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ety\Desktop\"/>
    </mc:Choice>
  </mc:AlternateContent>
  <xr:revisionPtr revIDLastSave="0" documentId="13_ncr:1_{0446CC19-2212-4E8A-B7A6-A63781E0879C}" xr6:coauthVersionLast="43" xr6:coauthVersionMax="43" xr10:uidLastSave="{00000000-0000-0000-0000-000000000000}"/>
  <bookViews>
    <workbookView xWindow="-98" yWindow="-98" windowWidth="22695" windowHeight="14595" xr2:uid="{00000000-000D-0000-FFFF-FFFF00000000}"/>
  </bookViews>
  <sheets>
    <sheet name="Data" sheetId="1" r:id="rId1"/>
    <sheet name="Time of Year" sheetId="9" r:id="rId2"/>
    <sheet name="Categories" sheetId="6" r:id="rId3"/>
    <sheet name="Sub Categories" sheetId="7" r:id="rId4"/>
  </sheets>
  <calcPr calcId="191029"/>
  <pivotCaches>
    <pivotCache cacheId="0" r:id="rId5"/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8" i="6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26" i="6"/>
  <c r="B18" i="6"/>
  <c r="B22" i="6"/>
  <c r="B23" i="6"/>
  <c r="B20" i="6"/>
  <c r="B17" i="6"/>
  <c r="B25" i="6"/>
  <c r="B21" i="6"/>
  <c r="B24" i="6"/>
  <c r="B19" i="6"/>
</calcChain>
</file>

<file path=xl/sharedStrings.xml><?xml version="1.0" encoding="utf-8"?>
<sst xmlns="http://schemas.openxmlformats.org/spreadsheetml/2006/main" count="33055" uniqueCount="8394">
  <si>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</si>
  <si>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</si>
  <si>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</si>
  <si>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</si>
  <si>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</si>
  <si>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</si>
  <si>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</si>
  <si>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</si>
  <si>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</si>
  <si>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</si>
  <si>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</si>
  <si>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</si>
  <si>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</si>
  <si>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</si>
  <si>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</si>
  <si>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</si>
  <si>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</si>
  <si>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</si>
  <si>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</si>
  <si>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</si>
  <si>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</si>
  <si>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</si>
  <si>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</si>
  <si>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</si>
  <si>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</si>
  <si>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</si>
  <si>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</si>
  <si>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</si>
  <si>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</si>
  <si>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</si>
  <si>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</si>
  <si>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</si>
  <si>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</si>
  <si>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</si>
  <si>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</si>
  <si>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</si>
  <si>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</si>
  <si>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</si>
  <si>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</si>
  <si>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</si>
  <si>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</si>
  <si>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</si>
  <si>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</si>
  <si>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</si>
  <si>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</si>
  <si>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</si>
  <si>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</si>
  <si>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</si>
  <si>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</si>
  <si>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</si>
  <si>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</si>
  <si>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</si>
  <si>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</si>
  <si>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</si>
  <si>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</si>
  <si>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</si>
  <si>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</si>
  <si>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</si>
  <si>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</si>
  <si>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</si>
  <si>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</si>
  <si>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</si>
  <si>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</si>
  <si>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</si>
  <si>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</si>
  <si>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</si>
  <si>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</si>
  <si>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</si>
  <si>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</si>
  <si>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</si>
  <si>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</si>
  <si>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</si>
  <si>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</si>
  <si>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</si>
  <si>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</si>
  <si>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</si>
  <si>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</si>
  <si>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</si>
  <si>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</si>
  <si>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</si>
  <si>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</si>
  <si>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</si>
  <si>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</si>
  <si>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</si>
  <si>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</si>
  <si>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</si>
  <si>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</si>
  <si>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</si>
  <si>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</si>
  <si>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</si>
  <si>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</si>
  <si>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</si>
  <si>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</si>
  <si>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</si>
  <si>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</si>
  <si>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</si>
  <si>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</si>
  <si>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</si>
  <si>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</si>
  <si>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</si>
  <si>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</si>
  <si>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</si>
  <si>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</si>
  <si>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</si>
  <si>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</si>
  <si>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</si>
  <si>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</si>
  <si>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</si>
  <si>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</si>
  <si>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</si>
  <si>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</si>
  <si>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</si>
  <si>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</si>
  <si>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</si>
  <si>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</si>
  <si>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</si>
  <si>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</si>
  <si>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</si>
  <si>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</si>
  <si>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</si>
  <si>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</si>
  <si>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</si>
  <si>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</si>
  <si>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</si>
  <si>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</si>
  <si>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</si>
  <si>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</si>
  <si>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</si>
  <si>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</si>
  <si>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</si>
  <si>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</si>
  <si>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</si>
  <si>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</si>
  <si>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</si>
  <si>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</si>
  <si>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</si>
  <si>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</si>
  <si>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</si>
  <si>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</si>
  <si>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</si>
  <si>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</si>
  <si>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</si>
  <si>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</si>
  <si>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</si>
  <si>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</si>
  <si>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</si>
  <si>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</si>
  <si>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</si>
  <si>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</si>
  <si>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</si>
  <si>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</si>
  <si>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</si>
  <si>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</si>
  <si>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</si>
  <si>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</si>
  <si>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</si>
  <si>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</si>
  <si>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</si>
  <si>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</si>
  <si>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</si>
  <si>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</si>
  <si>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</si>
  <si>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</si>
  <si>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</si>
  <si>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</si>
  <si>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</si>
  <si>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</si>
  <si>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</si>
  <si>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</si>
  <si>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</si>
  <si>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</si>
  <si>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</si>
  <si>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</si>
  <si>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</si>
  <si>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</si>
  <si>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</si>
  <si>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</si>
  <si>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</si>
  <si>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</si>
  <si>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</si>
  <si>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</si>
  <si>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</si>
  <si>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</si>
  <si>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</si>
  <si>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</si>
  <si>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</si>
  <si>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</si>
  <si>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</si>
  <si>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</si>
  <si>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</si>
  <si>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</si>
  <si>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</si>
  <si>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</si>
  <si>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</si>
  <si>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</si>
  <si>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</si>
  <si>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</si>
  <si>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</si>
  <si>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</si>
  <si>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</si>
  <si>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</si>
  <si>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</si>
  <si>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</si>
  <si>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</si>
  <si>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</si>
  <si>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</si>
  <si>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</si>
  <si>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</si>
  <si>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</si>
  <si>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</si>
  <si>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</si>
  <si>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</si>
  <si>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</si>
  <si>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</si>
  <si>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</si>
  <si>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</si>
  <si>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</si>
  <si>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</si>
  <si>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</si>
  <si>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</si>
  <si>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</si>
  <si>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</si>
  <si>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</si>
  <si>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</si>
  <si>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</si>
  <si>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</si>
  <si>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</si>
  <si>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</si>
  <si>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</si>
  <si>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</si>
  <si>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</si>
  <si>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</si>
  <si>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</si>
  <si>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</si>
  <si>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</si>
  <si>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</si>
  <si>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</si>
  <si>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</si>
  <si>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</si>
  <si>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</si>
  <si>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</si>
  <si>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</si>
  <si>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</si>
  <si>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</si>
  <si>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</si>
  <si>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</si>
  <si>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</si>
  <si>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</si>
  <si>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</si>
  <si>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</si>
  <si>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</si>
  <si>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</si>
  <si>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</si>
  <si>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</si>
  <si>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</si>
  <si>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</si>
  <si>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</si>
  <si>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</si>
  <si>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</si>
  <si>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</si>
  <si>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</si>
  <si>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</si>
  <si>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</si>
  <si>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</si>
  <si>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</si>
  <si>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</si>
  <si>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</si>
  <si>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</si>
  <si>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</si>
  <si>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</si>
  <si>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</si>
  <si>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</si>
  <si>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</si>
  <si>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</si>
  <si>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</si>
  <si>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</si>
  <si>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</si>
  <si>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</si>
  <si>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</si>
  <si>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</si>
  <si>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</si>
  <si>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</si>
  <si>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</si>
  <si>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</si>
  <si>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</si>
  <si>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</si>
  <si>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</si>
  <si>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</si>
  <si>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</si>
  <si>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</si>
  <si>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</si>
  <si>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</si>
  <si>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</si>
  <si>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</si>
  <si>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</si>
  <si>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</si>
  <si>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</si>
  <si>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</si>
  <si>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</si>
  <si>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</si>
  <si>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</si>
  <si>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</si>
  <si>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</si>
  <si>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</si>
  <si>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</si>
  <si>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</si>
  <si>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</si>
  <si>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</si>
  <si>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</si>
  <si>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</si>
  <si>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</si>
  <si>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</si>
  <si>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</si>
  <si>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</si>
  <si>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</si>
  <si>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</si>
  <si>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</si>
  <si>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</si>
  <si>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</si>
  <si>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</si>
  <si>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</si>
  <si>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</si>
  <si>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</si>
  <si>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</si>
  <si>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</si>
  <si>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</si>
  <si>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</si>
  <si>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</si>
  <si>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</si>
  <si>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</si>
  <si>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</si>
  <si>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</si>
  <si>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</si>
  <si>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</si>
  <si>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</si>
  <si>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</si>
  <si>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</si>
  <si>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</si>
  <si>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</si>
  <si>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</si>
  <si>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</si>
  <si>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</si>
  <si>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</si>
  <si>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</si>
  <si>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</si>
  <si>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</si>
  <si>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</si>
  <si>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</si>
  <si>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</si>
  <si>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</si>
  <si>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</si>
  <si>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</si>
  <si>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</si>
  <si>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</si>
  <si>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</si>
  <si>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</si>
  <si>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</si>
  <si>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</si>
  <si>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</si>
  <si>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</si>
  <si>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</si>
  <si>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</si>
  <si>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</si>
  <si>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</si>
  <si>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</si>
  <si>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</si>
  <si>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</si>
  <si>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</si>
  <si>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</si>
  <si>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</si>
  <si>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</si>
  <si>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</si>
  <si>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</si>
  <si>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</si>
  <si>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</si>
  <si>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</si>
  <si>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</si>
  <si>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</si>
  <si>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</si>
  <si>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</si>
  <si>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</si>
  <si>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</si>
  <si>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</si>
  <si>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</si>
  <si>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</si>
  <si>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</si>
  <si>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</si>
  <si>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</si>
  <si>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</si>
  <si>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</si>
  <si>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</si>
  <si>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</si>
  <si>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</si>
  <si>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</si>
  <si>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</si>
  <si>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</si>
  <si>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</si>
  <si>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</si>
  <si>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</si>
  <si>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</si>
  <si>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</si>
  <si>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</si>
  <si>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</si>
  <si>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</si>
  <si>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</si>
  <si>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</si>
  <si>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</si>
  <si>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</si>
  <si>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</si>
  <si>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</si>
  <si>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</si>
  <si>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</si>
  <si>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</si>
  <si>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</si>
  <si>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</si>
  <si>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</si>
  <si>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</si>
  <si>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</si>
  <si>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</si>
  <si>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</si>
  <si>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</si>
  <si>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</si>
  <si>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</si>
  <si>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</si>
  <si>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</si>
  <si>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</si>
  <si>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</si>
  <si>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</si>
  <si>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</si>
  <si>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</si>
  <si>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</si>
  <si>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</si>
  <si>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</si>
  <si>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</si>
  <si>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</si>
  <si>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</si>
  <si>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</si>
  <si>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</si>
  <si>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</si>
  <si>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</si>
  <si>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</si>
  <si>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</si>
  <si>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</si>
  <si>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</si>
  <si>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</si>
  <si>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</si>
  <si>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</si>
  <si>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</si>
  <si>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</si>
  <si>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</si>
  <si>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</si>
  <si>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</si>
  <si>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</si>
  <si>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</si>
  <si>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</si>
  <si>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</si>
  <si>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</si>
  <si>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</si>
  <si>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</si>
  <si>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</si>
  <si>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</si>
  <si>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</si>
  <si>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</si>
  <si>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</si>
  <si>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</si>
  <si>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</si>
  <si>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</si>
  <si>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</si>
  <si>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</si>
  <si>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</si>
  <si>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</si>
  <si>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</si>
  <si>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</si>
  <si>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</si>
  <si>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</si>
  <si>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</si>
  <si>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</si>
  <si>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</si>
  <si>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</si>
  <si>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</si>
  <si>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</si>
  <si>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</si>
  <si>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</si>
  <si>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</si>
  <si>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</si>
  <si>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</si>
  <si>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</si>
  <si>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</si>
  <si>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</si>
  <si>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</si>
  <si>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</si>
  <si>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</si>
  <si>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</si>
  <si>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</si>
  <si>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</si>
  <si>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</si>
  <si>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</si>
  <si>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</si>
  <si>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</si>
  <si>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</si>
  <si>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</si>
  <si>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</si>
  <si>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</si>
  <si>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</si>
  <si>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</si>
  <si>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</si>
  <si>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</si>
  <si>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</si>
  <si>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</si>
  <si>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</si>
  <si>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</si>
  <si>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</si>
  <si>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</si>
  <si>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</si>
  <si>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</si>
  <si>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</si>
  <si>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</si>
  <si>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</si>
  <si>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</si>
  <si>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</si>
  <si>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</si>
  <si>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</si>
  <si>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</si>
  <si>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</si>
  <si>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</si>
  <si>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</si>
  <si>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</si>
  <si>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</si>
  <si>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</si>
  <si>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</si>
  <si>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</si>
  <si>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</si>
  <si>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</si>
  <si>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</si>
  <si>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</si>
  <si>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</si>
  <si>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</si>
  <si>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</si>
  <si>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</si>
  <si>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</si>
  <si>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</si>
  <si>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</si>
  <si>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</si>
  <si>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</si>
  <si>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</si>
  <si>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</si>
  <si>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</si>
  <si>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</si>
  <si>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</si>
  <si>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</si>
  <si>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</si>
  <si>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</si>
  <si>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</si>
  <si>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</si>
  <si>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</si>
  <si>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</si>
  <si>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</si>
  <si>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</si>
  <si>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</si>
  <si>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</si>
  <si>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</si>
  <si>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</si>
  <si>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</si>
  <si>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</si>
  <si>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</si>
  <si>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</si>
  <si>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</si>
  <si>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</si>
  <si>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</si>
  <si>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</si>
  <si>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</si>
  <si>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</si>
  <si>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</si>
  <si>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</si>
  <si>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</si>
  <si>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</si>
  <si>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</si>
  <si>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</si>
  <si>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</si>
  <si>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</si>
  <si>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</si>
  <si>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</si>
  <si>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</si>
  <si>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</si>
  <si>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</si>
  <si>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</si>
  <si>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</si>
  <si>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</si>
  <si>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</si>
  <si>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</si>
  <si>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</si>
  <si>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</si>
  <si>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</si>
  <si>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</si>
  <si>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</si>
  <si>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</si>
  <si>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</si>
  <si>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</si>
  <si>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</si>
  <si>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</si>
  <si>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</si>
  <si>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</si>
  <si>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</si>
  <si>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</si>
  <si>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</si>
  <si>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</si>
  <si>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</si>
  <si>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</si>
  <si>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</si>
  <si>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</si>
  <si>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</si>
  <si>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</si>
  <si>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</si>
  <si>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</si>
  <si>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</si>
  <si>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</si>
  <si>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</si>
  <si>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</si>
  <si>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</si>
  <si>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</si>
  <si>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</si>
  <si>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</si>
  <si>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</si>
  <si>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</si>
  <si>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</si>
  <si>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</si>
  <si>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</si>
  <si>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</si>
  <si>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</si>
  <si>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</si>
  <si>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</si>
  <si>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</si>
  <si>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</si>
  <si>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</si>
  <si>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</si>
  <si>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</si>
  <si>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</si>
  <si>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</si>
  <si>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</si>
  <si>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</si>
  <si>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</si>
  <si>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</si>
  <si>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</si>
  <si>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</si>
  <si>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</si>
  <si>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</si>
  <si>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</si>
  <si>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</si>
  <si>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</si>
  <si>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</si>
  <si>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</si>
  <si>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</si>
  <si>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</si>
  <si>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</si>
  <si>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</si>
  <si>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</si>
  <si>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</si>
  <si>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</si>
  <si>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</si>
  <si>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</si>
  <si>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</si>
  <si>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</si>
  <si>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</si>
  <si>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</si>
  <si>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</si>
  <si>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</si>
  <si>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</si>
  <si>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</si>
  <si>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</si>
  <si>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</si>
  <si>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</si>
  <si>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</si>
  <si>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</si>
  <si>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</si>
  <si>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</si>
  <si>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</si>
  <si>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</si>
  <si>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</si>
  <si>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</si>
  <si>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</si>
  <si>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</si>
  <si>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</si>
  <si>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</si>
  <si>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</si>
  <si>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</si>
  <si>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</si>
  <si>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</si>
  <si>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</si>
  <si>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</si>
  <si>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</si>
  <si>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</si>
  <si>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</si>
  <si>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</si>
  <si>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</si>
  <si>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</si>
  <si>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</si>
  <si>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</si>
  <si>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</si>
  <si>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</si>
  <si>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</si>
  <si>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</si>
  <si>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</si>
  <si>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</si>
  <si>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</si>
  <si>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</si>
  <si>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</si>
  <si>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</si>
  <si>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</si>
  <si>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</si>
  <si>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</si>
  <si>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</si>
  <si>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</si>
  <si>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</si>
  <si>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</si>
  <si>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</si>
  <si>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</si>
  <si>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</si>
  <si>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</si>
  <si>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</si>
  <si>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</si>
  <si>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</si>
  <si>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</si>
  <si>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</si>
  <si>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</si>
  <si>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</si>
  <si>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</si>
  <si>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</si>
  <si>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</si>
  <si>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</si>
  <si>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</si>
  <si>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</si>
  <si>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</si>
  <si>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</si>
  <si>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</si>
  <si>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</si>
  <si>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</si>
  <si>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</si>
  <si>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</si>
  <si>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</si>
  <si>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</si>
  <si>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</si>
  <si>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</si>
  <si>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</si>
  <si>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</si>
  <si>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</si>
  <si>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</si>
  <si>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</si>
  <si>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</si>
  <si>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</si>
  <si>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</si>
  <si>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</si>
  <si>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</si>
  <si>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</si>
  <si>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</si>
  <si>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</si>
  <si>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</si>
  <si>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</si>
  <si>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</si>
  <si>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</si>
  <si>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</si>
  <si>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</si>
  <si>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</si>
  <si>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</si>
  <si>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</si>
  <si>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</si>
  <si>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</si>
  <si>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</si>
  <si>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</si>
  <si>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</si>
  <si>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</si>
  <si>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</si>
  <si>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</si>
  <si>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</si>
  <si>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</si>
  <si>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</si>
  <si>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</si>
  <si>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</si>
  <si>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</si>
  <si>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</si>
  <si>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</si>
  <si>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</si>
  <si>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</si>
  <si>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</si>
  <si>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</si>
  <si>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</si>
  <si>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</si>
  <si>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</si>
  <si>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</si>
  <si>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</si>
  <si>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</si>
  <si>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</si>
  <si>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</si>
  <si>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</si>
  <si>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</si>
  <si>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</si>
  <si>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</si>
  <si>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</si>
  <si>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</si>
  <si>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</si>
  <si>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</si>
  <si>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</si>
  <si>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</si>
  <si>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</si>
  <si>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</si>
  <si>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</si>
  <si>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</si>
  <si>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</si>
  <si>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</si>
  <si>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</si>
  <si>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</si>
  <si>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</si>
  <si>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</si>
  <si>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</si>
  <si>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</si>
  <si>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</si>
  <si>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</si>
  <si>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</si>
  <si>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</si>
  <si>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</si>
  <si>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</si>
  <si>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</si>
  <si>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</si>
  <si>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</si>
  <si>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</si>
  <si>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</si>
  <si>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</si>
  <si>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</si>
  <si>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</si>
  <si>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</si>
  <si>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</si>
  <si>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</si>
  <si>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</si>
  <si>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</si>
  <si>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</si>
  <si>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</si>
  <si>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</si>
  <si>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</si>
  <si>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</si>
  <si>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</si>
  <si>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</si>
  <si>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</si>
  <si>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</si>
  <si>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</si>
  <si>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</si>
  <si>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</si>
  <si>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</si>
  <si>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</si>
  <si>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</si>
  <si>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</si>
  <si>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</si>
  <si>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</si>
  <si>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</si>
  <si>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</si>
  <si>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</si>
  <si>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</si>
  <si>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</si>
  <si>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</si>
  <si>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</si>
  <si>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</si>
  <si>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</si>
  <si>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</si>
  <si>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</si>
  <si>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</si>
  <si>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</si>
  <si>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</si>
  <si>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</si>
  <si>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</si>
  <si>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</si>
  <si>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</si>
  <si>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</si>
  <si>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</si>
  <si>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</si>
  <si>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</si>
  <si>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</si>
  <si>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</si>
  <si>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</si>
  <si>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</si>
  <si>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</si>
  <si>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</si>
  <si>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</si>
  <si>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</si>
  <si>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</si>
  <si>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</si>
  <si>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</si>
  <si>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</si>
  <si>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</si>
  <si>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</si>
  <si>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</si>
  <si>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</si>
  <si>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</si>
  <si>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</si>
  <si>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</si>
  <si>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</si>
  <si>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</si>
  <si>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</si>
  <si>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</si>
  <si>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</si>
  <si>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</si>
  <si>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</si>
  <si>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</si>
  <si>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</si>
  <si>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</si>
  <si>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</si>
  <si>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</si>
  <si>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</si>
  <si>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</si>
  <si>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</si>
  <si>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</si>
  <si>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</si>
  <si>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</si>
  <si>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</si>
  <si>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</si>
  <si>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</si>
  <si>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</si>
  <si>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</si>
  <si>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</si>
  <si>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</si>
  <si>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</si>
  <si>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</si>
  <si>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</si>
  <si>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</si>
  <si>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</si>
  <si>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</si>
  <si>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</si>
  <si>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</si>
  <si>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</si>
  <si>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</si>
  <si>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</si>
  <si>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</si>
  <si>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</si>
  <si>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</si>
  <si>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</si>
  <si>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</si>
  <si>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</si>
  <si>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</si>
  <si>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</si>
  <si>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</si>
  <si>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</si>
  <si>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</si>
  <si>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</si>
  <si>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</si>
  <si>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</si>
  <si>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</si>
  <si>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</si>
  <si>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</si>
  <si>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</si>
  <si>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</si>
  <si>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</si>
  <si>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</si>
  <si>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</si>
  <si>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</si>
  <si>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</si>
  <si>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</si>
  <si>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</si>
  <si>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</si>
  <si>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</si>
  <si>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</si>
  <si>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</si>
  <si>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</si>
  <si>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</si>
  <si>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</si>
  <si>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</si>
  <si>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</si>
  <si>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</si>
  <si>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</si>
  <si>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</si>
  <si>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</si>
  <si>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</si>
  <si>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</si>
  <si>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</si>
  <si>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</si>
  <si>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</si>
  <si>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</si>
  <si>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</si>
  <si>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</si>
  <si>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</si>
  <si>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</si>
  <si>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</si>
  <si>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</si>
  <si>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</si>
  <si>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</si>
  <si>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</si>
  <si>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</si>
  <si>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</si>
  <si>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</si>
  <si>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</si>
  <si>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</si>
  <si>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</si>
  <si>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</si>
  <si>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</si>
  <si>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</si>
  <si>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</si>
  <si>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</si>
  <si>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</si>
  <si>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</si>
  <si>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</si>
  <si>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</si>
  <si>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</si>
  <si>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</si>
  <si>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</si>
  <si>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</si>
  <si>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</si>
  <si>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</si>
  <si>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</si>
  <si>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</si>
  <si>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</si>
  <si>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</si>
  <si>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</si>
  <si>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</si>
  <si>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</si>
  <si>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</si>
  <si>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</si>
  <si>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</si>
  <si>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</si>
  <si>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</si>
  <si>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</si>
  <si>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</si>
  <si>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</si>
  <si>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</si>
  <si>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</si>
  <si>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</si>
  <si>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</si>
  <si>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</si>
  <si>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</si>
  <si>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</si>
  <si>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</si>
  <si>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</si>
  <si>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</si>
  <si>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</si>
  <si>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</si>
  <si>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</si>
  <si>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</si>
  <si>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</si>
  <si>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</si>
  <si>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</si>
  <si>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</si>
  <si>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</si>
  <si>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</si>
  <si>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</si>
  <si>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</si>
  <si>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</si>
  <si>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</si>
  <si>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</si>
  <si>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</si>
  <si>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</si>
  <si>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</si>
  <si>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</si>
  <si>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</si>
  <si>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</si>
  <si>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</si>
  <si>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</si>
  <si>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</si>
  <si>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</si>
  <si>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</si>
  <si>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</si>
  <si>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</si>
  <si>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</si>
  <si>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</si>
  <si>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</si>
  <si>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</si>
  <si>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</si>
  <si>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</si>
  <si>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</si>
  <si>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</si>
  <si>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</si>
  <si>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</si>
  <si>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</si>
  <si>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</si>
  <si>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</si>
  <si>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</si>
  <si>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</si>
  <si>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</si>
  <si>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</si>
  <si>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</si>
  <si>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</si>
  <si>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</si>
  <si>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</si>
  <si>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</si>
  <si>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</si>
  <si>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</si>
  <si>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</si>
  <si>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</si>
  <si>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</si>
  <si>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</si>
  <si>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</si>
  <si>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</si>
  <si>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</si>
  <si>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</si>
  <si>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</si>
  <si>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</si>
  <si>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</si>
  <si>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</si>
  <si>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</si>
  <si>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</si>
  <si>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</si>
  <si>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</si>
  <si>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</si>
  <si>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</si>
  <si>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</si>
  <si>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</si>
  <si>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</si>
  <si>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</si>
  <si>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</si>
  <si>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</si>
  <si>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</si>
  <si>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</si>
  <si>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</si>
  <si>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</si>
  <si>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</si>
  <si>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</si>
  <si>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</si>
  <si>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</si>
  <si>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</si>
  <si>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</si>
  <si>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</si>
  <si>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</si>
  <si>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</si>
  <si>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</si>
  <si>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</si>
  <si>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</si>
  <si>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</si>
  <si>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</si>
  <si>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</si>
  <si>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</si>
  <si>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</si>
  <si>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</si>
  <si>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</si>
  <si>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</si>
  <si>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</si>
  <si>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</si>
  <si>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</si>
  <si>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</si>
  <si>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</si>
  <si>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</si>
  <si>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</si>
  <si>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</si>
  <si>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</si>
  <si>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</si>
  <si>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</si>
  <si>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</si>
  <si>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</si>
  <si>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</si>
  <si>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</si>
  <si>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</si>
  <si>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</si>
  <si>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</si>
  <si>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</si>
  <si>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</si>
  <si>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</si>
  <si>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</si>
  <si>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</si>
  <si>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</si>
  <si>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</si>
  <si>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</si>
  <si>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</si>
  <si>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</si>
  <si>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</si>
  <si>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</si>
  <si>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</si>
  <si>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</si>
  <si>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</si>
  <si>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</si>
  <si>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</si>
  <si>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</si>
  <si>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</si>
  <si>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</si>
  <si>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</si>
  <si>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</si>
  <si>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</si>
  <si>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</si>
  <si>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</si>
  <si>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</si>
  <si>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</si>
  <si>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</si>
  <si>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</si>
  <si>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</si>
  <si>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</si>
  <si>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</si>
  <si>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</si>
  <si>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</si>
  <si>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</si>
  <si>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</si>
  <si>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</si>
  <si>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</si>
  <si>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</si>
  <si>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</si>
  <si>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</si>
  <si>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</si>
  <si>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</si>
  <si>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</si>
  <si>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</si>
  <si>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</si>
  <si>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</si>
  <si>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</si>
  <si>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</si>
  <si>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</si>
  <si>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</si>
  <si>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</si>
  <si>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</si>
  <si>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</si>
  <si>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</si>
  <si>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</si>
  <si>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</si>
  <si>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</si>
  <si>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</si>
  <si>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</si>
  <si>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</si>
  <si>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</si>
  <si>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</si>
  <si>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</si>
  <si>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</si>
  <si>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</si>
  <si>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</si>
  <si>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</si>
  <si>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</si>
  <si>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</si>
  <si>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</si>
  <si>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</si>
  <si>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</si>
  <si>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</si>
  <si>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</si>
  <si>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</si>
  <si>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</si>
  <si>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</si>
  <si>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</si>
  <si>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</si>
  <si>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</si>
  <si>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</si>
  <si>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</si>
  <si>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</si>
  <si>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</si>
  <si>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</si>
  <si>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</si>
  <si>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</si>
  <si>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</si>
  <si>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</si>
  <si>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</si>
  <si>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</si>
  <si>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</si>
  <si>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</si>
  <si>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</si>
  <si>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</si>
  <si>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</si>
  <si>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</si>
  <si>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</si>
  <si>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</si>
  <si>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</si>
  <si>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</si>
  <si>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</si>
  <si>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</si>
  <si>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</si>
  <si>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</si>
  <si>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</si>
  <si>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</si>
  <si>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</si>
  <si>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</si>
  <si>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</si>
  <si>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</si>
  <si>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</si>
  <si>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</si>
  <si>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</si>
  <si>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</si>
  <si>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</si>
  <si>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</si>
  <si>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</si>
  <si>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</si>
  <si>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</si>
  <si>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</si>
  <si>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</si>
  <si>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</si>
  <si>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</si>
  <si>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</si>
  <si>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</si>
  <si>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</si>
  <si>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</si>
  <si>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</si>
  <si>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</si>
  <si>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</si>
  <si>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</si>
  <si>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</si>
  <si>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</si>
  <si>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</si>
  <si>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</si>
  <si>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</si>
  <si>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</si>
  <si>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</si>
  <si>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</si>
  <si>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</si>
  <si>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</si>
  <si>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</si>
  <si>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</si>
  <si>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</si>
  <si>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</si>
  <si>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</si>
  <si>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</si>
  <si>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</si>
  <si>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</si>
  <si>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</si>
  <si>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</si>
  <si>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</si>
  <si>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</si>
  <si>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</si>
  <si>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</si>
  <si>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</si>
  <si>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</si>
  <si>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</si>
  <si>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</si>
  <si>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</si>
  <si>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</si>
  <si>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</si>
  <si>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</si>
  <si>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</si>
  <si>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</si>
  <si>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</si>
  <si>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</si>
  <si>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</si>
  <si>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</si>
  <si>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</si>
  <si>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</si>
  <si>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</si>
  <si>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</si>
  <si>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</si>
  <si>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</si>
  <si>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</si>
  <si>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</si>
  <si>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</si>
  <si>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</si>
  <si>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</si>
  <si>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</si>
  <si>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</si>
  <si>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</si>
  <si>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</si>
  <si>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</si>
  <si>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</si>
  <si>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</si>
  <si>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</si>
  <si>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</si>
  <si>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</si>
  <si>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</si>
  <si>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</si>
  <si>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</si>
  <si>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</si>
  <si>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</si>
  <si>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</si>
  <si>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</si>
  <si>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</si>
  <si>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</si>
  <si>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</si>
  <si>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</si>
  <si>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</si>
  <si>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</si>
  <si>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</si>
  <si>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</si>
  <si>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</si>
  <si>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</si>
  <si>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</si>
  <si>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</si>
  <si>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</si>
  <si>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</si>
  <si>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</si>
  <si>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</si>
  <si>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</si>
  <si>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</si>
  <si>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</si>
  <si>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</si>
  <si>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</si>
  <si>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</si>
  <si>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</si>
  <si>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</si>
  <si>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</si>
  <si>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</si>
  <si>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</si>
  <si>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</si>
  <si>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</si>
  <si>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</si>
  <si>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</si>
  <si>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</si>
  <si>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</si>
  <si>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</si>
  <si>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</si>
  <si>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</si>
  <si>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</si>
  <si>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</si>
  <si>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</si>
  <si>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</si>
  <si>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</si>
  <si>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</si>
  <si>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</si>
  <si>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</si>
  <si>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</si>
  <si>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</si>
  <si>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</si>
  <si>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</si>
  <si>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</si>
  <si>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</si>
  <si>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</si>
  <si>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</si>
  <si>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</si>
  <si>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</si>
  <si>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</si>
  <si>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</si>
  <si>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</si>
  <si>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</si>
  <si>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</si>
  <si>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</si>
  <si>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</si>
  <si>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</si>
  <si>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</si>
  <si>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</si>
  <si>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</si>
  <si>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</si>
  <si>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</si>
  <si>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</si>
  <si>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</si>
  <si>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</si>
  <si>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</si>
  <si>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</si>
  <si>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</si>
  <si>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</si>
  <si>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</si>
  <si>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</si>
  <si>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</si>
  <si>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</si>
  <si>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</si>
  <si>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</si>
  <si>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</si>
  <si>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</si>
  <si>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</si>
  <si>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</si>
  <si>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</si>
  <si>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</si>
  <si>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</si>
  <si>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</si>
  <si>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</si>
  <si>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</si>
  <si>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</si>
  <si>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</si>
  <si>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</si>
  <si>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</si>
  <si>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</si>
  <si>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</si>
  <si>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</si>
  <si>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</si>
  <si>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</si>
  <si>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</si>
  <si>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</si>
  <si>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</si>
  <si>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</si>
  <si>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</si>
  <si>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</si>
  <si>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</si>
  <si>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</si>
  <si>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</si>
  <si>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</si>
  <si>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</si>
  <si>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</si>
  <si>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</si>
  <si>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</si>
  <si>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</si>
  <si>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</si>
  <si>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</si>
  <si>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</si>
  <si>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</si>
  <si>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</si>
  <si>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</si>
  <si>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</si>
  <si>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</si>
  <si>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</si>
  <si>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</si>
  <si>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</si>
  <si>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</si>
  <si>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</si>
  <si>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</si>
  <si>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</si>
  <si>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</si>
  <si>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</si>
  <si>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</si>
  <si>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</si>
  <si>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</si>
  <si>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</si>
  <si>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</si>
  <si>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</si>
  <si>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</si>
  <si>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</si>
  <si>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</si>
  <si>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</si>
  <si>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</si>
  <si>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</si>
  <si>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</si>
  <si>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</si>
  <si>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</si>
  <si>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</si>
  <si>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</si>
  <si>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</si>
  <si>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</si>
  <si>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</si>
  <si>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</si>
  <si>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</si>
  <si>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</si>
  <si>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</si>
  <si>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</si>
  <si>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</si>
  <si>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</si>
  <si>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</si>
  <si>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</si>
  <si>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</si>
  <si>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</si>
  <si>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</si>
  <si>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</si>
  <si>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</si>
  <si>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</si>
  <si>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</si>
  <si>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</si>
  <si>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</si>
  <si>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</si>
  <si>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</si>
  <si>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</si>
  <si>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</si>
  <si>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</si>
  <si>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</si>
  <si>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</si>
  <si>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</si>
  <si>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</si>
  <si>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</si>
  <si>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</si>
  <si>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</si>
  <si>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</si>
  <si>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</si>
  <si>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</si>
  <si>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</si>
  <si>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</si>
  <si>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</si>
  <si>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</si>
  <si>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</si>
  <si>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</si>
  <si>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</si>
  <si>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</si>
  <si>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</si>
  <si>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</si>
  <si>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</si>
  <si>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</si>
  <si>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</si>
  <si>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</si>
  <si>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</si>
  <si>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</si>
  <si>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</si>
  <si>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</si>
  <si>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</si>
  <si>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</si>
  <si>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</si>
  <si>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</si>
  <si>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</si>
  <si>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</si>
  <si>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</si>
  <si>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</si>
  <si>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</si>
  <si>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</si>
  <si>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</si>
  <si>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</si>
  <si>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</si>
  <si>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</si>
  <si>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</si>
  <si>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</si>
  <si>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</si>
  <si>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</si>
  <si>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</si>
  <si>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</si>
  <si>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</si>
  <si>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</si>
  <si>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</si>
  <si>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</si>
  <si>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</si>
  <si>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</si>
  <si>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</si>
  <si>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</si>
  <si>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</si>
  <si>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</si>
  <si>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</si>
  <si>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</si>
  <si>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</si>
  <si>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</si>
  <si>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</si>
  <si>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</si>
  <si>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</si>
  <si>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</si>
  <si>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</si>
  <si>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</si>
  <si>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</si>
  <si>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</si>
  <si>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</si>
  <si>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</si>
  <si>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</si>
  <si>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</si>
  <si>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</si>
  <si>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</si>
  <si>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</si>
  <si>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</si>
  <si>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</si>
  <si>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</si>
  <si>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</si>
  <si>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</si>
  <si>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</si>
  <si>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</si>
  <si>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</si>
  <si>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</si>
  <si>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</si>
  <si>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</si>
  <si>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</si>
  <si>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</si>
  <si>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</si>
  <si>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</si>
  <si>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</si>
  <si>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</si>
  <si>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</si>
  <si>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</si>
  <si>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</si>
  <si>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</si>
  <si>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</si>
  <si>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</si>
  <si>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</si>
  <si>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</si>
  <si>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</si>
  <si>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</si>
  <si>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</si>
  <si>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</si>
  <si>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</si>
  <si>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</si>
  <si>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</si>
  <si>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</si>
  <si>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</si>
  <si>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</si>
  <si>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</si>
  <si>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</si>
  <si>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</si>
  <si>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</si>
  <si>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</si>
  <si>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</si>
  <si>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</si>
  <si>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</si>
  <si>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</si>
  <si>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</si>
  <si>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</si>
  <si>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</si>
  <si>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</si>
  <si>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</si>
  <si>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</si>
  <si>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</si>
  <si>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</si>
  <si>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</si>
  <si>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</si>
  <si>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</si>
  <si>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</si>
  <si>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</si>
  <si>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</si>
  <si>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</si>
  <si>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</si>
  <si>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</si>
  <si>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</si>
  <si>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</si>
  <si>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</si>
  <si>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</si>
  <si>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</si>
  <si>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</si>
  <si>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</si>
  <si>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</si>
  <si>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</si>
  <si>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</si>
  <si>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</si>
  <si>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</si>
  <si>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</si>
  <si>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</si>
  <si>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</si>
  <si>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</si>
  <si>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</si>
  <si>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</si>
  <si>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</si>
  <si>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</si>
  <si>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</si>
  <si>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</si>
  <si>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</si>
  <si>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</si>
  <si>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</si>
  <si>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</si>
  <si>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</si>
  <si>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</si>
  <si>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</si>
  <si>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</si>
  <si>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</si>
  <si>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</si>
  <si>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</si>
  <si>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</si>
  <si>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</si>
  <si>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</si>
  <si>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</si>
  <si>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</si>
  <si>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</si>
  <si>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</si>
  <si>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</si>
  <si>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</si>
  <si>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</si>
  <si>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</si>
  <si>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</si>
  <si>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</si>
  <si>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</si>
  <si>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</si>
  <si>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</si>
  <si>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</si>
  <si>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</si>
  <si>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</si>
  <si>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</si>
  <si>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</si>
  <si>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</si>
  <si>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</si>
  <si>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</si>
  <si>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</si>
  <si>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</si>
  <si>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</si>
  <si>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</si>
  <si>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</si>
  <si>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</si>
  <si>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</si>
  <si>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</si>
  <si>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</si>
  <si>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</si>
  <si>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</si>
  <si>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</si>
  <si>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</si>
  <si>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</si>
  <si>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</si>
  <si>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</si>
  <si>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</si>
  <si>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</si>
  <si>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</si>
  <si>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</si>
  <si>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</si>
  <si>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</si>
  <si>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</si>
  <si>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</si>
  <si>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</si>
  <si>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</si>
  <si>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</si>
  <si>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</si>
  <si>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</si>
  <si>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</si>
  <si>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</si>
  <si>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</si>
  <si>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</si>
  <si>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</si>
  <si>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</si>
  <si>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</si>
  <si>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</si>
  <si>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</si>
  <si>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</si>
  <si>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</si>
  <si>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</si>
  <si>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</si>
  <si>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</si>
  <si>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</si>
  <si>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</si>
  <si>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</si>
  <si>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</si>
  <si>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</si>
  <si>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</si>
  <si>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</si>
  <si>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</si>
  <si>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</si>
  <si>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</si>
  <si>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</si>
  <si>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</si>
  <si>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</si>
  <si>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</si>
  <si>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</si>
  <si>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</si>
  <si>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</si>
  <si>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</si>
  <si>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</si>
  <si>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</si>
  <si>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</si>
  <si>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</si>
  <si>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</si>
  <si>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</si>
  <si>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</si>
  <si>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</si>
  <si>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</si>
  <si>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</si>
  <si>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</si>
  <si>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</si>
  <si>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</si>
  <si>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</si>
  <si>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</si>
  <si>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</si>
  <si>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</si>
  <si>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</si>
  <si>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</si>
  <si>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</si>
  <si>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</si>
  <si>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</si>
  <si>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</si>
  <si>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</si>
  <si>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</si>
  <si>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</si>
  <si>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</si>
  <si>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</si>
  <si>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</si>
  <si>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</si>
  <si>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</si>
  <si>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</si>
  <si>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</si>
  <si>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</si>
  <si>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</si>
  <si>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</si>
  <si>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</si>
  <si>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</si>
  <si>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</si>
  <si>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</si>
  <si>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</si>
  <si>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</si>
  <si>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</si>
  <si>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</si>
  <si>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</si>
  <si>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</si>
  <si>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</si>
  <si>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</si>
  <si>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</si>
  <si>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</si>
  <si>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</si>
  <si>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</si>
  <si>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</si>
  <si>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</si>
  <si>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</si>
  <si>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</si>
  <si>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</si>
  <si>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</si>
  <si>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</si>
  <si>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</si>
  <si>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</si>
  <si>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</si>
  <si>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</si>
  <si>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</si>
  <si>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</si>
  <si>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</si>
  <si>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</si>
  <si>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</si>
  <si>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</si>
  <si>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</si>
  <si>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</si>
  <si>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</si>
  <si>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</si>
  <si>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</si>
  <si>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</si>
  <si>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</si>
  <si>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</si>
  <si>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</si>
  <si>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</si>
  <si>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</si>
  <si>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</si>
  <si>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</si>
  <si>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</si>
  <si>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</si>
  <si>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</si>
  <si>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</si>
  <si>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</si>
  <si>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</si>
  <si>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</si>
  <si>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</si>
  <si>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</si>
  <si>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</si>
  <si>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</si>
  <si>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</si>
  <si>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</si>
  <si>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</si>
  <si>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</si>
  <si>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</si>
  <si>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</si>
  <si>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</si>
  <si>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</si>
  <si>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</si>
  <si>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</si>
  <si>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</si>
  <si>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</si>
  <si>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</si>
  <si>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</si>
  <si>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</si>
  <si>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</si>
  <si>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</si>
  <si>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</si>
  <si>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</si>
  <si>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</si>
  <si>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</si>
  <si>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</si>
  <si>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</si>
  <si>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</si>
  <si>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</si>
  <si>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</si>
  <si>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</si>
  <si>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</si>
  <si>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</si>
  <si>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</si>
  <si>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</si>
  <si>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</si>
  <si>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</si>
  <si>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</si>
  <si>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</si>
  <si>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</si>
  <si>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</si>
  <si>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</si>
  <si>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</si>
  <si>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</si>
  <si>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</si>
  <si>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</si>
  <si>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</si>
  <si>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</si>
  <si>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</si>
  <si>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</si>
  <si>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</si>
  <si>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</si>
  <si>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</si>
  <si>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</si>
  <si>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</si>
  <si>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</si>
  <si>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</si>
  <si>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</si>
  <si>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</si>
  <si>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</si>
  <si>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</si>
  <si>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</si>
  <si>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</si>
  <si>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</si>
  <si>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</si>
  <si>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</si>
  <si>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</si>
  <si>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</si>
  <si>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</si>
  <si>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</si>
  <si>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</si>
  <si>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</si>
  <si>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</si>
  <si>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</si>
  <si>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</si>
  <si>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</si>
  <si>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</si>
  <si>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</si>
  <si>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</si>
  <si>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</si>
  <si>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</si>
  <si>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</si>
  <si>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</si>
  <si>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</si>
  <si>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</si>
  <si>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</si>
  <si>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</si>
  <si>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</si>
  <si>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</si>
  <si>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</si>
  <si>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</si>
  <si>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</si>
  <si>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</si>
  <si>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</si>
  <si>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</si>
  <si>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</si>
  <si>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</si>
  <si>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</si>
  <si>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</si>
  <si>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</si>
  <si>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</si>
  <si>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</si>
  <si>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</si>
  <si>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</si>
  <si>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</si>
  <si>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</si>
  <si>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</si>
  <si>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</si>
  <si>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</si>
  <si>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</si>
  <si>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</si>
  <si>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</si>
  <si>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</si>
  <si>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</si>
  <si>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</si>
  <si>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</si>
  <si>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</si>
  <si>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</si>
  <si>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</si>
  <si>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</si>
  <si>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</si>
  <si>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</si>
  <si>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</si>
  <si>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</si>
  <si>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</si>
  <si>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</si>
  <si>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</si>
  <si>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</si>
  <si>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</si>
  <si>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</si>
  <si>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</si>
  <si>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</si>
  <si>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</si>
  <si>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</si>
  <si>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</si>
  <si>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</si>
  <si>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</si>
  <si>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</si>
  <si>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</si>
  <si>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</si>
  <si>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</si>
  <si>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</si>
  <si>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</si>
  <si>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</si>
  <si>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</si>
  <si>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</si>
  <si>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</si>
  <si>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</si>
  <si>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</si>
  <si>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</si>
  <si>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</si>
  <si>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</si>
  <si>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</si>
  <si>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</si>
  <si>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</si>
  <si>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</si>
  <si>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</si>
  <si>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</si>
  <si>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</si>
  <si>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</si>
  <si>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</si>
  <si>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</si>
  <si>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</si>
  <si>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</si>
  <si>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</si>
  <si>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</si>
  <si>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</si>
  <si>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</si>
  <si>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</si>
  <si>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</si>
  <si>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</si>
  <si>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</si>
  <si>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</si>
  <si>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</si>
  <si>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</si>
  <si>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</si>
  <si>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</si>
  <si>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</si>
  <si>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</si>
  <si>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</si>
  <si>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</si>
  <si>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</si>
  <si>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</si>
  <si>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</si>
  <si>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</si>
  <si>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</si>
  <si>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</si>
  <si>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</si>
  <si>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</si>
  <si>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</si>
  <si>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</si>
  <si>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</si>
  <si>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</si>
  <si>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</si>
  <si>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</si>
  <si>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</si>
  <si>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</si>
  <si>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</si>
  <si>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</si>
  <si>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</si>
  <si>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</si>
  <si>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</si>
  <si>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</si>
  <si>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</si>
  <si>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</si>
  <si>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</si>
  <si>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</si>
  <si>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</si>
  <si>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</si>
  <si>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</si>
  <si>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</si>
  <si>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</si>
  <si>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</si>
  <si>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</si>
  <si>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</si>
  <si>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</si>
  <si>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</si>
  <si>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</si>
  <si>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</si>
  <si>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</si>
  <si>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</si>
  <si>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</si>
  <si>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</si>
  <si>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</si>
  <si>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</si>
  <si>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</si>
  <si>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</si>
  <si>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</si>
  <si>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</si>
  <si>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</si>
  <si>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</si>
  <si>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</si>
  <si>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</si>
  <si>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</si>
  <si>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</si>
  <si>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</si>
  <si>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</si>
  <si>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</si>
  <si>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</si>
  <si>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</si>
  <si>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</si>
  <si>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</si>
  <si>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</si>
  <si>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</si>
  <si>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</si>
  <si>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</si>
  <si>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</si>
  <si>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</si>
  <si>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</si>
  <si>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</si>
  <si>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</si>
  <si>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</si>
  <si>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</si>
  <si>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</si>
  <si>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</si>
  <si>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</si>
  <si>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</si>
  <si>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</si>
  <si>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</si>
  <si>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</si>
  <si>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</si>
  <si>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</si>
  <si>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</si>
  <si>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</si>
  <si>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</si>
  <si>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</si>
  <si>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</si>
  <si>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</si>
  <si>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</si>
  <si>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</si>
  <si>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</si>
  <si>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</si>
  <si>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</si>
  <si>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</si>
  <si>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</si>
  <si>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</si>
  <si>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</si>
  <si>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</si>
  <si>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</si>
  <si>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</si>
  <si>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</si>
  <si>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</si>
  <si>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</si>
  <si>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</si>
  <si>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</si>
  <si>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</si>
  <si>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</si>
  <si>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</si>
  <si>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</si>
  <si>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</si>
  <si>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</si>
  <si>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</si>
  <si>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</si>
  <si>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</si>
  <si>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</si>
  <si>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</si>
  <si>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</si>
  <si>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</si>
  <si>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</si>
  <si>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</si>
  <si>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</si>
  <si>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</si>
  <si>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</si>
  <si>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</si>
  <si>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</si>
  <si>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</si>
  <si>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</si>
  <si>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</si>
  <si>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</si>
  <si>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</si>
  <si>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</si>
  <si>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</si>
  <si>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</si>
  <si>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</si>
  <si>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</si>
  <si>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</si>
  <si>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</si>
  <si>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</si>
  <si>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</si>
  <si>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</si>
  <si>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</si>
  <si>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</si>
  <si>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</si>
  <si>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</si>
  <si>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</si>
  <si>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</si>
  <si>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</si>
  <si>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</si>
  <si>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</si>
  <si>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</si>
  <si>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</si>
  <si>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</si>
  <si>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</si>
  <si>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</si>
  <si>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</si>
  <si>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</si>
  <si>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</si>
  <si>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</si>
  <si>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</si>
  <si>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</si>
  <si>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</si>
  <si>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</si>
  <si>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</si>
  <si>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</si>
  <si>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</si>
  <si>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</si>
  <si>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</si>
  <si>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</si>
  <si>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</si>
  <si>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</si>
  <si>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</si>
  <si>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</si>
  <si>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</si>
  <si>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</si>
  <si>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</si>
  <si>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</si>
  <si>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</si>
  <si>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</si>
  <si>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</si>
  <si>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</si>
  <si>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</si>
  <si>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</si>
  <si>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</si>
  <si>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</si>
  <si>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</si>
  <si>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</si>
  <si>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</si>
  <si>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</si>
  <si>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</si>
  <si>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</si>
  <si>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</si>
  <si>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</si>
  <si>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</si>
  <si>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</si>
  <si>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</si>
  <si>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</si>
  <si>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</si>
  <si>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</si>
  <si>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</si>
  <si>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</si>
  <si>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</si>
  <si>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</si>
  <si>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</si>
  <si>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</si>
  <si>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</si>
  <si>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</si>
  <si>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</si>
  <si>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</si>
  <si>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</si>
  <si>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</si>
  <si>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</si>
  <si>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</si>
  <si>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</si>
  <si>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</si>
  <si>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</si>
  <si>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</si>
  <si>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</si>
  <si>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</si>
  <si>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</si>
  <si>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</si>
  <si>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</si>
  <si>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</si>
  <si>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</si>
  <si>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</si>
  <si>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</si>
  <si>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</si>
  <si>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</si>
  <si>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</si>
  <si>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</si>
  <si>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</si>
  <si>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</si>
  <si>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</si>
  <si>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</si>
  <si>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</si>
  <si>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</si>
  <si>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</si>
  <si>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</si>
  <si>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</si>
  <si>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</si>
  <si>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</si>
  <si>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</si>
  <si>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</si>
  <si>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</si>
  <si>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</si>
  <si>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</si>
  <si>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</si>
  <si>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</si>
  <si>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</si>
  <si>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</si>
  <si>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</si>
  <si>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</si>
  <si>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</si>
  <si>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</si>
  <si>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</si>
  <si>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</si>
  <si>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</si>
  <si>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</si>
  <si>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</si>
  <si>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</si>
  <si>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</si>
  <si>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</si>
  <si>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</si>
  <si>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</si>
  <si>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</si>
  <si>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</si>
  <si>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</si>
  <si>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</si>
  <si>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</si>
  <si>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</si>
  <si>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</si>
  <si>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</si>
  <si>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</si>
  <si>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</si>
  <si>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</si>
  <si>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</si>
  <si>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</si>
  <si>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</si>
  <si>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</si>
  <si>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</si>
  <si>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</si>
  <si>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</si>
  <si>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</si>
  <si>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</si>
  <si>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</si>
  <si>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</si>
  <si>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</si>
  <si>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</si>
  <si>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</si>
  <si>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</si>
  <si>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</si>
  <si>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</si>
  <si>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</si>
  <si>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</si>
  <si>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</si>
  <si>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</si>
  <si>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</si>
  <si>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</si>
  <si>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</si>
  <si>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</si>
  <si>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</si>
  <si>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</si>
  <si>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</si>
  <si>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</si>
  <si>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</si>
  <si>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</si>
  <si>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</si>
  <si>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</si>
  <si>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</si>
  <si>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</si>
  <si>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</si>
  <si>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</si>
  <si>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</si>
  <si>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</si>
  <si>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</si>
  <si>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</si>
  <si>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</si>
  <si>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</si>
  <si>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</si>
  <si>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</si>
  <si>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</si>
  <si>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</si>
  <si>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</si>
  <si>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</si>
  <si>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</si>
  <si>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</si>
  <si>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</si>
  <si>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</si>
  <si>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</si>
  <si>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</si>
  <si>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</si>
  <si>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</si>
  <si>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</si>
  <si>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</si>
  <si>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</si>
  <si>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</si>
  <si>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</si>
  <si>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</si>
  <si>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</si>
  <si>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</si>
  <si>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</si>
  <si>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</si>
  <si>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</si>
  <si>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</si>
  <si>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</si>
  <si>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</si>
  <si>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</si>
  <si>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</si>
  <si>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</si>
  <si>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</si>
  <si>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</si>
  <si>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</si>
  <si>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</si>
  <si>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</si>
  <si>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</si>
  <si>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</si>
  <si>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</si>
  <si>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</si>
  <si>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</si>
  <si>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</si>
  <si>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</si>
  <si>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</si>
  <si>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</si>
  <si>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</si>
  <si>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</si>
  <si>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</si>
  <si>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</si>
  <si>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</si>
  <si>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</si>
  <si>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</si>
  <si>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</si>
  <si>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</si>
  <si>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</si>
  <si>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</si>
  <si>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</si>
  <si>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</si>
  <si>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</si>
  <si>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</si>
  <si>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</si>
  <si>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</si>
  <si>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</si>
  <si>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</si>
  <si>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</si>
  <si>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</si>
  <si>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</si>
  <si>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</si>
  <si>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</si>
  <si>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</si>
  <si>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</si>
  <si>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</si>
  <si>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</si>
  <si>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</si>
  <si>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</si>
  <si>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</si>
  <si>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</si>
  <si>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</si>
  <si>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</si>
  <si>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</si>
  <si>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</si>
  <si>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</si>
  <si>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</si>
  <si>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</si>
  <si>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</si>
  <si>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</si>
  <si>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</si>
  <si>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</si>
  <si>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</si>
  <si>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</si>
  <si>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</si>
  <si>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</si>
  <si>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</si>
  <si>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</si>
  <si>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</si>
  <si>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</si>
  <si>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</si>
  <si>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</si>
  <si>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</si>
  <si>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</si>
  <si>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</si>
  <si>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</si>
  <si>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</si>
  <si>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</si>
  <si>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</si>
  <si>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</si>
  <si>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</si>
  <si>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</si>
  <si>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</si>
  <si>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</si>
  <si>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</si>
  <si>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</si>
  <si>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</si>
  <si>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</si>
  <si>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</si>
  <si>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</si>
  <si>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</si>
  <si>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</si>
  <si>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</si>
  <si>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</si>
  <si>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</si>
  <si>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</si>
  <si>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</si>
  <si>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</si>
  <si>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</si>
  <si>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</si>
  <si>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</si>
  <si>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</si>
  <si>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</si>
  <si>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</si>
  <si>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</si>
  <si>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</si>
  <si>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</si>
  <si>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</si>
  <si>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</si>
  <si>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</si>
  <si>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</si>
  <si>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</si>
  <si>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</si>
  <si>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</si>
  <si>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</si>
  <si>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</si>
  <si>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</si>
  <si>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</si>
  <si>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</si>
  <si>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</si>
  <si>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</si>
  <si>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</si>
  <si>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</si>
  <si>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</si>
  <si>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</si>
  <si>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</si>
  <si>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</si>
  <si>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</si>
  <si>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</si>
  <si>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</si>
  <si>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</si>
  <si>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</si>
  <si>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</si>
  <si>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</si>
  <si>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</si>
  <si>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</si>
  <si>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</si>
  <si>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</si>
  <si>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</si>
  <si>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</si>
  <si>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</si>
  <si>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</si>
  <si>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</si>
  <si>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</si>
  <si>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</si>
  <si>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</si>
  <si>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</si>
  <si>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</si>
  <si>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</si>
  <si>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</si>
  <si>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</si>
  <si>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</si>
  <si>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</si>
  <si>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</si>
  <si>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</si>
  <si>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</si>
  <si>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</si>
  <si>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</si>
  <si>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</si>
  <si>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</si>
  <si>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</si>
  <si>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</si>
  <si>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</si>
  <si>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</si>
  <si>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</si>
  <si>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</si>
  <si>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</si>
  <si>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</si>
  <si>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</si>
  <si>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</si>
  <si>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</si>
  <si>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</si>
  <si>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</si>
  <si>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</si>
  <si>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</si>
  <si>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</si>
  <si>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</si>
  <si>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</si>
  <si>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</si>
  <si>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</si>
  <si>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</si>
  <si>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</si>
  <si>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</si>
  <si>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</si>
  <si>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</si>
  <si>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</si>
  <si>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</si>
  <si>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</si>
  <si>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</si>
  <si>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</si>
  <si>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</si>
  <si>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</si>
  <si>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</si>
  <si>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</si>
  <si>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</si>
  <si>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</si>
  <si>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</si>
  <si>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</si>
  <si>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</si>
  <si>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</si>
  <si>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</si>
  <si>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</si>
  <si>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</si>
  <si>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</si>
  <si>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</si>
  <si>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</si>
  <si>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</si>
  <si>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</si>
  <si>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</si>
  <si>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</si>
  <si>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</si>
  <si>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</si>
  <si>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</si>
  <si>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</si>
  <si>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</si>
  <si>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</si>
  <si>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</si>
  <si>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</si>
  <si>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</si>
  <si>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</si>
  <si>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</si>
  <si>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</si>
  <si>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</si>
  <si>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</si>
  <si>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</si>
  <si>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</si>
  <si>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</si>
  <si>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</si>
  <si>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</si>
  <si>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</si>
  <si>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</si>
  <si>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</si>
  <si>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</si>
  <si>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</si>
  <si>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</si>
  <si>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</si>
  <si>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</si>
  <si>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</si>
  <si>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</si>
  <si>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</si>
  <si>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</si>
  <si>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</si>
  <si>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</si>
  <si>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</si>
  <si>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</si>
  <si>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</si>
  <si>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</si>
  <si>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</si>
  <si>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</si>
  <si>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</si>
  <si>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</si>
  <si>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</si>
  <si>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</si>
  <si>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</si>
  <si>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</si>
  <si>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</si>
  <si>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</si>
  <si>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</si>
  <si>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</si>
  <si>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</si>
  <si>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</si>
  <si>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</si>
  <si>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</si>
  <si>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</si>
  <si>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</si>
  <si>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</si>
  <si>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</si>
  <si>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</si>
  <si>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</si>
  <si>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</si>
  <si>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</si>
  <si>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</si>
  <si>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</si>
  <si>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</si>
  <si>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</si>
  <si>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</si>
  <si>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</si>
  <si>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</si>
  <si>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</si>
  <si>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</si>
  <si>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</si>
  <si>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</si>
  <si>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</si>
  <si>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</si>
  <si>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</si>
  <si>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</si>
  <si>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</si>
  <si>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</si>
  <si>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</si>
  <si>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</si>
  <si>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</si>
  <si>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</si>
  <si>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</si>
  <si>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</si>
  <si>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</si>
  <si>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</si>
  <si>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</si>
  <si>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</si>
  <si>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</si>
  <si>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</si>
  <si>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</si>
  <si>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</si>
  <si>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</si>
  <si>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</si>
  <si>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</si>
  <si>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</si>
  <si>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</si>
  <si>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</si>
  <si>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</si>
  <si>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</si>
  <si>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</si>
  <si>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</si>
  <si>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</si>
  <si>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</si>
  <si>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</si>
  <si>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</si>
  <si>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</si>
  <si>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</si>
  <si>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</si>
  <si>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</si>
  <si>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</si>
  <si>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</si>
  <si>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</si>
  <si>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</si>
  <si>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</si>
  <si>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</si>
  <si>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</si>
  <si>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</si>
  <si>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</si>
  <si>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</si>
  <si>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</si>
  <si>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</si>
  <si>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</si>
  <si>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</si>
  <si>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</si>
  <si>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</si>
  <si>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</si>
  <si>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</si>
  <si>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</si>
  <si>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</si>
  <si>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</si>
  <si>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</si>
  <si>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</si>
  <si>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</si>
  <si>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</si>
  <si>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</si>
  <si>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</si>
  <si>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</si>
  <si>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</si>
  <si>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</si>
  <si>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</si>
  <si>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</si>
  <si>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</si>
  <si>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</si>
  <si>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</si>
  <si>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</si>
  <si>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</si>
  <si>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</si>
  <si>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</si>
  <si>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</si>
  <si>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</si>
  <si>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</si>
  <si>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</si>
  <si>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</si>
  <si>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</si>
  <si>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</si>
  <si>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</si>
  <si>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</si>
  <si>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</si>
  <si>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</si>
  <si>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</si>
  <si>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</si>
  <si>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</si>
  <si>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</si>
  <si>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</si>
  <si>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</si>
  <si>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</si>
  <si>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</si>
  <si>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</si>
  <si>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</si>
  <si>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</si>
  <si>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</si>
  <si>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</si>
  <si>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</si>
  <si>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</si>
  <si>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</si>
  <si>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</si>
  <si>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</si>
  <si>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</si>
  <si>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</si>
  <si>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</si>
  <si>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</si>
  <si>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</si>
  <si>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</si>
  <si>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</si>
  <si>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</si>
  <si>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</si>
  <si>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</si>
  <si>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</si>
  <si>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</si>
  <si>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</si>
  <si>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</si>
  <si>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</si>
  <si>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</si>
  <si>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</si>
  <si>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</si>
  <si>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</si>
  <si>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</si>
  <si>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</si>
  <si>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</si>
  <si>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</si>
  <si>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</si>
  <si>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</si>
  <si>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</si>
  <si>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</si>
  <si>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</si>
  <si>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</si>
  <si>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</si>
  <si>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</si>
  <si>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</si>
  <si>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</si>
  <si>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</si>
  <si>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</si>
  <si>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</si>
  <si>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</si>
  <si>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</si>
  <si>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</si>
  <si>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</si>
  <si>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</si>
  <si>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</si>
  <si>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</si>
  <si>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</si>
  <si>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</si>
  <si>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</si>
  <si>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</si>
  <si>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</si>
  <si>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</si>
  <si>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</si>
  <si>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</si>
  <si>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</si>
  <si>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</si>
  <si>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</si>
  <si>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</si>
  <si>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</si>
  <si>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</si>
  <si>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</si>
  <si>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</si>
  <si>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</si>
  <si>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</si>
  <si>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</si>
  <si>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</si>
  <si>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</si>
  <si>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</si>
  <si>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</si>
  <si>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</si>
  <si>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</si>
  <si>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</si>
  <si>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</si>
  <si>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</si>
  <si>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</si>
  <si>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</si>
  <si>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</si>
  <si>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</si>
  <si>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</si>
  <si>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</si>
  <si>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</si>
  <si>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</si>
  <si>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</si>
  <si>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</si>
  <si>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</si>
  <si>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</si>
  <si>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</si>
  <si>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</si>
  <si>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</si>
  <si>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</si>
  <si>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</si>
  <si>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</si>
  <si>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</si>
  <si>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</si>
  <si>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</si>
  <si>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</si>
  <si>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</si>
  <si>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</si>
  <si>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</si>
  <si>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</si>
  <si>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</si>
  <si>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</si>
  <si>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</si>
  <si>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</si>
  <si>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</si>
  <si>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</si>
  <si>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</si>
  <si>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</si>
  <si>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</si>
  <si>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</si>
  <si>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</si>
  <si>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</si>
  <si>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</si>
  <si>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</si>
  <si>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</si>
  <si>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</si>
  <si>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</si>
  <si>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</si>
  <si>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</si>
  <si>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</si>
  <si>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</si>
  <si>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</si>
  <si>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</si>
  <si>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</si>
  <si>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</si>
  <si>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</si>
  <si>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</si>
  <si>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</si>
  <si>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</si>
  <si>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</si>
  <si>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</si>
  <si>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</si>
  <si>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</si>
  <si>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</si>
  <si>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</si>
  <si>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</si>
  <si>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</si>
  <si>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</si>
  <si>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</si>
  <si>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</si>
  <si>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</si>
  <si>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</si>
  <si>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</si>
  <si>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</si>
  <si>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</si>
  <si>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</si>
  <si>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</si>
  <si>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</si>
  <si>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</si>
  <si>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</si>
  <si>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</si>
  <si>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</si>
  <si>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</si>
  <si>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</si>
  <si>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</si>
  <si>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</si>
  <si>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</si>
  <si>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</si>
  <si>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</si>
  <si>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</si>
  <si>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</si>
  <si>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</si>
  <si>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</si>
  <si>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</si>
  <si>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</si>
  <si>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</si>
  <si>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</si>
  <si>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</si>
  <si>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</si>
  <si>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</si>
  <si>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</si>
  <si>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</si>
  <si>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</si>
  <si>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</si>
  <si>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</si>
  <si>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</si>
  <si>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</si>
  <si>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</si>
  <si>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</si>
  <si>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</si>
  <si>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</si>
  <si>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</si>
  <si>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</si>
  <si>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</si>
  <si>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</si>
  <si>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</si>
  <si>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</si>
  <si>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</si>
  <si>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</si>
  <si>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</si>
  <si>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</si>
  <si>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</si>
  <si>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</si>
  <si>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</si>
  <si>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</si>
  <si>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</si>
  <si>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</si>
  <si>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</si>
  <si>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</si>
  <si>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</si>
  <si>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</si>
  <si>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</si>
  <si>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</si>
  <si>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</si>
  <si>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</si>
  <si>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</si>
  <si>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</si>
  <si>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</si>
  <si>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</si>
  <si>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</si>
  <si>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</si>
  <si>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</si>
  <si>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</si>
  <si>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</si>
  <si>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</si>
  <si>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</si>
  <si>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</si>
  <si>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</si>
  <si>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</si>
  <si>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</si>
  <si>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</si>
  <si>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</si>
  <si>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</si>
  <si>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</si>
  <si>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</si>
  <si>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</si>
  <si>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</si>
  <si>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</si>
  <si>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</si>
  <si>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</si>
  <si>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</si>
  <si>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</si>
  <si>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</si>
  <si>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</si>
  <si>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</si>
  <si>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</si>
  <si>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</si>
  <si>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</si>
  <si>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</si>
  <si>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</si>
  <si>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</si>
  <si>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</si>
  <si>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</si>
  <si>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</si>
  <si>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</si>
  <si>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</si>
  <si>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</si>
  <si>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</si>
  <si>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</si>
  <si>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</si>
  <si>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</si>
  <si>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</si>
  <si>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</si>
  <si>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</si>
  <si>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</si>
  <si>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</si>
  <si>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</si>
  <si>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</si>
  <si>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</si>
  <si>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</si>
  <si>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</si>
  <si>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</si>
  <si>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</si>
  <si>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</si>
  <si>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</si>
  <si>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</si>
  <si>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</si>
  <si>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</si>
  <si>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</si>
  <si>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</si>
  <si>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</si>
  <si>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</si>
  <si>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</si>
  <si>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</si>
  <si>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</si>
  <si>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</si>
  <si>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</si>
  <si>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</si>
  <si>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</si>
  <si>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</si>
  <si>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</si>
  <si>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</si>
  <si>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</si>
  <si>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</si>
  <si>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</si>
  <si>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</si>
  <si>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</si>
  <si>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</si>
  <si>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</si>
  <si>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</si>
  <si>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</si>
  <si>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</si>
  <si>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</si>
  <si>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</si>
  <si>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</si>
  <si>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</si>
  <si>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</si>
  <si>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</si>
  <si>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</si>
  <si>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</si>
  <si>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</si>
  <si>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</si>
  <si>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</si>
  <si>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</si>
  <si>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</si>
  <si>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</si>
  <si>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</si>
  <si>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</si>
  <si>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</si>
  <si>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</si>
  <si>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</si>
  <si>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</si>
  <si>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</si>
  <si>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</si>
  <si>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</si>
  <si>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</si>
  <si>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</si>
  <si>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</si>
  <si>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</si>
  <si>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</si>
  <si>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</si>
  <si>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</si>
  <si>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</si>
  <si>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</si>
  <si>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</si>
  <si>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</si>
  <si>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</si>
  <si>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</si>
  <si>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</si>
  <si>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</si>
  <si>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</si>
  <si>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</si>
  <si>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</si>
  <si>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</si>
  <si>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</si>
  <si>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</si>
  <si>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</si>
  <si>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</si>
  <si>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</si>
  <si>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</si>
  <si>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</si>
  <si>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</si>
  <si>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</si>
  <si>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</si>
  <si>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</si>
  <si>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</si>
  <si>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</si>
  <si>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</si>
  <si>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</si>
  <si>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</si>
  <si>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</si>
  <si>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</si>
  <si>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</si>
  <si>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</si>
  <si>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</si>
  <si>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</si>
  <si>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</si>
  <si>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</si>
  <si>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</si>
  <si>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</si>
  <si>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</si>
  <si>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</si>
  <si>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</si>
  <si>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</si>
  <si>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</si>
  <si>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</si>
  <si>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</si>
  <si>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</si>
  <si>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</si>
  <si>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</si>
  <si>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</si>
  <si>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</si>
  <si>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</si>
  <si>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</si>
  <si>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</si>
  <si>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</si>
  <si>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</si>
  <si>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</si>
  <si>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</si>
  <si>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</si>
  <si>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</si>
  <si>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</si>
  <si>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</si>
  <si>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</si>
  <si>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</si>
  <si>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</si>
  <si>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</si>
  <si>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</si>
  <si>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</si>
  <si>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</si>
  <si>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</si>
  <si>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</si>
  <si>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</si>
  <si>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</si>
  <si>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</si>
  <si>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</si>
  <si>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</si>
  <si>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</si>
  <si>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</si>
  <si>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</si>
  <si>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</si>
  <si>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</si>
  <si>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</si>
  <si>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</si>
  <si>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</si>
  <si>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</si>
  <si>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</si>
  <si>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</si>
  <si>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</si>
  <si>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</si>
  <si>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</si>
  <si>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</si>
  <si>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</si>
  <si>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</si>
  <si>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</si>
  <si>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</si>
  <si>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</si>
  <si>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</si>
  <si>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</si>
  <si>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</si>
  <si>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</si>
  <si>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</si>
  <si>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</si>
  <si>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</si>
  <si>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</si>
  <si>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</si>
  <si>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</si>
  <si>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</si>
  <si>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</si>
  <si>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</si>
  <si>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</si>
  <si>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</si>
  <si>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</si>
  <si>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</si>
  <si>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</si>
  <si>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</si>
  <si>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</si>
  <si>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</si>
  <si>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</si>
  <si>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</si>
  <si>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</si>
  <si>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</si>
  <si>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</si>
  <si>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</si>
  <si>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</si>
  <si>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</si>
  <si>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</si>
  <si>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</si>
  <si>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</si>
  <si>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</si>
  <si>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</si>
  <si>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</si>
  <si>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</si>
  <si>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</si>
  <si>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</si>
  <si>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</si>
  <si>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</si>
  <si>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</si>
  <si>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</si>
  <si>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</si>
  <si>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</si>
  <si>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</si>
  <si>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</si>
  <si>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</si>
  <si>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</si>
  <si>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</si>
  <si>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</si>
  <si>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</si>
  <si>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</si>
  <si>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</si>
  <si>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</si>
  <si>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</si>
  <si>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</si>
  <si>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</si>
  <si>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</si>
  <si>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</si>
  <si>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</si>
  <si>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</si>
  <si>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</si>
  <si>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</si>
  <si>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</si>
  <si>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</si>
  <si>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</si>
  <si>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</si>
  <si>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</si>
  <si>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</si>
  <si>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</si>
  <si>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</si>
  <si>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</si>
  <si>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</si>
  <si>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</si>
  <si>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</si>
  <si>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</si>
  <si>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</si>
  <si>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</si>
  <si>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</si>
  <si>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</si>
  <si>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</si>
  <si>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</si>
  <si>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</si>
  <si>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</si>
  <si>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</si>
  <si>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</si>
  <si>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</si>
  <si>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</si>
  <si>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</si>
  <si>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</si>
  <si>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</si>
  <si>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</si>
  <si>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</si>
  <si>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</si>
  <si>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</si>
  <si>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</si>
  <si>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</si>
  <si>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</si>
  <si>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</si>
  <si>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</si>
  <si>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</si>
  <si>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</si>
  <si>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</si>
  <si>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</si>
  <si>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</si>
  <si>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</si>
  <si>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</si>
  <si>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</si>
  <si>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</si>
  <si>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</si>
  <si>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</si>
  <si>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</si>
  <si>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</si>
  <si>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</si>
  <si>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</si>
  <si>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</si>
  <si>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</si>
  <si>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</si>
  <si>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</si>
  <si>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</si>
  <si>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</si>
  <si>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</si>
  <si>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</si>
  <si>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</si>
  <si>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</si>
  <si>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</si>
  <si>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</si>
  <si>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</si>
  <si>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</si>
  <si>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</si>
  <si>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</si>
  <si>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</si>
  <si>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</si>
  <si>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</si>
  <si>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</si>
  <si>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</si>
  <si>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</si>
  <si>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</si>
  <si>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</si>
  <si>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</si>
  <si>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</si>
  <si>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</si>
  <si>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</si>
  <si>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</si>
  <si>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</si>
  <si>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</si>
  <si>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</si>
  <si>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</si>
  <si>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</si>
  <si>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</si>
  <si>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</si>
  <si>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</si>
  <si>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</si>
  <si>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</si>
  <si>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</si>
  <si>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</si>
  <si>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</si>
  <si>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</si>
  <si>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</si>
  <si>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</si>
  <si>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</si>
  <si>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</si>
  <si>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</si>
  <si>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</si>
  <si>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</si>
  <si>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</si>
  <si>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</si>
  <si>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</si>
  <si>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</si>
  <si>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</si>
  <si>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</si>
  <si>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</si>
  <si>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</si>
  <si>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</si>
  <si>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</si>
  <si>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</si>
  <si>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</si>
  <si>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</si>
  <si>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</si>
  <si>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</si>
  <si>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</si>
  <si>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</si>
  <si>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</si>
  <si>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</si>
  <si>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</si>
  <si>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</si>
  <si>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</si>
  <si>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</si>
  <si>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</si>
  <si>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</si>
  <si>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</si>
  <si>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</si>
  <si>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</si>
  <si>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</si>
  <si>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</si>
  <si>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</si>
  <si>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</si>
  <si>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</si>
  <si>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</si>
  <si>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</si>
  <si>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</si>
  <si>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</si>
  <si>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</si>
  <si>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</si>
  <si>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</si>
  <si>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</si>
  <si>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</si>
  <si>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</si>
  <si>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</si>
  <si>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</si>
  <si>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</si>
  <si>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</si>
  <si>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</si>
  <si>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</si>
  <si>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</si>
  <si>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</si>
  <si>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</si>
  <si>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</si>
  <si>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</si>
  <si>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</si>
  <si>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</si>
  <si>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</si>
  <si>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</si>
  <si>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</si>
  <si>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</si>
  <si>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</si>
  <si>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</si>
  <si>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</si>
  <si>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</si>
  <si>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</si>
  <si>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</si>
  <si>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</si>
  <si>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</si>
  <si>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</si>
  <si>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</si>
  <si>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</si>
  <si>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</si>
  <si>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</si>
  <si>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</si>
  <si>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</si>
  <si>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</si>
  <si>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</si>
  <si>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</si>
  <si>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</si>
  <si>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</si>
  <si>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</si>
  <si>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</si>
  <si>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</si>
  <si>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</si>
  <si>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</si>
  <si>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</si>
  <si>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</si>
  <si>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</si>
  <si>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</si>
  <si>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</si>
  <si>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</si>
  <si>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</si>
  <si>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</si>
  <si>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</si>
  <si>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</si>
  <si>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</si>
  <si>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</si>
  <si>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</si>
  <si>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</si>
  <si>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</si>
  <si>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</si>
  <si>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</si>
  <si>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</si>
  <si>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</si>
  <si>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</si>
  <si>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</si>
  <si>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</si>
  <si>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</si>
  <si>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</si>
  <si>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</si>
  <si>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</si>
  <si>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</si>
  <si>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</si>
  <si>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</si>
  <si>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</si>
  <si>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</si>
  <si>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</si>
  <si>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</si>
  <si>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</si>
  <si>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</si>
  <si>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</si>
  <si>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</si>
  <si>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</si>
  <si>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</si>
  <si>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</si>
  <si>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</si>
  <si>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</si>
  <si>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</si>
  <si>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</si>
  <si>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</si>
  <si>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</si>
  <si>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</si>
  <si>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</si>
  <si>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</si>
  <si>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</si>
  <si>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</si>
  <si>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</si>
  <si>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</si>
  <si>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</si>
  <si>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</si>
  <si>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</si>
  <si>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</si>
  <si>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</si>
  <si>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</si>
  <si>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</si>
  <si>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</si>
  <si>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</si>
  <si>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</si>
  <si>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</si>
  <si>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</si>
  <si>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</si>
  <si>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</si>
  <si>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</si>
  <si>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</si>
  <si>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</si>
  <si>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</si>
  <si>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</si>
  <si>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</si>
  <si>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</si>
  <si>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</si>
  <si>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</si>
  <si>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</si>
  <si>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</si>
  <si>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</si>
  <si>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</si>
  <si>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</si>
  <si>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</si>
  <si>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</si>
  <si>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</si>
  <si>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</si>
  <si>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</si>
  <si>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</si>
  <si>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</si>
  <si>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</si>
  <si>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</si>
  <si>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</si>
  <si>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</si>
  <si>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</si>
  <si>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</si>
  <si>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</si>
  <si>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</si>
  <si>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</si>
  <si>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</si>
  <si>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</si>
  <si>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</si>
  <si>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</si>
  <si>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</si>
  <si>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</si>
  <si>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</si>
  <si>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</si>
  <si>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</si>
  <si>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</si>
  <si>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</si>
  <si>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</si>
  <si>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</si>
  <si>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</si>
  <si>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</si>
  <si>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</si>
  <si>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</si>
  <si>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</si>
  <si>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</si>
  <si>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</si>
  <si>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</si>
  <si>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</si>
  <si>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</si>
  <si>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</si>
  <si>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</si>
  <si>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</si>
  <si>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</si>
  <si>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</si>
  <si>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</si>
  <si>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</si>
  <si>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</si>
  <si>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</si>
  <si>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</si>
  <si>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</si>
  <si>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</si>
  <si>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</si>
  <si>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</si>
  <si>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</si>
  <si>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</si>
  <si>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</si>
  <si>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</si>
  <si>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</si>
  <si>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</si>
  <si>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</si>
  <si>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</si>
  <si>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</si>
  <si>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</si>
  <si>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</si>
  <si>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</si>
  <si>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</si>
  <si>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</si>
  <si>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</si>
  <si>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</si>
  <si>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</si>
  <si>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</si>
  <si>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</si>
  <si>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</si>
  <si>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</si>
  <si>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</si>
  <si>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</si>
  <si>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</si>
  <si>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</si>
  <si>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</si>
  <si>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</si>
  <si>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</si>
  <si>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</si>
  <si>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</si>
  <si>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</si>
  <si>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</si>
  <si>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</si>
  <si>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</si>
  <si>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</si>
  <si>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</si>
  <si>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</si>
  <si>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</si>
  <si>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</si>
  <si>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</si>
  <si>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</si>
  <si>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</si>
  <si>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</si>
  <si>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</si>
  <si>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</si>
  <si>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</si>
  <si>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</si>
  <si>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</si>
  <si>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</si>
  <si>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</si>
  <si>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</si>
  <si>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</si>
  <si>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</si>
  <si>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</si>
  <si>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</si>
  <si>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</si>
  <si>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</si>
  <si>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</si>
  <si>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</si>
  <si>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</si>
  <si>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</si>
  <si>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</si>
  <si>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</si>
  <si>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</si>
  <si>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</si>
  <si>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</si>
  <si>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</si>
  <si>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</si>
  <si>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</si>
  <si>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</si>
  <si>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</si>
  <si>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</si>
  <si>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</si>
  <si>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</si>
  <si>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</si>
  <si>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</si>
  <si>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</si>
  <si>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</si>
  <si>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</si>
  <si>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</si>
  <si>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</si>
  <si>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</si>
  <si>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</si>
  <si>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</si>
  <si>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</si>
  <si>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</si>
  <si>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</si>
  <si>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</si>
  <si>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</si>
  <si>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</si>
  <si>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</si>
  <si>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</si>
  <si>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</si>
  <si>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</si>
  <si>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</si>
  <si>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</si>
  <si>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</si>
  <si>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</si>
  <si>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</si>
  <si>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</si>
  <si>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</si>
  <si>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</si>
  <si>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</si>
  <si>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</si>
  <si>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</si>
  <si>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</si>
  <si>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</si>
  <si>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</si>
  <si>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</si>
  <si>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</si>
  <si>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</si>
  <si>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</si>
  <si>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</si>
  <si>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</si>
  <si>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</si>
  <si>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</si>
  <si>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</si>
  <si>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</si>
  <si>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</si>
  <si>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</si>
  <si>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</si>
  <si>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</si>
  <si>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</si>
  <si>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</si>
  <si>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</si>
  <si>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</si>
  <si>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</si>
  <si>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</si>
  <si>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</si>
  <si>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</si>
  <si>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</si>
  <si>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</si>
  <si>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</si>
  <si>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</si>
  <si>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</si>
  <si>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</si>
  <si>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</si>
  <si>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</si>
  <si>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</si>
  <si>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</si>
  <si>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</si>
  <si>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</si>
  <si>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</si>
  <si>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</si>
  <si>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</si>
  <si>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</si>
  <si>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</si>
  <si>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</si>
  <si>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</si>
  <si>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</si>
  <si>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</si>
  <si>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</si>
  <si>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</si>
  <si>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</si>
  <si>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</si>
  <si>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</si>
  <si>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</si>
  <si>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</si>
  <si>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</si>
  <si>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</si>
  <si>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</si>
  <si>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</si>
  <si>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</si>
  <si>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</si>
  <si>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</si>
  <si>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</si>
  <si>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</si>
  <si>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</si>
  <si>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</si>
  <si>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</si>
  <si>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</si>
  <si>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</si>
  <si>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</si>
  <si>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</si>
  <si>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</si>
  <si>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</si>
  <si>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</si>
  <si>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</si>
  <si>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</si>
  <si>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</si>
  <si>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</si>
  <si>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</si>
  <si>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</si>
  <si>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</si>
  <si>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</si>
  <si>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</si>
  <si>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</si>
  <si>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</si>
  <si>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</si>
  <si>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</si>
  <si>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</si>
  <si>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</si>
  <si>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</si>
  <si>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</si>
  <si>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</si>
  <si>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</si>
  <si>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</si>
  <si>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</si>
  <si>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</si>
  <si>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</si>
  <si>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</si>
  <si>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</si>
  <si>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</si>
  <si>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</si>
  <si>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</si>
  <si>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</si>
  <si>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</si>
  <si>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</si>
  <si>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</si>
  <si>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</si>
  <si>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</si>
  <si>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</si>
  <si>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</si>
  <si>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</si>
  <si>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</si>
  <si>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</si>
  <si>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</si>
  <si>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</si>
  <si>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</si>
  <si>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</si>
  <si>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</si>
  <si>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</si>
  <si>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</si>
  <si>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</si>
  <si>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</si>
  <si>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</si>
  <si>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</si>
  <si>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</si>
  <si>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</si>
  <si>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</si>
  <si>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</si>
  <si>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</si>
  <si>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</si>
  <si>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</si>
  <si>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</si>
  <si>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</si>
  <si>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</si>
  <si>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</si>
  <si>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</si>
  <si>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</si>
  <si>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</si>
  <si>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</si>
  <si>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</si>
  <si>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</si>
  <si>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</si>
  <si>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</si>
  <si>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</si>
  <si>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</si>
  <si>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</si>
  <si>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</si>
  <si>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</si>
  <si>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</si>
  <si>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</si>
  <si>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</si>
  <si>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</si>
  <si>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</si>
  <si>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</si>
  <si>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</si>
  <si>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</si>
  <si>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</si>
  <si>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</si>
  <si>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</si>
  <si>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</si>
  <si>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</si>
  <si>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</si>
  <si>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</si>
  <si>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</si>
  <si>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</si>
  <si>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</si>
  <si>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</si>
  <si>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</si>
  <si>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</si>
  <si>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</si>
  <si>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</si>
  <si>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</si>
  <si>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</si>
  <si>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</si>
  <si>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</si>
  <si>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</si>
  <si>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</si>
  <si>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</si>
  <si>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</si>
  <si>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</si>
  <si>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</si>
  <si>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</si>
  <si>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</si>
  <si>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</si>
  <si>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</si>
  <si>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</si>
  <si>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</si>
  <si>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</si>
  <si>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</si>
  <si>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</si>
  <si>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</si>
  <si>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</si>
  <si>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</si>
  <si>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</si>
  <si>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</si>
  <si>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</si>
  <si>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</si>
  <si>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</si>
  <si>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</si>
  <si>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</si>
  <si>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</si>
  <si>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</si>
  <si>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</si>
  <si>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</si>
  <si>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</si>
  <si>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</si>
  <si>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</si>
  <si>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</si>
  <si>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</si>
  <si>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</si>
  <si>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</si>
  <si>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</si>
  <si>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</si>
  <si>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</si>
  <si>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</si>
  <si>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</si>
  <si>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</si>
  <si>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</si>
  <si>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</si>
  <si>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</si>
  <si>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</si>
  <si>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</si>
  <si>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</si>
  <si>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</si>
  <si>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</si>
  <si>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</si>
  <si>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</si>
  <si>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</si>
  <si>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</si>
  <si>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</si>
  <si>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</si>
  <si>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</si>
  <si>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</si>
  <si>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</si>
  <si>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</si>
  <si>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</si>
  <si>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</si>
  <si>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</si>
  <si>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</si>
  <si>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</si>
  <si>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</si>
  <si>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</si>
  <si>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</si>
  <si>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</si>
  <si>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</si>
  <si>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</si>
  <si>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</si>
  <si>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</si>
  <si>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</si>
  <si>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</si>
  <si>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</si>
  <si>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</si>
  <si>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</si>
  <si>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</si>
  <si>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</si>
  <si>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</si>
  <si>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</si>
  <si>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</si>
  <si>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</si>
  <si>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</si>
  <si>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</si>
  <si>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</si>
  <si>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</si>
  <si>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</si>
  <si>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</si>
  <si>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</si>
  <si>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</si>
  <si>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</si>
  <si>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</si>
  <si>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</si>
  <si>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</si>
  <si>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</si>
  <si>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</si>
  <si>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</si>
  <si>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</si>
  <si>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</si>
  <si>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</si>
  <si>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</si>
  <si>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</si>
  <si>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</si>
  <si>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</si>
  <si>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</si>
  <si>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</si>
  <si>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</si>
  <si>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</si>
  <si>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</si>
  <si>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</si>
  <si>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</si>
  <si>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</si>
  <si>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</si>
  <si>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</si>
  <si>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</si>
  <si>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</si>
  <si>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</si>
  <si>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</si>
  <si>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</si>
  <si>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</si>
  <si>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</si>
  <si>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</si>
  <si>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</si>
  <si>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</si>
  <si>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</si>
  <si>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</si>
  <si>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</si>
  <si>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</si>
  <si>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</si>
  <si>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</si>
  <si>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</si>
  <si>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</si>
  <si>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</si>
  <si>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</si>
  <si>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</si>
  <si>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</si>
  <si>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</si>
  <si>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</si>
  <si>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</si>
  <si>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</si>
  <si>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</si>
  <si>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</si>
  <si>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</si>
  <si>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</si>
  <si>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</si>
  <si>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</si>
  <si>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</si>
  <si>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</si>
  <si>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</si>
  <si>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</si>
  <si>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</si>
  <si>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</si>
  <si>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</si>
  <si>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</si>
  <si>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</si>
  <si>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</si>
  <si>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</si>
  <si>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</si>
  <si>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</si>
  <si>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</si>
  <si>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</si>
  <si>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</si>
  <si>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</si>
  <si>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</si>
  <si>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</si>
  <si>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</si>
  <si>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</si>
  <si>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</si>
  <si>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</si>
  <si>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</si>
  <si>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</si>
  <si>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</si>
  <si>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</si>
  <si>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</si>
  <si>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</si>
  <si>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</si>
  <si>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</si>
  <si>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</si>
  <si>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</si>
  <si>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</si>
  <si>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</si>
  <si>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</si>
  <si>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</si>
  <si>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</si>
  <si>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</si>
  <si>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</si>
  <si>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</si>
  <si>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</si>
  <si>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</si>
  <si>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</si>
  <si>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</si>
  <si>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</si>
  <si>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</si>
  <si>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</si>
  <si>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</si>
  <si>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</si>
  <si>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</si>
  <si>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</si>
  <si>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</si>
  <si>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</si>
  <si>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</si>
  <si>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</si>
  <si>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</si>
  <si>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</si>
  <si>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</si>
  <si>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</si>
  <si>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</si>
  <si>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</si>
  <si>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</si>
  <si>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</si>
  <si>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</si>
  <si>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</si>
  <si>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</si>
  <si>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</si>
  <si>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</si>
  <si>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</si>
  <si>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</si>
  <si>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</si>
  <si>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</si>
  <si>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</si>
  <si>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</si>
  <si>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</si>
  <si>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</si>
  <si>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</si>
  <si>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</si>
  <si>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</si>
  <si>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</si>
  <si>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</si>
  <si>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</si>
  <si>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</si>
  <si>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</si>
  <si>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</si>
  <si>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</si>
  <si>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</si>
  <si>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</si>
  <si>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</si>
  <si>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</si>
  <si>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</si>
  <si>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</si>
  <si>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</si>
  <si>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</si>
  <si>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</si>
  <si>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</si>
  <si>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</si>
  <si>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</si>
  <si>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</si>
  <si>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</si>
  <si>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</si>
  <si>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</si>
  <si>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</si>
  <si>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</si>
  <si>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</si>
  <si>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</si>
  <si>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</si>
  <si>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</si>
  <si>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</si>
  <si>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</si>
  <si>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</si>
  <si>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</si>
  <si>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</si>
  <si>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</si>
  <si>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</si>
  <si>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</si>
  <si>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</si>
  <si>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</si>
  <si>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</si>
  <si>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</si>
  <si>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</si>
  <si>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</si>
  <si>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</si>
  <si>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</si>
  <si>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</si>
  <si>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</si>
  <si>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</si>
  <si>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</si>
  <si>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</si>
  <si>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</si>
  <si>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</si>
  <si>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</si>
  <si>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</si>
  <si>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</si>
  <si>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</si>
  <si>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</si>
  <si>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</si>
  <si>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</si>
  <si>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</si>
  <si>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</si>
  <si>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</si>
  <si>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</si>
  <si>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</si>
  <si>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</si>
  <si>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</si>
  <si>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</si>
  <si>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</si>
  <si>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</si>
  <si>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</si>
  <si>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</si>
  <si>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</si>
  <si>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</si>
  <si>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</si>
  <si>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</si>
  <si>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</si>
  <si>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</si>
  <si>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</si>
  <si>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</si>
  <si>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</si>
  <si>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</si>
  <si>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</si>
  <si>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</si>
  <si>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</si>
  <si>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</si>
  <si>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</si>
  <si>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</si>
  <si>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</si>
  <si>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</si>
  <si>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</si>
  <si>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</si>
  <si>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</si>
  <si>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</si>
  <si>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</si>
  <si>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</si>
  <si>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</si>
  <si>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</si>
  <si>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</si>
  <si>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</si>
  <si>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</si>
  <si>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</si>
  <si>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</si>
  <si>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</si>
  <si>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</si>
  <si>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</si>
  <si>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</si>
  <si>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</si>
  <si>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</si>
  <si>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</si>
  <si>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</si>
  <si>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</si>
  <si>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</si>
  <si>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</si>
  <si>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</si>
  <si>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</si>
  <si>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</si>
  <si>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</si>
  <si>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</si>
  <si>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</si>
  <si>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</si>
  <si>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</si>
  <si>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</si>
  <si>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</si>
  <si>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</si>
  <si>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</si>
  <si>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</si>
  <si>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</si>
  <si>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</si>
  <si>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</si>
  <si>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</si>
  <si>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</si>
  <si>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</si>
  <si>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</si>
  <si>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</si>
  <si>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</si>
  <si>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</si>
  <si>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</si>
  <si>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</si>
  <si>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</si>
  <si>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</si>
  <si>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</si>
  <si>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</si>
  <si>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</si>
  <si>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</si>
  <si>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</si>
  <si>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</si>
  <si>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</si>
  <si>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</si>
  <si>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</si>
  <si>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</si>
  <si>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</si>
  <si>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</si>
  <si>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</si>
  <si>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</si>
  <si>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</si>
  <si>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</si>
  <si>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</si>
  <si>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</si>
  <si>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</si>
  <si>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</si>
  <si>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</si>
  <si>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</si>
  <si>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</si>
  <si>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</si>
  <si>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</si>
  <si>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</si>
  <si>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</si>
  <si>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</si>
  <si>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</si>
  <si>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</si>
  <si>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</si>
  <si>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</si>
  <si>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</si>
  <si>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</si>
  <si>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</si>
  <si>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</si>
  <si>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</si>
  <si>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</si>
  <si>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</si>
  <si>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</si>
  <si>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</si>
  <si>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</si>
  <si>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</si>
  <si>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</si>
  <si>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</si>
  <si>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</si>
  <si>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</si>
  <si>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</si>
  <si>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</si>
  <si>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</si>
  <si>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</si>
  <si>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</si>
  <si>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</si>
  <si>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</si>
  <si>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</si>
  <si>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</si>
  <si>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</si>
  <si>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</si>
  <si>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</si>
  <si>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</si>
  <si>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</si>
  <si>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</si>
  <si>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</si>
  <si>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</si>
  <si>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</si>
  <si>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</si>
  <si>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</si>
  <si>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</si>
  <si>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</si>
  <si>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</si>
  <si>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</si>
  <si>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</si>
  <si>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</si>
  <si>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</si>
  <si>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</si>
  <si>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</si>
  <si>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</si>
  <si>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</si>
  <si>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</si>
  <si>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</si>
  <si>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</si>
  <si>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</si>
  <si>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</si>
  <si>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</si>
  <si>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</si>
  <si>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</si>
  <si>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</si>
  <si>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</si>
  <si>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</si>
  <si>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</si>
  <si>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</si>
  <si>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</si>
  <si>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</si>
  <si>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</si>
  <si>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</si>
  <si>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</si>
  <si>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</si>
  <si>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</si>
  <si>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</si>
  <si>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</si>
  <si>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</si>
  <si>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</si>
  <si>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</si>
  <si>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</si>
  <si>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</si>
  <si>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</si>
  <si>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</si>
  <si>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</si>
  <si>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</si>
  <si>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</si>
  <si>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</si>
  <si>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</si>
  <si>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</si>
  <si>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</si>
  <si>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</si>
  <si>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</si>
  <si>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</si>
  <si>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</si>
  <si>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</si>
  <si>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</si>
  <si>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</si>
  <si>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</si>
  <si>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</si>
  <si>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</si>
  <si>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</si>
  <si>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</si>
  <si>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</si>
  <si>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</si>
  <si>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</si>
  <si>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</si>
  <si>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</si>
  <si>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</si>
  <si>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</si>
  <si>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</si>
  <si>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</si>
  <si>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</si>
  <si>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</si>
  <si>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</si>
  <si>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</si>
  <si>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</si>
  <si>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</si>
  <si>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</si>
  <si>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</si>
  <si>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</si>
  <si>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</si>
  <si>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</si>
  <si>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</si>
  <si>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</si>
  <si>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</si>
  <si>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</si>
  <si>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</si>
  <si>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</si>
  <si>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</si>
  <si>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</si>
  <si>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</si>
  <si>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</si>
  <si>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</si>
  <si>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</si>
  <si>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</si>
  <si>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</si>
  <si>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</si>
  <si>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</si>
  <si>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</si>
  <si>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</si>
  <si>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</si>
  <si>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</si>
  <si>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</si>
  <si>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</si>
  <si>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</si>
  <si>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</si>
  <si>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</si>
  <si>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</si>
  <si>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</si>
  <si>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</si>
  <si>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</si>
  <si>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</si>
  <si>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</si>
  <si>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</si>
  <si>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</si>
  <si>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</si>
  <si>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</si>
  <si>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</si>
  <si>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</si>
  <si>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</si>
  <si>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</si>
  <si>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</si>
  <si>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</si>
  <si>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</si>
  <si>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</si>
  <si>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</si>
  <si>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</si>
  <si>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</si>
  <si>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</si>
  <si>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</si>
  <si>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</si>
  <si>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</si>
  <si>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</si>
  <si>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</si>
  <si>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</si>
  <si>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</si>
  <si>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</si>
  <si>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</si>
  <si>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</si>
  <si>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</si>
  <si>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</si>
  <si>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</si>
  <si>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</si>
  <si>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</si>
  <si>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</si>
  <si>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</si>
  <si>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</si>
  <si>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</si>
  <si>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</si>
  <si>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</si>
  <si>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</si>
  <si>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</si>
  <si>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</si>
  <si>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</si>
  <si>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</si>
  <si>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</si>
  <si>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</si>
  <si>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</si>
  <si>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</si>
  <si>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</si>
  <si>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</si>
  <si>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</si>
  <si>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</si>
  <si>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</si>
  <si>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</si>
  <si>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</si>
  <si>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</si>
  <si>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</si>
  <si>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</si>
  <si>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</si>
  <si>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</si>
  <si>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</si>
  <si>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</si>
  <si>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</si>
  <si>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</si>
  <si>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</si>
  <si>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</si>
  <si>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</si>
  <si>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</si>
  <si>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</si>
  <si>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</si>
  <si>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</si>
  <si>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</si>
  <si>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</si>
  <si>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</si>
  <si>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</si>
  <si>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</si>
  <si>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</si>
  <si>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</si>
  <si>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</si>
  <si>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</si>
  <si>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</si>
  <si>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</si>
  <si>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</si>
  <si>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</si>
  <si>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</si>
  <si>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</si>
  <si>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</si>
  <si>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</si>
  <si>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</si>
  <si>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</si>
  <si>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</si>
  <si>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</si>
  <si>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</si>
  <si>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</si>
  <si>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</si>
  <si>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</si>
  <si>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</si>
  <si>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</si>
  <si>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</si>
  <si>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</si>
  <si>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</si>
  <si>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</si>
  <si>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</si>
  <si>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</si>
  <si>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</si>
  <si>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</si>
  <si>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</si>
  <si>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</si>
  <si>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</si>
  <si>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</si>
  <si>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</si>
  <si>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</si>
  <si>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</si>
  <si>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</si>
  <si>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</si>
  <si>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</si>
  <si>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</si>
  <si>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</si>
  <si>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</si>
  <si>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</si>
  <si>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</si>
  <si>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</si>
  <si>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</si>
  <si>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</si>
  <si>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</si>
  <si>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</si>
  <si>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</si>
  <si>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</si>
  <si>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</si>
  <si>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</si>
  <si>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</si>
  <si>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</si>
  <si>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</si>
  <si>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</si>
  <si>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</si>
  <si>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</si>
  <si>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</si>
  <si>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</si>
  <si>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</si>
  <si>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</si>
  <si>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</si>
  <si>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</si>
  <si>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</si>
  <si>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</si>
  <si>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</si>
  <si>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</si>
  <si>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</si>
  <si>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</si>
  <si>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</si>
  <si>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</si>
  <si>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</si>
  <si>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</si>
  <si>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</si>
  <si>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</si>
  <si>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</si>
  <si>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</si>
  <si>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</si>
  <si>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</si>
  <si>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</si>
  <si>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</si>
  <si>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</si>
  <si>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</si>
  <si>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</si>
  <si>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</si>
  <si>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</si>
  <si>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</si>
  <si>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</si>
  <si>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</si>
  <si>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</si>
  <si>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</si>
  <si>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</si>
  <si>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</si>
  <si>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</si>
  <si>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</si>
  <si>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</si>
  <si>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</si>
  <si>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</si>
  <si>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</si>
  <si>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</si>
  <si>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</si>
  <si>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</si>
  <si>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</si>
  <si>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</si>
  <si>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</si>
  <si>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</si>
  <si>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</si>
  <si>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</si>
  <si>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</si>
  <si>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</si>
  <si>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</si>
  <si>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</si>
  <si>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</si>
  <si>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</si>
  <si>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</si>
  <si>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</si>
  <si>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</si>
  <si>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</si>
  <si>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</si>
  <si>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</si>
  <si>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</si>
  <si>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</si>
  <si>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</si>
  <si>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</si>
  <si>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</si>
  <si>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</si>
  <si>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</si>
  <si>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</si>
  <si>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</si>
  <si>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</si>
  <si>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</si>
  <si>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</si>
  <si>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</si>
  <si>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</si>
  <si>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</si>
  <si>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</si>
  <si>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</si>
  <si>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</si>
  <si>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</si>
  <si>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</si>
  <si>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</si>
  <si>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</si>
  <si>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</si>
  <si>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</si>
  <si>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</si>
  <si>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</si>
  <si>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</si>
  <si>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</si>
  <si>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</si>
  <si>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</si>
  <si>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</si>
  <si>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</si>
  <si>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</si>
  <si>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</si>
  <si>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</si>
  <si>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</si>
  <si>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</si>
  <si>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</si>
  <si>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</si>
  <si>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</si>
  <si>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</si>
  <si>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</si>
  <si>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</si>
  <si>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</si>
  <si>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</si>
  <si>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</si>
  <si>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</si>
  <si>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</si>
  <si>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</si>
  <si>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</si>
  <si>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</si>
  <si>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</si>
  <si>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</si>
  <si>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</si>
  <si>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</si>
  <si>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</si>
  <si>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</si>
  <si>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</si>
  <si>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</si>
  <si>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</si>
  <si>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</si>
  <si>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</si>
  <si>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</si>
  <si>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</si>
  <si>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</si>
  <si>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</si>
  <si>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</si>
  <si>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</si>
  <si>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</si>
  <si>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</si>
  <si>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</si>
  <si>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</si>
  <si>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</si>
  <si>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</si>
  <si>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</si>
  <si>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</si>
  <si>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</si>
  <si>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</si>
  <si>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</si>
  <si>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</si>
  <si>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</si>
  <si>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</si>
  <si>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</si>
  <si>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</si>
  <si>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</si>
  <si>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</si>
  <si>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</si>
  <si>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</si>
  <si>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</si>
  <si>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</si>
  <si>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</si>
  <si>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</si>
  <si>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</si>
  <si>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</si>
  <si>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</si>
  <si>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</si>
  <si>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</si>
  <si>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</si>
  <si>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</si>
  <si>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</si>
  <si>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</si>
  <si>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</si>
  <si>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</si>
  <si>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</si>
  <si>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</si>
  <si>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</si>
  <si>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</si>
  <si>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</si>
  <si>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</si>
  <si>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</si>
  <si>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</si>
  <si>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</si>
  <si>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</si>
  <si>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</si>
  <si>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</si>
  <si>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</si>
  <si>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</si>
  <si>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</si>
  <si>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</si>
  <si>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</si>
  <si>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</si>
  <si>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</si>
  <si>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</si>
  <si>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</si>
  <si>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</si>
  <si>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</si>
  <si>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</si>
  <si>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</si>
  <si>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</si>
  <si>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</si>
  <si>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</si>
  <si>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</si>
  <si>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</si>
  <si>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</si>
  <si>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</si>
  <si>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</si>
  <si>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</si>
  <si>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</si>
  <si>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</si>
  <si>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</si>
  <si>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</si>
  <si>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</si>
  <si>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</si>
  <si>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</si>
  <si>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</si>
  <si>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</si>
  <si>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</si>
  <si>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</si>
  <si>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</si>
  <si>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</si>
  <si>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</si>
  <si>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</si>
  <si>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</si>
  <si>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</si>
  <si>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</si>
  <si>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</si>
  <si>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</si>
  <si>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</si>
  <si>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</si>
  <si>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</si>
  <si>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</si>
  <si>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</si>
  <si>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</si>
  <si>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</si>
  <si>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</si>
  <si>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</si>
  <si>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</si>
  <si>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</si>
  <si>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</si>
  <si>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</si>
  <si>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</si>
  <si>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</si>
  <si>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</si>
  <si>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</si>
  <si>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</si>
  <si>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</si>
  <si>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</si>
  <si>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</si>
  <si>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</si>
  <si>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</si>
  <si>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</si>
  <si>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</si>
  <si>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</si>
  <si>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</si>
  <si>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</si>
  <si>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</si>
  <si>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</si>
  <si>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</si>
  <si>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</si>
  <si>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</si>
  <si>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</si>
  <si>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</si>
  <si>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</si>
  <si>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</si>
  <si>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</si>
  <si>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</si>
  <si>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</si>
  <si>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</si>
  <si>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</si>
  <si>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</si>
  <si>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</si>
  <si>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</si>
  <si>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</si>
  <si>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</si>
  <si>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</si>
  <si>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</si>
  <si>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</si>
  <si>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</si>
  <si>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</si>
  <si>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</si>
  <si>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</si>
  <si>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</si>
  <si>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</si>
  <si>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</si>
  <si>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</si>
  <si>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</si>
  <si>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</si>
  <si>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</si>
  <si>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</si>
  <si>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</si>
  <si>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</si>
  <si>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</si>
  <si>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</si>
  <si>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</si>
  <si>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</si>
  <si>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</si>
  <si>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</si>
  <si>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</si>
  <si>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</si>
  <si>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</si>
  <si>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</si>
  <si>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</si>
  <si>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</si>
  <si>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</si>
  <si>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</si>
  <si>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</si>
  <si>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</si>
  <si>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</si>
  <si>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</si>
  <si>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</si>
  <si>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</si>
  <si>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</si>
  <si>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</si>
  <si>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</si>
  <si>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</si>
  <si>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</si>
  <si>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</si>
  <si>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</si>
  <si>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</si>
  <si>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</si>
  <si>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</si>
  <si>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</si>
  <si>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</si>
  <si>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</si>
  <si>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</si>
  <si>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</si>
  <si>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</si>
  <si>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</si>
  <si>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</si>
  <si>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</si>
  <si>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</si>
  <si>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</si>
  <si>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</si>
  <si>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</si>
  <si>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</si>
  <si>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</si>
  <si>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</si>
  <si>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</si>
  <si>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</si>
  <si>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</si>
  <si>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</si>
  <si>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</si>
  <si>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</si>
  <si>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</si>
  <si>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</si>
  <si>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</si>
  <si>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</si>
  <si>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</si>
  <si>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</si>
  <si>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</si>
  <si>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</si>
  <si>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</si>
  <si>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</si>
  <si>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</si>
  <si>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</si>
  <si>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</si>
  <si>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</si>
  <si>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</si>
  <si>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</si>
  <si>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</si>
  <si>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</si>
  <si>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</si>
  <si>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</si>
  <si>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</si>
  <si>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</si>
  <si>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</si>
  <si>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</si>
  <si>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</si>
  <si>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</si>
  <si>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</si>
  <si>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</si>
  <si>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</si>
  <si>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</si>
  <si>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</si>
  <si>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</si>
  <si>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</si>
  <si>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</si>
  <si>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</si>
  <si>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</si>
  <si>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</si>
  <si>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</si>
  <si>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</si>
  <si>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</si>
  <si>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</si>
  <si>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</si>
  <si>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</si>
  <si>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</si>
  <si>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</si>
  <si>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</si>
  <si>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</si>
  <si>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</si>
  <si>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</si>
  <si>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</si>
  <si>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</si>
  <si>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</si>
  <si>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</si>
  <si>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</si>
  <si>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</si>
  <si>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</si>
  <si>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</si>
  <si>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</si>
  <si>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</si>
  <si>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</si>
  <si>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</si>
  <si>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</si>
  <si>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</si>
  <si>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</si>
  <si>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</si>
  <si>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</si>
  <si>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</si>
  <si>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</si>
  <si>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</si>
  <si>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</si>
  <si>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</si>
  <si>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</si>
  <si>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</si>
  <si>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</si>
  <si>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</si>
  <si>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</si>
  <si>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</si>
  <si>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</si>
  <si>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</si>
  <si>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</si>
  <si>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</si>
  <si>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</si>
  <si>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</si>
  <si>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</si>
  <si>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</si>
  <si>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</si>
  <si>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</si>
  <si>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</si>
  <si>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</si>
  <si>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</si>
  <si>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</si>
  <si>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</si>
  <si>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</si>
  <si>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</si>
  <si>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</si>
  <si>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</si>
  <si>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</si>
  <si>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</si>
  <si>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</si>
  <si>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</si>
  <si>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</si>
  <si>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</si>
  <si>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</si>
  <si>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</si>
  <si>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</si>
  <si>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</si>
  <si>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</si>
  <si>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</si>
  <si>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</si>
  <si>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</si>
  <si>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</si>
  <si>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</si>
  <si>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</si>
  <si>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</si>
  <si>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</si>
  <si>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</si>
  <si>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</si>
  <si>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</si>
  <si>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</si>
  <si>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</si>
  <si>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</si>
  <si>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</si>
  <si>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</si>
  <si>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</si>
  <si>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</si>
  <si>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</si>
  <si>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</si>
  <si>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</si>
  <si>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</si>
  <si>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</si>
  <si>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</si>
  <si>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</si>
  <si>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</si>
  <si>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</si>
  <si>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</si>
  <si>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</si>
  <si>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</si>
  <si>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</si>
  <si>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</si>
  <si>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</si>
  <si>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</si>
  <si>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</si>
  <si>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</si>
  <si>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</si>
  <si>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</si>
  <si>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</si>
  <si>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</si>
  <si>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</si>
  <si>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</si>
  <si>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</si>
  <si>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</si>
  <si>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</si>
  <si>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</si>
  <si>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</si>
  <si>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</si>
  <si>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</si>
  <si>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</si>
  <si>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</si>
  <si>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</si>
  <si>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</si>
  <si>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</si>
  <si>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</si>
  <si>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</si>
  <si>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</si>
  <si>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</si>
  <si>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</si>
  <si>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</si>
  <si>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</si>
  <si>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</si>
  <si>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</si>
  <si>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</si>
  <si>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</si>
  <si>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</si>
  <si>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</si>
  <si>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</si>
  <si>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</si>
  <si>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</si>
  <si>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</si>
  <si>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</si>
  <si>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</si>
  <si>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</si>
  <si>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</si>
  <si>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</si>
  <si>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</si>
  <si>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</si>
  <si>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</si>
  <si>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</si>
  <si>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</si>
  <si>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</si>
  <si>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</si>
  <si>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</si>
  <si>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</si>
  <si>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</si>
  <si>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</si>
  <si>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</si>
  <si>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</si>
  <si>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</si>
  <si>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</si>
  <si>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</si>
  <si>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</si>
  <si>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</si>
  <si>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</si>
  <si>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</si>
  <si>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</si>
  <si>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</si>
  <si>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</si>
  <si>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</si>
  <si>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</si>
  <si>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</si>
  <si>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</si>
  <si>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</si>
  <si>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</si>
  <si>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</si>
  <si>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</si>
  <si>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</si>
  <si>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</si>
  <si>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</si>
  <si>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</si>
  <si>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</si>
  <si>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</si>
  <si>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</si>
  <si>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</si>
  <si>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</si>
  <si>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</si>
  <si>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</si>
  <si>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</si>
  <si>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</si>
  <si>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</si>
  <si>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</si>
  <si>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</si>
  <si>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</si>
  <si>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</si>
  <si>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</si>
  <si>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</si>
  <si>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</si>
  <si>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</si>
  <si>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</si>
  <si>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</si>
  <si>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</si>
  <si>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</si>
  <si>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</si>
  <si>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</si>
  <si>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</si>
  <si>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</si>
  <si>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</si>
  <si>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</si>
  <si>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</si>
  <si>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</si>
  <si>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</si>
  <si>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</si>
  <si>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</si>
  <si>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</si>
  <si>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</si>
  <si>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</si>
  <si>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</si>
  <si>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</si>
  <si>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</si>
  <si>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</si>
  <si>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</si>
  <si>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</si>
  <si>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</si>
  <si>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</si>
  <si>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</si>
  <si>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</si>
  <si>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</si>
  <si>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</si>
  <si>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</si>
  <si>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</si>
  <si>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</si>
  <si>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</si>
  <si>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</si>
  <si>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</si>
  <si>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</si>
  <si>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</si>
  <si>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</si>
  <si>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</si>
  <si>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</si>
  <si>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</si>
  <si>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</si>
  <si>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</si>
  <si>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</si>
  <si>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</si>
  <si>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</si>
  <si>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</si>
  <si>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</si>
  <si>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</si>
  <si>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</si>
  <si>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</si>
  <si>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</si>
  <si>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</si>
  <si>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</si>
  <si>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</si>
  <si>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</si>
  <si>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</si>
  <si>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</si>
  <si>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</si>
  <si>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</si>
  <si>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</si>
  <si>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</si>
  <si>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</si>
  <si>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</si>
  <si>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</si>
  <si>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</si>
  <si>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</si>
  <si>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</si>
  <si>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</si>
  <si>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</si>
  <si>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</si>
  <si>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</si>
  <si>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</si>
  <si>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</si>
  <si>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</si>
  <si>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</si>
  <si>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</si>
  <si>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</si>
  <si>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</si>
  <si>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</si>
  <si>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</si>
  <si>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</si>
  <si>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</si>
  <si>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</si>
  <si>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</si>
  <si>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</si>
  <si>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</si>
  <si>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</si>
  <si>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</si>
  <si>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</si>
  <si>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</si>
  <si>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</si>
  <si>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</si>
  <si>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</si>
  <si>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</si>
  <si>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</si>
  <si>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</si>
  <si>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</si>
  <si>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</si>
  <si>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</si>
  <si>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</si>
  <si>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</si>
  <si>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</si>
  <si>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</si>
  <si>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</si>
  <si>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</si>
  <si>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</si>
  <si>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</si>
  <si>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</si>
  <si>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</si>
  <si>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</si>
  <si>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</si>
  <si>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</si>
  <si>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</si>
  <si>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</si>
  <si>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</si>
  <si>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</si>
  <si>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</si>
  <si>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</si>
  <si>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</si>
  <si>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</si>
  <si>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</si>
  <si>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</si>
  <si>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</si>
  <si>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</si>
  <si>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</si>
  <si>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</si>
  <si>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</si>
  <si>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</si>
  <si>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</si>
  <si>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</si>
  <si>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</si>
  <si>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</si>
  <si>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</si>
  <si>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</si>
  <si>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</si>
  <si>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</si>
  <si>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</si>
  <si>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</si>
  <si>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</si>
  <si>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</si>
  <si>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</si>
  <si>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</si>
  <si>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</si>
  <si>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</si>
  <si>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</si>
  <si>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</si>
  <si>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</si>
  <si>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</si>
  <si>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</si>
  <si>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</si>
  <si>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</si>
  <si>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</si>
  <si>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</si>
  <si>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</si>
  <si>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</si>
  <si>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</si>
  <si>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</si>
  <si>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</si>
  <si>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</si>
  <si>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</si>
  <si>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</si>
  <si>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</si>
  <si>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</si>
  <si>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</si>
  <si>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</si>
  <si>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</si>
  <si>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</si>
  <si>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</si>
  <si>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</si>
  <si>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</si>
  <si>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</si>
  <si>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</si>
  <si>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</si>
  <si>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</si>
  <si>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</si>
  <si>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</si>
  <si>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</si>
  <si>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</si>
  <si>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</si>
  <si>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</si>
  <si>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</si>
  <si>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</si>
  <si>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</si>
  <si>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</si>
  <si>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</si>
  <si>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</si>
  <si>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</si>
  <si>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</si>
  <si>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</si>
  <si>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</si>
  <si>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</si>
  <si>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</si>
  <si>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</si>
  <si>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</si>
  <si>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</si>
  <si>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</si>
  <si>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</si>
  <si>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</si>
  <si>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</si>
  <si>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</si>
  <si>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</si>
  <si>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</si>
  <si>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</si>
  <si>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</si>
  <si>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</si>
  <si>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</si>
  <si>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</si>
  <si>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</si>
  <si>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</si>
  <si>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</si>
  <si>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</si>
  <si>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</si>
  <si>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</si>
  <si>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</si>
  <si>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</si>
  <si>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</si>
  <si>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</si>
  <si>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</si>
  <si>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</si>
  <si>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</si>
  <si>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</si>
  <si>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</si>
  <si>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</si>
  <si>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</si>
  <si>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</si>
  <si>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</si>
  <si>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</si>
  <si>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</si>
  <si>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</si>
  <si>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</si>
  <si>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</si>
  <si>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</si>
  <si>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</si>
  <si>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</si>
  <si>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</si>
  <si>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</si>
  <si>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</si>
  <si>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</si>
  <si>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</si>
  <si>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</si>
  <si>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</si>
  <si>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</si>
  <si>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</si>
  <si>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</si>
  <si>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</si>
  <si>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</si>
  <si>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</si>
  <si>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</si>
  <si>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</si>
  <si>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</si>
  <si>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</si>
  <si>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</si>
  <si>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</si>
  <si>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</si>
  <si>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</si>
  <si>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</si>
  <si>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</si>
  <si>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</si>
  <si>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</si>
  <si>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</si>
  <si>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</si>
  <si>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</si>
  <si>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</si>
  <si>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</si>
  <si>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</si>
  <si>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</si>
  <si>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</si>
  <si>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</si>
  <si>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</si>
  <si>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</si>
  <si>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</si>
  <si>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</si>
  <si>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</si>
  <si>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</si>
  <si>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</si>
  <si>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</si>
  <si>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</si>
  <si>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</si>
  <si>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</si>
  <si>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</si>
  <si>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</si>
  <si>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</si>
  <si>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</si>
  <si>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</si>
  <si>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</si>
  <si>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</si>
  <si>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</si>
  <si>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</si>
  <si>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</si>
  <si>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</si>
  <si>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</si>
  <si>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</si>
  <si>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</si>
  <si>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</si>
  <si>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</si>
  <si>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</si>
  <si>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</si>
  <si>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</si>
  <si>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</si>
  <si>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</si>
  <si>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</si>
  <si>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</si>
  <si>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</si>
  <si>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</si>
  <si>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</si>
  <si>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</si>
  <si>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</si>
  <si>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</si>
  <si>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</si>
  <si>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</si>
  <si>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</si>
  <si>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</si>
  <si>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</si>
  <si>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</si>
  <si>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</si>
  <si>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</si>
  <si>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</si>
  <si>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</si>
  <si>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</si>
  <si>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</si>
  <si>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</si>
  <si>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</si>
  <si>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</si>
  <si>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</si>
  <si>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</si>
  <si>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</si>
  <si>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</si>
  <si>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</si>
  <si>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</si>
  <si>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</si>
  <si>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</si>
  <si>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</si>
  <si>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</si>
  <si>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</si>
  <si>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</si>
  <si>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</si>
  <si>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</si>
  <si>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</si>
  <si>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</si>
  <si>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</si>
  <si>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</si>
  <si>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</si>
  <si>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</si>
  <si>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</si>
  <si>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</si>
  <si>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</si>
  <si>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</si>
  <si>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</si>
  <si>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</si>
  <si>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</si>
  <si>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</si>
  <si>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</si>
  <si>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</si>
  <si>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</si>
  <si>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</si>
  <si>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</si>
  <si>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</si>
  <si>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</si>
  <si>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</si>
  <si>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</si>
  <si>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</si>
  <si>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</si>
  <si>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</si>
  <si>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</si>
  <si>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</si>
  <si>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</si>
  <si>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</si>
  <si>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</si>
  <si>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</si>
  <si>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</si>
  <si>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</si>
  <si>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</si>
  <si>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</si>
  <si>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</si>
  <si>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</si>
  <si>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</si>
  <si>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</si>
  <si>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</si>
  <si>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</si>
  <si>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</si>
  <si>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</si>
  <si>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</si>
  <si>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</si>
  <si>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</si>
  <si>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</si>
  <si>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</si>
  <si>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</si>
  <si>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</si>
  <si>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</si>
  <si>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</si>
  <si>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</si>
  <si>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</si>
  <si>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</si>
  <si>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</si>
  <si>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</si>
  <si>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</si>
  <si>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</si>
  <si>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</si>
  <si>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</si>
  <si>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</si>
  <si>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</si>
  <si>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</si>
  <si>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</si>
  <si>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</si>
  <si>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</si>
  <si>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</si>
  <si>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</si>
  <si>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</si>
  <si>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</si>
  <si>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</si>
  <si>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</si>
  <si>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</si>
  <si>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</si>
  <si>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</si>
  <si>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</si>
  <si>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</si>
  <si>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</si>
  <si>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</si>
  <si>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</si>
  <si>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</si>
  <si>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</si>
  <si>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</si>
  <si>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</si>
  <si>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</si>
  <si>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</si>
  <si>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</si>
  <si>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</si>
  <si>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</si>
  <si>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</si>
  <si>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</si>
  <si>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</si>
  <si>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</si>
  <si>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</si>
  <si>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</si>
  <si>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</si>
  <si>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</si>
  <si>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</si>
  <si>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</si>
  <si>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</si>
  <si>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</si>
  <si>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</si>
  <si>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</si>
  <si>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</si>
  <si>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</si>
  <si>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</si>
  <si>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</si>
  <si>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</si>
  <si>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</si>
  <si>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</si>
  <si>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</si>
  <si>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</si>
  <si>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</si>
  <si>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</si>
  <si>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</si>
  <si>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</si>
  <si>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</si>
  <si>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</si>
  <si>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</si>
  <si>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</si>
  <si>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</si>
  <si>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</si>
  <si>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</si>
  <si>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</si>
  <si>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</si>
  <si>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</si>
  <si>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</si>
  <si>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</si>
  <si>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</si>
  <si>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</si>
  <si>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</si>
  <si>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</si>
  <si>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</si>
  <si>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</si>
  <si>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</si>
  <si>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</si>
  <si>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</si>
  <si>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</si>
  <si>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</si>
  <si>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</si>
  <si>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</si>
  <si>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</si>
  <si>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</si>
  <si>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</si>
  <si>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</si>
  <si>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</si>
  <si>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</si>
  <si>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</si>
  <si>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</si>
  <si>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</si>
  <si>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</si>
  <si>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</si>
  <si>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</si>
  <si>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</si>
  <si>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</si>
  <si>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</si>
  <si>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</si>
  <si>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</si>
  <si>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</si>
  <si>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</si>
  <si>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</si>
  <si>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</si>
  <si>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</si>
  <si>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</si>
  <si>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</si>
  <si>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</si>
  <si>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</si>
  <si>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</si>
  <si>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</si>
  <si>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</si>
  <si>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</si>
  <si>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</si>
  <si>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</si>
  <si>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</si>
  <si>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</si>
  <si>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</si>
  <si>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</si>
  <si>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</si>
  <si>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</si>
  <si>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</si>
  <si>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</si>
  <si>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</si>
  <si>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</si>
  <si>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</si>
  <si>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</si>
  <si>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</si>
  <si>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</si>
  <si>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</si>
  <si>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</si>
  <si>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</si>
  <si>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</si>
  <si>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</si>
  <si>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</si>
  <si>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</si>
  <si>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</si>
  <si>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</si>
  <si>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</si>
  <si>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</si>
  <si>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</si>
  <si>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</si>
  <si>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</si>
  <si>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</si>
  <si>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</si>
  <si>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</si>
  <si>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</si>
  <si>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</si>
  <si>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</si>
  <si>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</si>
  <si>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</si>
  <si>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</si>
  <si>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</si>
  <si>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</si>
  <si>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</si>
  <si>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</si>
  <si>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</si>
  <si>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</si>
  <si>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</si>
  <si>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</si>
  <si>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</si>
  <si>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</si>
  <si>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</si>
  <si>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</si>
  <si>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</si>
  <si>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</si>
  <si>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</si>
  <si>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</si>
  <si>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</si>
  <si>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</si>
  <si>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</si>
  <si>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</si>
  <si>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</si>
  <si>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</si>
  <si>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</si>
  <si>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</si>
  <si>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</si>
  <si>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</si>
  <si>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</si>
  <si>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</si>
  <si>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</si>
  <si>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</si>
  <si>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</si>
  <si>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</si>
  <si>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</si>
  <si>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</si>
  <si>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</si>
  <si>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</si>
  <si>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</si>
  <si>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</si>
  <si>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</si>
  <si>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</si>
  <si>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</si>
  <si>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</si>
  <si>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</si>
  <si>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</si>
  <si>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</si>
  <si>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</si>
  <si>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</si>
  <si>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</si>
  <si>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</si>
  <si>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</si>
  <si>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</si>
  <si>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</si>
  <si>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</si>
  <si>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</si>
  <si>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</si>
  <si>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</si>
  <si>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</si>
  <si>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</si>
  <si>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</si>
  <si>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</si>
  <si>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</si>
  <si>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</si>
  <si>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</si>
  <si>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</si>
  <si>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</si>
  <si>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</si>
  <si>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</si>
  <si>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</si>
  <si>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</si>
  <si>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</si>
  <si>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</si>
  <si>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</si>
  <si>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</si>
  <si>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</si>
  <si>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</si>
  <si>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</si>
  <si>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</si>
  <si>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</si>
  <si>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</si>
  <si>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</si>
  <si>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</si>
  <si>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</si>
  <si>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</si>
  <si>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</si>
  <si>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</si>
  <si>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</si>
  <si>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</si>
  <si>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</si>
  <si>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</si>
  <si>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</si>
  <si>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</si>
  <si>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</si>
  <si>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</si>
  <si>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</si>
  <si>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</si>
  <si>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</si>
  <si>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</si>
  <si>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</si>
  <si>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</si>
  <si>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</si>
  <si>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</si>
  <si>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</si>
  <si>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</si>
  <si>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</si>
  <si>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</si>
  <si>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</si>
  <si>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</si>
  <si>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</si>
  <si>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</si>
  <si>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</si>
  <si>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</si>
  <si>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</si>
  <si>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</si>
  <si>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</si>
  <si>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</si>
  <si>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</si>
  <si>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</si>
  <si>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</si>
  <si>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</si>
  <si>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</si>
  <si>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</si>
  <si>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</si>
  <si>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</si>
  <si>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</si>
  <si>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</si>
  <si>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</si>
  <si>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</si>
  <si>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</si>
  <si>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</si>
  <si>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</si>
  <si>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</si>
  <si>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</si>
  <si>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</si>
  <si>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</si>
  <si>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</si>
  <si>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</si>
  <si>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</si>
  <si>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</si>
  <si>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</si>
  <si>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</si>
  <si>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</si>
  <si>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</si>
  <si>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</si>
  <si>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</si>
  <si>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</si>
  <si>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</si>
  <si>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</si>
  <si>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</si>
  <si>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</si>
  <si>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</si>
  <si>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</si>
  <si>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</si>
  <si>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</si>
  <si>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</si>
  <si>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</si>
  <si>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</si>
  <si>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</si>
  <si>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</si>
  <si>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</si>
  <si>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</si>
  <si>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</si>
  <si>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</si>
  <si>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</si>
  <si>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</si>
  <si>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</si>
  <si>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</si>
  <si>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</si>
  <si>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</si>
  <si>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</si>
  <si>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</si>
  <si>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</si>
  <si>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</si>
  <si>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</si>
  <si>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</si>
  <si>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</si>
  <si>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</si>
  <si>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</si>
  <si>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</si>
  <si>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</si>
  <si>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</si>
  <si>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</si>
  <si>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</si>
  <si>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</si>
  <si>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</si>
  <si>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</si>
  <si>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</si>
  <si>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</si>
  <si>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</si>
  <si>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</si>
  <si>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</si>
  <si>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</si>
  <si>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</si>
  <si>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</si>
  <si>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</si>
  <si>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</si>
  <si>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</si>
  <si>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</si>
  <si>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</si>
  <si>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</si>
  <si>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</si>
  <si>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</si>
  <si>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</si>
  <si>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</si>
  <si>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</si>
  <si>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</si>
  <si>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</si>
  <si>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</si>
  <si>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</si>
  <si>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</si>
  <si>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</si>
  <si>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</si>
  <si>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</si>
  <si>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</si>
  <si>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</si>
  <si>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</si>
  <si>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</si>
  <si>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</si>
  <si>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</si>
  <si>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</si>
  <si>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</si>
  <si>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</si>
  <si>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</si>
  <si>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</si>
  <si>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</si>
  <si>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</si>
  <si>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</si>
  <si>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</si>
  <si>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</si>
  <si>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</si>
  <si>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</si>
  <si>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</si>
  <si>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</si>
  <si>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</si>
  <si>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</si>
  <si>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</si>
  <si>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</si>
  <si>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</si>
  <si>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</si>
  <si>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</si>
  <si>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</si>
  <si>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</si>
  <si>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</si>
  <si>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</si>
  <si>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</si>
  <si>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</si>
  <si>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</si>
  <si>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</si>
  <si>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</si>
  <si>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</si>
  <si>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</si>
  <si>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</si>
  <si>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</si>
  <si>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</si>
  <si>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</si>
  <si>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</si>
  <si>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</si>
  <si>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</si>
  <si>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</si>
  <si>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</si>
  <si>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</si>
  <si>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</si>
  <si>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</si>
  <si>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</si>
  <si>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</si>
  <si>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</si>
  <si>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</si>
  <si>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</si>
  <si>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</si>
  <si>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</si>
  <si>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</si>
  <si>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</si>
  <si>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</si>
  <si>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</si>
  <si>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</si>
  <si>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</si>
  <si>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</si>
  <si>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</si>
  <si>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</si>
  <si>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</si>
  <si>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</si>
  <si>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</si>
  <si>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</si>
  <si>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</si>
  <si>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</si>
  <si>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</si>
  <si>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</si>
  <si>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</si>
  <si>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</si>
  <si>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</si>
  <si>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</si>
  <si>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</si>
  <si>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</si>
  <si>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</si>
  <si>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</si>
  <si>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</si>
  <si>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</si>
  <si>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</si>
  <si>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</si>
  <si>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</si>
  <si>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</si>
  <si>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</si>
  <si>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</si>
  <si>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</si>
  <si>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</si>
  <si>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</si>
  <si>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</si>
  <si>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</si>
  <si>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</si>
  <si>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</si>
  <si>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</si>
  <si>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</si>
  <si>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</si>
  <si>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</si>
  <si>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</si>
  <si>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</si>
  <si>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</si>
  <si>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</si>
  <si>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</si>
  <si>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</si>
  <si>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</si>
  <si>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</si>
  <si>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</si>
  <si>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</si>
  <si>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</si>
  <si>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</si>
  <si>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</si>
  <si>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</si>
  <si>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</si>
  <si>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</si>
  <si>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</si>
  <si>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</si>
  <si>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</si>
  <si>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</si>
  <si>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</si>
  <si>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</si>
  <si>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</si>
  <si>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</si>
  <si>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</si>
  <si>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</si>
  <si>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</si>
  <si>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</si>
  <si>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</si>
  <si>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</si>
  <si>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</si>
  <si>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</si>
  <si>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</si>
  <si>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</si>
  <si>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</si>
  <si>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</si>
  <si>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</si>
  <si>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</si>
  <si>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</si>
  <si>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</si>
  <si>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</si>
  <si>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</si>
  <si>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</si>
  <si>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</si>
  <si>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</si>
  <si>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</si>
  <si>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</si>
  <si>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</si>
  <si>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</si>
  <si>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</si>
  <si>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</si>
  <si>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</si>
  <si>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</si>
  <si>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</si>
  <si>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</si>
  <si>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</si>
  <si>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</si>
  <si>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</si>
  <si>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</si>
  <si>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</si>
  <si>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</si>
  <si>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</si>
  <si>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</si>
  <si>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</si>
  <si>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</si>
  <si>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</si>
  <si>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</si>
  <si>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</si>
  <si>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</si>
  <si>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</si>
  <si>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</si>
  <si>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</si>
  <si>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</si>
  <si>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</si>
  <si>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</si>
  <si>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</si>
  <si>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</si>
  <si>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</si>
  <si>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</si>
  <si>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</si>
  <si>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</si>
  <si>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</si>
  <si>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</si>
  <si>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</si>
  <si>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</si>
  <si>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</si>
  <si>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</si>
  <si>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</si>
  <si>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</si>
  <si>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</si>
  <si>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</si>
  <si>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</si>
  <si>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</si>
  <si>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</si>
  <si>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</si>
  <si>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</si>
  <si>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</si>
  <si>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</si>
  <si>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</si>
  <si>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</si>
  <si>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</si>
  <si>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</si>
  <si>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</si>
  <si>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</si>
  <si>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</si>
  <si>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</si>
  <si>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</si>
  <si>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</si>
  <si>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</si>
  <si>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</si>
  <si>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</si>
  <si>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</si>
  <si>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</si>
  <si>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</si>
  <si>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</si>
  <si>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</si>
  <si>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</si>
  <si>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</si>
  <si>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</si>
  <si>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</si>
  <si>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</si>
  <si>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</si>
  <si>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</si>
  <si>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</si>
  <si>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</si>
  <si>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</si>
  <si>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</si>
  <si>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</si>
  <si>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</si>
  <si>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</si>
  <si>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</si>
  <si>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</si>
  <si>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</si>
  <si>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</si>
  <si>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</si>
  <si>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</si>
  <si>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</si>
  <si>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</si>
  <si>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</si>
  <si>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</si>
  <si>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</si>
  <si>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</si>
  <si>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</si>
  <si>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</si>
  <si>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</si>
  <si>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</si>
  <si>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</si>
  <si>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</si>
  <si>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</si>
  <si>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</si>
  <si>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</si>
  <si>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</si>
  <si>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</si>
  <si>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</si>
  <si>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</si>
  <si>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</si>
  <si>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</si>
  <si>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</si>
  <si>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</si>
  <si>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</si>
  <si>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</si>
  <si>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</si>
  <si>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</si>
  <si>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</si>
  <si>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</si>
  <si>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</si>
  <si>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</si>
  <si>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</si>
  <si>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</si>
  <si>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</si>
  <si>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</si>
  <si>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</si>
  <si>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</si>
  <si>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</si>
  <si>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</si>
  <si>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</si>
  <si>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</si>
  <si>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</si>
  <si>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</si>
  <si>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</si>
  <si>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</si>
  <si>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</si>
  <si>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</si>
  <si>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</si>
  <si>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</si>
  <si>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</si>
  <si>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</si>
  <si>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</si>
  <si>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</si>
  <si>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</si>
  <si>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</si>
  <si>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</si>
  <si>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</si>
  <si>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</si>
  <si>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</si>
  <si>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</si>
  <si>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</si>
  <si>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</si>
  <si>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</si>
  <si>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</si>
  <si>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</si>
  <si>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</si>
  <si>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</si>
  <si>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</si>
  <si>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</si>
  <si>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</si>
  <si>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</si>
  <si>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</si>
  <si>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</si>
  <si>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</si>
  <si>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</si>
  <si>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</si>
  <si>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</si>
  <si>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</si>
  <si>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</si>
  <si>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</si>
  <si>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</si>
  <si>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</si>
  <si>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</si>
  <si>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</si>
  <si>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</si>
  <si>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</si>
  <si>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</si>
  <si>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</si>
  <si>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</si>
  <si>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</si>
  <si>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</si>
  <si>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</si>
  <si>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</si>
  <si>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</si>
  <si>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</si>
  <si>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</si>
  <si>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</si>
  <si>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</si>
  <si>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</si>
  <si>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</si>
  <si>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</si>
  <si>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</si>
  <si>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</si>
  <si>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</si>
  <si>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</si>
  <si>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</si>
  <si>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</si>
  <si>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</si>
  <si>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</si>
  <si>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</si>
  <si>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</si>
  <si>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</si>
  <si>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</si>
  <si>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</si>
  <si>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</si>
  <si>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</si>
  <si>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</si>
  <si>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</si>
  <si>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</si>
  <si>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</si>
  <si>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</si>
  <si>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</si>
  <si>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</si>
  <si>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</si>
  <si>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</si>
  <si>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</si>
  <si>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</si>
  <si>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</si>
  <si>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</si>
  <si>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</si>
  <si>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</si>
  <si>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</si>
  <si>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</si>
  <si>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</si>
  <si>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</si>
  <si>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</si>
  <si>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</si>
  <si>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</si>
  <si>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</si>
  <si>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</si>
  <si>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</si>
  <si>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</si>
  <si>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</si>
  <si>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</si>
  <si>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</si>
  <si>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</si>
  <si>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</si>
  <si>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</si>
  <si>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</si>
  <si>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</si>
  <si>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</si>
  <si>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</si>
  <si>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</si>
  <si>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</si>
  <si>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</si>
  <si>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</si>
  <si>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</si>
  <si>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</si>
  <si>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</si>
  <si>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</si>
  <si>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</si>
  <si>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</si>
  <si>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</si>
  <si>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</si>
  <si>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</si>
  <si>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</si>
  <si>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</si>
  <si>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</si>
  <si>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</si>
  <si>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</si>
  <si>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</si>
  <si>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</si>
  <si>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</si>
  <si>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</si>
  <si>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</si>
  <si>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</si>
  <si>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</si>
  <si>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</si>
  <si>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</si>
  <si>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</si>
  <si>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</si>
  <si>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</si>
  <si>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</si>
  <si>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</si>
  <si>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</si>
  <si>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</si>
  <si>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</si>
  <si>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</si>
  <si>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</si>
  <si>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</si>
  <si>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</si>
  <si>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</si>
  <si>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</si>
  <si>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</si>
  <si>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</si>
  <si>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</si>
  <si>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</si>
  <si>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</si>
  <si>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</si>
  <si>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</si>
  <si>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</si>
  <si>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</si>
  <si>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</si>
  <si>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</si>
  <si>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</si>
  <si>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</si>
  <si>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</si>
  <si>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</si>
  <si>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</si>
  <si>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</si>
  <si>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</si>
  <si>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</si>
  <si>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</si>
  <si>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</si>
  <si>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</si>
  <si>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</si>
  <si>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</si>
  <si>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</si>
  <si>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</si>
  <si>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</si>
  <si>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</si>
  <si>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</si>
  <si>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</si>
  <si>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</si>
  <si>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</si>
  <si>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</si>
  <si>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</si>
  <si>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</si>
  <si>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</si>
  <si>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</si>
  <si>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</si>
  <si>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</si>
  <si>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</si>
  <si>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</si>
  <si>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</si>
  <si>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</si>
  <si>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</si>
  <si>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</si>
  <si>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</si>
  <si>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</si>
  <si>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</si>
  <si>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</si>
  <si>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</si>
  <si>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</si>
  <si>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</si>
  <si>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</si>
  <si>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</si>
  <si>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</si>
  <si>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</si>
  <si>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</si>
  <si>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</si>
  <si>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</si>
  <si>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</si>
  <si>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</si>
  <si>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</si>
  <si>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</si>
  <si>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</si>
  <si>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</si>
  <si>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</si>
  <si>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</si>
  <si>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</si>
  <si>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</si>
  <si>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</si>
  <si>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</si>
  <si>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</si>
  <si>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</si>
  <si>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</si>
  <si>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</si>
  <si>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</si>
  <si>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</si>
  <si>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</si>
  <si>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</si>
  <si>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</si>
  <si>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</si>
  <si>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</si>
  <si>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</si>
  <si>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</si>
  <si>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</si>
  <si>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</si>
  <si>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</si>
  <si>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</si>
  <si>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</si>
  <si>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</si>
  <si>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</si>
  <si>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</si>
  <si>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</si>
  <si>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</si>
  <si>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</si>
  <si>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</si>
  <si>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</si>
  <si>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</si>
  <si>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</si>
  <si>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</si>
  <si>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</si>
  <si>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</si>
  <si>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</si>
  <si>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</si>
  <si>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</si>
  <si>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</si>
  <si>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</si>
  <si>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</si>
  <si>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</si>
  <si>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</si>
  <si>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</si>
  <si>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</si>
  <si>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</si>
  <si>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</si>
  <si>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</si>
  <si>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</si>
  <si>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</si>
  <si>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</si>
  <si>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</si>
  <si>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</si>
  <si>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</si>
  <si>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</si>
  <si>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</si>
  <si>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</si>
  <si>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</si>
  <si>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</si>
  <si>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</si>
  <si>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</si>
  <si>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</si>
  <si>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</si>
  <si>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</si>
  <si>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</si>
  <si>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</si>
  <si>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</si>
  <si>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</si>
  <si>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</si>
  <si>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</si>
  <si>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</si>
  <si>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</si>
  <si>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</si>
  <si>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</si>
  <si>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</si>
  <si>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</si>
  <si>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</si>
  <si>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</si>
  <si>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</si>
  <si>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</si>
  <si>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</si>
  <si>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</si>
  <si>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</si>
  <si>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</si>
  <si>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</si>
  <si>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</si>
  <si>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</si>
  <si>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</si>
  <si>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</si>
  <si>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</si>
  <si>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</si>
  <si>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</si>
  <si>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</si>
  <si>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</si>
  <si>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</si>
  <si>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</si>
  <si>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</si>
  <si>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</si>
  <si>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</si>
  <si>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</si>
  <si>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</si>
  <si>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</si>
  <si>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</si>
  <si>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</si>
  <si>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</si>
  <si>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</si>
  <si>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</si>
  <si>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</si>
  <si>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</si>
  <si>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</si>
  <si>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</si>
  <si>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</si>
  <si>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</si>
  <si>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</si>
  <si>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</si>
  <si>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</si>
  <si>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</si>
  <si>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</si>
  <si>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</si>
  <si>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</si>
  <si>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</si>
  <si>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</si>
  <si>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</si>
  <si>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</si>
  <si>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</si>
  <si>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</si>
  <si>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</si>
  <si>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</si>
  <si>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</si>
  <si>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</si>
  <si>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</si>
  <si>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</si>
  <si>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</si>
  <si>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</si>
  <si>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</si>
  <si>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</si>
  <si>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</si>
  <si>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</si>
  <si>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</si>
  <si>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</si>
  <si>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</si>
  <si>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</si>
  <si>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</si>
  <si>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</si>
  <si>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</si>
  <si>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</si>
  <si>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</si>
  <si>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</si>
  <si>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</si>
  <si>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</si>
  <si>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</si>
  <si>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</si>
  <si>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</si>
  <si>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</si>
  <si>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</si>
  <si>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</si>
  <si>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</si>
  <si>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</si>
  <si>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</si>
  <si>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</si>
  <si>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</si>
  <si>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</si>
  <si>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</si>
  <si>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</si>
  <si>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</si>
  <si>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</si>
  <si>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</si>
  <si>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</si>
  <si>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</si>
  <si>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</si>
  <si>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</si>
  <si>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</si>
  <si>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</si>
  <si>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</si>
  <si>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</si>
  <si>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</si>
  <si>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</si>
  <si>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</si>
  <si>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</si>
  <si>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</si>
  <si>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</si>
  <si>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</si>
  <si>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</si>
  <si>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</si>
  <si>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</si>
  <si>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</si>
  <si>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</si>
  <si>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</si>
  <si>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</si>
  <si>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</si>
  <si>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</si>
  <si>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</si>
  <si>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</si>
  <si>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</si>
  <si>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</si>
  <si>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</si>
  <si>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</si>
  <si>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</si>
  <si>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</si>
  <si>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</si>
  <si>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</si>
  <si>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</si>
  <si>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</si>
  <si>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</si>
  <si>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</si>
  <si>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</si>
  <si>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</si>
  <si>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</si>
  <si>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</si>
  <si>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</si>
  <si>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</si>
  <si>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</si>
  <si>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</si>
  <si>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</si>
  <si>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</si>
  <si>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</si>
  <si>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</si>
  <si>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</si>
  <si>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</si>
  <si>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</si>
  <si>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</si>
  <si>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</si>
  <si>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</si>
  <si>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</si>
  <si>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</si>
  <si>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</si>
  <si>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</si>
  <si>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</si>
  <si>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</si>
  <si>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</si>
  <si>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</si>
  <si>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</si>
  <si>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</si>
  <si>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</si>
  <si>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</si>
  <si>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</si>
  <si>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</si>
  <si>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</si>
  <si>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</si>
  <si>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</si>
  <si>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</si>
  <si>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</si>
  <si>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</si>
  <si>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</si>
  <si>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</si>
  <si>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</si>
  <si>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</si>
  <si>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</si>
  <si>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</si>
  <si>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</si>
  <si>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</si>
  <si>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</si>
  <si>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</si>
  <si>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</si>
  <si>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</si>
  <si>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</si>
  <si>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</si>
  <si>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</si>
  <si>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</si>
  <si>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</si>
  <si>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</si>
  <si>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</si>
  <si>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</si>
  <si>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</si>
  <si>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</si>
  <si>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</si>
  <si>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</si>
  <si>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</si>
  <si>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</si>
  <si>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</si>
  <si>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</si>
  <si>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</si>
  <si>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</si>
  <si>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</si>
  <si>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</si>
  <si>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</si>
  <si>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</si>
  <si>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</si>
  <si>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</si>
  <si>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</si>
  <si>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</si>
  <si>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</si>
  <si>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</si>
  <si>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</si>
  <si>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</si>
  <si>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</si>
  <si>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</si>
  <si>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</si>
  <si>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</si>
  <si>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</si>
  <si>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</si>
  <si>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</si>
  <si>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</si>
  <si>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</si>
  <si>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</si>
  <si>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</si>
  <si>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</si>
  <si>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</si>
  <si>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</si>
  <si>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</si>
  <si>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</si>
  <si>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</si>
  <si>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</si>
  <si>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</si>
  <si>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</si>
  <si>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</si>
  <si>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</si>
  <si>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</si>
  <si>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</si>
  <si>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</si>
  <si>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</si>
  <si>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</si>
  <si>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</si>
  <si>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</si>
  <si>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</si>
  <si>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</si>
  <si>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</si>
  <si>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</si>
  <si>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</si>
  <si>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</si>
  <si>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</si>
  <si>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</si>
  <si>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</si>
  <si>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</si>
  <si>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</si>
  <si>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</si>
  <si>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</si>
  <si>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</si>
  <si>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</si>
  <si>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</si>
  <si>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</si>
  <si>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</si>
  <si>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</si>
  <si>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</si>
  <si>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</si>
  <si>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</si>
  <si>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</si>
  <si>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</si>
  <si>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</si>
  <si>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</si>
  <si>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</si>
  <si>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</si>
  <si>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</si>
  <si>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</si>
  <si>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</si>
  <si>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</si>
  <si>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</si>
  <si>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</si>
  <si>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</si>
  <si>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</si>
  <si>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</si>
  <si>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</si>
  <si>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</si>
  <si>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</si>
  <si>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</si>
  <si>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</si>
  <si>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</si>
  <si>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</si>
  <si>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</si>
  <si>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</si>
  <si>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</si>
  <si>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</si>
  <si>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</si>
  <si>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</si>
  <si>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</si>
  <si>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</si>
  <si>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</si>
  <si>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</si>
  <si>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</si>
  <si>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</si>
  <si>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</si>
  <si>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</si>
  <si>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</si>
  <si>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</si>
  <si>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</si>
  <si>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</si>
  <si>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</si>
  <si>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</si>
  <si>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</si>
  <si>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</si>
  <si>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</si>
  <si>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</si>
  <si>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</si>
  <si>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</si>
  <si>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</si>
  <si>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</si>
  <si>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</si>
  <si>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</si>
  <si>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</si>
  <si>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</si>
  <si>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</si>
  <si>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</si>
  <si>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</si>
  <si>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</si>
  <si>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</si>
  <si>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</si>
  <si>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</si>
  <si>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</si>
  <si>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</si>
  <si>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</si>
  <si>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</si>
  <si>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</si>
  <si>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</si>
  <si>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</si>
  <si>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</si>
  <si>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</si>
  <si>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</si>
  <si>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</si>
  <si>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</si>
  <si>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</si>
  <si>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</si>
  <si>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</si>
  <si>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</si>
  <si>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</si>
  <si>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</si>
  <si>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</si>
  <si>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</si>
  <si>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</si>
  <si>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</si>
  <si>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</si>
  <si>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</si>
  <si>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</si>
  <si>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</si>
  <si>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</si>
  <si>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</si>
  <si>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</si>
  <si>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</si>
  <si>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</si>
  <si>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</si>
  <si>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</si>
  <si>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</si>
  <si>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</si>
  <si>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</si>
  <si>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</si>
  <si>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</si>
  <si>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</si>
  <si>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</si>
  <si>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</si>
  <si>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</si>
  <si>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</si>
  <si>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</si>
  <si>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</si>
  <si>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</si>
  <si>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</si>
  <si>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</si>
  <si>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</si>
  <si>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</si>
  <si>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</si>
  <si>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</si>
  <si>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</si>
  <si>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</si>
  <si>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</si>
  <si>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</si>
  <si>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</si>
  <si>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</si>
  <si>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</si>
  <si>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</si>
  <si>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</si>
  <si>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</si>
  <si>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</si>
  <si>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</si>
  <si>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</si>
  <si>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</si>
  <si>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</si>
  <si>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</si>
  <si>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</si>
  <si>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</si>
  <si>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</si>
  <si>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</si>
  <si>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</si>
  <si>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</si>
  <si>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</si>
  <si>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</si>
  <si>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</si>
  <si>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</si>
  <si>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</si>
  <si>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</si>
  <si>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</si>
  <si>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</si>
  <si>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</si>
  <si>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</si>
  <si>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</si>
  <si>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</si>
  <si>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</si>
  <si>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</si>
  <si>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</si>
  <si>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</si>
  <si>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</si>
  <si>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</si>
  <si>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</si>
  <si>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</si>
  <si>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</si>
  <si>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</si>
  <si>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</si>
  <si>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</si>
  <si>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</si>
  <si>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</si>
  <si>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</si>
  <si>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</si>
  <si>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</si>
  <si>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</si>
  <si>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</si>
  <si>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</si>
  <si>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</si>
  <si>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</si>
  <si>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</si>
  <si>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</si>
  <si>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</si>
  <si>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</si>
  <si>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</si>
  <si>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</si>
  <si>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</si>
  <si>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</si>
  <si>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</si>
  <si>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</si>
  <si>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</si>
  <si>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</si>
  <si>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</si>
  <si>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</si>
  <si>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</si>
  <si>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</si>
  <si>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</si>
  <si>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</si>
  <si>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</si>
  <si>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</si>
  <si>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</si>
  <si>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</si>
  <si>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</si>
  <si>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</si>
  <si>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</si>
  <si>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</si>
  <si>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</si>
  <si>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</si>
  <si>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</si>
  <si>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</si>
  <si>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</si>
  <si>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</si>
  <si>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</si>
  <si>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</si>
  <si>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</si>
  <si>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</si>
  <si>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</si>
  <si>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</si>
  <si>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</si>
  <si>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</si>
  <si>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</si>
  <si>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</si>
  <si>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</si>
  <si>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</si>
  <si>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</si>
  <si>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</si>
  <si>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</si>
  <si>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</si>
  <si>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</si>
  <si>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</si>
  <si>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</si>
  <si>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</si>
  <si>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</si>
  <si>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</si>
  <si>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</si>
  <si>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</si>
  <si>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</si>
  <si>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</si>
  <si>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</si>
  <si>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</si>
  <si>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</si>
  <si>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</si>
  <si>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</si>
  <si>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</si>
  <si>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</si>
  <si>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</si>
  <si>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</si>
  <si>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</si>
  <si>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</si>
  <si>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</si>
  <si>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</si>
  <si>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</si>
  <si>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</si>
  <si>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</si>
  <si>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</si>
  <si>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</si>
  <si>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</si>
  <si>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</si>
  <si>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</si>
  <si>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</si>
  <si>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</si>
  <si>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</si>
  <si>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</si>
  <si>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</si>
  <si>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</si>
  <si>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</si>
  <si>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</si>
  <si>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</si>
  <si>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</si>
  <si>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</si>
  <si>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</si>
  <si>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</si>
  <si>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</si>
  <si>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</si>
  <si>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</si>
  <si>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</si>
  <si>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</si>
  <si>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</si>
  <si>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</si>
  <si>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</si>
  <si>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</si>
  <si>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</si>
  <si>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</si>
  <si>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</si>
  <si>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</si>
  <si>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</si>
  <si>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</si>
  <si>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</si>
  <si>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</si>
  <si>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</si>
  <si>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</si>
  <si>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</si>
  <si>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</si>
  <si>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</si>
  <si>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</si>
  <si>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</si>
  <si>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</si>
  <si>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</si>
  <si>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</si>
  <si>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</si>
  <si>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</si>
  <si>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</si>
  <si>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</si>
  <si>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</si>
  <si>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</si>
  <si>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</si>
  <si>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</si>
  <si>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</si>
  <si>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</si>
  <si>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</si>
  <si>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</si>
  <si>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</si>
  <si>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</si>
  <si>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</si>
  <si>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</si>
  <si>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</si>
  <si>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</si>
  <si>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</si>
  <si>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</si>
  <si>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</si>
  <si>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</si>
  <si>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</si>
  <si>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</si>
  <si>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</si>
  <si>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</si>
  <si>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</si>
  <si>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</si>
  <si>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</si>
  <si>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</si>
  <si>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</si>
  <si>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</si>
  <si>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</si>
  <si>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</si>
  <si>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</si>
  <si>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</si>
  <si>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</si>
  <si>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</si>
  <si>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</si>
  <si>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</si>
  <si>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</si>
  <si>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</si>
  <si>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</si>
  <si>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</si>
  <si>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</si>
  <si>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</si>
  <si>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</si>
  <si>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</si>
  <si>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</si>
  <si>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</si>
  <si>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</si>
  <si>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</si>
  <si>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</si>
  <si>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</si>
  <si>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</si>
  <si>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</si>
  <si>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</si>
  <si>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</si>
  <si>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</si>
  <si>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</si>
  <si>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</si>
  <si>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</si>
  <si>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</si>
  <si>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</si>
  <si>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</si>
  <si>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</si>
  <si>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</si>
  <si>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</si>
  <si>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</si>
  <si>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</si>
  <si>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</si>
  <si>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</si>
  <si>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</si>
  <si>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</si>
  <si>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</si>
  <si>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</si>
  <si>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</si>
  <si>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</si>
  <si>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</si>
  <si>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</si>
  <si>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</si>
  <si>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</si>
  <si>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</si>
  <si>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</si>
  <si>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</si>
  <si>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</si>
  <si>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</si>
  <si>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</si>
  <si>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</si>
  <si>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</si>
  <si>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</si>
  <si>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</si>
  <si>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</si>
  <si>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</si>
  <si>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</si>
  <si>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</si>
  <si>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</si>
  <si>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</si>
  <si>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</si>
  <si>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</si>
  <si>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</si>
  <si>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</si>
  <si>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</si>
  <si>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</si>
  <si>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</si>
  <si>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</si>
  <si>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</si>
  <si>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</si>
  <si>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</si>
  <si>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</si>
  <si>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</si>
  <si>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</si>
  <si>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</si>
  <si>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</si>
  <si>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</si>
  <si>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</si>
  <si>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</si>
  <si>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</si>
  <si>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</si>
  <si>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</si>
  <si>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</si>
  <si>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</si>
  <si>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</si>
  <si>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</si>
  <si>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</si>
  <si>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</si>
  <si>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</si>
  <si>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</si>
  <si>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</si>
  <si>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</si>
  <si>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</si>
  <si>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</si>
  <si>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</si>
  <si>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</si>
  <si>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</si>
  <si>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</si>
  <si>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</si>
  <si>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</si>
  <si>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</si>
  <si>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</si>
  <si>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</si>
  <si>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</si>
  <si>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</si>
  <si>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</si>
  <si>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</si>
  <si>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</si>
  <si>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</si>
  <si>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</si>
  <si>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</si>
  <si>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</si>
  <si>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</si>
  <si>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</si>
  <si>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</si>
  <si>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</si>
  <si>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</si>
  <si>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</si>
  <si>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</si>
  <si>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</si>
  <si>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</si>
  <si>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</si>
  <si>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</si>
  <si>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</si>
  <si>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</si>
  <si>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</si>
  <si>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</si>
  <si>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</si>
  <si>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</si>
  <si>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</si>
  <si>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</si>
  <si>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</si>
  <si>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</si>
  <si>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</si>
  <si>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</si>
  <si>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</si>
  <si>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</si>
  <si>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</si>
  <si>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</si>
  <si>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</si>
  <si>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</si>
  <si>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</si>
  <si>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</si>
  <si>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</si>
  <si>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</si>
  <si>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</si>
  <si>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</si>
  <si>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</si>
  <si>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</si>
  <si>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</si>
  <si>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</si>
  <si>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</si>
  <si>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</si>
  <si>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</si>
  <si>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</si>
  <si>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</si>
  <si>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</si>
  <si>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</si>
  <si>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</si>
  <si>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</si>
  <si>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</si>
  <si>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</si>
  <si>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</si>
  <si>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</si>
  <si>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</si>
  <si>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</si>
  <si>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</si>
  <si>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</si>
  <si>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</si>
  <si>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</si>
  <si>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</si>
  <si>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</si>
  <si>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</si>
  <si>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</si>
  <si>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</si>
  <si>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</si>
  <si>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</si>
  <si>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</si>
  <si>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</si>
  <si>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</si>
  <si>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</si>
  <si>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</si>
  <si>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</si>
  <si>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</si>
  <si>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</si>
  <si>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</si>
  <si>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</si>
  <si>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</si>
  <si>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</si>
  <si>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</si>
  <si>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</si>
  <si>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</si>
  <si>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</si>
  <si>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</si>
  <si>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</si>
  <si>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</si>
  <si>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</si>
  <si>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</si>
  <si>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</si>
  <si>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</si>
  <si>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</si>
  <si>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</si>
  <si>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</si>
  <si>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</si>
  <si>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</si>
  <si>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</si>
  <si>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</si>
  <si>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</si>
  <si>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</si>
  <si>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</si>
  <si>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</si>
  <si>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</si>
  <si>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</si>
  <si>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</si>
  <si>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</si>
  <si>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</si>
  <si>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</si>
  <si>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</si>
  <si>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</si>
  <si>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</si>
  <si>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</si>
  <si>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</si>
  <si>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</si>
  <si>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</si>
  <si>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</si>
  <si>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</si>
  <si>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</si>
  <si>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</si>
  <si>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</si>
  <si>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</si>
  <si>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</si>
  <si>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</si>
  <si>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</si>
  <si>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</si>
  <si>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</si>
  <si>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</si>
  <si>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</si>
  <si>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</si>
  <si>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</si>
  <si>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</si>
  <si>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</si>
  <si>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</si>
  <si>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</si>
  <si>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</si>
  <si>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</si>
  <si>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</si>
  <si>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</si>
  <si>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</si>
  <si>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</si>
  <si>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</si>
  <si>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</si>
  <si>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</si>
  <si>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</si>
  <si>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</si>
  <si>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</si>
  <si>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</si>
  <si>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</si>
  <si>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</si>
  <si>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</si>
  <si>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</si>
  <si>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</si>
  <si>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</si>
  <si>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</si>
  <si>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</si>
  <si>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</si>
  <si>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</si>
  <si>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</si>
  <si>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</si>
  <si>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</si>
  <si>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</si>
  <si>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</si>
  <si>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</si>
  <si>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</si>
  <si>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</si>
  <si>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</si>
  <si>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</si>
  <si>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</si>
  <si>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</si>
  <si>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</si>
  <si>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</si>
  <si>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</si>
  <si>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</si>
  <si>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</si>
  <si>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</si>
  <si>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</si>
  <si>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</si>
  <si>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</si>
  <si>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</si>
  <si>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</si>
  <si>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</si>
  <si>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</si>
  <si>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</si>
  <si>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</si>
  <si>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</si>
  <si>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</si>
  <si>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</si>
  <si>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</si>
  <si>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</si>
  <si>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</si>
  <si>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</si>
  <si>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</si>
  <si>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</si>
  <si>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</si>
  <si>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</si>
  <si>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</si>
  <si>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</si>
  <si>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</si>
  <si>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</si>
  <si>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</si>
  <si>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</si>
  <si>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</si>
  <si>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</si>
  <si>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</si>
  <si>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</si>
  <si>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</si>
  <si>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</si>
  <si>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</si>
  <si>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</si>
  <si>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</si>
  <si>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</si>
  <si>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</si>
  <si>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</si>
  <si>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</si>
  <si>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</si>
  <si>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</si>
  <si>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</si>
  <si>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</si>
  <si>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</si>
  <si>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</si>
  <si>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</si>
  <si>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</si>
  <si>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</si>
  <si>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</si>
  <si>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</si>
  <si>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</si>
  <si>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</si>
  <si>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</si>
  <si>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</si>
  <si>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</si>
  <si>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</si>
  <si>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</si>
  <si>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</si>
  <si>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</si>
  <si>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</si>
  <si>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</si>
  <si>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</si>
  <si>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</si>
  <si>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</si>
  <si>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</si>
  <si>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</si>
  <si>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</si>
  <si>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</si>
  <si>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</si>
  <si>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</si>
  <si>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</si>
  <si>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</si>
  <si>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</si>
  <si>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</si>
  <si>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</si>
  <si>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</si>
  <si>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</si>
  <si>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</si>
  <si>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</si>
  <si>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</si>
  <si>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</si>
  <si>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</si>
  <si>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</si>
  <si>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</si>
  <si>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</si>
  <si>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</si>
  <si>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</si>
  <si>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</si>
  <si>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</si>
  <si>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</si>
  <si>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</si>
  <si>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</si>
  <si>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</si>
  <si>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</si>
  <si>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</si>
  <si>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</si>
  <si>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</si>
  <si>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</si>
  <si>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</si>
  <si>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</si>
  <si>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</si>
  <si>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</si>
  <si>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</si>
  <si>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</si>
  <si>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</si>
  <si>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</si>
  <si>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</si>
  <si>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</si>
  <si>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</si>
  <si>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</si>
  <si>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</si>
  <si>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</si>
  <si>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</si>
  <si>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</si>
  <si>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</si>
  <si>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</si>
  <si>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</si>
  <si>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</si>
  <si>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</si>
  <si>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</si>
  <si>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</si>
  <si>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</si>
  <si>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</si>
  <si>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</si>
  <si>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</si>
  <si>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</si>
  <si>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</si>
  <si>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</si>
  <si>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</si>
  <si>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</si>
  <si>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</si>
  <si>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</si>
  <si>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</si>
  <si>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</si>
  <si>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</si>
  <si>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</si>
  <si>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</si>
  <si>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</si>
  <si>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</si>
  <si>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</si>
  <si>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</si>
  <si>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</si>
  <si>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</si>
  <si>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</si>
  <si>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</si>
  <si>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</si>
  <si>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</si>
  <si>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</si>
  <si>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</si>
  <si>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</si>
  <si>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</si>
  <si>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</si>
  <si>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</si>
  <si>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</si>
  <si>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</si>
  <si>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</si>
  <si>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</si>
  <si>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</si>
  <si>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</si>
  <si>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</si>
  <si>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</si>
  <si>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</si>
  <si>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</si>
  <si>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</si>
  <si>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</si>
  <si>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</si>
  <si>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</si>
  <si>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</si>
  <si>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</si>
  <si>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</si>
  <si>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</si>
  <si>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</si>
  <si>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</si>
  <si>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</si>
  <si>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</si>
  <si>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</si>
  <si>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</si>
  <si>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</si>
  <si>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</si>
  <si>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</si>
  <si>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</si>
  <si>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</si>
  <si>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</si>
  <si>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</si>
  <si>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</si>
  <si>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</si>
  <si>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</si>
  <si>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</si>
  <si>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</si>
  <si>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</si>
  <si>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</si>
  <si>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</si>
  <si>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</si>
  <si>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</si>
  <si>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</si>
  <si>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</si>
  <si>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</si>
  <si>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</si>
  <si>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</si>
  <si>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</si>
  <si>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</si>
  <si>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</si>
  <si>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</si>
  <si>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</si>
  <si>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</si>
  <si>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</si>
  <si>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</si>
  <si>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</si>
  <si>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</si>
  <si>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</si>
  <si>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</si>
  <si>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</si>
  <si>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</si>
  <si>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</si>
  <si>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</si>
  <si>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</si>
  <si>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</si>
  <si>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</si>
  <si>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</si>
  <si>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</si>
  <si>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</si>
  <si>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</si>
  <si>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</si>
  <si>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</si>
  <si>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</si>
  <si>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</si>
  <si>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</si>
  <si>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</si>
  <si>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</si>
  <si>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</si>
  <si>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</si>
  <si>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</si>
  <si>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</si>
  <si>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</si>
  <si>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</si>
  <si>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</si>
  <si>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</si>
  <si>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</si>
  <si>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</si>
  <si>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</si>
  <si>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</si>
  <si>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</si>
  <si>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</si>
  <si>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</si>
  <si>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</si>
  <si>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</si>
  <si>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</si>
  <si>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</si>
  <si>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</si>
  <si>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</si>
  <si>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</si>
  <si>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</si>
  <si>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</si>
  <si>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</si>
  <si>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</si>
  <si>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</si>
  <si>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</si>
  <si>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</si>
  <si>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</si>
  <si>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</si>
  <si>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</si>
  <si>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</si>
  <si>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</si>
  <si>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</si>
  <si>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</si>
  <si>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</si>
  <si>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</si>
  <si>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</si>
  <si>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</si>
  <si>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</si>
  <si>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</si>
  <si>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</si>
  <si>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</si>
  <si>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</si>
  <si>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</si>
  <si>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</si>
  <si>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</si>
  <si>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</si>
  <si>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</si>
  <si>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</si>
  <si>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</si>
  <si>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</si>
  <si>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</si>
  <si>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</si>
  <si>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</si>
  <si>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</si>
  <si>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</si>
  <si>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</si>
  <si>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</si>
  <si>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</si>
  <si>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</si>
  <si>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</si>
  <si>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</si>
  <si>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</si>
  <si>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</si>
  <si>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</si>
  <si>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</si>
  <si>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</si>
  <si>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</si>
  <si>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</si>
  <si>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</si>
  <si>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</si>
  <si>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</si>
  <si>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</si>
  <si>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</si>
  <si>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</si>
  <si>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</si>
  <si>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</si>
  <si>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</si>
  <si>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</si>
  <si>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</si>
  <si>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</si>
  <si>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</si>
  <si>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</si>
  <si>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</si>
  <si>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</si>
  <si>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</si>
  <si>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</si>
  <si>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</si>
  <si>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</si>
  <si>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</si>
  <si>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</si>
  <si>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</si>
  <si>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</si>
  <si>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</si>
  <si>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</si>
  <si>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</si>
  <si>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</si>
  <si>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</si>
  <si>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</si>
  <si>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</si>
  <si>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</si>
  <si>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</si>
  <si>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</si>
  <si>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</si>
  <si>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</si>
  <si>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</si>
  <si>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</si>
  <si>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</si>
  <si>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</si>
  <si>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</si>
  <si>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</si>
  <si>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</si>
  <si>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</si>
  <si>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</si>
  <si>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</si>
  <si>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</si>
  <si>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</si>
  <si>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</si>
  <si>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</si>
  <si>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</si>
  <si>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</si>
  <si>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</si>
  <si>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</si>
  <si>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</si>
  <si>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</si>
  <si>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</si>
  <si>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</si>
  <si>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</si>
  <si>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</si>
  <si>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</si>
  <si>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</si>
  <si>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</si>
  <si>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</si>
  <si>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</si>
  <si>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</si>
  <si>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</si>
  <si>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</si>
  <si>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</si>
  <si>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</si>
  <si>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</si>
  <si>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</si>
  <si>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</si>
  <si>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</si>
  <si>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</si>
  <si>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</si>
  <si>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</si>
  <si>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</si>
  <si>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</si>
  <si>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</si>
  <si>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</si>
  <si>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</si>
  <si>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</si>
  <si>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</si>
  <si>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</si>
  <si>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</si>
  <si>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</si>
  <si>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</si>
  <si>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</si>
  <si>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</si>
  <si>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</si>
  <si>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</si>
  <si>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</si>
  <si>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</si>
  <si>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</si>
  <si>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</si>
  <si>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</si>
  <si>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</si>
  <si>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</si>
  <si>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</si>
  <si>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</si>
  <si>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</si>
  <si>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</si>
  <si>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</si>
  <si>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</si>
  <si>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</si>
  <si>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</si>
  <si>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</si>
  <si>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</si>
  <si>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</si>
  <si>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</si>
  <si>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</si>
  <si>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</si>
  <si>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</si>
  <si>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</si>
  <si>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</si>
  <si>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</si>
  <si>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</si>
  <si>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</si>
  <si>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</si>
  <si>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</si>
  <si>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</si>
  <si>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</si>
  <si>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</si>
  <si>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</si>
  <si>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</si>
  <si>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</si>
  <si>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</si>
  <si>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</si>
  <si>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</si>
  <si>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</si>
  <si>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</si>
  <si>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</si>
  <si>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</si>
  <si>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</si>
  <si>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</si>
  <si>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</si>
  <si>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</si>
  <si>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</si>
  <si>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</si>
  <si>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</si>
  <si>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</si>
  <si>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</si>
  <si>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</si>
  <si>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</si>
  <si>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</si>
  <si>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</si>
  <si>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</si>
  <si>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</si>
  <si>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</si>
  <si>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</si>
  <si>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</si>
  <si>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</si>
  <si>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</si>
  <si>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</si>
  <si>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</si>
  <si>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</si>
  <si>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</si>
  <si>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</si>
  <si>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</si>
  <si>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</si>
  <si>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</si>
  <si>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</si>
  <si>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</si>
  <si>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</si>
  <si>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</si>
  <si>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</si>
  <si>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</si>
  <si>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</si>
  <si>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</si>
  <si>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</si>
  <si>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</si>
  <si>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</si>
  <si>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</si>
  <si>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</si>
  <si>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</si>
  <si>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</si>
  <si>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</si>
  <si>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</si>
  <si>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</si>
  <si>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</si>
  <si>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</si>
  <si>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</si>
  <si>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</si>
  <si>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</si>
  <si>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</si>
  <si>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</si>
  <si>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</si>
  <si>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</si>
  <si>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</si>
  <si>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</si>
  <si>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</si>
  <si>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</si>
  <si>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</si>
  <si>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</si>
  <si>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</si>
  <si>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</si>
  <si>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</si>
  <si>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</si>
  <si>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</si>
  <si>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</si>
  <si>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</si>
  <si>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</si>
  <si>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</si>
  <si>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</si>
  <si>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</si>
  <si>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</si>
  <si>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</si>
  <si>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</si>
  <si>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</si>
  <si>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</si>
  <si>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</si>
  <si>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</si>
  <si>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</si>
  <si>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</si>
  <si>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</si>
  <si>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</si>
  <si>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</si>
  <si>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</si>
  <si>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</si>
  <si>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</si>
  <si>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</si>
  <si>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</si>
  <si>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</si>
  <si>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</si>
  <si>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</si>
  <si>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</si>
  <si>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</si>
  <si>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</si>
  <si>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</si>
  <si>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</si>
  <si>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</si>
  <si>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</si>
  <si>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</si>
  <si>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</si>
  <si>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</si>
  <si>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</si>
  <si>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</si>
  <si>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</si>
  <si>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</si>
  <si>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</si>
  <si>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</si>
  <si>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</si>
  <si>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</si>
  <si>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</si>
  <si>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</si>
  <si>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</si>
  <si>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</si>
  <si>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</si>
  <si>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</si>
  <si>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</si>
  <si>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</si>
  <si>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</si>
  <si>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</si>
  <si>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</si>
  <si>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</si>
  <si>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</si>
  <si>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</si>
  <si>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</si>
  <si>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</si>
  <si>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</si>
  <si>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</si>
  <si>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</si>
  <si>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</si>
  <si>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</si>
  <si>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</si>
  <si>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</si>
  <si>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</si>
  <si>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</si>
  <si>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</si>
  <si>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</si>
  <si>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</si>
  <si>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</si>
  <si>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</si>
  <si>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</si>
  <si>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</si>
  <si>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</si>
  <si>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</si>
  <si>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</si>
  <si>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</si>
  <si>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</si>
  <si>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</si>
  <si>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</si>
  <si>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</si>
  <si>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</si>
  <si>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</si>
  <si>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</si>
  <si>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</si>
  <si>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</si>
  <si>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</si>
  <si>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</si>
  <si>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</si>
  <si>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</si>
  <si>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</si>
  <si>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</si>
  <si>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</si>
  <si>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</si>
  <si>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</si>
  <si>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</si>
  <si>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</si>
  <si>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</si>
  <si>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</si>
  <si>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</si>
  <si>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</si>
  <si>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</si>
  <si>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</si>
  <si>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</si>
  <si>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</si>
  <si>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</si>
  <si>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</si>
  <si>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</si>
  <si>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</si>
  <si>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</si>
  <si>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</si>
  <si>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</si>
  <si>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</si>
  <si>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</si>
  <si>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</si>
  <si>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</si>
  <si>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</si>
  <si>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</si>
  <si>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</si>
  <si>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</si>
  <si>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</si>
  <si>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</si>
  <si>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</si>
  <si>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</si>
  <si>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</si>
  <si>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</si>
  <si>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</si>
  <si>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</si>
  <si>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</si>
  <si>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</si>
  <si>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</si>
  <si>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</si>
  <si>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</si>
  <si>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</si>
  <si>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</si>
  <si>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</si>
  <si>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</si>
  <si>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</si>
  <si>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</si>
  <si>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</si>
  <si>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</si>
  <si>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</si>
  <si>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</si>
  <si>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</si>
  <si>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</si>
  <si>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</si>
  <si>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</si>
  <si>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</si>
  <si>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</si>
  <si>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</si>
  <si>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</si>
  <si>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</si>
  <si>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</si>
  <si>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</si>
  <si>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</si>
  <si>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</si>
  <si>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</si>
  <si>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</si>
  <si>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</si>
  <si>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</si>
  <si>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</si>
  <si>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</si>
  <si>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</si>
  <si>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</si>
  <si>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</si>
  <si>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</si>
  <si>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</si>
  <si>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</si>
  <si>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</si>
  <si>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</si>
  <si>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</si>
  <si>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</si>
  <si>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</si>
  <si>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</si>
  <si>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</si>
  <si>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</si>
  <si>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</si>
  <si>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</si>
  <si>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</si>
  <si>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</si>
  <si>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</si>
  <si>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</si>
  <si>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</si>
  <si>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</si>
  <si>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</si>
  <si>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</si>
  <si>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</si>
  <si>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</si>
  <si>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</si>
  <si>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</si>
  <si>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</si>
  <si>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</si>
  <si>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</si>
  <si>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</si>
  <si>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</si>
  <si>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</si>
  <si>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</si>
  <si>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</si>
  <si>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</si>
  <si>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</si>
  <si>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</si>
  <si>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</si>
  <si>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</si>
  <si>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</si>
  <si>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</si>
  <si>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</si>
  <si>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</si>
  <si>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</si>
  <si>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</si>
  <si>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</si>
  <si>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</si>
  <si>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</si>
  <si>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</si>
  <si>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</si>
  <si>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</si>
  <si>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</si>
  <si>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</si>
  <si>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</si>
  <si>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</si>
  <si>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</si>
  <si>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</si>
  <si>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</si>
  <si>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</si>
  <si>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</si>
  <si>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</si>
  <si>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</si>
  <si>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</si>
  <si>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</si>
  <si>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</si>
  <si>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</si>
  <si>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</si>
  <si>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</si>
  <si>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</si>
  <si>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</si>
  <si>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</si>
  <si>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</si>
  <si>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</si>
  <si>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</si>
  <si>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</si>
  <si>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</si>
  <si>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</si>
  <si>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</si>
  <si>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</si>
  <si>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</si>
  <si>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</si>
  <si>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</si>
  <si>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</si>
  <si>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</si>
  <si>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</si>
  <si>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</si>
  <si>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</si>
  <si>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</si>
  <si>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</si>
  <si>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</si>
  <si>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</si>
  <si>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</si>
  <si>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</si>
  <si>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</si>
  <si>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</si>
  <si>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</si>
  <si>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</si>
  <si>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</si>
  <si>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</si>
  <si>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</si>
  <si>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</si>
  <si>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</si>
  <si>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</si>
  <si>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</si>
  <si>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</si>
  <si>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</si>
  <si>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</si>
  <si>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</si>
  <si>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</si>
  <si>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</si>
  <si>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</si>
  <si>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</si>
  <si>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</si>
  <si>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</si>
  <si>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</si>
  <si>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</si>
  <si>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</si>
  <si>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</si>
  <si>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</si>
  <si>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</si>
  <si>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</si>
  <si>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</si>
  <si>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</si>
  <si>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</si>
  <si>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</si>
  <si>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</si>
  <si>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</si>
  <si>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</si>
  <si>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</si>
  <si>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</si>
  <si>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</si>
  <si>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</si>
  <si>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</si>
  <si>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</si>
  <si>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</si>
  <si>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</si>
  <si>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</si>
  <si>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</si>
  <si>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</si>
  <si>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</si>
  <si>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</si>
  <si>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</si>
  <si>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</si>
  <si>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</si>
  <si>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</si>
  <si>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</si>
  <si>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</si>
  <si>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</si>
  <si>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</si>
  <si>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</si>
  <si>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</si>
  <si>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</si>
  <si>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</si>
  <si>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</si>
  <si>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</si>
  <si>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</si>
  <si>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</si>
  <si>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</si>
  <si>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</si>
  <si>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</si>
  <si>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</si>
  <si>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</si>
  <si>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</si>
  <si>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</si>
  <si>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</si>
  <si>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</si>
  <si>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</si>
  <si>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</si>
  <si>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</si>
  <si>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</si>
  <si>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</si>
  <si>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</si>
  <si>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</si>
  <si>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</si>
  <si>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</si>
  <si>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</si>
  <si>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</si>
  <si>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</si>
  <si>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</si>
  <si>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</si>
  <si>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</si>
  <si>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</si>
  <si>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</si>
  <si>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</si>
  <si>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</si>
  <si>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</si>
  <si>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</si>
  <si>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</si>
  <si>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</si>
  <si>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</si>
  <si>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</si>
  <si>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</si>
  <si>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</si>
  <si>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</si>
  <si>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</si>
  <si>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</si>
  <si>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</si>
  <si>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</si>
  <si>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</si>
  <si>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</si>
  <si>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</si>
  <si>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</si>
  <si>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</si>
  <si>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</si>
  <si>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</si>
  <si>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</si>
  <si>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</si>
  <si>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</si>
  <si>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</si>
  <si>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</si>
  <si>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</si>
  <si>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</si>
  <si>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</si>
  <si>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</si>
  <si>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</si>
  <si>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</si>
  <si>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</si>
  <si>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</si>
  <si>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</si>
  <si>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</si>
  <si>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</si>
  <si>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</si>
  <si>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</si>
  <si>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</si>
  <si>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</si>
  <si>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</si>
  <si>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</si>
  <si>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</si>
  <si>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</si>
  <si>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</si>
  <si>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</si>
  <si>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</si>
  <si>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</si>
  <si>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</si>
  <si>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</si>
  <si>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</si>
  <si>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</si>
  <si>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</si>
  <si>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</si>
  <si>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</si>
  <si>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</si>
  <si>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</si>
  <si>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</si>
  <si>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</si>
  <si>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</si>
  <si>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</si>
  <si>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</si>
  <si>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</si>
  <si>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</si>
  <si>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</si>
  <si>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</si>
  <si>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</si>
  <si>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</si>
  <si>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</si>
  <si>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</si>
  <si>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</si>
  <si>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</si>
  <si>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</si>
  <si>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</si>
  <si>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</si>
  <si>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</si>
  <si>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</si>
  <si>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</si>
  <si>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</si>
  <si>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</si>
  <si>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</si>
  <si>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</si>
  <si>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</si>
  <si>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</si>
  <si>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</si>
  <si>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</si>
  <si>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</si>
  <si>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</si>
  <si>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</si>
  <si>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</si>
  <si>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</si>
  <si>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</si>
  <si>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</si>
  <si>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</si>
  <si>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</si>
  <si>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</si>
  <si>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</si>
  <si>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</si>
  <si>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</si>
  <si>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</si>
  <si>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</si>
  <si>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</si>
  <si>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</si>
  <si>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</si>
  <si>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</si>
  <si>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</si>
  <si>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</si>
  <si>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</si>
  <si>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</si>
  <si>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</si>
  <si>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</si>
  <si>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</si>
  <si>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</si>
  <si>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</si>
  <si>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</si>
  <si>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</si>
  <si>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</si>
  <si>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</si>
  <si>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</si>
  <si>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</si>
  <si>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</si>
  <si>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</si>
  <si>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</si>
  <si>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</si>
  <si>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</si>
  <si>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</si>
  <si>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</si>
  <si>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</si>
  <si>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</si>
  <si>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</si>
  <si>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</si>
  <si>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</si>
  <si>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</si>
  <si>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</si>
  <si>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</si>
  <si>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</si>
  <si>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</si>
  <si>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</si>
  <si>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</si>
  <si>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</si>
  <si>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</si>
  <si>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</si>
  <si>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</si>
  <si>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</si>
  <si>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</si>
  <si>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</si>
  <si>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</si>
  <si>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</si>
  <si>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</si>
  <si>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</si>
  <si>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(All)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</si>
  <si>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</si>
  <si>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</si>
  <si>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</si>
  <si>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</si>
  <si>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</si>
  <si>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</si>
  <si>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</si>
  <si>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</si>
  <si>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</si>
  <si>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</si>
  <si>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</si>
  <si>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</si>
  <si>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</si>
  <si>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</si>
  <si>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</si>
  <si>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</si>
  <si>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</si>
  <si>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</si>
  <si>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</si>
  <si>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</si>
  <si>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</si>
  <si>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</si>
  <si>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</si>
  <si>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</si>
  <si>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</si>
  <si>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</si>
  <si>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</si>
  <si>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</si>
  <si>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</si>
  <si>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</si>
  <si>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</si>
  <si>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</si>
  <si>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</si>
  <si>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</si>
  <si>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</si>
  <si>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</si>
  <si>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</si>
  <si>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</si>
  <si>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</si>
  <si>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</si>
  <si>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</si>
  <si>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</si>
  <si>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</si>
  <si>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</si>
  <si>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</si>
  <si>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</si>
  <si>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</si>
  <si>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</si>
  <si>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</si>
  <si>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</si>
  <si>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</si>
  <si>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</si>
  <si>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</si>
  <si>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</si>
  <si>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Date Created Conversion 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</si>
  <si>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</si>
  <si>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</si>
  <si>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</si>
  <si>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</si>
  <si>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</si>
  <si>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</si>
  <si>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</si>
  <si>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</si>
  <si>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</si>
  <si>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</si>
  <si>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</si>
  <si>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</si>
  <si>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</si>
  <si>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</si>
  <si>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Film &amp; Video</t>
  </si>
  <si>
    <t>Food</t>
  </si>
  <si>
    <t>Games</t>
  </si>
  <si>
    <t>Music</t>
  </si>
  <si>
    <t>Photography</t>
  </si>
  <si>
    <t>Publishing</t>
  </si>
  <si>
    <t xml:space="preserve">Technology </t>
  </si>
  <si>
    <t>Theater</t>
  </si>
  <si>
    <t xml:space="preserve">Category </t>
  </si>
  <si>
    <t xml:space="preserve">Percent Succesful </t>
  </si>
  <si>
    <t>Total</t>
  </si>
  <si>
    <t xml:space="preserve">Average  per Category </t>
  </si>
  <si>
    <t>Sum of pledged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</si>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</sst>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3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Assignment 1.xlsx]Time of Year!PivotTable7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of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of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of Year'!$B$6:$B$18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5-41DD-9E4A-C7498CFD8926}"/>
            </c:ext>
          </c:extLst>
        </c:ser>
        <c:ser>
          <c:idx val="1"/>
          <c:order val="1"/>
          <c:tx>
            <c:strRef>
              <c:f>'Time of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of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of Year'!$C$6:$C$18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5-41DD-9E4A-C7498CFD8926}"/>
            </c:ext>
          </c:extLst>
        </c:ser>
        <c:ser>
          <c:idx val="2"/>
          <c:order val="2"/>
          <c:tx>
            <c:strRef>
              <c:f>'Time of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of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of Year'!$D$6:$D$18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B5-41DD-9E4A-C7498CFD8926}"/>
            </c:ext>
          </c:extLst>
        </c:ser>
        <c:ser>
          <c:idx val="3"/>
          <c:order val="3"/>
          <c:tx>
            <c:strRef>
              <c:f>'Time of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 of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of Year'!$E$6:$E$18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B5-41DD-9E4A-C7498CFD8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669240"/>
        <c:axId val="603670200"/>
      </c:lineChart>
      <c:catAx>
        <c:axId val="60366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70200"/>
        <c:crosses val="autoZero"/>
        <c:auto val="1"/>
        <c:lblAlgn val="ctr"/>
        <c:lblOffset val="100"/>
        <c:noMultiLvlLbl val="0"/>
      </c:catAx>
      <c:valAx>
        <c:axId val="60367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6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Assignment 1.xlsx]Categories!PivotTable5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90364287570393"/>
          <c:y val="0.20330194400019042"/>
          <c:w val="0.75907502539491589"/>
          <c:h val="0.55489213411572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F-4343-A8DD-A02D466E41B8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F-4343-A8DD-A02D466E41B8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F-4343-A8DD-A02D466E41B8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F-4343-A8DD-A02D466E4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190648"/>
        <c:axId val="567190968"/>
      </c:barChart>
      <c:catAx>
        <c:axId val="56719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0968"/>
        <c:crosses val="autoZero"/>
        <c:auto val="1"/>
        <c:lblAlgn val="ctr"/>
        <c:lblOffset val="100"/>
        <c:noMultiLvlLbl val="0"/>
      </c:catAx>
      <c:valAx>
        <c:axId val="56719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Assignment 1.xlsx]Sub Categories!PivotTable6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D-447E-82F1-84AAD013743B}"/>
            </c:ext>
          </c:extLst>
        </c:ser>
        <c:ser>
          <c:idx val="1"/>
          <c:order val="1"/>
          <c:tx>
            <c:strRef>
              <c:f>'Sub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0D-447E-82F1-84AAD013743B}"/>
            </c:ext>
          </c:extLst>
        </c:ser>
        <c:ser>
          <c:idx val="2"/>
          <c:order val="2"/>
          <c:tx>
            <c:strRef>
              <c:f>'Sub 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0D-447E-82F1-84AAD013743B}"/>
            </c:ext>
          </c:extLst>
        </c:ser>
        <c:ser>
          <c:idx val="3"/>
          <c:order val="3"/>
          <c:tx>
            <c:strRef>
              <c:f>'Sub 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D-447E-82F1-84AAD0137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193208"/>
        <c:axId val="619238200"/>
      </c:barChart>
      <c:catAx>
        <c:axId val="56719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38200"/>
        <c:crosses val="autoZero"/>
        <c:auto val="1"/>
        <c:lblAlgn val="ctr"/>
        <c:lblOffset val="100"/>
        <c:noMultiLvlLbl val="0"/>
      </c:catAx>
      <c:valAx>
        <c:axId val="61923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64292</xdr:colOff>
      <xdr:row>3</xdr:row>
      <xdr:rowOff>71438</xdr:rowOff>
    </xdr:from>
    <xdr:to>
      <xdr:col>18</xdr:col>
      <xdr:colOff>223836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91410-628A-4675-BC13-8B34A171B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35717</xdr:colOff>
      <xdr:row>0</xdr:row>
      <xdr:rowOff>128588</xdr:rowOff>
    </xdr:from>
    <xdr:to>
      <xdr:col>14</xdr:col>
      <xdr:colOff>357187</xdr:colOff>
      <xdr:row>19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F80479-A735-46BA-B352-909106E8C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4</xdr:row>
      <xdr:rowOff>166687</xdr:rowOff>
    </xdr:from>
    <xdr:to>
      <xdr:col>15</xdr:col>
      <xdr:colOff>0</xdr:colOff>
      <xdr:row>29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739BB-A1BB-4357-A2D0-66B98776B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Ratajczyk" refreshedDate="43614.720003009257" createdVersion="6" refreshedVersion="6" minRefreshableVersion="3" recordCount="4114" xr:uid="{35F24434-1B8E-49C2-8C40-AC7A82B31E63}">
  <cacheSource type="worksheet">
    <worksheetSource ref="D1:R4115" sheet="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Ratajczyk" refreshedDate="43614.785295833331" createdVersion="6" refreshedVersion="6" minRefreshableVersion="3" recordCount="4114" xr:uid="{DCBF51CE-21DE-4A80-98E5-065049798E2F}">
  <cacheSource type="worksheet">
    <worksheetSource ref="D1:T4115" sheet="Data"/>
  </cacheSource>
  <cacheFields count="21"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6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6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6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s v="US"/>
    <s v="USD"/>
    <n v="1437620400"/>
    <n v="1434931811"/>
    <b v="0"/>
    <n v="182"/>
    <b v="1"/>
    <s v="film &amp; video/television"/>
    <n v="1.3685882352941177"/>
    <x v="0"/>
    <x v="0"/>
    <x v="0"/>
    <x v="0"/>
    <x v="0"/>
  </r>
  <r>
    <x v="1"/>
    <x v="1"/>
    <x v="0"/>
    <s v="US"/>
    <s v="USD"/>
    <n v="1488464683"/>
    <n v="1485872683"/>
    <b v="0"/>
    <n v="79"/>
    <b v="1"/>
    <s v="film &amp; video/television"/>
    <n v="1.4260827250608272"/>
    <x v="1"/>
    <x v="0"/>
    <x v="0"/>
    <x v="1"/>
    <x v="1"/>
  </r>
  <r>
    <x v="2"/>
    <x v="2"/>
    <x v="0"/>
    <s v="GB"/>
    <s v="GBP"/>
    <n v="1455555083"/>
    <n v="1454691083"/>
    <b v="0"/>
    <n v="35"/>
    <b v="1"/>
    <s v="film &amp; video/television"/>
    <n v="1.05"/>
    <x v="2"/>
    <x v="0"/>
    <x v="0"/>
    <x v="2"/>
    <x v="2"/>
  </r>
  <r>
    <x v="3"/>
    <x v="3"/>
    <x v="0"/>
    <s v="US"/>
    <s v="USD"/>
    <n v="1407414107"/>
    <n v="1404822107"/>
    <b v="0"/>
    <n v="150"/>
    <b v="1"/>
    <s v="film &amp; video/television"/>
    <n v="1.0389999999999999"/>
    <x v="3"/>
    <x v="0"/>
    <x v="0"/>
    <x v="3"/>
    <x v="3"/>
  </r>
  <r>
    <x v="4"/>
    <x v="4"/>
    <x v="0"/>
    <s v="US"/>
    <s v="USD"/>
    <n v="1450555279"/>
    <n v="1447963279"/>
    <b v="0"/>
    <n v="284"/>
    <b v="1"/>
    <s v="film &amp; video/television"/>
    <n v="1.2299154545454545"/>
    <x v="4"/>
    <x v="0"/>
    <x v="0"/>
    <x v="4"/>
    <x v="4"/>
  </r>
  <r>
    <x v="5"/>
    <x v="5"/>
    <x v="0"/>
    <s v="US"/>
    <s v="USD"/>
    <n v="1469770500"/>
    <n v="1468362207"/>
    <b v="0"/>
    <n v="47"/>
    <b v="1"/>
    <s v="film &amp; video/television"/>
    <n v="1.0977744436109027"/>
    <x v="5"/>
    <x v="0"/>
    <x v="0"/>
    <x v="5"/>
    <x v="5"/>
  </r>
  <r>
    <x v="6"/>
    <x v="6"/>
    <x v="0"/>
    <s v="US"/>
    <s v="USD"/>
    <n v="1402710250"/>
    <n v="1401846250"/>
    <b v="0"/>
    <n v="58"/>
    <b v="1"/>
    <s v="film &amp; video/television"/>
    <n v="1.064875"/>
    <x v="6"/>
    <x v="0"/>
    <x v="0"/>
    <x v="6"/>
    <x v="6"/>
  </r>
  <r>
    <x v="7"/>
    <x v="7"/>
    <x v="0"/>
    <s v="US"/>
    <s v="USD"/>
    <n v="1467680867"/>
    <n v="1464224867"/>
    <b v="0"/>
    <n v="57"/>
    <b v="1"/>
    <s v="film &amp; video/television"/>
    <n v="1.0122222222222221"/>
    <x v="7"/>
    <x v="0"/>
    <x v="0"/>
    <x v="7"/>
    <x v="7"/>
  </r>
  <r>
    <x v="8"/>
    <x v="8"/>
    <x v="0"/>
    <s v="US"/>
    <s v="USD"/>
    <n v="1460754000"/>
    <n v="1460155212"/>
    <b v="0"/>
    <n v="12"/>
    <b v="1"/>
    <s v="film &amp; video/television"/>
    <n v="1.0004342857142856"/>
    <x v="8"/>
    <x v="0"/>
    <x v="0"/>
    <x v="8"/>
    <x v="8"/>
  </r>
  <r>
    <x v="2"/>
    <x v="9"/>
    <x v="0"/>
    <s v="US"/>
    <s v="USD"/>
    <n v="1460860144"/>
    <n v="1458268144"/>
    <b v="0"/>
    <n v="20"/>
    <b v="1"/>
    <s v="film &amp; video/television"/>
    <n v="1.2599800000000001"/>
    <x v="9"/>
    <x v="0"/>
    <x v="0"/>
    <x v="9"/>
    <x v="9"/>
  </r>
  <r>
    <x v="9"/>
    <x v="10"/>
    <x v="0"/>
    <s v="US"/>
    <s v="USD"/>
    <n v="1403660279"/>
    <n v="1400636279"/>
    <b v="0"/>
    <n v="19"/>
    <b v="1"/>
    <s v="film &amp; video/television"/>
    <n v="1.0049999999999999"/>
    <x v="10"/>
    <x v="0"/>
    <x v="0"/>
    <x v="10"/>
    <x v="10"/>
  </r>
  <r>
    <x v="10"/>
    <x v="11"/>
    <x v="0"/>
    <s v="US"/>
    <s v="USD"/>
    <n v="1471834800"/>
    <n v="1469126462"/>
    <b v="0"/>
    <n v="75"/>
    <b v="1"/>
    <s v="film &amp; video/television"/>
    <n v="1.2050000000000001"/>
    <x v="11"/>
    <x v="0"/>
    <x v="0"/>
    <x v="11"/>
    <x v="11"/>
  </r>
  <r>
    <x v="11"/>
    <x v="12"/>
    <x v="0"/>
    <s v="US"/>
    <s v="USD"/>
    <n v="1405479600"/>
    <n v="1401642425"/>
    <b v="0"/>
    <n v="827"/>
    <b v="1"/>
    <s v="film &amp; video/television"/>
    <n v="1.6529333333333334"/>
    <x v="12"/>
    <x v="0"/>
    <x v="0"/>
    <x v="12"/>
    <x v="12"/>
  </r>
  <r>
    <x v="8"/>
    <x v="13"/>
    <x v="0"/>
    <s v="US"/>
    <s v="USD"/>
    <n v="1466713620"/>
    <n v="1463588109"/>
    <b v="0"/>
    <n v="51"/>
    <b v="1"/>
    <s v="film &amp; video/television"/>
    <n v="1.5997142857142856"/>
    <x v="13"/>
    <x v="0"/>
    <x v="0"/>
    <x v="13"/>
    <x v="13"/>
  </r>
  <r>
    <x v="12"/>
    <x v="14"/>
    <x v="0"/>
    <s v="AU"/>
    <s v="AUD"/>
    <n v="1405259940"/>
    <n v="1403051888"/>
    <b v="0"/>
    <n v="41"/>
    <b v="1"/>
    <s v="film &amp; video/television"/>
    <n v="1.0093333333333334"/>
    <x v="14"/>
    <x v="0"/>
    <x v="0"/>
    <x v="14"/>
    <x v="14"/>
  </r>
  <r>
    <x v="13"/>
    <x v="15"/>
    <x v="0"/>
    <s v="ES"/>
    <s v="EUR"/>
    <n v="1443384840"/>
    <n v="1441790658"/>
    <b v="0"/>
    <n v="98"/>
    <b v="1"/>
    <s v="film &amp; video/television"/>
    <n v="1.0660000000000001"/>
    <x v="15"/>
    <x v="0"/>
    <x v="0"/>
    <x v="15"/>
    <x v="15"/>
  </r>
  <r>
    <x v="14"/>
    <x v="16"/>
    <x v="0"/>
    <s v="US"/>
    <s v="USD"/>
    <n v="1402896600"/>
    <n v="1398971211"/>
    <b v="0"/>
    <n v="70"/>
    <b v="1"/>
    <s v="film &amp; video/television"/>
    <n v="1.0024166666666667"/>
    <x v="16"/>
    <x v="0"/>
    <x v="0"/>
    <x v="16"/>
    <x v="16"/>
  </r>
  <r>
    <x v="15"/>
    <x v="17"/>
    <x v="0"/>
    <s v="GB"/>
    <s v="GBP"/>
    <n v="1415126022"/>
    <n v="1412530422"/>
    <b v="0"/>
    <n v="36"/>
    <b v="1"/>
    <s v="film &amp; video/television"/>
    <n v="1.0066666666666666"/>
    <x v="17"/>
    <x v="0"/>
    <x v="0"/>
    <x v="17"/>
    <x v="17"/>
  </r>
  <r>
    <x v="11"/>
    <x v="18"/>
    <x v="0"/>
    <s v="US"/>
    <s v="USD"/>
    <n v="1410958856"/>
    <n v="1408366856"/>
    <b v="0"/>
    <n v="342"/>
    <b v="1"/>
    <s v="film &amp; video/television"/>
    <n v="1.0632110000000001"/>
    <x v="18"/>
    <x v="0"/>
    <x v="0"/>
    <x v="18"/>
    <x v="18"/>
  </r>
  <r>
    <x v="16"/>
    <x v="19"/>
    <x v="0"/>
    <s v="US"/>
    <s v="USD"/>
    <n v="1437420934"/>
    <n v="1434828934"/>
    <b v="0"/>
    <n v="22"/>
    <b v="1"/>
    <s v="film &amp; video/television"/>
    <n v="1.4529411764705882"/>
    <x v="19"/>
    <x v="0"/>
    <x v="0"/>
    <x v="19"/>
    <x v="19"/>
  </r>
  <r>
    <x v="13"/>
    <x v="20"/>
    <x v="0"/>
    <s v="US"/>
    <s v="USD"/>
    <n v="1442167912"/>
    <n v="1436983912"/>
    <b v="0"/>
    <n v="25"/>
    <b v="1"/>
    <s v="film &amp; video/television"/>
    <n v="1.002"/>
    <x v="20"/>
    <x v="0"/>
    <x v="0"/>
    <x v="20"/>
    <x v="20"/>
  </r>
  <r>
    <x v="17"/>
    <x v="21"/>
    <x v="0"/>
    <s v="US"/>
    <s v="USD"/>
    <n v="1411743789"/>
    <n v="1409151789"/>
    <b v="0"/>
    <n v="101"/>
    <b v="1"/>
    <s v="film &amp; video/television"/>
    <n v="1.0913513513513513"/>
    <x v="21"/>
    <x v="0"/>
    <x v="0"/>
    <x v="21"/>
    <x v="21"/>
  </r>
  <r>
    <x v="18"/>
    <x v="22"/>
    <x v="0"/>
    <s v="US"/>
    <s v="USD"/>
    <n v="1420099140"/>
    <n v="1418766740"/>
    <b v="0"/>
    <n v="8"/>
    <b v="1"/>
    <s v="film &amp; video/television"/>
    <n v="1.1714285714285715"/>
    <x v="22"/>
    <x v="0"/>
    <x v="0"/>
    <x v="22"/>
    <x v="22"/>
  </r>
  <r>
    <x v="13"/>
    <x v="23"/>
    <x v="0"/>
    <s v="US"/>
    <s v="USD"/>
    <n v="1430407200"/>
    <n v="1428086501"/>
    <b v="0"/>
    <n v="23"/>
    <b v="1"/>
    <s v="film &amp; video/television"/>
    <n v="1.1850000000000001"/>
    <x v="23"/>
    <x v="0"/>
    <x v="0"/>
    <x v="23"/>
    <x v="23"/>
  </r>
  <r>
    <x v="19"/>
    <x v="24"/>
    <x v="0"/>
    <s v="US"/>
    <s v="USD"/>
    <n v="1442345940"/>
    <n v="1439494863"/>
    <b v="0"/>
    <n v="574"/>
    <b v="1"/>
    <s v="film &amp; video/television"/>
    <n v="1.0880768571428572"/>
    <x v="24"/>
    <x v="0"/>
    <x v="0"/>
    <x v="24"/>
    <x v="24"/>
  </r>
  <r>
    <x v="20"/>
    <x v="25"/>
    <x v="0"/>
    <s v="US"/>
    <s v="USD"/>
    <n v="1452299761"/>
    <n v="1447115761"/>
    <b v="0"/>
    <n v="14"/>
    <b v="1"/>
    <s v="film &amp; video/television"/>
    <n v="1.3333333333333333"/>
    <x v="25"/>
    <x v="0"/>
    <x v="0"/>
    <x v="25"/>
    <x v="25"/>
  </r>
  <r>
    <x v="21"/>
    <x v="26"/>
    <x v="0"/>
    <s v="US"/>
    <s v="USD"/>
    <n v="1408278144"/>
    <n v="1404822144"/>
    <b v="0"/>
    <n v="19"/>
    <b v="1"/>
    <s v="film &amp; video/television"/>
    <n v="1.552"/>
    <x v="26"/>
    <x v="0"/>
    <x v="0"/>
    <x v="26"/>
    <x v="26"/>
  </r>
  <r>
    <x v="22"/>
    <x v="27"/>
    <x v="0"/>
    <s v="NZ"/>
    <s v="NZD"/>
    <n v="1416113833"/>
    <n v="1413518233"/>
    <b v="0"/>
    <n v="150"/>
    <b v="1"/>
    <s v="film &amp; video/television"/>
    <n v="1.1172500000000001"/>
    <x v="27"/>
    <x v="0"/>
    <x v="0"/>
    <x v="27"/>
    <x v="27"/>
  </r>
  <r>
    <x v="14"/>
    <x v="28"/>
    <x v="0"/>
    <s v="US"/>
    <s v="USD"/>
    <n v="1450307284"/>
    <n v="1447715284"/>
    <b v="0"/>
    <n v="71"/>
    <b v="1"/>
    <s v="film &amp; video/television"/>
    <n v="1.0035000000000001"/>
    <x v="28"/>
    <x v="0"/>
    <x v="0"/>
    <x v="28"/>
    <x v="28"/>
  </r>
  <r>
    <x v="9"/>
    <x v="29"/>
    <x v="0"/>
    <s v="GB"/>
    <s v="GBP"/>
    <n v="1406045368"/>
    <n v="1403453368"/>
    <b v="0"/>
    <n v="117"/>
    <b v="1"/>
    <s v="film &amp; video/television"/>
    <n v="1.2333333333333334"/>
    <x v="29"/>
    <x v="0"/>
    <x v="0"/>
    <x v="29"/>
    <x v="29"/>
  </r>
  <r>
    <x v="23"/>
    <x v="30"/>
    <x v="0"/>
    <s v="US"/>
    <s v="USD"/>
    <n v="1408604515"/>
    <n v="1406012515"/>
    <b v="0"/>
    <n v="53"/>
    <b v="1"/>
    <s v="film &amp; video/television"/>
    <n v="1.0129975"/>
    <x v="30"/>
    <x v="0"/>
    <x v="0"/>
    <x v="30"/>
    <x v="30"/>
  </r>
  <r>
    <x v="24"/>
    <x v="31"/>
    <x v="0"/>
    <s v="US"/>
    <s v="USD"/>
    <n v="1453748434"/>
    <n v="1452193234"/>
    <b v="0"/>
    <n v="1"/>
    <b v="1"/>
    <s v="film &amp; video/television"/>
    <n v="1"/>
    <x v="31"/>
    <x v="0"/>
    <x v="0"/>
    <x v="31"/>
    <x v="31"/>
  </r>
  <r>
    <x v="25"/>
    <x v="32"/>
    <x v="0"/>
    <s v="US"/>
    <s v="USD"/>
    <n v="1463111940"/>
    <n v="1459523017"/>
    <b v="0"/>
    <n v="89"/>
    <b v="1"/>
    <s v="film &amp; video/television"/>
    <n v="1.0024604569420035"/>
    <x v="32"/>
    <x v="0"/>
    <x v="0"/>
    <x v="32"/>
    <x v="32"/>
  </r>
  <r>
    <x v="26"/>
    <x v="33"/>
    <x v="0"/>
    <s v="US"/>
    <s v="USD"/>
    <n v="1447001501"/>
    <n v="1444405901"/>
    <b v="0"/>
    <n v="64"/>
    <b v="1"/>
    <s v="film &amp; video/television"/>
    <n v="1.0209523809523811"/>
    <x v="33"/>
    <x v="0"/>
    <x v="0"/>
    <x v="33"/>
    <x v="33"/>
  </r>
  <r>
    <x v="27"/>
    <x v="34"/>
    <x v="0"/>
    <s v="US"/>
    <s v="USD"/>
    <n v="1407224601"/>
    <n v="1405928601"/>
    <b v="0"/>
    <n v="68"/>
    <b v="1"/>
    <s v="film &amp; video/television"/>
    <n v="1.3046153846153845"/>
    <x v="34"/>
    <x v="0"/>
    <x v="0"/>
    <x v="34"/>
    <x v="34"/>
  </r>
  <r>
    <x v="28"/>
    <x v="35"/>
    <x v="0"/>
    <s v="US"/>
    <s v="USD"/>
    <n v="1430179200"/>
    <n v="1428130814"/>
    <b v="0"/>
    <n v="28"/>
    <b v="1"/>
    <s v="film &amp; video/television"/>
    <n v="1.665"/>
    <x v="35"/>
    <x v="0"/>
    <x v="0"/>
    <x v="35"/>
    <x v="35"/>
  </r>
  <r>
    <x v="12"/>
    <x v="36"/>
    <x v="0"/>
    <s v="US"/>
    <s v="USD"/>
    <n v="1428128525"/>
    <n v="1425540125"/>
    <b v="0"/>
    <n v="44"/>
    <b v="1"/>
    <s v="film &amp; video/television"/>
    <n v="1.4215"/>
    <x v="36"/>
    <x v="0"/>
    <x v="0"/>
    <x v="36"/>
    <x v="36"/>
  </r>
  <r>
    <x v="29"/>
    <x v="37"/>
    <x v="0"/>
    <s v="US"/>
    <s v="USD"/>
    <n v="1425055079"/>
    <n v="1422463079"/>
    <b v="0"/>
    <n v="253"/>
    <b v="1"/>
    <s v="film &amp; video/television"/>
    <n v="1.8344090909090909"/>
    <x v="37"/>
    <x v="0"/>
    <x v="0"/>
    <x v="37"/>
    <x v="37"/>
  </r>
  <r>
    <x v="30"/>
    <x v="38"/>
    <x v="0"/>
    <s v="US"/>
    <s v="USD"/>
    <n v="1368235344"/>
    <n v="1365643344"/>
    <b v="0"/>
    <n v="66"/>
    <b v="1"/>
    <s v="film &amp; video/television"/>
    <n v="1.1004"/>
    <x v="38"/>
    <x v="0"/>
    <x v="0"/>
    <x v="38"/>
    <x v="38"/>
  </r>
  <r>
    <x v="31"/>
    <x v="39"/>
    <x v="0"/>
    <s v="GB"/>
    <s v="GBP"/>
    <n v="1401058740"/>
    <n v="1398388068"/>
    <b v="0"/>
    <n v="217"/>
    <b v="1"/>
    <s v="film &amp; video/television"/>
    <n v="1.3098000000000001"/>
    <x v="39"/>
    <x v="0"/>
    <x v="0"/>
    <x v="39"/>
    <x v="39"/>
  </r>
  <r>
    <x v="13"/>
    <x v="40"/>
    <x v="0"/>
    <s v="US"/>
    <s v="USD"/>
    <n v="1403150400"/>
    <n v="1401426488"/>
    <b v="0"/>
    <n v="16"/>
    <b v="1"/>
    <s v="film &amp; video/television"/>
    <n v="1.0135000000000001"/>
    <x v="40"/>
    <x v="0"/>
    <x v="0"/>
    <x v="40"/>
    <x v="40"/>
  </r>
  <r>
    <x v="13"/>
    <x v="41"/>
    <x v="0"/>
    <s v="US"/>
    <s v="USD"/>
    <n v="1412516354"/>
    <n v="1409924354"/>
    <b v="0"/>
    <n v="19"/>
    <b v="1"/>
    <s v="film &amp; video/television"/>
    <n v="1"/>
    <x v="41"/>
    <x v="0"/>
    <x v="0"/>
    <x v="41"/>
    <x v="41"/>
  </r>
  <r>
    <x v="32"/>
    <x v="42"/>
    <x v="0"/>
    <s v="US"/>
    <s v="USD"/>
    <n v="1419780026"/>
    <n v="1417188026"/>
    <b v="0"/>
    <n v="169"/>
    <b v="1"/>
    <s v="film &amp; video/television"/>
    <n v="1.4185714285714286"/>
    <x v="42"/>
    <x v="0"/>
    <x v="0"/>
    <x v="42"/>
    <x v="42"/>
  </r>
  <r>
    <x v="3"/>
    <x v="43"/>
    <x v="0"/>
    <s v="US"/>
    <s v="USD"/>
    <n v="1405209600"/>
    <n v="1402599486"/>
    <b v="0"/>
    <n v="263"/>
    <b v="1"/>
    <s v="film &amp; video/television"/>
    <n v="3.0865999999999998"/>
    <x v="43"/>
    <x v="0"/>
    <x v="0"/>
    <x v="43"/>
    <x v="43"/>
  </r>
  <r>
    <x v="13"/>
    <x v="41"/>
    <x v="0"/>
    <s v="US"/>
    <s v="USD"/>
    <n v="1412648537"/>
    <n v="1408760537"/>
    <b v="0"/>
    <n v="15"/>
    <b v="1"/>
    <s v="film &amp; video/television"/>
    <n v="1"/>
    <x v="44"/>
    <x v="0"/>
    <x v="0"/>
    <x v="44"/>
    <x v="44"/>
  </r>
  <r>
    <x v="10"/>
    <x v="44"/>
    <x v="0"/>
    <s v="US"/>
    <s v="USD"/>
    <n v="1461769107"/>
    <n v="1459177107"/>
    <b v="0"/>
    <n v="61"/>
    <b v="1"/>
    <s v="film &amp; video/television"/>
    <n v="1.2"/>
    <x v="45"/>
    <x v="0"/>
    <x v="0"/>
    <x v="45"/>
    <x v="45"/>
  </r>
  <r>
    <x v="33"/>
    <x v="45"/>
    <x v="0"/>
    <s v="AU"/>
    <s v="AUD"/>
    <n v="1450220974"/>
    <n v="1447628974"/>
    <b v="0"/>
    <n v="45"/>
    <b v="1"/>
    <s v="film &amp; video/television"/>
    <n v="1.0416666666666667"/>
    <x v="46"/>
    <x v="0"/>
    <x v="0"/>
    <x v="46"/>
    <x v="46"/>
  </r>
  <r>
    <x v="10"/>
    <x v="46"/>
    <x v="0"/>
    <s v="US"/>
    <s v="USD"/>
    <n v="1419021607"/>
    <n v="1413834007"/>
    <b v="0"/>
    <n v="70"/>
    <b v="1"/>
    <s v="film &amp; video/television"/>
    <n v="1.0761100000000001"/>
    <x v="47"/>
    <x v="0"/>
    <x v="0"/>
    <x v="47"/>
    <x v="47"/>
  </r>
  <r>
    <x v="13"/>
    <x v="47"/>
    <x v="0"/>
    <s v="GB"/>
    <s v="GBP"/>
    <n v="1425211200"/>
    <n v="1422534260"/>
    <b v="0"/>
    <n v="38"/>
    <b v="1"/>
    <s v="film &amp; video/television"/>
    <n v="1.0794999999999999"/>
    <x v="48"/>
    <x v="0"/>
    <x v="0"/>
    <x v="48"/>
    <x v="48"/>
  </r>
  <r>
    <x v="14"/>
    <x v="48"/>
    <x v="0"/>
    <s v="US"/>
    <s v="USD"/>
    <n v="1445660045"/>
    <n v="1443068045"/>
    <b v="0"/>
    <n v="87"/>
    <b v="1"/>
    <s v="film &amp; video/television"/>
    <n v="1"/>
    <x v="49"/>
    <x v="0"/>
    <x v="0"/>
    <x v="49"/>
    <x v="49"/>
  </r>
  <r>
    <x v="20"/>
    <x v="49"/>
    <x v="0"/>
    <s v="GB"/>
    <s v="GBP"/>
    <n v="1422637200"/>
    <n v="1419271458"/>
    <b v="0"/>
    <n v="22"/>
    <b v="1"/>
    <s v="film &amp; video/television"/>
    <n v="1"/>
    <x v="50"/>
    <x v="0"/>
    <x v="0"/>
    <x v="50"/>
    <x v="50"/>
  </r>
  <r>
    <x v="34"/>
    <x v="50"/>
    <x v="0"/>
    <s v="US"/>
    <s v="USD"/>
    <n v="1439245037"/>
    <n v="1436653037"/>
    <b v="0"/>
    <n v="119"/>
    <b v="1"/>
    <s v="film &amp; video/television"/>
    <n v="1.2801818181818181"/>
    <x v="51"/>
    <x v="0"/>
    <x v="0"/>
    <x v="51"/>
    <x v="51"/>
  </r>
  <r>
    <x v="3"/>
    <x v="51"/>
    <x v="0"/>
    <s v="US"/>
    <s v="USD"/>
    <n v="1405615846"/>
    <n v="1403023846"/>
    <b v="0"/>
    <n v="52"/>
    <b v="1"/>
    <s v="film &amp; video/television"/>
    <n v="1.1620999999999999"/>
    <x v="52"/>
    <x v="0"/>
    <x v="0"/>
    <x v="52"/>
    <x v="52"/>
  </r>
  <r>
    <x v="9"/>
    <x v="52"/>
    <x v="0"/>
    <s v="US"/>
    <s v="USD"/>
    <n v="1396648800"/>
    <n v="1395407445"/>
    <b v="0"/>
    <n v="117"/>
    <b v="1"/>
    <s v="film &amp; video/television"/>
    <n v="1.0963333333333334"/>
    <x v="53"/>
    <x v="0"/>
    <x v="0"/>
    <x v="53"/>
    <x v="53"/>
  </r>
  <r>
    <x v="3"/>
    <x v="53"/>
    <x v="0"/>
    <s v="US"/>
    <s v="USD"/>
    <n v="1451063221"/>
    <n v="1448471221"/>
    <b v="0"/>
    <n v="52"/>
    <b v="1"/>
    <s v="film &amp; video/television"/>
    <n v="1.01"/>
    <x v="54"/>
    <x v="0"/>
    <x v="0"/>
    <x v="54"/>
    <x v="54"/>
  </r>
  <r>
    <x v="35"/>
    <x v="54"/>
    <x v="0"/>
    <s v="US"/>
    <s v="USD"/>
    <n v="1464390916"/>
    <n v="1462576516"/>
    <b v="0"/>
    <n v="86"/>
    <b v="1"/>
    <s v="film &amp; video/television"/>
    <n v="1.2895348837209302"/>
    <x v="55"/>
    <x v="0"/>
    <x v="0"/>
    <x v="55"/>
    <x v="55"/>
  </r>
  <r>
    <x v="6"/>
    <x v="55"/>
    <x v="0"/>
    <s v="GB"/>
    <s v="GBP"/>
    <n v="1433779200"/>
    <n v="1432559424"/>
    <b v="0"/>
    <n v="174"/>
    <b v="1"/>
    <s v="film &amp; video/television"/>
    <n v="1.0726249999999999"/>
    <x v="56"/>
    <x v="0"/>
    <x v="0"/>
    <x v="56"/>
    <x v="56"/>
  </r>
  <r>
    <x v="36"/>
    <x v="56"/>
    <x v="0"/>
    <s v="US"/>
    <s v="USD"/>
    <n v="1429991962"/>
    <n v="1427399962"/>
    <b v="0"/>
    <n v="69"/>
    <b v="1"/>
    <s v="film &amp; video/television"/>
    <n v="1.0189999999999999"/>
    <x v="57"/>
    <x v="0"/>
    <x v="0"/>
    <x v="57"/>
    <x v="57"/>
  </r>
  <r>
    <x v="3"/>
    <x v="57"/>
    <x v="0"/>
    <s v="US"/>
    <s v="USD"/>
    <n v="1416423172"/>
    <n v="1413827572"/>
    <b v="0"/>
    <n v="75"/>
    <b v="1"/>
    <s v="film &amp; video/television"/>
    <n v="1.0290999999999999"/>
    <x v="58"/>
    <x v="0"/>
    <x v="0"/>
    <x v="58"/>
    <x v="58"/>
  </r>
  <r>
    <x v="22"/>
    <x v="58"/>
    <x v="0"/>
    <s v="US"/>
    <s v="USD"/>
    <n v="1442264400"/>
    <n v="1439530776"/>
    <b v="0"/>
    <n v="33"/>
    <b v="1"/>
    <s v="film &amp; video/television"/>
    <n v="1.0012570000000001"/>
    <x v="59"/>
    <x v="0"/>
    <x v="0"/>
    <x v="59"/>
    <x v="59"/>
  </r>
  <r>
    <x v="37"/>
    <x v="59"/>
    <x v="0"/>
    <s v="GB"/>
    <s v="GBP"/>
    <n v="1395532800"/>
    <n v="1393882717"/>
    <b v="0"/>
    <n v="108"/>
    <b v="1"/>
    <s v="film &amp; video/shorts"/>
    <n v="1.0329622222222221"/>
    <x v="60"/>
    <x v="0"/>
    <x v="1"/>
    <x v="60"/>
    <x v="60"/>
  </r>
  <r>
    <x v="10"/>
    <x v="60"/>
    <x v="0"/>
    <s v="US"/>
    <s v="USD"/>
    <n v="1370547157"/>
    <n v="1368646357"/>
    <b v="0"/>
    <n v="23"/>
    <b v="1"/>
    <s v="film &amp; video/shorts"/>
    <n v="1.4830000000000001"/>
    <x v="61"/>
    <x v="0"/>
    <x v="1"/>
    <x v="61"/>
    <x v="61"/>
  </r>
  <r>
    <x v="9"/>
    <x v="61"/>
    <x v="0"/>
    <s v="US"/>
    <s v="USD"/>
    <n v="1362337878"/>
    <n v="1360177878"/>
    <b v="0"/>
    <n v="48"/>
    <b v="1"/>
    <s v="film &amp; video/shorts"/>
    <n v="1.5473333333333332"/>
    <x v="62"/>
    <x v="0"/>
    <x v="1"/>
    <x v="62"/>
    <x v="62"/>
  </r>
  <r>
    <x v="13"/>
    <x v="62"/>
    <x v="0"/>
    <s v="US"/>
    <s v="USD"/>
    <n v="1388206740"/>
    <n v="1386194013"/>
    <b v="0"/>
    <n v="64"/>
    <b v="1"/>
    <s v="film &amp; video/shorts"/>
    <n v="1.1351849999999999"/>
    <x v="63"/>
    <x v="0"/>
    <x v="1"/>
    <x v="63"/>
    <x v="63"/>
  </r>
  <r>
    <x v="38"/>
    <x v="63"/>
    <x v="0"/>
    <s v="US"/>
    <s v="USD"/>
    <n v="1373243181"/>
    <n v="1370651181"/>
    <b v="0"/>
    <n v="24"/>
    <b v="1"/>
    <s v="film &amp; video/shorts"/>
    <n v="1.7333333333333334"/>
    <x v="64"/>
    <x v="0"/>
    <x v="1"/>
    <x v="64"/>
    <x v="64"/>
  </r>
  <r>
    <x v="39"/>
    <x v="64"/>
    <x v="0"/>
    <s v="CA"/>
    <s v="CAD"/>
    <n v="1407736740"/>
    <n v="1405453354"/>
    <b v="0"/>
    <n v="57"/>
    <b v="1"/>
    <s v="film &amp; video/shorts"/>
    <n v="1.0752857142857142"/>
    <x v="65"/>
    <x v="0"/>
    <x v="1"/>
    <x v="65"/>
    <x v="65"/>
  </r>
  <r>
    <x v="13"/>
    <x v="65"/>
    <x v="0"/>
    <s v="US"/>
    <s v="USD"/>
    <n v="1468873420"/>
    <n v="1466281420"/>
    <b v="0"/>
    <n v="26"/>
    <b v="1"/>
    <s v="film &amp; video/shorts"/>
    <n v="1.1859999999999999"/>
    <x v="66"/>
    <x v="0"/>
    <x v="1"/>
    <x v="66"/>
    <x v="66"/>
  </r>
  <r>
    <x v="13"/>
    <x v="66"/>
    <x v="0"/>
    <s v="US"/>
    <s v="USD"/>
    <n v="1342360804"/>
    <n v="1339768804"/>
    <b v="0"/>
    <n v="20"/>
    <b v="1"/>
    <s v="film &amp; video/shorts"/>
    <n v="1.1625000000000001"/>
    <x v="67"/>
    <x v="0"/>
    <x v="1"/>
    <x v="67"/>
    <x v="67"/>
  </r>
  <r>
    <x v="20"/>
    <x v="67"/>
    <x v="0"/>
    <s v="GB"/>
    <s v="GBP"/>
    <n v="1393162791"/>
    <n v="1390570791"/>
    <b v="0"/>
    <n v="36"/>
    <b v="1"/>
    <s v="film &amp; video/shorts"/>
    <n v="1.2716666666666667"/>
    <x v="68"/>
    <x v="0"/>
    <x v="1"/>
    <x v="68"/>
    <x v="68"/>
  </r>
  <r>
    <x v="3"/>
    <x v="68"/>
    <x v="0"/>
    <s v="US"/>
    <s v="USD"/>
    <n v="1317538740"/>
    <n v="1314765025"/>
    <b v="0"/>
    <n v="178"/>
    <b v="1"/>
    <s v="film &amp; video/shorts"/>
    <n v="1.109423"/>
    <x v="69"/>
    <x v="0"/>
    <x v="1"/>
    <x v="69"/>
    <x v="69"/>
  </r>
  <r>
    <x v="2"/>
    <x v="69"/>
    <x v="0"/>
    <s v="US"/>
    <s v="USD"/>
    <n v="1315171845"/>
    <n v="1309987845"/>
    <b v="0"/>
    <n v="17"/>
    <b v="1"/>
    <s v="film &amp; video/shorts"/>
    <n v="1.272"/>
    <x v="70"/>
    <x v="0"/>
    <x v="1"/>
    <x v="70"/>
    <x v="70"/>
  </r>
  <r>
    <x v="40"/>
    <x v="70"/>
    <x v="0"/>
    <s v="US"/>
    <s v="USD"/>
    <n v="1338186657"/>
    <n v="1333002657"/>
    <b v="0"/>
    <n v="32"/>
    <b v="1"/>
    <s v="film &amp; video/shorts"/>
    <n v="1.2394444444444443"/>
    <x v="71"/>
    <x v="0"/>
    <x v="1"/>
    <x v="71"/>
    <x v="71"/>
  </r>
  <r>
    <x v="41"/>
    <x v="71"/>
    <x v="0"/>
    <s v="US"/>
    <s v="USD"/>
    <n v="1352937600"/>
    <n v="1351210481"/>
    <b v="0"/>
    <n v="41"/>
    <b v="1"/>
    <s v="film &amp; video/shorts"/>
    <n v="1.084090909090909"/>
    <x v="72"/>
    <x v="0"/>
    <x v="1"/>
    <x v="72"/>
    <x v="72"/>
  </r>
  <r>
    <x v="42"/>
    <x v="72"/>
    <x v="0"/>
    <s v="US"/>
    <s v="USD"/>
    <n v="1304395140"/>
    <n v="1297620584"/>
    <b v="0"/>
    <n v="18"/>
    <b v="1"/>
    <s v="film &amp; video/shorts"/>
    <n v="1"/>
    <x v="73"/>
    <x v="0"/>
    <x v="1"/>
    <x v="73"/>
    <x v="73"/>
  </r>
  <r>
    <x v="2"/>
    <x v="73"/>
    <x v="0"/>
    <s v="FR"/>
    <s v="EUR"/>
    <n v="1453376495"/>
    <n v="1450784495"/>
    <b v="0"/>
    <n v="29"/>
    <b v="1"/>
    <s v="film &amp; video/shorts"/>
    <n v="1.1293199999999999"/>
    <x v="74"/>
    <x v="0"/>
    <x v="1"/>
    <x v="74"/>
    <x v="74"/>
  </r>
  <r>
    <x v="8"/>
    <x v="74"/>
    <x v="0"/>
    <s v="US"/>
    <s v="USD"/>
    <n v="1366693272"/>
    <n v="1364101272"/>
    <b v="0"/>
    <n v="47"/>
    <b v="1"/>
    <s v="film &amp; video/shorts"/>
    <n v="1.1542857142857144"/>
    <x v="75"/>
    <x v="0"/>
    <x v="1"/>
    <x v="75"/>
    <x v="75"/>
  </r>
  <r>
    <x v="43"/>
    <x v="75"/>
    <x v="0"/>
    <s v="US"/>
    <s v="USD"/>
    <n v="1325007358"/>
    <n v="1319819758"/>
    <b v="0"/>
    <n v="15"/>
    <b v="1"/>
    <s v="film &amp; video/shorts"/>
    <n v="1.5333333333333334"/>
    <x v="76"/>
    <x v="0"/>
    <x v="1"/>
    <x v="76"/>
    <x v="76"/>
  </r>
  <r>
    <x v="44"/>
    <x v="76"/>
    <x v="0"/>
    <s v="US"/>
    <s v="USD"/>
    <n v="1337569140"/>
    <n v="1332991717"/>
    <b v="0"/>
    <n v="26"/>
    <b v="1"/>
    <s v="film &amp; video/shorts"/>
    <n v="3.9249999999999998"/>
    <x v="77"/>
    <x v="0"/>
    <x v="1"/>
    <x v="77"/>
    <x v="77"/>
  </r>
  <r>
    <x v="45"/>
    <x v="77"/>
    <x v="0"/>
    <s v="FR"/>
    <s v="EUR"/>
    <n v="1472751121"/>
    <n v="1471887121"/>
    <b v="0"/>
    <n v="35"/>
    <b v="1"/>
    <s v="film &amp; video/shorts"/>
    <n v="27.02"/>
    <x v="78"/>
    <x v="0"/>
    <x v="1"/>
    <x v="78"/>
    <x v="78"/>
  </r>
  <r>
    <x v="46"/>
    <x v="78"/>
    <x v="0"/>
    <s v="GB"/>
    <s v="GBP"/>
    <n v="1398451093"/>
    <n v="1395859093"/>
    <b v="0"/>
    <n v="41"/>
    <b v="1"/>
    <s v="film &amp; video/shorts"/>
    <n v="1.27"/>
    <x v="79"/>
    <x v="0"/>
    <x v="1"/>
    <x v="79"/>
    <x v="79"/>
  </r>
  <r>
    <x v="14"/>
    <x v="79"/>
    <x v="0"/>
    <s v="US"/>
    <s v="USD"/>
    <n v="1386640856"/>
    <n v="1383616856"/>
    <b v="0"/>
    <n v="47"/>
    <b v="1"/>
    <s v="film &amp; video/shorts"/>
    <n v="1.0725"/>
    <x v="80"/>
    <x v="0"/>
    <x v="1"/>
    <x v="80"/>
    <x v="80"/>
  </r>
  <r>
    <x v="47"/>
    <x v="80"/>
    <x v="0"/>
    <s v="US"/>
    <s v="USD"/>
    <n v="1342234920"/>
    <n v="1341892127"/>
    <b v="0"/>
    <n v="28"/>
    <b v="1"/>
    <s v="film &amp; video/shorts"/>
    <n v="1.98"/>
    <x v="81"/>
    <x v="0"/>
    <x v="1"/>
    <x v="81"/>
    <x v="81"/>
  </r>
  <r>
    <x v="23"/>
    <x v="81"/>
    <x v="0"/>
    <s v="US"/>
    <s v="USD"/>
    <n v="1318189261"/>
    <n v="1315597261"/>
    <b v="0"/>
    <n v="100"/>
    <b v="1"/>
    <s v="film &amp; video/shorts"/>
    <n v="1.0001249999999999"/>
    <x v="82"/>
    <x v="0"/>
    <x v="1"/>
    <x v="82"/>
    <x v="82"/>
  </r>
  <r>
    <x v="48"/>
    <x v="82"/>
    <x v="0"/>
    <s v="GB"/>
    <s v="GBP"/>
    <n v="1424604600"/>
    <n v="1423320389"/>
    <b v="0"/>
    <n v="13"/>
    <b v="1"/>
    <s v="film &amp; video/shorts"/>
    <n v="1.0249999999999999"/>
    <x v="83"/>
    <x v="0"/>
    <x v="1"/>
    <x v="83"/>
    <x v="83"/>
  </r>
  <r>
    <x v="2"/>
    <x v="83"/>
    <x v="0"/>
    <s v="US"/>
    <s v="USD"/>
    <n v="1305483086"/>
    <n v="1302891086"/>
    <b v="0"/>
    <n v="7"/>
    <b v="1"/>
    <s v="film &amp; video/shorts"/>
    <n v="1"/>
    <x v="84"/>
    <x v="0"/>
    <x v="1"/>
    <x v="84"/>
    <x v="84"/>
  </r>
  <r>
    <x v="38"/>
    <x v="84"/>
    <x v="0"/>
    <s v="US"/>
    <s v="USD"/>
    <n v="1316746837"/>
    <n v="1314154837"/>
    <b v="0"/>
    <n v="21"/>
    <b v="1"/>
    <s v="film &amp; video/shorts"/>
    <n v="1.2549999999999999"/>
    <x v="85"/>
    <x v="0"/>
    <x v="1"/>
    <x v="85"/>
    <x v="85"/>
  </r>
  <r>
    <x v="12"/>
    <x v="85"/>
    <x v="0"/>
    <s v="FR"/>
    <s v="EUR"/>
    <n v="1451226045"/>
    <n v="1444828845"/>
    <b v="0"/>
    <n v="17"/>
    <b v="1"/>
    <s v="film &amp; video/shorts"/>
    <n v="1.0646666666666667"/>
    <x v="86"/>
    <x v="0"/>
    <x v="1"/>
    <x v="86"/>
    <x v="86"/>
  </r>
  <r>
    <x v="30"/>
    <x v="86"/>
    <x v="0"/>
    <s v="US"/>
    <s v="USD"/>
    <n v="1275529260"/>
    <n v="1274705803"/>
    <b v="0"/>
    <n v="25"/>
    <b v="1"/>
    <s v="film &amp; video/shorts"/>
    <n v="1.046"/>
    <x v="87"/>
    <x v="0"/>
    <x v="1"/>
    <x v="87"/>
    <x v="87"/>
  </r>
  <r>
    <x v="8"/>
    <x v="87"/>
    <x v="0"/>
    <s v="US"/>
    <s v="USD"/>
    <n v="1403452131"/>
    <n v="1401205731"/>
    <b v="0"/>
    <n v="60"/>
    <b v="1"/>
    <s v="film &amp; video/shorts"/>
    <n v="1.0285714285714285"/>
    <x v="88"/>
    <x v="0"/>
    <x v="1"/>
    <x v="88"/>
    <x v="88"/>
  </r>
  <r>
    <x v="12"/>
    <x v="88"/>
    <x v="0"/>
    <s v="US"/>
    <s v="USD"/>
    <n v="1370196192"/>
    <n v="1368036192"/>
    <b v="0"/>
    <n v="56"/>
    <b v="1"/>
    <s v="film &amp; video/shorts"/>
    <n v="1.1506666666666667"/>
    <x v="89"/>
    <x v="0"/>
    <x v="1"/>
    <x v="89"/>
    <x v="89"/>
  </r>
  <r>
    <x v="2"/>
    <x v="89"/>
    <x v="0"/>
    <s v="US"/>
    <s v="USD"/>
    <n v="1310454499"/>
    <n v="1307862499"/>
    <b v="0"/>
    <n v="16"/>
    <b v="1"/>
    <s v="film &amp; video/shorts"/>
    <n v="1.004"/>
    <x v="90"/>
    <x v="0"/>
    <x v="1"/>
    <x v="90"/>
    <x v="90"/>
  </r>
  <r>
    <x v="9"/>
    <x v="87"/>
    <x v="0"/>
    <s v="US"/>
    <s v="USD"/>
    <n v="1305625164"/>
    <n v="1300354764"/>
    <b v="0"/>
    <n v="46"/>
    <b v="1"/>
    <s v="film &amp; video/shorts"/>
    <n v="1.2"/>
    <x v="91"/>
    <x v="0"/>
    <x v="1"/>
    <x v="91"/>
    <x v="91"/>
  </r>
  <r>
    <x v="10"/>
    <x v="90"/>
    <x v="0"/>
    <s v="CA"/>
    <s v="CAD"/>
    <n v="1485936000"/>
    <n v="1481949983"/>
    <b v="0"/>
    <n v="43"/>
    <b v="1"/>
    <s v="film &amp; video/shorts"/>
    <n v="1.052"/>
    <x v="92"/>
    <x v="0"/>
    <x v="1"/>
    <x v="92"/>
    <x v="92"/>
  </r>
  <r>
    <x v="28"/>
    <x v="91"/>
    <x v="0"/>
    <s v="US"/>
    <s v="USD"/>
    <n v="1341349200"/>
    <n v="1338928537"/>
    <b v="0"/>
    <n v="15"/>
    <b v="1"/>
    <s v="film &amp; video/shorts"/>
    <n v="1.1060000000000001"/>
    <x v="93"/>
    <x v="0"/>
    <x v="1"/>
    <x v="93"/>
    <x v="93"/>
  </r>
  <r>
    <x v="49"/>
    <x v="92"/>
    <x v="0"/>
    <s v="GB"/>
    <s v="GBP"/>
    <n v="1396890822"/>
    <n v="1395162822"/>
    <b v="0"/>
    <n v="12"/>
    <b v="1"/>
    <s v="film &amp; video/shorts"/>
    <n v="1.04"/>
    <x v="94"/>
    <x v="0"/>
    <x v="1"/>
    <x v="94"/>
    <x v="94"/>
  </r>
  <r>
    <x v="18"/>
    <x v="75"/>
    <x v="0"/>
    <s v="US"/>
    <s v="USD"/>
    <n v="1330214841"/>
    <n v="1327622841"/>
    <b v="0"/>
    <n v="21"/>
    <b v="1"/>
    <s v="film &amp; video/shorts"/>
    <n v="1.3142857142857143"/>
    <x v="95"/>
    <x v="0"/>
    <x v="1"/>
    <x v="95"/>
    <x v="95"/>
  </r>
  <r>
    <x v="15"/>
    <x v="93"/>
    <x v="0"/>
    <s v="US"/>
    <s v="USD"/>
    <n v="1280631600"/>
    <n v="1274889241"/>
    <b v="0"/>
    <n v="34"/>
    <b v="1"/>
    <s v="film &amp; video/shorts"/>
    <n v="1.1466666666666667"/>
    <x v="96"/>
    <x v="0"/>
    <x v="1"/>
    <x v="96"/>
    <x v="96"/>
  </r>
  <r>
    <x v="44"/>
    <x v="94"/>
    <x v="0"/>
    <s v="US"/>
    <s v="USD"/>
    <n v="1310440482"/>
    <n v="1307848482"/>
    <b v="0"/>
    <n v="8"/>
    <b v="1"/>
    <s v="film &amp; video/shorts"/>
    <n v="1.0625"/>
    <x v="97"/>
    <x v="0"/>
    <x v="1"/>
    <x v="97"/>
    <x v="97"/>
  </r>
  <r>
    <x v="50"/>
    <x v="95"/>
    <x v="0"/>
    <s v="US"/>
    <s v="USD"/>
    <n v="1354923000"/>
    <n v="1351796674"/>
    <b v="0"/>
    <n v="60"/>
    <b v="1"/>
    <s v="film &amp; video/shorts"/>
    <n v="1.0625"/>
    <x v="98"/>
    <x v="0"/>
    <x v="1"/>
    <x v="98"/>
    <x v="98"/>
  </r>
  <r>
    <x v="15"/>
    <x v="96"/>
    <x v="0"/>
    <s v="US"/>
    <s v="USD"/>
    <n v="1390426799"/>
    <n v="1387834799"/>
    <b v="0"/>
    <n v="39"/>
    <b v="1"/>
    <s v="film &amp; video/shorts"/>
    <n v="1.0601933333333333"/>
    <x v="99"/>
    <x v="0"/>
    <x v="1"/>
    <x v="99"/>
    <x v="99"/>
  </r>
  <r>
    <x v="10"/>
    <x v="97"/>
    <x v="0"/>
    <s v="US"/>
    <s v="USD"/>
    <n v="1352055886"/>
    <n v="1350324286"/>
    <b v="0"/>
    <n v="26"/>
    <b v="1"/>
    <s v="film &amp; video/shorts"/>
    <n v="1"/>
    <x v="100"/>
    <x v="0"/>
    <x v="1"/>
    <x v="100"/>
    <x v="100"/>
  </r>
  <r>
    <x v="8"/>
    <x v="98"/>
    <x v="0"/>
    <s v="US"/>
    <s v="USD"/>
    <n v="1359052710"/>
    <n v="1356979110"/>
    <b v="0"/>
    <n v="35"/>
    <b v="1"/>
    <s v="film &amp; video/shorts"/>
    <n v="1"/>
    <x v="101"/>
    <x v="0"/>
    <x v="1"/>
    <x v="101"/>
    <x v="101"/>
  </r>
  <r>
    <x v="12"/>
    <x v="99"/>
    <x v="0"/>
    <s v="US"/>
    <s v="USD"/>
    <n v="1293073733"/>
    <n v="1290481733"/>
    <b v="0"/>
    <n v="65"/>
    <b v="1"/>
    <s v="film &amp; video/shorts"/>
    <n v="1.2775000000000001"/>
    <x v="102"/>
    <x v="0"/>
    <x v="1"/>
    <x v="102"/>
    <x v="102"/>
  </r>
  <r>
    <x v="46"/>
    <x v="100"/>
    <x v="0"/>
    <s v="GB"/>
    <s v="GBP"/>
    <n v="1394220030"/>
    <n v="1392232830"/>
    <b v="0"/>
    <n v="49"/>
    <b v="1"/>
    <s v="film &amp; video/shorts"/>
    <n v="1.0515384615384615"/>
    <x v="103"/>
    <x v="0"/>
    <x v="1"/>
    <x v="103"/>
    <x v="103"/>
  </r>
  <r>
    <x v="2"/>
    <x v="49"/>
    <x v="0"/>
    <s v="US"/>
    <s v="USD"/>
    <n v="1301792400"/>
    <n v="1299775266"/>
    <b v="0"/>
    <n v="10"/>
    <b v="1"/>
    <s v="film &amp; video/shorts"/>
    <n v="1.2"/>
    <x v="88"/>
    <x v="0"/>
    <x v="1"/>
    <x v="104"/>
    <x v="104"/>
  </r>
  <r>
    <x v="41"/>
    <x v="101"/>
    <x v="0"/>
    <s v="US"/>
    <s v="USD"/>
    <n v="1463184000"/>
    <n v="1461605020"/>
    <b v="0"/>
    <n v="60"/>
    <b v="1"/>
    <s v="film &amp; video/shorts"/>
    <n v="1.074090909090909"/>
    <x v="104"/>
    <x v="0"/>
    <x v="1"/>
    <x v="105"/>
    <x v="105"/>
  </r>
  <r>
    <x v="10"/>
    <x v="102"/>
    <x v="0"/>
    <s v="US"/>
    <s v="USD"/>
    <n v="1333391901"/>
    <n v="1332182301"/>
    <b v="0"/>
    <n v="27"/>
    <b v="1"/>
    <s v="film &amp; video/shorts"/>
    <n v="1.0049999999999999"/>
    <x v="105"/>
    <x v="0"/>
    <x v="1"/>
    <x v="106"/>
    <x v="106"/>
  </r>
  <r>
    <x v="51"/>
    <x v="103"/>
    <x v="0"/>
    <s v="US"/>
    <s v="USD"/>
    <n v="1303688087"/>
    <n v="1301787287"/>
    <b v="0"/>
    <n v="69"/>
    <b v="1"/>
    <s v="film &amp; video/shorts"/>
    <n v="1.0246666666666666"/>
    <x v="106"/>
    <x v="0"/>
    <x v="1"/>
    <x v="107"/>
    <x v="107"/>
  </r>
  <r>
    <x v="15"/>
    <x v="29"/>
    <x v="0"/>
    <s v="US"/>
    <s v="USD"/>
    <n v="1370011370"/>
    <n v="1364827370"/>
    <b v="0"/>
    <n v="47"/>
    <b v="1"/>
    <s v="film &amp; video/shorts"/>
    <n v="2.4666666666666668"/>
    <x v="107"/>
    <x v="0"/>
    <x v="1"/>
    <x v="108"/>
    <x v="108"/>
  </r>
  <r>
    <x v="28"/>
    <x v="104"/>
    <x v="0"/>
    <s v="US"/>
    <s v="USD"/>
    <n v="1298680630"/>
    <n v="1296088630"/>
    <b v="0"/>
    <n v="47"/>
    <b v="1"/>
    <s v="film &amp; video/shorts"/>
    <n v="2.1949999999999998"/>
    <x v="108"/>
    <x v="0"/>
    <x v="1"/>
    <x v="109"/>
    <x v="109"/>
  </r>
  <r>
    <x v="46"/>
    <x v="105"/>
    <x v="0"/>
    <s v="US"/>
    <s v="USD"/>
    <n v="1384408740"/>
    <n v="1381445253"/>
    <b v="0"/>
    <n v="26"/>
    <b v="1"/>
    <s v="film &amp; video/shorts"/>
    <n v="1.3076923076923077"/>
    <x v="109"/>
    <x v="0"/>
    <x v="1"/>
    <x v="110"/>
    <x v="110"/>
  </r>
  <r>
    <x v="8"/>
    <x v="106"/>
    <x v="0"/>
    <s v="AU"/>
    <s v="AUD"/>
    <n v="1433059187"/>
    <n v="1430467187"/>
    <b v="0"/>
    <n v="53"/>
    <b v="1"/>
    <s v="film &amp; video/shorts"/>
    <n v="1.5457142857142858"/>
    <x v="110"/>
    <x v="0"/>
    <x v="1"/>
    <x v="111"/>
    <x v="111"/>
  </r>
  <r>
    <x v="10"/>
    <x v="107"/>
    <x v="0"/>
    <s v="US"/>
    <s v="USD"/>
    <n v="1397354400"/>
    <n v="1395277318"/>
    <b v="0"/>
    <n v="81"/>
    <b v="1"/>
    <s v="film &amp; video/shorts"/>
    <n v="1.04"/>
    <x v="111"/>
    <x v="0"/>
    <x v="1"/>
    <x v="112"/>
    <x v="112"/>
  </r>
  <r>
    <x v="10"/>
    <x v="108"/>
    <x v="0"/>
    <s v="US"/>
    <s v="USD"/>
    <n v="1312642800"/>
    <n v="1311963128"/>
    <b v="0"/>
    <n v="78"/>
    <b v="1"/>
    <s v="film &amp; video/shorts"/>
    <n v="1.41"/>
    <x v="112"/>
    <x v="0"/>
    <x v="1"/>
    <x v="113"/>
    <x v="113"/>
  </r>
  <r>
    <x v="9"/>
    <x v="109"/>
    <x v="0"/>
    <s v="US"/>
    <s v="USD"/>
    <n v="1326436488"/>
    <n v="1321252488"/>
    <b v="0"/>
    <n v="35"/>
    <b v="1"/>
    <s v="film &amp; video/shorts"/>
    <n v="1.0333333333333334"/>
    <x v="113"/>
    <x v="0"/>
    <x v="1"/>
    <x v="114"/>
    <x v="114"/>
  </r>
  <r>
    <x v="52"/>
    <x v="110"/>
    <x v="0"/>
    <s v="US"/>
    <s v="USD"/>
    <n v="1328377444"/>
    <n v="1326217444"/>
    <b v="0"/>
    <n v="22"/>
    <b v="1"/>
    <s v="film &amp; video/shorts"/>
    <n v="1.4044444444444444"/>
    <x v="114"/>
    <x v="0"/>
    <x v="1"/>
    <x v="115"/>
    <x v="115"/>
  </r>
  <r>
    <x v="8"/>
    <x v="111"/>
    <x v="0"/>
    <s v="US"/>
    <s v="USD"/>
    <n v="1302260155"/>
    <n v="1298289355"/>
    <b v="0"/>
    <n v="57"/>
    <b v="1"/>
    <s v="film &amp; video/shorts"/>
    <n v="1.1365714285714286"/>
    <x v="115"/>
    <x v="0"/>
    <x v="1"/>
    <x v="116"/>
    <x v="116"/>
  </r>
  <r>
    <x v="37"/>
    <x v="112"/>
    <x v="0"/>
    <s v="US"/>
    <s v="USD"/>
    <n v="1276110000"/>
    <n v="1268337744"/>
    <b v="0"/>
    <n v="27"/>
    <b v="1"/>
    <s v="film &amp; video/shorts"/>
    <n v="1.0049377777777779"/>
    <x v="116"/>
    <x v="0"/>
    <x v="1"/>
    <x v="117"/>
    <x v="117"/>
  </r>
  <r>
    <x v="10"/>
    <x v="113"/>
    <x v="0"/>
    <s v="US"/>
    <s v="USD"/>
    <n v="1311902236"/>
    <n v="1309310236"/>
    <b v="0"/>
    <n v="39"/>
    <b v="1"/>
    <s v="film &amp; video/shorts"/>
    <n v="1.1303159999999999"/>
    <x v="117"/>
    <x v="0"/>
    <x v="1"/>
    <x v="118"/>
    <x v="118"/>
  </r>
  <r>
    <x v="53"/>
    <x v="114"/>
    <x v="0"/>
    <s v="US"/>
    <s v="USD"/>
    <n v="1313276400"/>
    <n v="1310693986"/>
    <b v="0"/>
    <n v="37"/>
    <b v="1"/>
    <s v="film &amp; video/shorts"/>
    <n v="1.0455692307692308"/>
    <x v="118"/>
    <x v="0"/>
    <x v="1"/>
    <x v="119"/>
    <x v="119"/>
  </r>
  <r>
    <x v="54"/>
    <x v="115"/>
    <x v="1"/>
    <s v="HK"/>
    <s v="HKD"/>
    <n v="1475457107"/>
    <n v="1472865107"/>
    <b v="0"/>
    <n v="1"/>
    <b v="0"/>
    <s v="film &amp; video/science fiction"/>
    <n v="1.4285714285714287E-4"/>
    <x v="119"/>
    <x v="0"/>
    <x v="2"/>
    <x v="120"/>
    <x v="120"/>
  </r>
  <r>
    <x v="9"/>
    <x v="116"/>
    <x v="1"/>
    <s v="US"/>
    <s v="USD"/>
    <n v="1429352160"/>
    <n v="1427993710"/>
    <b v="0"/>
    <n v="1"/>
    <b v="0"/>
    <s v="film &amp; video/science fiction"/>
    <n v="3.3333333333333332E-4"/>
    <x v="120"/>
    <x v="0"/>
    <x v="2"/>
    <x v="121"/>
    <x v="121"/>
  </r>
  <r>
    <x v="55"/>
    <x v="117"/>
    <x v="1"/>
    <s v="US"/>
    <s v="USD"/>
    <n v="1476094907"/>
    <n v="1470910907"/>
    <b v="0"/>
    <n v="0"/>
    <b v="0"/>
    <s v="film &amp; video/science fiction"/>
    <n v="0"/>
    <x v="121"/>
    <x v="0"/>
    <x v="2"/>
    <x v="122"/>
    <x v="122"/>
  </r>
  <r>
    <x v="56"/>
    <x v="118"/>
    <x v="1"/>
    <s v="US"/>
    <s v="USD"/>
    <n v="1414533600"/>
    <n v="1411411564"/>
    <b v="0"/>
    <n v="6"/>
    <b v="0"/>
    <s v="film &amp; video/science fiction"/>
    <n v="2.7454545454545453E-3"/>
    <x v="122"/>
    <x v="0"/>
    <x v="2"/>
    <x v="123"/>
    <x v="123"/>
  </r>
  <r>
    <x v="23"/>
    <x v="117"/>
    <x v="1"/>
    <s v="US"/>
    <s v="USD"/>
    <n v="1431728242"/>
    <n v="1429568242"/>
    <b v="0"/>
    <n v="0"/>
    <b v="0"/>
    <s v="film &amp; video/science fiction"/>
    <n v="0"/>
    <x v="121"/>
    <x v="0"/>
    <x v="2"/>
    <x v="124"/>
    <x v="124"/>
  </r>
  <r>
    <x v="2"/>
    <x v="119"/>
    <x v="1"/>
    <s v="CA"/>
    <s v="CAD"/>
    <n v="1486165880"/>
    <n v="1480981880"/>
    <b v="0"/>
    <n v="6"/>
    <b v="0"/>
    <s v="film &amp; video/science fiction"/>
    <n v="0.14000000000000001"/>
    <x v="123"/>
    <x v="0"/>
    <x v="2"/>
    <x v="125"/>
    <x v="125"/>
  </r>
  <r>
    <x v="31"/>
    <x v="120"/>
    <x v="1"/>
    <s v="US"/>
    <s v="USD"/>
    <n v="1433988000"/>
    <n v="1431353337"/>
    <b v="0"/>
    <n v="13"/>
    <b v="0"/>
    <s v="film &amp; video/science fiction"/>
    <n v="5.5480000000000002E-2"/>
    <x v="124"/>
    <x v="0"/>
    <x v="2"/>
    <x v="126"/>
    <x v="126"/>
  </r>
  <r>
    <x v="6"/>
    <x v="121"/>
    <x v="1"/>
    <s v="US"/>
    <s v="USD"/>
    <n v="1428069541"/>
    <n v="1425481141"/>
    <b v="0"/>
    <n v="4"/>
    <b v="0"/>
    <s v="film &amp; video/science fiction"/>
    <n v="2.375E-2"/>
    <x v="125"/>
    <x v="0"/>
    <x v="2"/>
    <x v="127"/>
    <x v="127"/>
  </r>
  <r>
    <x v="57"/>
    <x v="122"/>
    <x v="1"/>
    <s v="US"/>
    <s v="USD"/>
    <n v="1476941293"/>
    <n v="1473917293"/>
    <b v="0"/>
    <n v="6"/>
    <b v="0"/>
    <s v="film &amp; video/science fiction"/>
    <n v="1.8669999999999999E-2"/>
    <x v="126"/>
    <x v="0"/>
    <x v="2"/>
    <x v="128"/>
    <x v="128"/>
  </r>
  <r>
    <x v="22"/>
    <x v="117"/>
    <x v="1"/>
    <s v="US"/>
    <s v="USD"/>
    <n v="1414708183"/>
    <n v="1409524183"/>
    <b v="0"/>
    <n v="0"/>
    <b v="0"/>
    <s v="film &amp; video/science fiction"/>
    <n v="0"/>
    <x v="121"/>
    <x v="0"/>
    <x v="2"/>
    <x v="129"/>
    <x v="129"/>
  </r>
  <r>
    <x v="20"/>
    <x v="117"/>
    <x v="1"/>
    <s v="GB"/>
    <s v="GBP"/>
    <n v="1402949760"/>
    <n v="1400536692"/>
    <b v="0"/>
    <n v="0"/>
    <b v="0"/>
    <s v="film &amp; video/science fiction"/>
    <n v="0"/>
    <x v="121"/>
    <x v="0"/>
    <x v="2"/>
    <x v="130"/>
    <x v="130"/>
  </r>
  <r>
    <x v="38"/>
    <x v="117"/>
    <x v="1"/>
    <s v="US"/>
    <s v="USD"/>
    <n v="1467763200"/>
    <n v="1466453161"/>
    <b v="0"/>
    <n v="0"/>
    <b v="0"/>
    <s v="film &amp; video/science fiction"/>
    <n v="0"/>
    <x v="121"/>
    <x v="0"/>
    <x v="2"/>
    <x v="131"/>
    <x v="131"/>
  </r>
  <r>
    <x v="58"/>
    <x v="123"/>
    <x v="1"/>
    <s v="US"/>
    <s v="USD"/>
    <n v="1415392207"/>
    <n v="1411500607"/>
    <b v="0"/>
    <n v="81"/>
    <b v="0"/>
    <s v="film &amp; video/science fiction"/>
    <n v="9.5687499999999995E-2"/>
    <x v="127"/>
    <x v="0"/>
    <x v="2"/>
    <x v="132"/>
    <x v="132"/>
  </r>
  <r>
    <x v="59"/>
    <x v="117"/>
    <x v="1"/>
    <s v="US"/>
    <s v="USD"/>
    <n v="1464715860"/>
    <n v="1462130584"/>
    <b v="0"/>
    <n v="0"/>
    <b v="0"/>
    <s v="film &amp; video/science fiction"/>
    <n v="0"/>
    <x v="121"/>
    <x v="0"/>
    <x v="2"/>
    <x v="133"/>
    <x v="133"/>
  </r>
  <r>
    <x v="10"/>
    <x v="117"/>
    <x v="1"/>
    <s v="US"/>
    <s v="USD"/>
    <n v="1441386000"/>
    <n v="1438811418"/>
    <b v="0"/>
    <n v="0"/>
    <b v="0"/>
    <s v="film &amp; video/science fiction"/>
    <n v="0"/>
    <x v="121"/>
    <x v="0"/>
    <x v="2"/>
    <x v="134"/>
    <x v="134"/>
  </r>
  <r>
    <x v="9"/>
    <x v="124"/>
    <x v="1"/>
    <s v="US"/>
    <s v="USD"/>
    <n v="1404241200"/>
    <n v="1401354597"/>
    <b v="0"/>
    <n v="5"/>
    <b v="0"/>
    <s v="film &amp; video/science fiction"/>
    <n v="0.13433333333333333"/>
    <x v="128"/>
    <x v="0"/>
    <x v="2"/>
    <x v="135"/>
    <x v="135"/>
  </r>
  <r>
    <x v="9"/>
    <x v="117"/>
    <x v="1"/>
    <s v="US"/>
    <s v="USD"/>
    <n v="1431771360"/>
    <n v="1427968234"/>
    <b v="0"/>
    <n v="0"/>
    <b v="0"/>
    <s v="film &amp; video/science fiction"/>
    <n v="0"/>
    <x v="121"/>
    <x v="0"/>
    <x v="2"/>
    <x v="136"/>
    <x v="136"/>
  </r>
  <r>
    <x v="56"/>
    <x v="117"/>
    <x v="1"/>
    <s v="DK"/>
    <s v="DKK"/>
    <n v="1444657593"/>
    <n v="1440337593"/>
    <b v="0"/>
    <n v="0"/>
    <b v="0"/>
    <s v="film &amp; video/science fiction"/>
    <n v="0"/>
    <x v="121"/>
    <x v="0"/>
    <x v="2"/>
    <x v="137"/>
    <x v="137"/>
  </r>
  <r>
    <x v="60"/>
    <x v="125"/>
    <x v="1"/>
    <s v="US"/>
    <s v="USD"/>
    <n v="1438405140"/>
    <n v="1435731041"/>
    <b v="0"/>
    <n v="58"/>
    <b v="0"/>
    <s v="film &amp; video/science fiction"/>
    <n v="3.1413333333333335E-2"/>
    <x v="129"/>
    <x v="0"/>
    <x v="2"/>
    <x v="138"/>
    <x v="138"/>
  </r>
  <r>
    <x v="2"/>
    <x v="83"/>
    <x v="1"/>
    <s v="US"/>
    <s v="USD"/>
    <n v="1436738772"/>
    <n v="1435874772"/>
    <b v="0"/>
    <n v="1"/>
    <b v="0"/>
    <s v="film &amp; video/science fiction"/>
    <n v="1"/>
    <x v="130"/>
    <x v="0"/>
    <x v="2"/>
    <x v="139"/>
    <x v="139"/>
  </r>
  <r>
    <x v="61"/>
    <x v="117"/>
    <x v="1"/>
    <s v="US"/>
    <s v="USD"/>
    <n v="1426823132"/>
    <n v="1424234732"/>
    <b v="0"/>
    <n v="0"/>
    <b v="0"/>
    <s v="film &amp; video/science fiction"/>
    <n v="0"/>
    <x v="121"/>
    <x v="0"/>
    <x v="2"/>
    <x v="140"/>
    <x v="140"/>
  </r>
  <r>
    <x v="14"/>
    <x v="126"/>
    <x v="1"/>
    <s v="US"/>
    <s v="USD"/>
    <n v="1433043623"/>
    <n v="1429155623"/>
    <b v="0"/>
    <n v="28"/>
    <b v="0"/>
    <s v="film &amp; video/science fiction"/>
    <n v="0.10775"/>
    <x v="131"/>
    <x v="0"/>
    <x v="2"/>
    <x v="141"/>
    <x v="141"/>
  </r>
  <r>
    <x v="9"/>
    <x v="115"/>
    <x v="1"/>
    <s v="US"/>
    <s v="USD"/>
    <n v="1416176778"/>
    <n v="1414358778"/>
    <b v="0"/>
    <n v="1"/>
    <b v="0"/>
    <s v="film &amp; video/science fiction"/>
    <n v="3.3333333333333335E-3"/>
    <x v="119"/>
    <x v="0"/>
    <x v="2"/>
    <x v="142"/>
    <x v="142"/>
  </r>
  <r>
    <x v="62"/>
    <x v="117"/>
    <x v="1"/>
    <s v="AU"/>
    <s v="AUD"/>
    <n v="1472882100"/>
    <n v="1467941542"/>
    <b v="0"/>
    <n v="0"/>
    <b v="0"/>
    <s v="film &amp; video/science fiction"/>
    <n v="0"/>
    <x v="121"/>
    <x v="0"/>
    <x v="2"/>
    <x v="143"/>
    <x v="143"/>
  </r>
  <r>
    <x v="51"/>
    <x v="127"/>
    <x v="1"/>
    <s v="CA"/>
    <s v="CAD"/>
    <n v="1428945472"/>
    <n v="1423765072"/>
    <b v="0"/>
    <n v="37"/>
    <b v="0"/>
    <s v="film &amp; video/science fiction"/>
    <n v="0.27600000000000002"/>
    <x v="132"/>
    <x v="0"/>
    <x v="2"/>
    <x v="144"/>
    <x v="144"/>
  </r>
  <r>
    <x v="37"/>
    <x v="128"/>
    <x v="1"/>
    <s v="US"/>
    <s v="USD"/>
    <n v="1439298052"/>
    <n v="1436965252"/>
    <b v="0"/>
    <n v="9"/>
    <b v="0"/>
    <s v="film &amp; video/science fiction"/>
    <n v="7.5111111111111115E-2"/>
    <x v="133"/>
    <x v="0"/>
    <x v="2"/>
    <x v="145"/>
    <x v="145"/>
  </r>
  <r>
    <x v="22"/>
    <x v="129"/>
    <x v="1"/>
    <s v="US"/>
    <s v="USD"/>
    <n v="1484698998"/>
    <n v="1479514998"/>
    <b v="0"/>
    <n v="3"/>
    <b v="0"/>
    <s v="film &amp; video/science fiction"/>
    <n v="5.7499999999999999E-3"/>
    <x v="134"/>
    <x v="0"/>
    <x v="2"/>
    <x v="146"/>
    <x v="146"/>
  </r>
  <r>
    <x v="39"/>
    <x v="117"/>
    <x v="1"/>
    <s v="GB"/>
    <s v="GBP"/>
    <n v="1420741080"/>
    <n v="1417026340"/>
    <b v="0"/>
    <n v="0"/>
    <b v="0"/>
    <s v="film &amp; video/science fiction"/>
    <n v="0"/>
    <x v="121"/>
    <x v="0"/>
    <x v="2"/>
    <x v="147"/>
    <x v="147"/>
  </r>
  <r>
    <x v="63"/>
    <x v="130"/>
    <x v="1"/>
    <s v="US"/>
    <s v="USD"/>
    <n v="1456555536"/>
    <n v="1453963536"/>
    <b v="0"/>
    <n v="2"/>
    <b v="0"/>
    <s v="film &amp; video/science fiction"/>
    <n v="8.0000000000000004E-4"/>
    <x v="135"/>
    <x v="0"/>
    <x v="2"/>
    <x v="148"/>
    <x v="148"/>
  </r>
  <r>
    <x v="3"/>
    <x v="131"/>
    <x v="1"/>
    <s v="US"/>
    <s v="USD"/>
    <n v="1419494400"/>
    <n v="1416888470"/>
    <b v="0"/>
    <n v="6"/>
    <b v="0"/>
    <s v="film &amp; video/science fiction"/>
    <n v="9.1999999999999998E-3"/>
    <x v="136"/>
    <x v="0"/>
    <x v="2"/>
    <x v="149"/>
    <x v="149"/>
  </r>
  <r>
    <x v="64"/>
    <x v="132"/>
    <x v="1"/>
    <s v="US"/>
    <s v="USD"/>
    <n v="1432612382"/>
    <n v="1427428382"/>
    <b v="0"/>
    <n v="67"/>
    <b v="0"/>
    <s v="film &amp; video/science fiction"/>
    <n v="0.23163076923076922"/>
    <x v="137"/>
    <x v="0"/>
    <x v="2"/>
    <x v="150"/>
    <x v="150"/>
  </r>
  <r>
    <x v="65"/>
    <x v="133"/>
    <x v="1"/>
    <s v="AU"/>
    <s v="AUD"/>
    <n v="1434633191"/>
    <n v="1429449191"/>
    <b v="0"/>
    <n v="5"/>
    <b v="0"/>
    <s v="film &amp; video/science fiction"/>
    <n v="5.5999999999999995E-4"/>
    <x v="138"/>
    <x v="0"/>
    <x v="2"/>
    <x v="151"/>
    <x v="151"/>
  </r>
  <r>
    <x v="66"/>
    <x v="134"/>
    <x v="1"/>
    <s v="US"/>
    <s v="USD"/>
    <n v="1411437100"/>
    <n v="1408845100"/>
    <b v="0"/>
    <n v="2"/>
    <b v="0"/>
    <s v="film &amp; video/science fiction"/>
    <n v="7.8947368421052633E-5"/>
    <x v="2"/>
    <x v="0"/>
    <x v="2"/>
    <x v="152"/>
    <x v="152"/>
  </r>
  <r>
    <x v="63"/>
    <x v="135"/>
    <x v="1"/>
    <s v="US"/>
    <s v="USD"/>
    <n v="1417532644"/>
    <n v="1413900244"/>
    <b v="0"/>
    <n v="10"/>
    <b v="0"/>
    <s v="film &amp; video/science fiction"/>
    <n v="7.1799999999999998E-3"/>
    <x v="139"/>
    <x v="0"/>
    <x v="2"/>
    <x v="153"/>
    <x v="153"/>
  </r>
  <r>
    <x v="15"/>
    <x v="130"/>
    <x v="1"/>
    <s v="US"/>
    <s v="USD"/>
    <n v="1433336895"/>
    <n v="1429621695"/>
    <b v="0"/>
    <n v="3"/>
    <b v="0"/>
    <s v="film &amp; video/science fiction"/>
    <n v="2.6666666666666668E-2"/>
    <x v="140"/>
    <x v="0"/>
    <x v="2"/>
    <x v="154"/>
    <x v="154"/>
  </r>
  <r>
    <x v="67"/>
    <x v="136"/>
    <x v="1"/>
    <s v="US"/>
    <s v="USD"/>
    <n v="1437657935"/>
    <n v="1434201935"/>
    <b v="0"/>
    <n v="4"/>
    <b v="0"/>
    <s v="film &amp; video/science fiction"/>
    <n v="6.0000000000000002E-5"/>
    <x v="141"/>
    <x v="0"/>
    <x v="2"/>
    <x v="155"/>
    <x v="155"/>
  </r>
  <r>
    <x v="19"/>
    <x v="137"/>
    <x v="1"/>
    <s v="CA"/>
    <s v="CAD"/>
    <n v="1407034796"/>
    <n v="1401850796"/>
    <b v="0"/>
    <n v="15"/>
    <b v="0"/>
    <s v="film &amp; video/science fiction"/>
    <n v="5.0999999999999997E-2"/>
    <x v="142"/>
    <x v="0"/>
    <x v="2"/>
    <x v="156"/>
    <x v="156"/>
  </r>
  <r>
    <x v="68"/>
    <x v="138"/>
    <x v="1"/>
    <s v="US"/>
    <s v="USD"/>
    <n v="1456523572"/>
    <n v="1453931572"/>
    <b v="0"/>
    <n v="2"/>
    <b v="0"/>
    <s v="film &amp; video/science fiction"/>
    <n v="2.671118530884808E-3"/>
    <x v="143"/>
    <x v="0"/>
    <x v="2"/>
    <x v="157"/>
    <x v="157"/>
  </r>
  <r>
    <x v="10"/>
    <x v="117"/>
    <x v="1"/>
    <s v="US"/>
    <s v="USD"/>
    <n v="1413942628"/>
    <n v="1411350628"/>
    <b v="0"/>
    <n v="0"/>
    <b v="0"/>
    <s v="film &amp; video/science fiction"/>
    <n v="0"/>
    <x v="121"/>
    <x v="0"/>
    <x v="2"/>
    <x v="158"/>
    <x v="158"/>
  </r>
  <r>
    <x v="69"/>
    <x v="115"/>
    <x v="1"/>
    <s v="US"/>
    <s v="USD"/>
    <n v="1467541545"/>
    <n v="1464085545"/>
    <b v="0"/>
    <n v="1"/>
    <b v="0"/>
    <s v="film &amp; video/science fiction"/>
    <n v="2.0000000000000002E-5"/>
    <x v="119"/>
    <x v="0"/>
    <x v="2"/>
    <x v="159"/>
    <x v="159"/>
  </r>
  <r>
    <x v="10"/>
    <x v="117"/>
    <x v="2"/>
    <s v="US"/>
    <s v="USD"/>
    <n v="1439675691"/>
    <n v="1434491691"/>
    <b v="0"/>
    <n v="0"/>
    <b v="0"/>
    <s v="film &amp; video/drama"/>
    <n v="0"/>
    <x v="121"/>
    <x v="0"/>
    <x v="3"/>
    <x v="160"/>
    <x v="160"/>
  </r>
  <r>
    <x v="63"/>
    <x v="139"/>
    <x v="2"/>
    <s v="US"/>
    <s v="USD"/>
    <n v="1404318595"/>
    <n v="1401726595"/>
    <b v="0"/>
    <n v="1"/>
    <b v="0"/>
    <s v="film &amp; video/drama"/>
    <n v="1E-4"/>
    <x v="144"/>
    <x v="0"/>
    <x v="3"/>
    <x v="161"/>
    <x v="161"/>
  </r>
  <r>
    <x v="70"/>
    <x v="140"/>
    <x v="2"/>
    <s v="US"/>
    <s v="USD"/>
    <n v="1408232520"/>
    <n v="1405393356"/>
    <b v="0"/>
    <n v="10"/>
    <b v="0"/>
    <s v="film &amp; video/drama"/>
    <n v="0.15535714285714286"/>
    <x v="145"/>
    <x v="0"/>
    <x v="3"/>
    <x v="162"/>
    <x v="162"/>
  </r>
  <r>
    <x v="71"/>
    <x v="117"/>
    <x v="2"/>
    <s v="US"/>
    <s v="USD"/>
    <n v="1443657600"/>
    <n v="1440716654"/>
    <b v="0"/>
    <n v="0"/>
    <b v="0"/>
    <s v="film &amp; video/drama"/>
    <n v="0"/>
    <x v="121"/>
    <x v="0"/>
    <x v="3"/>
    <x v="163"/>
    <x v="163"/>
  </r>
  <r>
    <x v="72"/>
    <x v="141"/>
    <x v="2"/>
    <s v="US"/>
    <s v="USD"/>
    <n v="1411150701"/>
    <n v="1405966701"/>
    <b v="0"/>
    <n v="7"/>
    <b v="0"/>
    <s v="film &amp; video/drama"/>
    <n v="5.3333333333333332E-3"/>
    <x v="146"/>
    <x v="0"/>
    <x v="3"/>
    <x v="164"/>
    <x v="164"/>
  </r>
  <r>
    <x v="73"/>
    <x v="117"/>
    <x v="2"/>
    <s v="GB"/>
    <s v="GBP"/>
    <n v="1452613724"/>
    <n v="1450021724"/>
    <b v="0"/>
    <n v="0"/>
    <b v="0"/>
    <s v="film &amp; video/drama"/>
    <n v="0"/>
    <x v="121"/>
    <x v="0"/>
    <x v="3"/>
    <x v="165"/>
    <x v="165"/>
  </r>
  <r>
    <x v="10"/>
    <x v="142"/>
    <x v="2"/>
    <s v="US"/>
    <s v="USD"/>
    <n v="1484531362"/>
    <n v="1481939362"/>
    <b v="0"/>
    <n v="1"/>
    <b v="0"/>
    <s v="film &amp; video/drama"/>
    <n v="0.6"/>
    <x v="147"/>
    <x v="0"/>
    <x v="3"/>
    <x v="166"/>
    <x v="166"/>
  </r>
  <r>
    <x v="74"/>
    <x v="143"/>
    <x v="2"/>
    <s v="US"/>
    <s v="USD"/>
    <n v="1438726535"/>
    <n v="1433542535"/>
    <b v="0"/>
    <n v="2"/>
    <b v="0"/>
    <s v="film &amp; video/drama"/>
    <n v="1E-4"/>
    <x v="148"/>
    <x v="0"/>
    <x v="3"/>
    <x v="167"/>
    <x v="167"/>
  </r>
  <r>
    <x v="6"/>
    <x v="144"/>
    <x v="2"/>
    <s v="US"/>
    <s v="USD"/>
    <n v="1426791770"/>
    <n v="1424203370"/>
    <b v="0"/>
    <n v="3"/>
    <b v="0"/>
    <s v="film &amp; video/drama"/>
    <n v="4.0625000000000001E-2"/>
    <x v="149"/>
    <x v="0"/>
    <x v="3"/>
    <x v="168"/>
    <x v="168"/>
  </r>
  <r>
    <x v="30"/>
    <x v="145"/>
    <x v="2"/>
    <s v="GB"/>
    <s v="GBP"/>
    <n v="1413634059"/>
    <n v="1411042059"/>
    <b v="0"/>
    <n v="10"/>
    <b v="0"/>
    <s v="film &amp; video/drama"/>
    <n v="0.224"/>
    <x v="150"/>
    <x v="0"/>
    <x v="3"/>
    <x v="169"/>
    <x v="169"/>
  </r>
  <r>
    <x v="3"/>
    <x v="144"/>
    <x v="2"/>
    <s v="US"/>
    <s v="USD"/>
    <n v="1440912480"/>
    <n v="1438385283"/>
    <b v="0"/>
    <n v="10"/>
    <b v="0"/>
    <s v="film &amp; video/drama"/>
    <n v="3.2500000000000001E-2"/>
    <x v="151"/>
    <x v="0"/>
    <x v="3"/>
    <x v="170"/>
    <x v="170"/>
  </r>
  <r>
    <x v="63"/>
    <x v="116"/>
    <x v="2"/>
    <s v="US"/>
    <s v="USD"/>
    <n v="1470975614"/>
    <n v="1465791614"/>
    <b v="0"/>
    <n v="1"/>
    <b v="0"/>
    <s v="film &amp; video/drama"/>
    <n v="2.0000000000000002E-5"/>
    <x v="120"/>
    <x v="0"/>
    <x v="3"/>
    <x v="171"/>
    <x v="171"/>
  </r>
  <r>
    <x v="75"/>
    <x v="117"/>
    <x v="2"/>
    <s v="US"/>
    <s v="USD"/>
    <n v="1426753723"/>
    <n v="1423733323"/>
    <b v="0"/>
    <n v="0"/>
    <b v="0"/>
    <s v="film &amp; video/drama"/>
    <n v="0"/>
    <x v="121"/>
    <x v="0"/>
    <x v="3"/>
    <x v="172"/>
    <x v="172"/>
  </r>
  <r>
    <x v="76"/>
    <x v="117"/>
    <x v="2"/>
    <s v="GB"/>
    <s v="GBP"/>
    <n v="1425131108"/>
    <n v="1422539108"/>
    <b v="0"/>
    <n v="0"/>
    <b v="0"/>
    <s v="film &amp; video/drama"/>
    <n v="0"/>
    <x v="121"/>
    <x v="0"/>
    <x v="3"/>
    <x v="173"/>
    <x v="173"/>
  </r>
  <r>
    <x v="12"/>
    <x v="117"/>
    <x v="2"/>
    <s v="NL"/>
    <s v="EUR"/>
    <n v="1431108776"/>
    <n v="1425924776"/>
    <b v="0"/>
    <n v="0"/>
    <b v="0"/>
    <s v="film &amp; video/drama"/>
    <n v="0"/>
    <x v="121"/>
    <x v="0"/>
    <x v="3"/>
    <x v="174"/>
    <x v="174"/>
  </r>
  <r>
    <x v="22"/>
    <x v="146"/>
    <x v="2"/>
    <s v="GB"/>
    <s v="GBP"/>
    <n v="1409337611"/>
    <n v="1407177611"/>
    <b v="0"/>
    <n v="26"/>
    <b v="0"/>
    <s v="film &amp; video/drama"/>
    <n v="6.4850000000000005E-2"/>
    <x v="152"/>
    <x v="0"/>
    <x v="3"/>
    <x v="175"/>
    <x v="175"/>
  </r>
  <r>
    <x v="15"/>
    <x v="117"/>
    <x v="2"/>
    <s v="US"/>
    <s v="USD"/>
    <n v="1438803999"/>
    <n v="1436211999"/>
    <b v="0"/>
    <n v="0"/>
    <b v="0"/>
    <s v="film &amp; video/drama"/>
    <n v="0"/>
    <x v="121"/>
    <x v="0"/>
    <x v="3"/>
    <x v="176"/>
    <x v="176"/>
  </r>
  <r>
    <x v="52"/>
    <x v="147"/>
    <x v="2"/>
    <s v="US"/>
    <s v="USD"/>
    <n v="1427155726"/>
    <n v="1425690526"/>
    <b v="0"/>
    <n v="7"/>
    <b v="0"/>
    <s v="film &amp; video/drama"/>
    <n v="0.4"/>
    <x v="153"/>
    <x v="0"/>
    <x v="3"/>
    <x v="177"/>
    <x v="177"/>
  </r>
  <r>
    <x v="69"/>
    <x v="117"/>
    <x v="2"/>
    <s v="ES"/>
    <s v="EUR"/>
    <n v="1448582145"/>
    <n v="1445986545"/>
    <b v="0"/>
    <n v="0"/>
    <b v="0"/>
    <s v="film &amp; video/drama"/>
    <n v="0"/>
    <x v="121"/>
    <x v="0"/>
    <x v="3"/>
    <x v="178"/>
    <x v="178"/>
  </r>
  <r>
    <x v="28"/>
    <x v="148"/>
    <x v="2"/>
    <s v="US"/>
    <s v="USD"/>
    <n v="1457056555"/>
    <n v="1454464555"/>
    <b v="0"/>
    <n v="2"/>
    <b v="0"/>
    <s v="film &amp; video/drama"/>
    <n v="0.2"/>
    <x v="101"/>
    <x v="0"/>
    <x v="3"/>
    <x v="179"/>
    <x v="179"/>
  </r>
  <r>
    <x v="38"/>
    <x v="149"/>
    <x v="2"/>
    <s v="GB"/>
    <s v="GBP"/>
    <n v="1428951600"/>
    <n v="1425512843"/>
    <b v="0"/>
    <n v="13"/>
    <b v="0"/>
    <s v="film &amp; video/drama"/>
    <n v="0.33416666666666667"/>
    <x v="154"/>
    <x v="0"/>
    <x v="3"/>
    <x v="180"/>
    <x v="180"/>
  </r>
  <r>
    <x v="77"/>
    <x v="150"/>
    <x v="2"/>
    <s v="GB"/>
    <s v="GBP"/>
    <n v="1434995295"/>
    <n v="1432403295"/>
    <b v="0"/>
    <n v="4"/>
    <b v="0"/>
    <s v="film &amp; video/drama"/>
    <n v="0.21092608822670172"/>
    <x v="155"/>
    <x v="0"/>
    <x v="3"/>
    <x v="181"/>
    <x v="181"/>
  </r>
  <r>
    <x v="28"/>
    <x v="117"/>
    <x v="2"/>
    <s v="US"/>
    <s v="USD"/>
    <n v="1483748232"/>
    <n v="1481156232"/>
    <b v="0"/>
    <n v="0"/>
    <b v="0"/>
    <s v="film &amp; video/drama"/>
    <n v="0"/>
    <x v="121"/>
    <x v="0"/>
    <x v="3"/>
    <x v="182"/>
    <x v="182"/>
  </r>
  <r>
    <x v="78"/>
    <x v="151"/>
    <x v="2"/>
    <s v="GB"/>
    <s v="GBP"/>
    <n v="1417033610"/>
    <n v="1414438010"/>
    <b v="0"/>
    <n v="12"/>
    <b v="0"/>
    <s v="film &amp; video/drama"/>
    <n v="0.35855999999999999"/>
    <x v="156"/>
    <x v="0"/>
    <x v="3"/>
    <x v="183"/>
    <x v="183"/>
  </r>
  <r>
    <x v="15"/>
    <x v="152"/>
    <x v="2"/>
    <s v="CA"/>
    <s v="CAD"/>
    <n v="1409543940"/>
    <n v="1404586762"/>
    <b v="0"/>
    <n v="2"/>
    <b v="0"/>
    <s v="film &amp; video/drama"/>
    <n v="3.4000000000000002E-2"/>
    <x v="157"/>
    <x v="0"/>
    <x v="3"/>
    <x v="184"/>
    <x v="184"/>
  </r>
  <r>
    <x v="79"/>
    <x v="153"/>
    <x v="2"/>
    <s v="NO"/>
    <s v="NOK"/>
    <n v="1471557139"/>
    <n v="1468965139"/>
    <b v="0"/>
    <n v="10"/>
    <b v="0"/>
    <s v="film &amp; video/drama"/>
    <n v="5.5E-2"/>
    <x v="158"/>
    <x v="0"/>
    <x v="3"/>
    <x v="185"/>
    <x v="185"/>
  </r>
  <r>
    <x v="10"/>
    <x v="117"/>
    <x v="2"/>
    <s v="US"/>
    <s v="USD"/>
    <n v="1488571200"/>
    <n v="1485977434"/>
    <b v="0"/>
    <n v="0"/>
    <b v="0"/>
    <s v="film &amp; video/drama"/>
    <n v="0"/>
    <x v="121"/>
    <x v="0"/>
    <x v="3"/>
    <x v="186"/>
    <x v="186"/>
  </r>
  <r>
    <x v="10"/>
    <x v="25"/>
    <x v="2"/>
    <s v="US"/>
    <s v="USD"/>
    <n v="1437461940"/>
    <n v="1435383457"/>
    <b v="0"/>
    <n v="5"/>
    <b v="0"/>
    <s v="film &amp; video/drama"/>
    <n v="0.16"/>
    <x v="159"/>
    <x v="0"/>
    <x v="3"/>
    <x v="187"/>
    <x v="187"/>
  </r>
  <r>
    <x v="15"/>
    <x v="117"/>
    <x v="2"/>
    <s v="US"/>
    <s v="USD"/>
    <n v="1409891015"/>
    <n v="1407299015"/>
    <b v="0"/>
    <n v="0"/>
    <b v="0"/>
    <s v="film &amp; video/drama"/>
    <n v="0"/>
    <x v="121"/>
    <x v="0"/>
    <x v="3"/>
    <x v="188"/>
    <x v="188"/>
  </r>
  <r>
    <x v="69"/>
    <x v="154"/>
    <x v="2"/>
    <s v="US"/>
    <s v="USD"/>
    <n v="1472920477"/>
    <n v="1467736477"/>
    <b v="0"/>
    <n v="5"/>
    <b v="0"/>
    <s v="film &amp; video/drama"/>
    <n v="6.8999999999999997E-4"/>
    <x v="160"/>
    <x v="0"/>
    <x v="3"/>
    <x v="189"/>
    <x v="189"/>
  </r>
  <r>
    <x v="14"/>
    <x v="155"/>
    <x v="2"/>
    <s v="US"/>
    <s v="USD"/>
    <n v="1466091446"/>
    <n v="1465227446"/>
    <b v="0"/>
    <n v="1"/>
    <b v="0"/>
    <s v="film &amp; video/drama"/>
    <n v="4.1666666666666666E-3"/>
    <x v="73"/>
    <x v="0"/>
    <x v="3"/>
    <x v="190"/>
    <x v="190"/>
  </r>
  <r>
    <x v="10"/>
    <x v="156"/>
    <x v="2"/>
    <s v="AU"/>
    <s v="AUD"/>
    <n v="1443782138"/>
    <n v="1440326138"/>
    <b v="0"/>
    <n v="3"/>
    <b v="0"/>
    <s v="film &amp; video/drama"/>
    <n v="0.05"/>
    <x v="161"/>
    <x v="0"/>
    <x v="3"/>
    <x v="191"/>
    <x v="191"/>
  </r>
  <r>
    <x v="80"/>
    <x v="157"/>
    <x v="2"/>
    <s v="US"/>
    <s v="USD"/>
    <n v="1413572432"/>
    <n v="1410980432"/>
    <b v="0"/>
    <n v="3"/>
    <b v="0"/>
    <s v="film &amp; video/drama"/>
    <n v="1.7E-5"/>
    <x v="162"/>
    <x v="0"/>
    <x v="3"/>
    <x v="192"/>
    <x v="192"/>
  </r>
  <r>
    <x v="28"/>
    <x v="117"/>
    <x v="2"/>
    <s v="GB"/>
    <s v="GBP"/>
    <n v="1417217166"/>
    <n v="1412029566"/>
    <b v="0"/>
    <n v="0"/>
    <b v="0"/>
    <s v="film &amp; video/drama"/>
    <n v="0"/>
    <x v="121"/>
    <x v="0"/>
    <x v="3"/>
    <x v="193"/>
    <x v="193"/>
  </r>
  <r>
    <x v="30"/>
    <x v="158"/>
    <x v="2"/>
    <s v="GB"/>
    <s v="GBP"/>
    <n v="1457308531"/>
    <n v="1452124531"/>
    <b v="0"/>
    <n v="3"/>
    <b v="0"/>
    <s v="film &amp; video/drama"/>
    <n v="1.1999999999999999E-3"/>
    <x v="120"/>
    <x v="0"/>
    <x v="3"/>
    <x v="194"/>
    <x v="194"/>
  </r>
  <r>
    <x v="71"/>
    <x v="117"/>
    <x v="2"/>
    <s v="US"/>
    <s v="USD"/>
    <n v="1436544332"/>
    <n v="1431360332"/>
    <b v="0"/>
    <n v="0"/>
    <b v="0"/>
    <s v="film &amp; video/drama"/>
    <n v="0"/>
    <x v="121"/>
    <x v="0"/>
    <x v="3"/>
    <x v="195"/>
    <x v="195"/>
  </r>
  <r>
    <x v="8"/>
    <x v="159"/>
    <x v="2"/>
    <s v="GB"/>
    <s v="GBP"/>
    <n v="1444510800"/>
    <n v="1442062898"/>
    <b v="0"/>
    <n v="19"/>
    <b v="0"/>
    <s v="film &amp; video/drama"/>
    <n v="0.41857142857142859"/>
    <x v="163"/>
    <x v="0"/>
    <x v="3"/>
    <x v="196"/>
    <x v="196"/>
  </r>
  <r>
    <x v="30"/>
    <x v="160"/>
    <x v="2"/>
    <s v="GB"/>
    <s v="GBP"/>
    <n v="1487365200"/>
    <n v="1483734100"/>
    <b v="0"/>
    <n v="8"/>
    <b v="0"/>
    <s v="film &amp; video/drama"/>
    <n v="0.1048"/>
    <x v="164"/>
    <x v="0"/>
    <x v="3"/>
    <x v="197"/>
    <x v="197"/>
  </r>
  <r>
    <x v="31"/>
    <x v="161"/>
    <x v="2"/>
    <s v="US"/>
    <s v="USD"/>
    <n v="1412500322"/>
    <n v="1409908322"/>
    <b v="0"/>
    <n v="6"/>
    <b v="0"/>
    <s v="film &amp; video/drama"/>
    <n v="1.116E-2"/>
    <x v="165"/>
    <x v="0"/>
    <x v="3"/>
    <x v="198"/>
    <x v="198"/>
  </r>
  <r>
    <x v="3"/>
    <x v="117"/>
    <x v="2"/>
    <s v="US"/>
    <s v="USD"/>
    <n v="1472698702"/>
    <n v="1470106702"/>
    <b v="0"/>
    <n v="0"/>
    <b v="0"/>
    <s v="film &amp; video/drama"/>
    <n v="0"/>
    <x v="121"/>
    <x v="0"/>
    <x v="3"/>
    <x v="199"/>
    <x v="199"/>
  </r>
  <r>
    <x v="12"/>
    <x v="162"/>
    <x v="2"/>
    <s v="US"/>
    <s v="USD"/>
    <n v="1410746403"/>
    <n v="1408154403"/>
    <b v="0"/>
    <n v="18"/>
    <b v="0"/>
    <s v="film &amp; video/drama"/>
    <n v="0.26192500000000002"/>
    <x v="166"/>
    <x v="0"/>
    <x v="3"/>
    <x v="200"/>
    <x v="200"/>
  </r>
  <r>
    <x v="81"/>
    <x v="163"/>
    <x v="2"/>
    <s v="US"/>
    <s v="USD"/>
    <n v="1423424329"/>
    <n v="1421696329"/>
    <b v="0"/>
    <n v="7"/>
    <b v="0"/>
    <s v="film &amp; video/drama"/>
    <n v="0.58461538461538465"/>
    <x v="167"/>
    <x v="0"/>
    <x v="3"/>
    <x v="201"/>
    <x v="201"/>
  </r>
  <r>
    <x v="12"/>
    <x v="117"/>
    <x v="2"/>
    <s v="US"/>
    <s v="USD"/>
    <n v="1444337940"/>
    <n v="1441750564"/>
    <b v="0"/>
    <n v="0"/>
    <b v="0"/>
    <s v="film &amp; video/drama"/>
    <n v="0"/>
    <x v="121"/>
    <x v="0"/>
    <x v="3"/>
    <x v="202"/>
    <x v="202"/>
  </r>
  <r>
    <x v="30"/>
    <x v="164"/>
    <x v="2"/>
    <s v="GB"/>
    <s v="GBP"/>
    <n v="1422562864"/>
    <n v="1417378864"/>
    <b v="0"/>
    <n v="8"/>
    <b v="0"/>
    <s v="film &amp; video/drama"/>
    <n v="0.2984"/>
    <x v="168"/>
    <x v="0"/>
    <x v="3"/>
    <x v="203"/>
    <x v="203"/>
  </r>
  <r>
    <x v="82"/>
    <x v="165"/>
    <x v="2"/>
    <s v="AU"/>
    <s v="AUD"/>
    <n v="1470319203"/>
    <n v="1467727203"/>
    <b v="0"/>
    <n v="1293"/>
    <b v="0"/>
    <s v="film &amp; video/drama"/>
    <n v="0.50721666666666665"/>
    <x v="169"/>
    <x v="0"/>
    <x v="3"/>
    <x v="204"/>
    <x v="204"/>
  </r>
  <r>
    <x v="6"/>
    <x v="166"/>
    <x v="2"/>
    <s v="US"/>
    <s v="USD"/>
    <n v="1444144222"/>
    <n v="1441120222"/>
    <b v="0"/>
    <n v="17"/>
    <b v="0"/>
    <s v="film &amp; video/drama"/>
    <n v="0.16250000000000001"/>
    <x v="170"/>
    <x v="0"/>
    <x v="3"/>
    <x v="205"/>
    <x v="205"/>
  </r>
  <r>
    <x v="83"/>
    <x v="117"/>
    <x v="2"/>
    <s v="US"/>
    <s v="USD"/>
    <n v="1470441983"/>
    <n v="1468627583"/>
    <b v="0"/>
    <n v="0"/>
    <b v="0"/>
    <s v="film &amp; video/drama"/>
    <n v="0"/>
    <x v="121"/>
    <x v="0"/>
    <x v="3"/>
    <x v="206"/>
    <x v="206"/>
  </r>
  <r>
    <x v="32"/>
    <x v="167"/>
    <x v="2"/>
    <s v="CA"/>
    <s v="CAD"/>
    <n v="1420346638"/>
    <n v="1417754638"/>
    <b v="0"/>
    <n v="13"/>
    <b v="0"/>
    <s v="film &amp; video/drama"/>
    <n v="0.15214285714285714"/>
    <x v="171"/>
    <x v="0"/>
    <x v="3"/>
    <x v="207"/>
    <x v="207"/>
  </r>
  <r>
    <x v="63"/>
    <x v="117"/>
    <x v="2"/>
    <s v="AU"/>
    <s v="AUD"/>
    <n v="1418719967"/>
    <n v="1416127967"/>
    <b v="0"/>
    <n v="0"/>
    <b v="0"/>
    <s v="film &amp; video/drama"/>
    <n v="0"/>
    <x v="121"/>
    <x v="0"/>
    <x v="3"/>
    <x v="208"/>
    <x v="208"/>
  </r>
  <r>
    <x v="31"/>
    <x v="117"/>
    <x v="2"/>
    <s v="US"/>
    <s v="USD"/>
    <n v="1436566135"/>
    <n v="1433974135"/>
    <b v="0"/>
    <n v="0"/>
    <b v="0"/>
    <s v="film &amp; video/drama"/>
    <n v="0"/>
    <x v="121"/>
    <x v="0"/>
    <x v="3"/>
    <x v="209"/>
    <x v="209"/>
  </r>
  <r>
    <x v="14"/>
    <x v="168"/>
    <x v="2"/>
    <s v="US"/>
    <s v="USD"/>
    <n v="1443675600"/>
    <n v="1441157592"/>
    <b v="0"/>
    <n v="33"/>
    <b v="0"/>
    <s v="film &amp; video/drama"/>
    <n v="0.2525"/>
    <x v="172"/>
    <x v="0"/>
    <x v="3"/>
    <x v="210"/>
    <x v="210"/>
  </r>
  <r>
    <x v="10"/>
    <x v="169"/>
    <x v="2"/>
    <s v="US"/>
    <s v="USD"/>
    <n v="1442634617"/>
    <n v="1440042617"/>
    <b v="0"/>
    <n v="12"/>
    <b v="0"/>
    <s v="film &amp; video/drama"/>
    <n v="0.44600000000000001"/>
    <x v="173"/>
    <x v="0"/>
    <x v="3"/>
    <x v="211"/>
    <x v="211"/>
  </r>
  <r>
    <x v="84"/>
    <x v="116"/>
    <x v="2"/>
    <s v="US"/>
    <s v="USD"/>
    <n v="1460837320"/>
    <n v="1455656920"/>
    <b v="0"/>
    <n v="1"/>
    <b v="0"/>
    <s v="film &amp; video/drama"/>
    <n v="1.5873015873015873E-4"/>
    <x v="120"/>
    <x v="0"/>
    <x v="3"/>
    <x v="212"/>
    <x v="212"/>
  </r>
  <r>
    <x v="63"/>
    <x v="170"/>
    <x v="2"/>
    <s v="US"/>
    <s v="USD"/>
    <n v="1439734001"/>
    <n v="1437142547"/>
    <b v="0"/>
    <n v="1"/>
    <b v="0"/>
    <s v="film &amp; video/drama"/>
    <n v="4.0000000000000002E-4"/>
    <x v="135"/>
    <x v="0"/>
    <x v="3"/>
    <x v="213"/>
    <x v="213"/>
  </r>
  <r>
    <x v="78"/>
    <x v="116"/>
    <x v="2"/>
    <s v="US"/>
    <s v="USD"/>
    <n v="1425655349"/>
    <n v="1420471349"/>
    <b v="0"/>
    <n v="1"/>
    <b v="0"/>
    <s v="film &amp; video/drama"/>
    <n v="8.0000000000000007E-5"/>
    <x v="120"/>
    <x v="0"/>
    <x v="3"/>
    <x v="214"/>
    <x v="214"/>
  </r>
  <r>
    <x v="85"/>
    <x v="115"/>
    <x v="2"/>
    <s v="GB"/>
    <s v="GBP"/>
    <n v="1455753540"/>
    <n v="1452058282"/>
    <b v="0"/>
    <n v="1"/>
    <b v="0"/>
    <s v="film &amp; video/drama"/>
    <n v="2.2727272727272726E-3"/>
    <x v="119"/>
    <x v="0"/>
    <x v="3"/>
    <x v="215"/>
    <x v="215"/>
  </r>
  <r>
    <x v="63"/>
    <x v="171"/>
    <x v="2"/>
    <s v="US"/>
    <s v="USD"/>
    <n v="1429740037"/>
    <n v="1425423637"/>
    <b v="0"/>
    <n v="84"/>
    <b v="0"/>
    <s v="film &amp; video/drama"/>
    <n v="0.55698440000000005"/>
    <x v="174"/>
    <x v="0"/>
    <x v="3"/>
    <x v="216"/>
    <x v="216"/>
  </r>
  <r>
    <x v="57"/>
    <x v="172"/>
    <x v="2"/>
    <s v="SE"/>
    <s v="SEK"/>
    <n v="1419780149"/>
    <n v="1417101749"/>
    <b v="0"/>
    <n v="38"/>
    <b v="0"/>
    <s v="film &amp; video/drama"/>
    <n v="0.11942999999999999"/>
    <x v="175"/>
    <x v="0"/>
    <x v="3"/>
    <x v="217"/>
    <x v="217"/>
  </r>
  <r>
    <x v="10"/>
    <x v="173"/>
    <x v="2"/>
    <s v="US"/>
    <s v="USD"/>
    <n v="1431702289"/>
    <n v="1426518289"/>
    <b v="0"/>
    <n v="1"/>
    <b v="0"/>
    <s v="film &amp; video/drama"/>
    <n v="0.02"/>
    <x v="101"/>
    <x v="0"/>
    <x v="3"/>
    <x v="218"/>
    <x v="218"/>
  </r>
  <r>
    <x v="63"/>
    <x v="174"/>
    <x v="2"/>
    <s v="US"/>
    <s v="USD"/>
    <n v="1459493940"/>
    <n v="1456732225"/>
    <b v="0"/>
    <n v="76"/>
    <b v="0"/>
    <s v="film &amp; video/drama"/>
    <n v="0.17630000000000001"/>
    <x v="176"/>
    <x v="0"/>
    <x v="3"/>
    <x v="219"/>
    <x v="219"/>
  </r>
  <r>
    <x v="63"/>
    <x v="175"/>
    <x v="2"/>
    <s v="US"/>
    <s v="USD"/>
    <n v="1440101160"/>
    <n v="1436542030"/>
    <b v="0"/>
    <n v="3"/>
    <b v="0"/>
    <s v="film &amp; video/drama"/>
    <n v="7.1999999999999998E-3"/>
    <x v="177"/>
    <x v="0"/>
    <x v="3"/>
    <x v="220"/>
    <x v="220"/>
  </r>
  <r>
    <x v="63"/>
    <x v="117"/>
    <x v="2"/>
    <s v="US"/>
    <s v="USD"/>
    <n v="1427569564"/>
    <n v="1422389164"/>
    <b v="0"/>
    <n v="0"/>
    <b v="0"/>
    <s v="film &amp; video/drama"/>
    <n v="0"/>
    <x v="121"/>
    <x v="0"/>
    <x v="3"/>
    <x v="221"/>
    <x v="221"/>
  </r>
  <r>
    <x v="28"/>
    <x v="176"/>
    <x v="2"/>
    <s v="US"/>
    <s v="USD"/>
    <n v="1427423940"/>
    <n v="1422383318"/>
    <b v="0"/>
    <n v="2"/>
    <b v="0"/>
    <s v="film &amp; video/drama"/>
    <n v="0.13"/>
    <x v="178"/>
    <x v="0"/>
    <x v="3"/>
    <x v="222"/>
    <x v="222"/>
  </r>
  <r>
    <x v="86"/>
    <x v="117"/>
    <x v="2"/>
    <s v="US"/>
    <s v="USD"/>
    <n v="1463879100"/>
    <n v="1461287350"/>
    <b v="0"/>
    <n v="0"/>
    <b v="0"/>
    <s v="film &amp; video/drama"/>
    <n v="0"/>
    <x v="121"/>
    <x v="0"/>
    <x v="3"/>
    <x v="223"/>
    <x v="223"/>
  </r>
  <r>
    <x v="87"/>
    <x v="117"/>
    <x v="2"/>
    <s v="AU"/>
    <s v="AUD"/>
    <n v="1436506726"/>
    <n v="1431322726"/>
    <b v="0"/>
    <n v="0"/>
    <b v="0"/>
    <s v="film &amp; video/drama"/>
    <n v="0"/>
    <x v="121"/>
    <x v="0"/>
    <x v="3"/>
    <x v="224"/>
    <x v="224"/>
  </r>
  <r>
    <x v="48"/>
    <x v="117"/>
    <x v="2"/>
    <s v="US"/>
    <s v="USD"/>
    <n v="1460153054"/>
    <n v="1457564654"/>
    <b v="0"/>
    <n v="0"/>
    <b v="0"/>
    <s v="film &amp; video/drama"/>
    <n v="0"/>
    <x v="121"/>
    <x v="0"/>
    <x v="3"/>
    <x v="225"/>
    <x v="225"/>
  </r>
  <r>
    <x v="88"/>
    <x v="156"/>
    <x v="2"/>
    <s v="GB"/>
    <s v="GBP"/>
    <n v="1433064540"/>
    <n v="1428854344"/>
    <b v="0"/>
    <n v="2"/>
    <b v="0"/>
    <s v="film &amp; video/drama"/>
    <n v="8.6206896551724137E-3"/>
    <x v="179"/>
    <x v="0"/>
    <x v="3"/>
    <x v="226"/>
    <x v="226"/>
  </r>
  <r>
    <x v="89"/>
    <x v="117"/>
    <x v="2"/>
    <s v="US"/>
    <s v="USD"/>
    <n v="1436477241"/>
    <n v="1433885241"/>
    <b v="0"/>
    <n v="0"/>
    <b v="0"/>
    <s v="film &amp; video/drama"/>
    <n v="0"/>
    <x v="121"/>
    <x v="0"/>
    <x v="3"/>
    <x v="227"/>
    <x v="227"/>
  </r>
  <r>
    <x v="6"/>
    <x v="117"/>
    <x v="2"/>
    <s v="GB"/>
    <s v="GBP"/>
    <n v="1433176105"/>
    <n v="1427992105"/>
    <b v="0"/>
    <n v="0"/>
    <b v="0"/>
    <s v="film &amp; video/drama"/>
    <n v="0"/>
    <x v="121"/>
    <x v="0"/>
    <x v="3"/>
    <x v="228"/>
    <x v="228"/>
  </r>
  <r>
    <x v="9"/>
    <x v="117"/>
    <x v="2"/>
    <s v="DE"/>
    <s v="EUR"/>
    <n v="1455402297"/>
    <n v="1452810297"/>
    <b v="0"/>
    <n v="0"/>
    <b v="0"/>
    <s v="film &amp; video/drama"/>
    <n v="0"/>
    <x v="121"/>
    <x v="0"/>
    <x v="3"/>
    <x v="229"/>
    <x v="229"/>
  </r>
  <r>
    <x v="36"/>
    <x v="177"/>
    <x v="2"/>
    <s v="US"/>
    <s v="USD"/>
    <n v="1433443151"/>
    <n v="1430851151"/>
    <b v="0"/>
    <n v="2"/>
    <b v="0"/>
    <s v="film &amp; video/drama"/>
    <n v="4.0000000000000001E-3"/>
    <x v="180"/>
    <x v="0"/>
    <x v="3"/>
    <x v="230"/>
    <x v="230"/>
  </r>
  <r>
    <x v="86"/>
    <x v="117"/>
    <x v="2"/>
    <s v="US"/>
    <s v="USD"/>
    <n v="1451775651"/>
    <n v="1449183651"/>
    <b v="0"/>
    <n v="0"/>
    <b v="0"/>
    <s v="film &amp; video/drama"/>
    <n v="0"/>
    <x v="121"/>
    <x v="0"/>
    <x v="3"/>
    <x v="231"/>
    <x v="231"/>
  </r>
  <r>
    <x v="23"/>
    <x v="178"/>
    <x v="2"/>
    <s v="GB"/>
    <s v="GBP"/>
    <n v="1425066546"/>
    <n v="1422474546"/>
    <b v="0"/>
    <n v="7"/>
    <b v="0"/>
    <s v="film &amp; video/drama"/>
    <n v="2.75E-2"/>
    <x v="181"/>
    <x v="0"/>
    <x v="3"/>
    <x v="232"/>
    <x v="232"/>
  </r>
  <r>
    <x v="90"/>
    <x v="117"/>
    <x v="2"/>
    <s v="US"/>
    <s v="USD"/>
    <n v="1475185972"/>
    <n v="1472593972"/>
    <b v="0"/>
    <n v="0"/>
    <b v="0"/>
    <s v="film &amp; video/drama"/>
    <n v="0"/>
    <x v="121"/>
    <x v="0"/>
    <x v="3"/>
    <x v="233"/>
    <x v="233"/>
  </r>
  <r>
    <x v="28"/>
    <x v="149"/>
    <x v="2"/>
    <s v="US"/>
    <s v="USD"/>
    <n v="1434847859"/>
    <n v="1431391859"/>
    <b v="0"/>
    <n v="5"/>
    <b v="0"/>
    <s v="film &amp; video/drama"/>
    <n v="0.40100000000000002"/>
    <x v="182"/>
    <x v="0"/>
    <x v="3"/>
    <x v="234"/>
    <x v="234"/>
  </r>
  <r>
    <x v="3"/>
    <x v="117"/>
    <x v="2"/>
    <s v="US"/>
    <s v="USD"/>
    <n v="1436478497"/>
    <n v="1433886497"/>
    <b v="0"/>
    <n v="0"/>
    <b v="0"/>
    <s v="film &amp; video/drama"/>
    <n v="0"/>
    <x v="121"/>
    <x v="0"/>
    <x v="3"/>
    <x v="235"/>
    <x v="235"/>
  </r>
  <r>
    <x v="60"/>
    <x v="117"/>
    <x v="2"/>
    <s v="US"/>
    <s v="USD"/>
    <n v="1451952000"/>
    <n v="1447380099"/>
    <b v="0"/>
    <n v="0"/>
    <b v="0"/>
    <s v="film &amp; video/drama"/>
    <n v="0"/>
    <x v="121"/>
    <x v="0"/>
    <x v="3"/>
    <x v="236"/>
    <x v="236"/>
  </r>
  <r>
    <x v="36"/>
    <x v="155"/>
    <x v="2"/>
    <s v="US"/>
    <s v="USD"/>
    <n v="1457445069"/>
    <n v="1452261069"/>
    <b v="0"/>
    <n v="1"/>
    <b v="0"/>
    <s v="film &amp; video/drama"/>
    <n v="3.3333333333333335E-3"/>
    <x v="73"/>
    <x v="0"/>
    <x v="3"/>
    <x v="237"/>
    <x v="237"/>
  </r>
  <r>
    <x v="91"/>
    <x v="117"/>
    <x v="2"/>
    <s v="US"/>
    <s v="USD"/>
    <n v="1483088400"/>
    <n v="1481324760"/>
    <b v="0"/>
    <n v="0"/>
    <b v="0"/>
    <s v="film &amp; video/drama"/>
    <n v="0"/>
    <x v="121"/>
    <x v="0"/>
    <x v="3"/>
    <x v="238"/>
    <x v="238"/>
  </r>
  <r>
    <x v="28"/>
    <x v="156"/>
    <x v="2"/>
    <s v="AU"/>
    <s v="AUD"/>
    <n v="1446984000"/>
    <n v="1445308730"/>
    <b v="0"/>
    <n v="5"/>
    <b v="0"/>
    <s v="film &amp; video/drama"/>
    <n v="0.25"/>
    <x v="73"/>
    <x v="0"/>
    <x v="3"/>
    <x v="239"/>
    <x v="239"/>
  </r>
  <r>
    <x v="36"/>
    <x v="179"/>
    <x v="0"/>
    <s v="US"/>
    <s v="USD"/>
    <n v="1367773211"/>
    <n v="1363885211"/>
    <b v="1"/>
    <n v="137"/>
    <b v="1"/>
    <s v="film &amp; video/documentary"/>
    <n v="1.0763413333333334"/>
    <x v="183"/>
    <x v="0"/>
    <x v="4"/>
    <x v="240"/>
    <x v="240"/>
  </r>
  <r>
    <x v="92"/>
    <x v="180"/>
    <x v="0"/>
    <s v="US"/>
    <s v="USD"/>
    <n v="1419180304"/>
    <n v="1415292304"/>
    <b v="1"/>
    <n v="376"/>
    <b v="1"/>
    <s v="film &amp; video/documentary"/>
    <n v="1.1263736263736264"/>
    <x v="184"/>
    <x v="0"/>
    <x v="4"/>
    <x v="241"/>
    <x v="241"/>
  </r>
  <r>
    <x v="93"/>
    <x v="181"/>
    <x v="0"/>
    <s v="US"/>
    <s v="USD"/>
    <n v="1324381790"/>
    <n v="1321357790"/>
    <b v="1"/>
    <n v="202"/>
    <b v="1"/>
    <s v="film &amp; video/documentary"/>
    <n v="1.1346153846153846"/>
    <x v="185"/>
    <x v="0"/>
    <x v="4"/>
    <x v="242"/>
    <x v="242"/>
  </r>
  <r>
    <x v="31"/>
    <x v="182"/>
    <x v="0"/>
    <s v="US"/>
    <s v="USD"/>
    <n v="1393031304"/>
    <n v="1390439304"/>
    <b v="1"/>
    <n v="328"/>
    <b v="1"/>
    <s v="film &amp; video/documentary"/>
    <n v="1.0259199999999999"/>
    <x v="186"/>
    <x v="0"/>
    <x v="4"/>
    <x v="243"/>
    <x v="243"/>
  </r>
  <r>
    <x v="8"/>
    <x v="183"/>
    <x v="0"/>
    <s v="US"/>
    <s v="USD"/>
    <n v="1268723160"/>
    <n v="1265269559"/>
    <b v="1"/>
    <n v="84"/>
    <b v="1"/>
    <s v="film &amp; video/documentary"/>
    <n v="1.1375714285714287"/>
    <x v="187"/>
    <x v="0"/>
    <x v="4"/>
    <x v="244"/>
    <x v="244"/>
  </r>
  <r>
    <x v="10"/>
    <x v="184"/>
    <x v="0"/>
    <s v="US"/>
    <s v="USD"/>
    <n v="1345079785"/>
    <n v="1342487785"/>
    <b v="1"/>
    <n v="96"/>
    <b v="1"/>
    <s v="film &amp; video/documentary"/>
    <n v="1.0371999999999999"/>
    <x v="188"/>
    <x v="0"/>
    <x v="4"/>
    <x v="245"/>
    <x v="245"/>
  </r>
  <r>
    <x v="10"/>
    <x v="185"/>
    <x v="0"/>
    <s v="US"/>
    <s v="USD"/>
    <n v="1292665405"/>
    <n v="1288341805"/>
    <b v="1"/>
    <n v="223"/>
    <b v="1"/>
    <s v="film &amp; video/documentary"/>
    <n v="3.0546000000000002"/>
    <x v="189"/>
    <x v="0"/>
    <x v="4"/>
    <x v="246"/>
    <x v="246"/>
  </r>
  <r>
    <x v="10"/>
    <x v="186"/>
    <x v="0"/>
    <s v="US"/>
    <s v="USD"/>
    <n v="1287200340"/>
    <n v="1284042614"/>
    <b v="1"/>
    <n v="62"/>
    <b v="1"/>
    <s v="film &amp; video/documentary"/>
    <n v="1.341"/>
    <x v="190"/>
    <x v="0"/>
    <x v="4"/>
    <x v="247"/>
    <x v="247"/>
  </r>
  <r>
    <x v="94"/>
    <x v="187"/>
    <x v="0"/>
    <s v="US"/>
    <s v="USD"/>
    <n v="1325961309"/>
    <n v="1322073309"/>
    <b v="1"/>
    <n v="146"/>
    <b v="1"/>
    <s v="film &amp; video/documentary"/>
    <n v="1.0133294117647058"/>
    <x v="191"/>
    <x v="0"/>
    <x v="4"/>
    <x v="248"/>
    <x v="248"/>
  </r>
  <r>
    <x v="3"/>
    <x v="188"/>
    <x v="0"/>
    <s v="US"/>
    <s v="USD"/>
    <n v="1282498800"/>
    <n v="1275603020"/>
    <b v="1"/>
    <n v="235"/>
    <b v="1"/>
    <s v="film &amp; video/documentary"/>
    <n v="1.1292"/>
    <x v="192"/>
    <x v="0"/>
    <x v="4"/>
    <x v="249"/>
    <x v="249"/>
  </r>
  <r>
    <x v="11"/>
    <x v="189"/>
    <x v="0"/>
    <s v="US"/>
    <s v="USD"/>
    <n v="1370525691"/>
    <n v="1367933691"/>
    <b v="1"/>
    <n v="437"/>
    <b v="1"/>
    <s v="film &amp; video/documentary"/>
    <n v="1.0558333333333334"/>
    <x v="193"/>
    <x v="0"/>
    <x v="4"/>
    <x v="250"/>
    <x v="250"/>
  </r>
  <r>
    <x v="8"/>
    <x v="190"/>
    <x v="0"/>
    <s v="US"/>
    <s v="USD"/>
    <n v="1337194800"/>
    <n v="1334429646"/>
    <b v="1"/>
    <n v="77"/>
    <b v="1"/>
    <s v="film &amp; video/documentary"/>
    <n v="1.2557142857142858"/>
    <x v="194"/>
    <x v="0"/>
    <x v="4"/>
    <x v="251"/>
    <x v="251"/>
  </r>
  <r>
    <x v="10"/>
    <x v="191"/>
    <x v="0"/>
    <s v="US"/>
    <s v="USD"/>
    <n v="1275364740"/>
    <n v="1269878058"/>
    <b v="1"/>
    <n v="108"/>
    <b v="1"/>
    <s v="film &amp; video/documentary"/>
    <n v="1.8455999999999999"/>
    <x v="195"/>
    <x v="0"/>
    <x v="4"/>
    <x v="252"/>
    <x v="252"/>
  </r>
  <r>
    <x v="15"/>
    <x v="192"/>
    <x v="0"/>
    <s v="US"/>
    <s v="USD"/>
    <n v="1329320235"/>
    <n v="1326728235"/>
    <b v="1"/>
    <n v="7"/>
    <b v="1"/>
    <s v="film &amp; video/documentary"/>
    <n v="1.0073333333333334"/>
    <x v="196"/>
    <x v="0"/>
    <x v="4"/>
    <x v="253"/>
    <x v="253"/>
  </r>
  <r>
    <x v="95"/>
    <x v="193"/>
    <x v="0"/>
    <s v="US"/>
    <s v="USD"/>
    <n v="1445047200"/>
    <n v="1442443910"/>
    <b v="1"/>
    <n v="314"/>
    <b v="1"/>
    <s v="film &amp; video/documentary"/>
    <n v="1.1694724999999999"/>
    <x v="197"/>
    <x v="0"/>
    <x v="4"/>
    <x v="254"/>
    <x v="254"/>
  </r>
  <r>
    <x v="6"/>
    <x v="194"/>
    <x v="0"/>
    <s v="US"/>
    <s v="USD"/>
    <n v="1300275482"/>
    <n v="1297687082"/>
    <b v="1"/>
    <n v="188"/>
    <b v="1"/>
    <s v="film &amp; video/documentary"/>
    <n v="1.0673325"/>
    <x v="198"/>
    <x v="0"/>
    <x v="4"/>
    <x v="255"/>
    <x v="255"/>
  </r>
  <r>
    <x v="93"/>
    <x v="195"/>
    <x v="0"/>
    <s v="US"/>
    <s v="USD"/>
    <n v="1363458467"/>
    <n v="1360866467"/>
    <b v="1"/>
    <n v="275"/>
    <b v="1"/>
    <s v="film &amp; video/documentary"/>
    <n v="1.391"/>
    <x v="199"/>
    <x v="0"/>
    <x v="4"/>
    <x v="256"/>
    <x v="256"/>
  </r>
  <r>
    <x v="19"/>
    <x v="196"/>
    <x v="0"/>
    <s v="US"/>
    <s v="USD"/>
    <n v="1463670162"/>
    <n v="1461078162"/>
    <b v="1"/>
    <n v="560"/>
    <b v="1"/>
    <s v="film &amp; video/documentary"/>
    <n v="1.0672648571428571"/>
    <x v="200"/>
    <x v="0"/>
    <x v="4"/>
    <x v="257"/>
    <x v="257"/>
  </r>
  <r>
    <x v="11"/>
    <x v="197"/>
    <x v="0"/>
    <s v="US"/>
    <s v="USD"/>
    <n v="1308359666"/>
    <n v="1305767666"/>
    <b v="1"/>
    <n v="688"/>
    <b v="1"/>
    <s v="film &amp; video/documentary"/>
    <n v="1.9114"/>
    <x v="201"/>
    <x v="0"/>
    <x v="4"/>
    <x v="258"/>
    <x v="258"/>
  </r>
  <r>
    <x v="96"/>
    <x v="198"/>
    <x v="0"/>
    <s v="US"/>
    <s v="USD"/>
    <n v="1428514969"/>
    <n v="1425922969"/>
    <b v="1"/>
    <n v="942"/>
    <b v="1"/>
    <s v="film &amp; video/documentary"/>
    <n v="1.3193789333333332"/>
    <x v="202"/>
    <x v="0"/>
    <x v="4"/>
    <x v="259"/>
    <x v="259"/>
  </r>
  <r>
    <x v="3"/>
    <x v="199"/>
    <x v="0"/>
    <s v="US"/>
    <s v="USD"/>
    <n v="1279360740"/>
    <n v="1275415679"/>
    <b v="1"/>
    <n v="88"/>
    <b v="1"/>
    <s v="film &amp; video/documentary"/>
    <n v="1.0640000000000001"/>
    <x v="203"/>
    <x v="0"/>
    <x v="4"/>
    <x v="260"/>
    <x v="260"/>
  </r>
  <r>
    <x v="22"/>
    <x v="200"/>
    <x v="0"/>
    <s v="US"/>
    <s v="USD"/>
    <n v="1339080900"/>
    <n v="1334783704"/>
    <b v="1"/>
    <n v="220"/>
    <b v="1"/>
    <s v="film &amp; video/documentary"/>
    <n v="1.0740000000000001"/>
    <x v="204"/>
    <x v="0"/>
    <x v="4"/>
    <x v="261"/>
    <x v="261"/>
  </r>
  <r>
    <x v="30"/>
    <x v="44"/>
    <x v="0"/>
    <s v="US"/>
    <s v="USD"/>
    <n v="1298699828"/>
    <n v="1294811828"/>
    <b v="1"/>
    <n v="145"/>
    <b v="1"/>
    <s v="film &amp; video/documentary"/>
    <n v="2.4"/>
    <x v="205"/>
    <x v="0"/>
    <x v="4"/>
    <x v="262"/>
    <x v="262"/>
  </r>
  <r>
    <x v="31"/>
    <x v="201"/>
    <x v="0"/>
    <s v="US"/>
    <s v="USD"/>
    <n v="1348786494"/>
    <n v="1346194494"/>
    <b v="1"/>
    <n v="963"/>
    <b v="1"/>
    <s v="film &amp; video/documentary"/>
    <n v="1.1808107999999999"/>
    <x v="206"/>
    <x v="0"/>
    <x v="4"/>
    <x v="263"/>
    <x v="263"/>
  </r>
  <r>
    <x v="10"/>
    <x v="202"/>
    <x v="0"/>
    <s v="US"/>
    <s v="USD"/>
    <n v="1336747995"/>
    <n v="1334155995"/>
    <b v="1"/>
    <n v="91"/>
    <b v="1"/>
    <s v="film &amp; video/documentary"/>
    <n v="1.1819999999999999"/>
    <x v="207"/>
    <x v="0"/>
    <x v="4"/>
    <x v="264"/>
    <x v="264"/>
  </r>
  <r>
    <x v="10"/>
    <x v="203"/>
    <x v="0"/>
    <s v="US"/>
    <s v="USD"/>
    <n v="1273522560"/>
    <n v="1269928430"/>
    <b v="1"/>
    <n v="58"/>
    <b v="1"/>
    <s v="film &amp; video/documentary"/>
    <n v="1.111"/>
    <x v="208"/>
    <x v="0"/>
    <x v="4"/>
    <x v="265"/>
    <x v="265"/>
  </r>
  <r>
    <x v="28"/>
    <x v="204"/>
    <x v="0"/>
    <s v="US"/>
    <s v="USD"/>
    <n v="1271994660"/>
    <n v="1264565507"/>
    <b v="1"/>
    <n v="36"/>
    <b v="1"/>
    <s v="film &amp; video/documentary"/>
    <n v="1.4550000000000001"/>
    <x v="209"/>
    <x v="0"/>
    <x v="4"/>
    <x v="266"/>
    <x v="266"/>
  </r>
  <r>
    <x v="97"/>
    <x v="205"/>
    <x v="0"/>
    <s v="GB"/>
    <s v="GBP"/>
    <n v="1403693499"/>
    <n v="1401101499"/>
    <b v="1"/>
    <n v="165"/>
    <b v="1"/>
    <s v="film &amp; video/documentary"/>
    <n v="1.3162883248730965"/>
    <x v="210"/>
    <x v="0"/>
    <x v="4"/>
    <x v="267"/>
    <x v="267"/>
  </r>
  <r>
    <x v="10"/>
    <x v="206"/>
    <x v="0"/>
    <s v="US"/>
    <s v="USD"/>
    <n v="1320640778"/>
    <n v="1316749178"/>
    <b v="1"/>
    <n v="111"/>
    <b v="1"/>
    <s v="film &amp; video/documentary"/>
    <n v="1.1140000000000001"/>
    <x v="211"/>
    <x v="0"/>
    <x v="4"/>
    <x v="268"/>
    <x v="268"/>
  </r>
  <r>
    <x v="57"/>
    <x v="207"/>
    <x v="0"/>
    <s v="AU"/>
    <s v="AUD"/>
    <n v="1487738622"/>
    <n v="1485146622"/>
    <b v="1"/>
    <n v="1596"/>
    <b v="1"/>
    <s v="film &amp; video/documentary"/>
    <n v="1.4723377"/>
    <x v="212"/>
    <x v="0"/>
    <x v="4"/>
    <x v="269"/>
    <x v="269"/>
  </r>
  <r>
    <x v="98"/>
    <x v="208"/>
    <x v="0"/>
    <s v="US"/>
    <s v="USD"/>
    <n v="1306296000"/>
    <n v="1301950070"/>
    <b v="1"/>
    <n v="61"/>
    <b v="1"/>
    <s v="film &amp; video/documentary"/>
    <n v="1.5260869565217392"/>
    <x v="213"/>
    <x v="0"/>
    <x v="4"/>
    <x v="270"/>
    <x v="270"/>
  </r>
  <r>
    <x v="11"/>
    <x v="209"/>
    <x v="0"/>
    <s v="US"/>
    <s v="USD"/>
    <n v="1388649600"/>
    <n v="1386123861"/>
    <b v="1"/>
    <n v="287"/>
    <b v="1"/>
    <s v="film &amp; video/documentary"/>
    <n v="1.0468"/>
    <x v="214"/>
    <x v="0"/>
    <x v="4"/>
    <x v="271"/>
    <x v="271"/>
  </r>
  <r>
    <x v="9"/>
    <x v="210"/>
    <x v="0"/>
    <s v="US"/>
    <s v="USD"/>
    <n v="1272480540"/>
    <n v="1267220191"/>
    <b v="1"/>
    <n v="65"/>
    <b v="1"/>
    <s v="film &amp; video/documentary"/>
    <n v="1.7743366666666667"/>
    <x v="215"/>
    <x v="0"/>
    <x v="4"/>
    <x v="272"/>
    <x v="272"/>
  </r>
  <r>
    <x v="10"/>
    <x v="211"/>
    <x v="0"/>
    <s v="US"/>
    <s v="USD"/>
    <n v="1309694266"/>
    <n v="1307102266"/>
    <b v="1"/>
    <n v="118"/>
    <b v="1"/>
    <s v="film &amp; video/documentary"/>
    <n v="1.077758"/>
    <x v="216"/>
    <x v="0"/>
    <x v="4"/>
    <x v="273"/>
    <x v="273"/>
  </r>
  <r>
    <x v="23"/>
    <x v="212"/>
    <x v="0"/>
    <s v="US"/>
    <s v="USD"/>
    <n v="1333609140"/>
    <n v="1330638829"/>
    <b v="1"/>
    <n v="113"/>
    <b v="1"/>
    <s v="film &amp; video/documentary"/>
    <n v="1.56"/>
    <x v="217"/>
    <x v="0"/>
    <x v="4"/>
    <x v="274"/>
    <x v="274"/>
  </r>
  <r>
    <x v="22"/>
    <x v="213"/>
    <x v="0"/>
    <s v="US"/>
    <s v="USD"/>
    <n v="1352511966"/>
    <n v="1349916366"/>
    <b v="1"/>
    <n v="332"/>
    <b v="1"/>
    <s v="film &amp; video/documentary"/>
    <n v="1.08395"/>
    <x v="218"/>
    <x v="0"/>
    <x v="4"/>
    <x v="275"/>
    <x v="275"/>
  </r>
  <r>
    <x v="23"/>
    <x v="214"/>
    <x v="0"/>
    <s v="US"/>
    <s v="USD"/>
    <n v="1335574674"/>
    <n v="1330394274"/>
    <b v="1"/>
    <n v="62"/>
    <b v="1"/>
    <s v="film &amp; video/documentary"/>
    <n v="1.476"/>
    <x v="219"/>
    <x v="0"/>
    <x v="4"/>
    <x v="276"/>
    <x v="276"/>
  </r>
  <r>
    <x v="99"/>
    <x v="215"/>
    <x v="0"/>
    <s v="US"/>
    <s v="USD"/>
    <n v="1432416219"/>
    <n v="1429824219"/>
    <b v="1"/>
    <n v="951"/>
    <b v="1"/>
    <s v="film &amp; video/documentary"/>
    <n v="1.1038153846153846"/>
    <x v="220"/>
    <x v="0"/>
    <x v="4"/>
    <x v="277"/>
    <x v="277"/>
  </r>
  <r>
    <x v="100"/>
    <x v="216"/>
    <x v="0"/>
    <s v="US"/>
    <s v="USD"/>
    <n v="1350003539"/>
    <n v="1347411539"/>
    <b v="1"/>
    <n v="415"/>
    <b v="1"/>
    <s v="film &amp; video/documentary"/>
    <n v="1.5034814814814814"/>
    <x v="221"/>
    <x v="0"/>
    <x v="4"/>
    <x v="278"/>
    <x v="278"/>
  </r>
  <r>
    <x v="73"/>
    <x v="217"/>
    <x v="0"/>
    <s v="US"/>
    <s v="USD"/>
    <n v="1488160860"/>
    <n v="1485237096"/>
    <b v="1"/>
    <n v="305"/>
    <b v="1"/>
    <s v="film &amp; video/documentary"/>
    <n v="1.5731829411764706"/>
    <x v="222"/>
    <x v="0"/>
    <x v="4"/>
    <x v="279"/>
    <x v="279"/>
  </r>
  <r>
    <x v="96"/>
    <x v="218"/>
    <x v="0"/>
    <s v="US"/>
    <s v="USD"/>
    <n v="1401459035"/>
    <n v="1397571035"/>
    <b v="1"/>
    <n v="2139"/>
    <b v="1"/>
    <s v="film &amp; video/documentary"/>
    <n v="1.5614399999999999"/>
    <x v="223"/>
    <x v="0"/>
    <x v="4"/>
    <x v="280"/>
    <x v="280"/>
  </r>
  <r>
    <x v="62"/>
    <x v="219"/>
    <x v="0"/>
    <s v="US"/>
    <s v="USD"/>
    <n v="1249932360"/>
    <n v="1242532513"/>
    <b v="1"/>
    <n v="79"/>
    <b v="1"/>
    <s v="film &amp; video/documentary"/>
    <n v="1.2058763636363636"/>
    <x v="224"/>
    <x v="0"/>
    <x v="4"/>
    <x v="281"/>
    <x v="281"/>
  </r>
  <r>
    <x v="101"/>
    <x v="220"/>
    <x v="0"/>
    <s v="US"/>
    <s v="USD"/>
    <n v="1266876000"/>
    <n v="1263679492"/>
    <b v="1"/>
    <n v="179"/>
    <b v="1"/>
    <s v="film &amp; video/documentary"/>
    <n v="1.0118888888888888"/>
    <x v="225"/>
    <x v="0"/>
    <x v="4"/>
    <x v="282"/>
    <x v="282"/>
  </r>
  <r>
    <x v="102"/>
    <x v="221"/>
    <x v="0"/>
    <s v="US"/>
    <s v="USD"/>
    <n v="1306904340"/>
    <n v="1305219744"/>
    <b v="1"/>
    <n v="202"/>
    <b v="1"/>
    <s v="film &amp; video/documentary"/>
    <n v="1.142725"/>
    <x v="226"/>
    <x v="0"/>
    <x v="4"/>
    <x v="283"/>
    <x v="283"/>
  </r>
  <r>
    <x v="79"/>
    <x v="222"/>
    <x v="0"/>
    <s v="US"/>
    <s v="USD"/>
    <n v="1327167780"/>
    <n v="1325007780"/>
    <b v="1"/>
    <n v="760"/>
    <b v="1"/>
    <s v="film &amp; video/documentary"/>
    <n v="1.0462615"/>
    <x v="227"/>
    <x v="0"/>
    <x v="4"/>
    <x v="284"/>
    <x v="284"/>
  </r>
  <r>
    <x v="32"/>
    <x v="223"/>
    <x v="0"/>
    <s v="US"/>
    <s v="USD"/>
    <n v="1379614128"/>
    <n v="1377022128"/>
    <b v="1"/>
    <n v="563"/>
    <b v="1"/>
    <s v="film &amp; video/documentary"/>
    <n v="2.2882507142857142"/>
    <x v="228"/>
    <x v="0"/>
    <x v="4"/>
    <x v="285"/>
    <x v="285"/>
  </r>
  <r>
    <x v="36"/>
    <x v="224"/>
    <x v="0"/>
    <s v="US"/>
    <s v="USD"/>
    <n v="1364236524"/>
    <n v="1360352124"/>
    <b v="1"/>
    <n v="135"/>
    <b v="1"/>
    <s v="film &amp; video/documentary"/>
    <n v="1.0915333333333332"/>
    <x v="229"/>
    <x v="0"/>
    <x v="4"/>
    <x v="286"/>
    <x v="286"/>
  </r>
  <r>
    <x v="36"/>
    <x v="225"/>
    <x v="0"/>
    <s v="US"/>
    <s v="USD"/>
    <n v="1351828800"/>
    <n v="1349160018"/>
    <b v="1"/>
    <n v="290"/>
    <b v="1"/>
    <s v="film &amp; video/documentary"/>
    <n v="1.7629999999999999"/>
    <x v="230"/>
    <x v="0"/>
    <x v="4"/>
    <x v="287"/>
    <x v="287"/>
  </r>
  <r>
    <x v="63"/>
    <x v="226"/>
    <x v="0"/>
    <s v="US"/>
    <s v="USD"/>
    <n v="1340683393"/>
    <n v="1337659393"/>
    <b v="1"/>
    <n v="447"/>
    <b v="1"/>
    <s v="film &amp; video/documentary"/>
    <n v="1.0321061999999999"/>
    <x v="231"/>
    <x v="0"/>
    <x v="4"/>
    <x v="288"/>
    <x v="288"/>
  </r>
  <r>
    <x v="36"/>
    <x v="227"/>
    <x v="0"/>
    <s v="GB"/>
    <s v="GBP"/>
    <n v="1383389834"/>
    <n v="1380797834"/>
    <b v="1"/>
    <n v="232"/>
    <b v="1"/>
    <s v="film &amp; video/documentary"/>
    <n v="1.0482"/>
    <x v="232"/>
    <x v="0"/>
    <x v="4"/>
    <x v="289"/>
    <x v="289"/>
  </r>
  <r>
    <x v="37"/>
    <x v="228"/>
    <x v="0"/>
    <s v="US"/>
    <s v="USD"/>
    <n v="1296633540"/>
    <n v="1292316697"/>
    <b v="1"/>
    <n v="168"/>
    <b v="1"/>
    <s v="film &amp; video/documentary"/>
    <n v="1.0668444444444445"/>
    <x v="233"/>
    <x v="0"/>
    <x v="4"/>
    <x v="290"/>
    <x v="290"/>
  </r>
  <r>
    <x v="10"/>
    <x v="229"/>
    <x v="0"/>
    <s v="US"/>
    <s v="USD"/>
    <n v="1367366460"/>
    <n v="1365791246"/>
    <b v="1"/>
    <n v="128"/>
    <b v="1"/>
    <s v="film &amp; video/documentary"/>
    <n v="1.2001999999999999"/>
    <x v="234"/>
    <x v="0"/>
    <x v="4"/>
    <x v="291"/>
    <x v="291"/>
  </r>
  <r>
    <x v="96"/>
    <x v="230"/>
    <x v="0"/>
    <s v="US"/>
    <s v="USD"/>
    <n v="1319860740"/>
    <n v="1317064599"/>
    <b v="1"/>
    <n v="493"/>
    <b v="1"/>
    <s v="film &amp; video/documentary"/>
    <n v="1.0150693333333334"/>
    <x v="235"/>
    <x v="0"/>
    <x v="4"/>
    <x v="292"/>
    <x v="292"/>
  </r>
  <r>
    <x v="91"/>
    <x v="231"/>
    <x v="0"/>
    <s v="US"/>
    <s v="USD"/>
    <n v="1398009714"/>
    <n v="1395417714"/>
    <b v="1"/>
    <n v="131"/>
    <b v="1"/>
    <s v="film &amp; video/documentary"/>
    <n v="1.0138461538461538"/>
    <x v="236"/>
    <x v="0"/>
    <x v="4"/>
    <x v="293"/>
    <x v="293"/>
  </r>
  <r>
    <x v="10"/>
    <x v="97"/>
    <x v="0"/>
    <s v="US"/>
    <s v="USD"/>
    <n v="1279555200"/>
    <n v="1276480894"/>
    <b v="1"/>
    <n v="50"/>
    <b v="1"/>
    <s v="film &amp; video/documentary"/>
    <n v="1"/>
    <x v="101"/>
    <x v="0"/>
    <x v="4"/>
    <x v="294"/>
    <x v="294"/>
  </r>
  <r>
    <x v="63"/>
    <x v="232"/>
    <x v="0"/>
    <s v="US"/>
    <s v="USD"/>
    <n v="1383264000"/>
    <n v="1378080409"/>
    <b v="1"/>
    <n v="665"/>
    <b v="1"/>
    <s v="film &amp; video/documentary"/>
    <n v="1.3310911999999999"/>
    <x v="237"/>
    <x v="0"/>
    <x v="4"/>
    <x v="295"/>
    <x v="295"/>
  </r>
  <r>
    <x v="31"/>
    <x v="233"/>
    <x v="0"/>
    <s v="US"/>
    <s v="USD"/>
    <n v="1347017083"/>
    <n v="1344857083"/>
    <b v="1"/>
    <n v="129"/>
    <b v="1"/>
    <s v="film &amp; video/documentary"/>
    <n v="1.187262"/>
    <x v="238"/>
    <x v="0"/>
    <x v="4"/>
    <x v="296"/>
    <x v="296"/>
  </r>
  <r>
    <x v="22"/>
    <x v="234"/>
    <x v="0"/>
    <s v="US"/>
    <s v="USD"/>
    <n v="1430452740"/>
    <n v="1427390901"/>
    <b v="1"/>
    <n v="142"/>
    <b v="1"/>
    <s v="film &amp; video/documentary"/>
    <n v="1.0064"/>
    <x v="239"/>
    <x v="0"/>
    <x v="4"/>
    <x v="297"/>
    <x v="297"/>
  </r>
  <r>
    <x v="103"/>
    <x v="235"/>
    <x v="0"/>
    <s v="US"/>
    <s v="USD"/>
    <n v="1399669200"/>
    <n v="1394536048"/>
    <b v="1"/>
    <n v="2436"/>
    <b v="1"/>
    <s v="film &amp; video/documentary"/>
    <n v="1.089324126984127"/>
    <x v="240"/>
    <x v="0"/>
    <x v="4"/>
    <x v="298"/>
    <x v="298"/>
  </r>
  <r>
    <x v="3"/>
    <x v="236"/>
    <x v="0"/>
    <s v="US"/>
    <s v="USD"/>
    <n v="1289975060"/>
    <n v="1287379460"/>
    <b v="1"/>
    <n v="244"/>
    <b v="1"/>
    <s v="film &amp; video/documentary"/>
    <n v="1.789525"/>
    <x v="241"/>
    <x v="0"/>
    <x v="4"/>
    <x v="299"/>
    <x v="299"/>
  </r>
  <r>
    <x v="31"/>
    <x v="237"/>
    <x v="0"/>
    <s v="US"/>
    <s v="USD"/>
    <n v="1303686138"/>
    <n v="1301007738"/>
    <b v="1"/>
    <n v="298"/>
    <b v="1"/>
    <s v="film &amp; video/documentary"/>
    <n v="1.0172264"/>
    <x v="242"/>
    <x v="0"/>
    <x v="4"/>
    <x v="300"/>
    <x v="300"/>
  </r>
  <r>
    <x v="93"/>
    <x v="238"/>
    <x v="0"/>
    <s v="US"/>
    <s v="USD"/>
    <n v="1363711335"/>
    <n v="1360258935"/>
    <b v="1"/>
    <n v="251"/>
    <b v="1"/>
    <s v="film &amp; video/documentary"/>
    <n v="1.1873499999999999"/>
    <x v="243"/>
    <x v="0"/>
    <x v="4"/>
    <x v="301"/>
    <x v="301"/>
  </r>
  <r>
    <x v="3"/>
    <x v="239"/>
    <x v="0"/>
    <s v="US"/>
    <s v="USD"/>
    <n v="1330115638"/>
    <n v="1327523638"/>
    <b v="1"/>
    <n v="108"/>
    <b v="1"/>
    <s v="film &amp; video/documentary"/>
    <n v="1.0045999999999999"/>
    <x v="244"/>
    <x v="0"/>
    <x v="4"/>
    <x v="302"/>
    <x v="302"/>
  </r>
  <r>
    <x v="9"/>
    <x v="240"/>
    <x v="0"/>
    <s v="US"/>
    <s v="USD"/>
    <n v="1338601346"/>
    <n v="1336009346"/>
    <b v="1"/>
    <n v="82"/>
    <b v="1"/>
    <s v="film &amp; video/documentary"/>
    <n v="1.3746666666666667"/>
    <x v="245"/>
    <x v="0"/>
    <x v="4"/>
    <x v="303"/>
    <x v="303"/>
  </r>
  <r>
    <x v="104"/>
    <x v="241"/>
    <x v="0"/>
    <s v="US"/>
    <s v="USD"/>
    <n v="1346464800"/>
    <n v="1343096197"/>
    <b v="1"/>
    <n v="74"/>
    <b v="1"/>
    <s v="film &amp; video/documentary"/>
    <n v="2.3164705882352941"/>
    <x v="246"/>
    <x v="0"/>
    <x v="4"/>
    <x v="304"/>
    <x v="304"/>
  </r>
  <r>
    <x v="51"/>
    <x v="242"/>
    <x v="0"/>
    <s v="US"/>
    <s v="USD"/>
    <n v="1331392049"/>
    <n v="1328800049"/>
    <b v="1"/>
    <n v="189"/>
    <b v="1"/>
    <s v="film &amp; video/documentary"/>
    <n v="1.3033333333333332"/>
    <x v="247"/>
    <x v="0"/>
    <x v="4"/>
    <x v="305"/>
    <x v="305"/>
  </r>
  <r>
    <x v="28"/>
    <x v="243"/>
    <x v="0"/>
    <s v="US"/>
    <s v="USD"/>
    <n v="1363806333"/>
    <n v="1362081933"/>
    <b v="1"/>
    <n v="80"/>
    <b v="1"/>
    <s v="film &amp; video/documentary"/>
    <n v="2.9289999999999998"/>
    <x v="248"/>
    <x v="0"/>
    <x v="4"/>
    <x v="306"/>
    <x v="306"/>
  </r>
  <r>
    <x v="29"/>
    <x v="244"/>
    <x v="0"/>
    <s v="US"/>
    <s v="USD"/>
    <n v="1360276801"/>
    <n v="1357684801"/>
    <b v="1"/>
    <n v="576"/>
    <b v="1"/>
    <s v="film &amp; video/documentary"/>
    <n v="1.1131818181818183"/>
    <x v="249"/>
    <x v="0"/>
    <x v="4"/>
    <x v="307"/>
    <x v="307"/>
  </r>
  <r>
    <x v="14"/>
    <x v="245"/>
    <x v="0"/>
    <s v="US"/>
    <s v="USD"/>
    <n v="1299775210"/>
    <n v="1295887210"/>
    <b v="1"/>
    <n v="202"/>
    <b v="1"/>
    <s v="film &amp; video/documentary"/>
    <n v="1.0556666666666668"/>
    <x v="250"/>
    <x v="0"/>
    <x v="4"/>
    <x v="308"/>
    <x v="308"/>
  </r>
  <r>
    <x v="102"/>
    <x v="246"/>
    <x v="0"/>
    <s v="US"/>
    <s v="USD"/>
    <n v="1346695334"/>
    <n v="1344880934"/>
    <b v="1"/>
    <n v="238"/>
    <b v="1"/>
    <s v="film &amp; video/documentary"/>
    <n v="1.1894444444444445"/>
    <x v="251"/>
    <x v="0"/>
    <x v="4"/>
    <x v="309"/>
    <x v="309"/>
  </r>
  <r>
    <x v="28"/>
    <x v="247"/>
    <x v="0"/>
    <s v="US"/>
    <s v="USD"/>
    <n v="1319076000"/>
    <n v="1317788623"/>
    <b v="1"/>
    <n v="36"/>
    <b v="1"/>
    <s v="film &amp; video/documentary"/>
    <n v="1.04129"/>
    <x v="252"/>
    <x v="0"/>
    <x v="4"/>
    <x v="310"/>
    <x v="310"/>
  </r>
  <r>
    <x v="22"/>
    <x v="248"/>
    <x v="0"/>
    <s v="US"/>
    <s v="USD"/>
    <n v="1325404740"/>
    <n v="1321852592"/>
    <b v="1"/>
    <n v="150"/>
    <b v="1"/>
    <s v="film &amp; video/documentary"/>
    <n v="1.0410165"/>
    <x v="253"/>
    <x v="0"/>
    <x v="4"/>
    <x v="311"/>
    <x v="311"/>
  </r>
  <r>
    <x v="6"/>
    <x v="249"/>
    <x v="0"/>
    <s v="US"/>
    <s v="USD"/>
    <n v="1365973432"/>
    <n v="1363381432"/>
    <b v="1"/>
    <n v="146"/>
    <b v="1"/>
    <s v="film &amp; video/documentary"/>
    <n v="1.1187499999999999"/>
    <x v="254"/>
    <x v="0"/>
    <x v="4"/>
    <x v="312"/>
    <x v="312"/>
  </r>
  <r>
    <x v="73"/>
    <x v="250"/>
    <x v="0"/>
    <s v="US"/>
    <s v="USD"/>
    <n v="1281542340"/>
    <n v="1277702894"/>
    <b v="1"/>
    <n v="222"/>
    <b v="1"/>
    <s v="film &amp; video/documentary"/>
    <n v="1.0473529411764706"/>
    <x v="255"/>
    <x v="0"/>
    <x v="4"/>
    <x v="313"/>
    <x v="313"/>
  </r>
  <r>
    <x v="28"/>
    <x v="251"/>
    <x v="0"/>
    <s v="US"/>
    <s v="USD"/>
    <n v="1362167988"/>
    <n v="1359575988"/>
    <b v="1"/>
    <n v="120"/>
    <b v="1"/>
    <s v="film &amp; video/documentary"/>
    <n v="3.8515000000000001"/>
    <x v="256"/>
    <x v="0"/>
    <x v="4"/>
    <x v="314"/>
    <x v="314"/>
  </r>
  <r>
    <x v="31"/>
    <x v="252"/>
    <x v="0"/>
    <s v="US"/>
    <s v="USD"/>
    <n v="1345660334"/>
    <n v="1343068334"/>
    <b v="1"/>
    <n v="126"/>
    <b v="1"/>
    <s v="film &amp; video/documentary"/>
    <n v="1.01248"/>
    <x v="257"/>
    <x v="0"/>
    <x v="4"/>
    <x v="315"/>
    <x v="315"/>
  </r>
  <r>
    <x v="36"/>
    <x v="253"/>
    <x v="0"/>
    <s v="CA"/>
    <s v="CAD"/>
    <n v="1418273940"/>
    <n v="1415398197"/>
    <b v="1"/>
    <n v="158"/>
    <b v="1"/>
    <s v="film &amp; video/documentary"/>
    <n v="1.1377333333333333"/>
    <x v="258"/>
    <x v="0"/>
    <x v="4"/>
    <x v="316"/>
    <x v="316"/>
  </r>
  <r>
    <x v="11"/>
    <x v="254"/>
    <x v="0"/>
    <s v="US"/>
    <s v="USD"/>
    <n v="1386778483"/>
    <n v="1384186483"/>
    <b v="1"/>
    <n v="316"/>
    <b v="1"/>
    <s v="film &amp; video/documentary"/>
    <n v="1.0080333333333333"/>
    <x v="259"/>
    <x v="0"/>
    <x v="4"/>
    <x v="317"/>
    <x v="317"/>
  </r>
  <r>
    <x v="10"/>
    <x v="255"/>
    <x v="0"/>
    <s v="US"/>
    <s v="USD"/>
    <n v="1364342151"/>
    <n v="1361753751"/>
    <b v="1"/>
    <n v="284"/>
    <b v="1"/>
    <s v="film &amp; video/documentary"/>
    <n v="2.8332000000000002"/>
    <x v="260"/>
    <x v="0"/>
    <x v="4"/>
    <x v="318"/>
    <x v="318"/>
  </r>
  <r>
    <x v="10"/>
    <x v="256"/>
    <x v="0"/>
    <s v="US"/>
    <s v="USD"/>
    <n v="1265097540"/>
    <n v="1257538029"/>
    <b v="1"/>
    <n v="51"/>
    <b v="1"/>
    <s v="film &amp; video/documentary"/>
    <n v="1.1268"/>
    <x v="261"/>
    <x v="0"/>
    <x v="4"/>
    <x v="319"/>
    <x v="319"/>
  </r>
  <r>
    <x v="22"/>
    <x v="257"/>
    <x v="0"/>
    <s v="GB"/>
    <s v="GBP"/>
    <n v="1450825200"/>
    <n v="1448284433"/>
    <b v="1"/>
    <n v="158"/>
    <b v="1"/>
    <s v="film &amp; video/documentary"/>
    <n v="1.0658000000000001"/>
    <x v="262"/>
    <x v="0"/>
    <x v="4"/>
    <x v="320"/>
    <x v="320"/>
  </r>
  <r>
    <x v="19"/>
    <x v="258"/>
    <x v="0"/>
    <s v="DE"/>
    <s v="EUR"/>
    <n v="1478605386"/>
    <n v="1475577786"/>
    <b v="1"/>
    <n v="337"/>
    <b v="1"/>
    <s v="film &amp; video/documentary"/>
    <n v="1.0266285714285714"/>
    <x v="263"/>
    <x v="0"/>
    <x v="4"/>
    <x v="321"/>
    <x v="321"/>
  </r>
  <r>
    <x v="31"/>
    <x v="259"/>
    <x v="0"/>
    <s v="US"/>
    <s v="USD"/>
    <n v="1463146848"/>
    <n v="1460554848"/>
    <b v="1"/>
    <n v="186"/>
    <b v="1"/>
    <s v="film &amp; video/documentary"/>
    <n v="1.0791200000000001"/>
    <x v="264"/>
    <x v="0"/>
    <x v="4"/>
    <x v="322"/>
    <x v="322"/>
  </r>
  <r>
    <x v="105"/>
    <x v="260"/>
    <x v="0"/>
    <s v="US"/>
    <s v="USD"/>
    <n v="1482307140"/>
    <n v="1479886966"/>
    <b v="1"/>
    <n v="58"/>
    <b v="1"/>
    <s v="film &amp; video/documentary"/>
    <n v="1.2307407407407407"/>
    <x v="265"/>
    <x v="0"/>
    <x v="4"/>
    <x v="323"/>
    <x v="323"/>
  </r>
  <r>
    <x v="0"/>
    <x v="261"/>
    <x v="0"/>
    <s v="US"/>
    <s v="USD"/>
    <n v="1438441308"/>
    <n v="1435590108"/>
    <b v="1"/>
    <n v="82"/>
    <b v="1"/>
    <s v="film &amp; video/documentary"/>
    <n v="1.016"/>
    <x v="266"/>
    <x v="0"/>
    <x v="4"/>
    <x v="324"/>
    <x v="324"/>
  </r>
  <r>
    <x v="63"/>
    <x v="262"/>
    <x v="0"/>
    <s v="US"/>
    <s v="USD"/>
    <n v="1482208233"/>
    <n v="1479184233"/>
    <b v="1"/>
    <n v="736"/>
    <b v="1"/>
    <s v="film &amp; video/documentary"/>
    <n v="1.04396"/>
    <x v="267"/>
    <x v="0"/>
    <x v="4"/>
    <x v="325"/>
    <x v="325"/>
  </r>
  <r>
    <x v="60"/>
    <x v="263"/>
    <x v="0"/>
    <s v="US"/>
    <s v="USD"/>
    <n v="1489532220"/>
    <n v="1486625606"/>
    <b v="1"/>
    <n v="1151"/>
    <b v="1"/>
    <s v="film &amp; video/documentary"/>
    <n v="1.1292973333333334"/>
    <x v="268"/>
    <x v="0"/>
    <x v="4"/>
    <x v="326"/>
    <x v="326"/>
  </r>
  <r>
    <x v="23"/>
    <x v="264"/>
    <x v="0"/>
    <s v="US"/>
    <s v="USD"/>
    <n v="1427011200"/>
    <n v="1424669929"/>
    <b v="1"/>
    <n v="34"/>
    <b v="1"/>
    <s v="film &amp; video/documentary"/>
    <n v="1.3640000000000001"/>
    <x v="269"/>
    <x v="0"/>
    <x v="4"/>
    <x v="327"/>
    <x v="327"/>
  </r>
  <r>
    <x v="96"/>
    <x v="265"/>
    <x v="0"/>
    <s v="US"/>
    <s v="USD"/>
    <n v="1446350400"/>
    <n v="1443739388"/>
    <b v="1"/>
    <n v="498"/>
    <b v="1"/>
    <s v="film &amp; video/documentary"/>
    <n v="1.036144"/>
    <x v="270"/>
    <x v="0"/>
    <x v="4"/>
    <x v="328"/>
    <x v="328"/>
  </r>
  <r>
    <x v="3"/>
    <x v="266"/>
    <x v="0"/>
    <s v="US"/>
    <s v="USD"/>
    <n v="1446868800"/>
    <n v="1444821127"/>
    <b v="1"/>
    <n v="167"/>
    <b v="1"/>
    <s v="film &amp; video/documentary"/>
    <n v="1.0549999999999999"/>
    <x v="271"/>
    <x v="0"/>
    <x v="4"/>
    <x v="329"/>
    <x v="329"/>
  </r>
  <r>
    <x v="19"/>
    <x v="267"/>
    <x v="0"/>
    <s v="US"/>
    <s v="USD"/>
    <n v="1368763140"/>
    <n v="1366028563"/>
    <b v="1"/>
    <n v="340"/>
    <b v="1"/>
    <s v="film &amp; video/documentary"/>
    <n v="1.0182857142857142"/>
    <x v="272"/>
    <x v="0"/>
    <x v="4"/>
    <x v="330"/>
    <x v="330"/>
  </r>
  <r>
    <x v="79"/>
    <x v="268"/>
    <x v="0"/>
    <s v="US"/>
    <s v="USD"/>
    <n v="1466171834"/>
    <n v="1463493434"/>
    <b v="1"/>
    <n v="438"/>
    <b v="1"/>
    <s v="film &amp; video/documentary"/>
    <n v="1.0660499999999999"/>
    <x v="273"/>
    <x v="0"/>
    <x v="4"/>
    <x v="331"/>
    <x v="331"/>
  </r>
  <r>
    <x v="57"/>
    <x v="269"/>
    <x v="0"/>
    <s v="US"/>
    <s v="USD"/>
    <n v="1446019200"/>
    <n v="1442420377"/>
    <b v="1"/>
    <n v="555"/>
    <b v="1"/>
    <s v="film &amp; video/documentary"/>
    <n v="1.13015"/>
    <x v="274"/>
    <x v="0"/>
    <x v="4"/>
    <x v="332"/>
    <x v="332"/>
  </r>
  <r>
    <x v="79"/>
    <x v="270"/>
    <x v="0"/>
    <s v="US"/>
    <s v="USD"/>
    <n v="1460038591"/>
    <n v="1457450191"/>
    <b v="1"/>
    <n v="266"/>
    <b v="1"/>
    <s v="film &amp; video/documentary"/>
    <n v="1.252275"/>
    <x v="275"/>
    <x v="0"/>
    <x v="4"/>
    <x v="333"/>
    <x v="333"/>
  </r>
  <r>
    <x v="3"/>
    <x v="271"/>
    <x v="0"/>
    <s v="US"/>
    <s v="USD"/>
    <n v="1431716400"/>
    <n v="1428423757"/>
    <b v="1"/>
    <n v="69"/>
    <b v="1"/>
    <s v="film &amp; video/documentary"/>
    <n v="1.0119"/>
    <x v="276"/>
    <x v="0"/>
    <x v="4"/>
    <x v="334"/>
    <x v="334"/>
  </r>
  <r>
    <x v="0"/>
    <x v="272"/>
    <x v="0"/>
    <s v="US"/>
    <s v="USD"/>
    <n v="1431122400"/>
    <n v="1428428515"/>
    <b v="1"/>
    <n v="80"/>
    <b v="1"/>
    <s v="film &amp; video/documentary"/>
    <n v="1.0276470588235294"/>
    <x v="277"/>
    <x v="0"/>
    <x v="4"/>
    <x v="335"/>
    <x v="335"/>
  </r>
  <r>
    <x v="31"/>
    <x v="273"/>
    <x v="0"/>
    <s v="US"/>
    <s v="USD"/>
    <n v="1447427918"/>
    <n v="1444832318"/>
    <b v="1"/>
    <n v="493"/>
    <b v="1"/>
    <s v="film &amp; video/documentary"/>
    <n v="1.1683911999999999"/>
    <x v="278"/>
    <x v="0"/>
    <x v="4"/>
    <x v="336"/>
    <x v="336"/>
  </r>
  <r>
    <x v="9"/>
    <x v="274"/>
    <x v="0"/>
    <s v="US"/>
    <s v="USD"/>
    <n v="1426298708"/>
    <n v="1423710308"/>
    <b v="1"/>
    <n v="31"/>
    <b v="1"/>
    <s v="film &amp; video/documentary"/>
    <n v="1.0116833333333335"/>
    <x v="279"/>
    <x v="0"/>
    <x v="4"/>
    <x v="337"/>
    <x v="337"/>
  </r>
  <r>
    <x v="36"/>
    <x v="275"/>
    <x v="0"/>
    <s v="US"/>
    <s v="USD"/>
    <n v="1472864400"/>
    <n v="1468001290"/>
    <b v="1"/>
    <n v="236"/>
    <b v="1"/>
    <s v="film &amp; video/documentary"/>
    <n v="1.1013360000000001"/>
    <x v="280"/>
    <x v="0"/>
    <x v="4"/>
    <x v="338"/>
    <x v="338"/>
  </r>
  <r>
    <x v="12"/>
    <x v="276"/>
    <x v="0"/>
    <s v="US"/>
    <s v="USD"/>
    <n v="1430331268"/>
    <n v="1427739268"/>
    <b v="1"/>
    <n v="89"/>
    <b v="1"/>
    <s v="film &amp; video/documentary"/>
    <n v="1.0808333333333333"/>
    <x v="281"/>
    <x v="0"/>
    <x v="4"/>
    <x v="339"/>
    <x v="339"/>
  </r>
  <r>
    <x v="19"/>
    <x v="277"/>
    <x v="0"/>
    <s v="US"/>
    <s v="USD"/>
    <n v="1489006800"/>
    <n v="1486397007"/>
    <b v="1"/>
    <n v="299"/>
    <b v="1"/>
    <s v="film &amp; video/documentary"/>
    <n v="1.2502285714285715"/>
    <x v="282"/>
    <x v="0"/>
    <x v="4"/>
    <x v="340"/>
    <x v="340"/>
  </r>
  <r>
    <x v="8"/>
    <x v="278"/>
    <x v="0"/>
    <s v="US"/>
    <s v="USD"/>
    <n v="1412135940"/>
    <n v="1410555998"/>
    <b v="1"/>
    <n v="55"/>
    <b v="1"/>
    <s v="film &amp; video/documentary"/>
    <n v="1.0671428571428572"/>
    <x v="283"/>
    <x v="0"/>
    <x v="4"/>
    <x v="341"/>
    <x v="341"/>
  </r>
  <r>
    <x v="56"/>
    <x v="279"/>
    <x v="0"/>
    <s v="US"/>
    <s v="USD"/>
    <n v="1461955465"/>
    <n v="1459363465"/>
    <b v="1"/>
    <n v="325"/>
    <b v="1"/>
    <s v="film &amp; video/documentary"/>
    <n v="1.0036639999999999"/>
    <x v="284"/>
    <x v="0"/>
    <x v="4"/>
    <x v="342"/>
    <x v="342"/>
  </r>
  <r>
    <x v="11"/>
    <x v="280"/>
    <x v="0"/>
    <s v="US"/>
    <s v="USD"/>
    <n v="1415934000"/>
    <n v="1413308545"/>
    <b v="1"/>
    <n v="524"/>
    <b v="1"/>
    <s v="film &amp; video/documentary"/>
    <n v="1.0202863333333334"/>
    <x v="285"/>
    <x v="0"/>
    <x v="4"/>
    <x v="343"/>
    <x v="343"/>
  </r>
  <r>
    <x v="106"/>
    <x v="281"/>
    <x v="0"/>
    <s v="US"/>
    <s v="USD"/>
    <n v="1433125200"/>
    <n v="1429312694"/>
    <b v="1"/>
    <n v="285"/>
    <b v="1"/>
    <s v="film &amp; video/documentary"/>
    <n v="1.0208358208955224"/>
    <x v="286"/>
    <x v="0"/>
    <x v="4"/>
    <x v="344"/>
    <x v="344"/>
  </r>
  <r>
    <x v="107"/>
    <x v="282"/>
    <x v="0"/>
    <s v="US"/>
    <s v="USD"/>
    <n v="1432161590"/>
    <n v="1429569590"/>
    <b v="1"/>
    <n v="179"/>
    <b v="1"/>
    <s v="film &amp; video/documentary"/>
    <n v="1.2327586206896552"/>
    <x v="287"/>
    <x v="0"/>
    <x v="4"/>
    <x v="345"/>
    <x v="345"/>
  </r>
  <r>
    <x v="3"/>
    <x v="283"/>
    <x v="0"/>
    <s v="US"/>
    <s v="USD"/>
    <n v="1444824021"/>
    <n v="1442232021"/>
    <b v="1"/>
    <n v="188"/>
    <b v="1"/>
    <s v="film &amp; video/documentary"/>
    <n v="1.7028880000000002"/>
    <x v="288"/>
    <x v="0"/>
    <x v="4"/>
    <x v="346"/>
    <x v="346"/>
  </r>
  <r>
    <x v="79"/>
    <x v="284"/>
    <x v="0"/>
    <s v="US"/>
    <s v="USD"/>
    <n v="1447505609"/>
    <n v="1444910009"/>
    <b v="1"/>
    <n v="379"/>
    <b v="1"/>
    <s v="film &amp; video/documentary"/>
    <n v="1.1159049999999999"/>
    <x v="289"/>
    <x v="0"/>
    <x v="4"/>
    <x v="347"/>
    <x v="347"/>
  </r>
  <r>
    <x v="3"/>
    <x v="285"/>
    <x v="0"/>
    <s v="US"/>
    <s v="USD"/>
    <n v="1440165916"/>
    <n v="1437573916"/>
    <b v="1"/>
    <n v="119"/>
    <b v="1"/>
    <s v="film &amp; video/documentary"/>
    <n v="1.03"/>
    <x v="290"/>
    <x v="0"/>
    <x v="4"/>
    <x v="348"/>
    <x v="348"/>
  </r>
  <r>
    <x v="108"/>
    <x v="286"/>
    <x v="0"/>
    <s v="US"/>
    <s v="USD"/>
    <n v="1487937508"/>
    <n v="1485345508"/>
    <b v="1"/>
    <n v="167"/>
    <b v="1"/>
    <s v="film &amp; video/documentary"/>
    <n v="1.0663570159857905"/>
    <x v="291"/>
    <x v="0"/>
    <x v="4"/>
    <x v="349"/>
    <x v="349"/>
  </r>
  <r>
    <x v="31"/>
    <x v="287"/>
    <x v="0"/>
    <s v="US"/>
    <s v="USD"/>
    <n v="1473566340"/>
    <n v="1470274509"/>
    <b v="1"/>
    <n v="221"/>
    <b v="1"/>
    <s v="film &amp; video/documentary"/>
    <n v="1.1476"/>
    <x v="292"/>
    <x v="0"/>
    <x v="4"/>
    <x v="350"/>
    <x v="350"/>
  </r>
  <r>
    <x v="109"/>
    <x v="288"/>
    <x v="0"/>
    <s v="ES"/>
    <s v="EUR"/>
    <n v="1460066954"/>
    <n v="1456614554"/>
    <b v="1"/>
    <n v="964"/>
    <b v="1"/>
    <s v="film &amp; video/documentary"/>
    <n v="1.2734117647058822"/>
    <x v="293"/>
    <x v="0"/>
    <x v="4"/>
    <x v="351"/>
    <x v="351"/>
  </r>
  <r>
    <x v="3"/>
    <x v="289"/>
    <x v="0"/>
    <s v="US"/>
    <s v="USD"/>
    <n v="1412740868"/>
    <n v="1410148868"/>
    <b v="1"/>
    <n v="286"/>
    <b v="1"/>
    <s v="film &amp; video/documentary"/>
    <n v="1.1656"/>
    <x v="294"/>
    <x v="0"/>
    <x v="4"/>
    <x v="352"/>
    <x v="352"/>
  </r>
  <r>
    <x v="110"/>
    <x v="290"/>
    <x v="0"/>
    <s v="US"/>
    <s v="USD"/>
    <n v="1447963219"/>
    <n v="1445367619"/>
    <b v="1"/>
    <n v="613"/>
    <b v="1"/>
    <s v="film &amp; video/documentary"/>
    <n v="1.0861819426615318"/>
    <x v="295"/>
    <x v="0"/>
    <x v="4"/>
    <x v="353"/>
    <x v="353"/>
  </r>
  <r>
    <x v="8"/>
    <x v="291"/>
    <x v="0"/>
    <s v="US"/>
    <s v="USD"/>
    <n v="1460141521"/>
    <n v="1457553121"/>
    <b v="1"/>
    <n v="29"/>
    <b v="1"/>
    <s v="film &amp; video/documentary"/>
    <n v="1.0394285714285714"/>
    <x v="296"/>
    <x v="0"/>
    <x v="4"/>
    <x v="354"/>
    <x v="354"/>
  </r>
  <r>
    <x v="19"/>
    <x v="292"/>
    <x v="0"/>
    <s v="US"/>
    <s v="USD"/>
    <n v="1417420994"/>
    <n v="1414738994"/>
    <b v="1"/>
    <n v="165"/>
    <b v="1"/>
    <s v="film &amp; video/documentary"/>
    <n v="1.1625714285714286"/>
    <x v="297"/>
    <x v="0"/>
    <x v="4"/>
    <x v="355"/>
    <x v="355"/>
  </r>
  <r>
    <x v="51"/>
    <x v="293"/>
    <x v="0"/>
    <s v="US"/>
    <s v="USD"/>
    <n v="1458152193"/>
    <n v="1455563793"/>
    <b v="1"/>
    <n v="97"/>
    <b v="1"/>
    <s v="film &amp; video/documentary"/>
    <n v="1.0269239999999999"/>
    <x v="298"/>
    <x v="0"/>
    <x v="4"/>
    <x v="356"/>
    <x v="356"/>
  </r>
  <r>
    <x v="36"/>
    <x v="294"/>
    <x v="0"/>
    <s v="US"/>
    <s v="USD"/>
    <n v="1429852797"/>
    <n v="1426396797"/>
    <b v="1"/>
    <n v="303"/>
    <b v="1"/>
    <s v="film &amp; video/documentary"/>
    <n v="1.74"/>
    <x v="299"/>
    <x v="0"/>
    <x v="4"/>
    <x v="357"/>
    <x v="357"/>
  </r>
  <r>
    <x v="63"/>
    <x v="295"/>
    <x v="0"/>
    <s v="US"/>
    <s v="USD"/>
    <n v="1466002800"/>
    <n v="1463517521"/>
    <b v="1"/>
    <n v="267"/>
    <b v="1"/>
    <s v="film &amp; video/documentary"/>
    <n v="1.03088"/>
    <x v="300"/>
    <x v="0"/>
    <x v="4"/>
    <x v="358"/>
    <x v="358"/>
  </r>
  <r>
    <x v="111"/>
    <x v="296"/>
    <x v="0"/>
    <s v="US"/>
    <s v="USD"/>
    <n v="1415941920"/>
    <n v="1414028490"/>
    <b v="1"/>
    <n v="302"/>
    <b v="1"/>
    <s v="film &amp; video/documentary"/>
    <n v="1.0485537190082646"/>
    <x v="301"/>
    <x v="0"/>
    <x v="4"/>
    <x v="359"/>
    <x v="359"/>
  </r>
  <r>
    <x v="14"/>
    <x v="297"/>
    <x v="0"/>
    <s v="US"/>
    <s v="USD"/>
    <n v="1437621060"/>
    <n v="1433799180"/>
    <b v="0"/>
    <n v="87"/>
    <b v="1"/>
    <s v="film &amp; video/documentary"/>
    <n v="1.0137499999999999"/>
    <x v="302"/>
    <x v="0"/>
    <x v="4"/>
    <x v="360"/>
    <x v="360"/>
  </r>
  <r>
    <x v="19"/>
    <x v="298"/>
    <x v="0"/>
    <s v="US"/>
    <s v="USD"/>
    <n v="1416704506"/>
    <n v="1414108906"/>
    <b v="0"/>
    <n v="354"/>
    <b v="1"/>
    <s v="film &amp; video/documentary"/>
    <n v="1.1107699999999998"/>
    <x v="303"/>
    <x v="0"/>
    <x v="4"/>
    <x v="361"/>
    <x v="361"/>
  </r>
  <r>
    <x v="112"/>
    <x v="48"/>
    <x v="0"/>
    <s v="US"/>
    <s v="USD"/>
    <n v="1407456000"/>
    <n v="1405573391"/>
    <b v="0"/>
    <n v="86"/>
    <b v="1"/>
    <s v="film &amp; video/documentary"/>
    <n v="1.2415933781686497"/>
    <x v="304"/>
    <x v="0"/>
    <x v="4"/>
    <x v="362"/>
    <x v="362"/>
  </r>
  <r>
    <x v="113"/>
    <x v="299"/>
    <x v="0"/>
    <s v="US"/>
    <s v="USD"/>
    <n v="1272828120"/>
    <n v="1268934736"/>
    <b v="0"/>
    <n v="26"/>
    <b v="1"/>
    <s v="film &amp; video/documentary"/>
    <n v="1.0133333333333334"/>
    <x v="305"/>
    <x v="0"/>
    <x v="4"/>
    <x v="363"/>
    <x v="363"/>
  </r>
  <r>
    <x v="39"/>
    <x v="300"/>
    <x v="0"/>
    <s v="US"/>
    <s v="USD"/>
    <n v="1403323140"/>
    <n v="1400704672"/>
    <b v="0"/>
    <n v="113"/>
    <b v="1"/>
    <s v="film &amp; video/documentary"/>
    <n v="1.1016142857142857"/>
    <x v="306"/>
    <x v="0"/>
    <x v="4"/>
    <x v="364"/>
    <x v="364"/>
  </r>
  <r>
    <x v="36"/>
    <x v="301"/>
    <x v="0"/>
    <s v="GB"/>
    <s v="GBP"/>
    <n v="1393597999"/>
    <n v="1391005999"/>
    <b v="0"/>
    <n v="65"/>
    <b v="1"/>
    <s v="film &amp; video/documentary"/>
    <n v="1.0397333333333334"/>
    <x v="307"/>
    <x v="0"/>
    <x v="4"/>
    <x v="365"/>
    <x v="365"/>
  </r>
  <r>
    <x v="114"/>
    <x v="302"/>
    <x v="0"/>
    <s v="US"/>
    <s v="USD"/>
    <n v="1337540518"/>
    <n v="1334948518"/>
    <b v="0"/>
    <n v="134"/>
    <b v="1"/>
    <s v="film &amp; video/documentary"/>
    <n v="1.013157894736842"/>
    <x v="308"/>
    <x v="0"/>
    <x v="4"/>
    <x v="366"/>
    <x v="366"/>
  </r>
  <r>
    <x v="3"/>
    <x v="303"/>
    <x v="0"/>
    <s v="US"/>
    <s v="USD"/>
    <n v="1367384340"/>
    <n v="1363960278"/>
    <b v="0"/>
    <n v="119"/>
    <b v="1"/>
    <s v="film &amp; video/documentary"/>
    <n v="1.033501"/>
    <x v="309"/>
    <x v="0"/>
    <x v="4"/>
    <x v="367"/>
    <x v="367"/>
  </r>
  <r>
    <x v="78"/>
    <x v="304"/>
    <x v="0"/>
    <s v="US"/>
    <s v="USD"/>
    <n v="1426426322"/>
    <n v="1423405922"/>
    <b v="0"/>
    <n v="159"/>
    <b v="1"/>
    <s v="film &amp; video/documentary"/>
    <n v="1.04112"/>
    <x v="310"/>
    <x v="0"/>
    <x v="4"/>
    <x v="368"/>
    <x v="368"/>
  </r>
  <r>
    <x v="115"/>
    <x v="305"/>
    <x v="0"/>
    <s v="US"/>
    <s v="USD"/>
    <n v="1326633269"/>
    <n v="1324041269"/>
    <b v="0"/>
    <n v="167"/>
    <b v="1"/>
    <s v="film &amp; video/documentary"/>
    <n v="1.1015569230769231"/>
    <x v="311"/>
    <x v="0"/>
    <x v="4"/>
    <x v="369"/>
    <x v="369"/>
  </r>
  <r>
    <x v="31"/>
    <x v="306"/>
    <x v="0"/>
    <s v="US"/>
    <s v="USD"/>
    <n v="1483729500"/>
    <n v="1481137500"/>
    <b v="0"/>
    <n v="43"/>
    <b v="1"/>
    <s v="film &amp; video/documentary"/>
    <n v="1.2202"/>
    <x v="312"/>
    <x v="0"/>
    <x v="4"/>
    <x v="370"/>
    <x v="370"/>
  </r>
  <r>
    <x v="60"/>
    <x v="307"/>
    <x v="0"/>
    <s v="US"/>
    <s v="USD"/>
    <n v="1359743139"/>
    <n v="1355855139"/>
    <b v="0"/>
    <n v="1062"/>
    <b v="1"/>
    <s v="film &amp; video/documentary"/>
    <n v="1.1416866666666667"/>
    <x v="313"/>
    <x v="0"/>
    <x v="4"/>
    <x v="371"/>
    <x v="371"/>
  </r>
  <r>
    <x v="43"/>
    <x v="308"/>
    <x v="0"/>
    <s v="GB"/>
    <s v="GBP"/>
    <n v="1459872000"/>
    <n v="1456408244"/>
    <b v="0"/>
    <n v="9"/>
    <b v="1"/>
    <s v="film &amp; video/documentary"/>
    <n v="1.2533333333333334"/>
    <x v="314"/>
    <x v="0"/>
    <x v="4"/>
    <x v="372"/>
    <x v="372"/>
  </r>
  <r>
    <x v="51"/>
    <x v="309"/>
    <x v="0"/>
    <s v="US"/>
    <s v="USD"/>
    <n v="1342648398"/>
    <n v="1340056398"/>
    <b v="0"/>
    <n v="89"/>
    <b v="1"/>
    <s v="film &amp; video/documentary"/>
    <n v="1.0666666666666667"/>
    <x v="315"/>
    <x v="0"/>
    <x v="4"/>
    <x v="373"/>
    <x v="373"/>
  </r>
  <r>
    <x v="12"/>
    <x v="310"/>
    <x v="0"/>
    <s v="US"/>
    <s v="USD"/>
    <n v="1316208031"/>
    <n v="1312320031"/>
    <b v="0"/>
    <n v="174"/>
    <b v="1"/>
    <s v="film &amp; video/documentary"/>
    <n v="1.3065"/>
    <x v="316"/>
    <x v="0"/>
    <x v="4"/>
    <x v="374"/>
    <x v="374"/>
  </r>
  <r>
    <x v="2"/>
    <x v="49"/>
    <x v="0"/>
    <s v="US"/>
    <s v="USD"/>
    <n v="1393694280"/>
    <n v="1390088311"/>
    <b v="0"/>
    <n v="14"/>
    <b v="1"/>
    <s v="film &amp; video/documentary"/>
    <n v="1.2"/>
    <x v="317"/>
    <x v="0"/>
    <x v="4"/>
    <x v="375"/>
    <x v="375"/>
  </r>
  <r>
    <x v="116"/>
    <x v="311"/>
    <x v="0"/>
    <s v="GB"/>
    <s v="GBP"/>
    <n v="1472122316"/>
    <n v="1469443916"/>
    <b v="0"/>
    <n v="48"/>
    <b v="1"/>
    <s v="film &amp; video/documentary"/>
    <n v="1.0595918367346939"/>
    <x v="318"/>
    <x v="0"/>
    <x v="4"/>
    <x v="376"/>
    <x v="376"/>
  </r>
  <r>
    <x v="14"/>
    <x v="312"/>
    <x v="0"/>
    <s v="US"/>
    <s v="USD"/>
    <n v="1447484460"/>
    <n v="1444888868"/>
    <b v="0"/>
    <n v="133"/>
    <b v="1"/>
    <s v="film &amp; video/documentary"/>
    <n v="1.1439999999999999"/>
    <x v="319"/>
    <x v="0"/>
    <x v="4"/>
    <x v="377"/>
    <x v="377"/>
  </r>
  <r>
    <x v="9"/>
    <x v="313"/>
    <x v="0"/>
    <s v="CA"/>
    <s v="CAD"/>
    <n v="1453765920"/>
    <n v="1451655808"/>
    <b v="0"/>
    <n v="83"/>
    <b v="1"/>
    <s v="film &amp; video/documentary"/>
    <n v="1.1176666666666666"/>
    <x v="320"/>
    <x v="0"/>
    <x v="4"/>
    <x v="378"/>
    <x v="378"/>
  </r>
  <r>
    <x v="36"/>
    <x v="314"/>
    <x v="0"/>
    <s v="US"/>
    <s v="USD"/>
    <n v="1336062672"/>
    <n v="1332174672"/>
    <b v="0"/>
    <n v="149"/>
    <b v="1"/>
    <s v="film &amp; video/documentary"/>
    <n v="1.1608000000000001"/>
    <x v="321"/>
    <x v="0"/>
    <x v="4"/>
    <x v="379"/>
    <x v="379"/>
  </r>
  <r>
    <x v="23"/>
    <x v="315"/>
    <x v="0"/>
    <s v="US"/>
    <s v="USD"/>
    <n v="1453569392"/>
    <n v="1451409392"/>
    <b v="0"/>
    <n v="49"/>
    <b v="1"/>
    <s v="film &amp; video/documentary"/>
    <n v="1.415"/>
    <x v="322"/>
    <x v="0"/>
    <x v="4"/>
    <x v="380"/>
    <x v="380"/>
  </r>
  <r>
    <x v="31"/>
    <x v="316"/>
    <x v="0"/>
    <s v="US"/>
    <s v="USD"/>
    <n v="1343624400"/>
    <n v="1340642717"/>
    <b v="0"/>
    <n v="251"/>
    <b v="1"/>
    <s v="film &amp; video/documentary"/>
    <n v="1.0472999999999999"/>
    <x v="323"/>
    <x v="0"/>
    <x v="4"/>
    <x v="381"/>
    <x v="381"/>
  </r>
  <r>
    <x v="20"/>
    <x v="317"/>
    <x v="0"/>
    <s v="US"/>
    <s v="USD"/>
    <n v="1346950900"/>
    <n v="1345741300"/>
    <b v="0"/>
    <n v="22"/>
    <b v="1"/>
    <s v="film &amp; video/documentary"/>
    <n v="2.5583333333333331"/>
    <x v="324"/>
    <x v="0"/>
    <x v="4"/>
    <x v="382"/>
    <x v="382"/>
  </r>
  <r>
    <x v="117"/>
    <x v="318"/>
    <x v="0"/>
    <s v="US"/>
    <s v="USD"/>
    <n v="1400467759"/>
    <n v="1398480559"/>
    <b v="0"/>
    <n v="48"/>
    <b v="1"/>
    <s v="film &amp; video/documentary"/>
    <n v="2.0670670670670672"/>
    <x v="325"/>
    <x v="0"/>
    <x v="4"/>
    <x v="383"/>
    <x v="383"/>
  </r>
  <r>
    <x v="22"/>
    <x v="319"/>
    <x v="0"/>
    <s v="US"/>
    <s v="USD"/>
    <n v="1420569947"/>
    <n v="1417977947"/>
    <b v="0"/>
    <n v="383"/>
    <b v="1"/>
    <s v="film &amp; video/documentary"/>
    <n v="1.1210500000000001"/>
    <x v="326"/>
    <x v="0"/>
    <x v="4"/>
    <x v="384"/>
    <x v="384"/>
  </r>
  <r>
    <x v="31"/>
    <x v="320"/>
    <x v="0"/>
    <s v="US"/>
    <s v="USD"/>
    <n v="1416582101"/>
    <n v="1413986501"/>
    <b v="0"/>
    <n v="237"/>
    <b v="1"/>
    <s v="film &amp; video/documentary"/>
    <n v="1.05982"/>
    <x v="327"/>
    <x v="0"/>
    <x v="4"/>
    <x v="385"/>
    <x v="385"/>
  </r>
  <r>
    <x v="20"/>
    <x v="321"/>
    <x v="0"/>
    <s v="US"/>
    <s v="USD"/>
    <n v="1439246991"/>
    <n v="1437950991"/>
    <b v="0"/>
    <n v="13"/>
    <b v="1"/>
    <s v="film &amp; video/documentary"/>
    <n v="1.0016666666666667"/>
    <x v="328"/>
    <x v="0"/>
    <x v="4"/>
    <x v="386"/>
    <x v="386"/>
  </r>
  <r>
    <x v="114"/>
    <x v="322"/>
    <x v="0"/>
    <s v="US"/>
    <s v="USD"/>
    <n v="1439618400"/>
    <n v="1436976858"/>
    <b v="0"/>
    <n v="562"/>
    <b v="1"/>
    <s v="film &amp; video/documentary"/>
    <n v="2.1398947368421051"/>
    <x v="329"/>
    <x v="0"/>
    <x v="4"/>
    <x v="387"/>
    <x v="387"/>
  </r>
  <r>
    <x v="10"/>
    <x v="323"/>
    <x v="0"/>
    <s v="US"/>
    <s v="USD"/>
    <n v="1469670580"/>
    <n v="1467078580"/>
    <b v="0"/>
    <n v="71"/>
    <b v="1"/>
    <s v="film &amp; video/documentary"/>
    <n v="1.2616000000000001"/>
    <x v="330"/>
    <x v="0"/>
    <x v="4"/>
    <x v="388"/>
    <x v="388"/>
  </r>
  <r>
    <x v="118"/>
    <x v="324"/>
    <x v="0"/>
    <s v="US"/>
    <s v="USD"/>
    <n v="1394233140"/>
    <n v="1391477450"/>
    <b v="0"/>
    <n v="1510"/>
    <b v="1"/>
    <s v="film &amp; video/documentary"/>
    <n v="1.8153547058823529"/>
    <x v="331"/>
    <x v="0"/>
    <x v="4"/>
    <x v="389"/>
    <x v="389"/>
  </r>
  <r>
    <x v="28"/>
    <x v="325"/>
    <x v="0"/>
    <s v="US"/>
    <s v="USD"/>
    <n v="1431046372"/>
    <n v="1429318372"/>
    <b v="0"/>
    <n v="14"/>
    <b v="1"/>
    <s v="film &amp; video/documentary"/>
    <n v="1"/>
    <x v="84"/>
    <x v="0"/>
    <x v="4"/>
    <x v="390"/>
    <x v="390"/>
  </r>
  <r>
    <x v="22"/>
    <x v="326"/>
    <x v="0"/>
    <s v="US"/>
    <s v="USD"/>
    <n v="1324169940"/>
    <n v="1321578051"/>
    <b v="0"/>
    <n v="193"/>
    <b v="1"/>
    <s v="film &amp; video/documentary"/>
    <n v="1.0061"/>
    <x v="332"/>
    <x v="0"/>
    <x v="4"/>
    <x v="391"/>
    <x v="391"/>
  </r>
  <r>
    <x v="17"/>
    <x v="327"/>
    <x v="0"/>
    <s v="US"/>
    <s v="USD"/>
    <n v="1315450800"/>
    <n v="1312823571"/>
    <b v="0"/>
    <n v="206"/>
    <b v="1"/>
    <s v="film &amp; video/documentary"/>
    <n v="1.009027027027027"/>
    <x v="333"/>
    <x v="0"/>
    <x v="4"/>
    <x v="392"/>
    <x v="392"/>
  </r>
  <r>
    <x v="63"/>
    <x v="328"/>
    <x v="0"/>
    <s v="US"/>
    <s v="USD"/>
    <n v="1381424452"/>
    <n v="1378746052"/>
    <b v="0"/>
    <n v="351"/>
    <b v="1"/>
    <s v="film &amp; video/documentary"/>
    <n v="1.10446"/>
    <x v="334"/>
    <x v="0"/>
    <x v="4"/>
    <x v="393"/>
    <x v="393"/>
  </r>
  <r>
    <x v="119"/>
    <x v="329"/>
    <x v="0"/>
    <s v="ES"/>
    <s v="EUR"/>
    <n v="1460918282"/>
    <n v="1455737882"/>
    <b v="0"/>
    <n v="50"/>
    <b v="1"/>
    <s v="film &amp; video/documentary"/>
    <n v="1.118936170212766"/>
    <x v="335"/>
    <x v="0"/>
    <x v="4"/>
    <x v="394"/>
    <x v="394"/>
  </r>
  <r>
    <x v="3"/>
    <x v="330"/>
    <x v="0"/>
    <s v="US"/>
    <s v="USD"/>
    <n v="1335562320"/>
    <n v="1332452960"/>
    <b v="0"/>
    <n v="184"/>
    <b v="1"/>
    <s v="film &amp; video/documentary"/>
    <n v="1.0804450000000001"/>
    <x v="336"/>
    <x v="0"/>
    <x v="4"/>
    <x v="395"/>
    <x v="395"/>
  </r>
  <r>
    <x v="36"/>
    <x v="331"/>
    <x v="0"/>
    <s v="US"/>
    <s v="USD"/>
    <n v="1341668006"/>
    <n v="1340372006"/>
    <b v="0"/>
    <n v="196"/>
    <b v="1"/>
    <s v="film &amp; video/documentary"/>
    <n v="1.0666666666666667"/>
    <x v="337"/>
    <x v="0"/>
    <x v="4"/>
    <x v="396"/>
    <x v="396"/>
  </r>
  <r>
    <x v="120"/>
    <x v="332"/>
    <x v="0"/>
    <s v="US"/>
    <s v="USD"/>
    <n v="1283312640"/>
    <n v="1279651084"/>
    <b v="0"/>
    <n v="229"/>
    <b v="1"/>
    <s v="film &amp; video/documentary"/>
    <n v="1.0390027322404372"/>
    <x v="338"/>
    <x v="0"/>
    <x v="4"/>
    <x v="397"/>
    <x v="397"/>
  </r>
  <r>
    <x v="51"/>
    <x v="333"/>
    <x v="0"/>
    <s v="US"/>
    <s v="USD"/>
    <n v="1430334126"/>
    <n v="1426446126"/>
    <b v="0"/>
    <n v="67"/>
    <b v="1"/>
    <s v="film &amp; video/documentary"/>
    <n v="1.2516"/>
    <x v="339"/>
    <x v="0"/>
    <x v="4"/>
    <x v="398"/>
    <x v="398"/>
  </r>
  <r>
    <x v="22"/>
    <x v="334"/>
    <x v="0"/>
    <s v="GB"/>
    <s v="GBP"/>
    <n v="1481716800"/>
    <n v="1479070867"/>
    <b v="0"/>
    <n v="95"/>
    <b v="1"/>
    <s v="film &amp; video/documentary"/>
    <n v="1.0680499999999999"/>
    <x v="340"/>
    <x v="0"/>
    <x v="4"/>
    <x v="399"/>
    <x v="399"/>
  </r>
  <r>
    <x v="3"/>
    <x v="335"/>
    <x v="0"/>
    <s v="US"/>
    <s v="USD"/>
    <n v="1400297400"/>
    <n v="1397661347"/>
    <b v="0"/>
    <n v="62"/>
    <b v="1"/>
    <s v="film &amp; video/documentary"/>
    <n v="1.1230249999999999"/>
    <x v="341"/>
    <x v="0"/>
    <x v="4"/>
    <x v="400"/>
    <x v="400"/>
  </r>
  <r>
    <x v="63"/>
    <x v="336"/>
    <x v="0"/>
    <s v="US"/>
    <s v="USD"/>
    <n v="1312747970"/>
    <n v="1310155970"/>
    <b v="0"/>
    <n v="73"/>
    <b v="1"/>
    <s v="film &amp; video/documentary"/>
    <n v="1.0381199999999999"/>
    <x v="342"/>
    <x v="0"/>
    <x v="4"/>
    <x v="401"/>
    <x v="401"/>
  </r>
  <r>
    <x v="13"/>
    <x v="337"/>
    <x v="0"/>
    <s v="US"/>
    <s v="USD"/>
    <n v="1446731817"/>
    <n v="1444913817"/>
    <b v="0"/>
    <n v="43"/>
    <b v="1"/>
    <s v="film &amp; video/documentary"/>
    <n v="1.4165000000000001"/>
    <x v="343"/>
    <x v="0"/>
    <x v="4"/>
    <x v="402"/>
    <x v="402"/>
  </r>
  <r>
    <x v="10"/>
    <x v="338"/>
    <x v="0"/>
    <s v="US"/>
    <s v="USD"/>
    <n v="1312960080"/>
    <n v="1308900441"/>
    <b v="0"/>
    <n v="70"/>
    <b v="1"/>
    <s v="film &amp; video/documentary"/>
    <n v="1.0526"/>
    <x v="344"/>
    <x v="0"/>
    <x v="4"/>
    <x v="403"/>
    <x v="403"/>
  </r>
  <r>
    <x v="19"/>
    <x v="339"/>
    <x v="0"/>
    <s v="US"/>
    <s v="USD"/>
    <n v="1391641440"/>
    <n v="1389107062"/>
    <b v="0"/>
    <n v="271"/>
    <b v="1"/>
    <s v="film &amp; video/documentary"/>
    <n v="1.0309142857142857"/>
    <x v="345"/>
    <x v="0"/>
    <x v="4"/>
    <x v="404"/>
    <x v="404"/>
  </r>
  <r>
    <x v="121"/>
    <x v="340"/>
    <x v="0"/>
    <s v="US"/>
    <s v="USD"/>
    <n v="1394071339"/>
    <n v="1391479339"/>
    <b v="0"/>
    <n v="55"/>
    <b v="1"/>
    <s v="film &amp; video/documentary"/>
    <n v="1.0765957446808512"/>
    <x v="346"/>
    <x v="0"/>
    <x v="4"/>
    <x v="405"/>
    <x v="405"/>
  </r>
  <r>
    <x v="70"/>
    <x v="341"/>
    <x v="0"/>
    <s v="US"/>
    <s v="USD"/>
    <n v="1304920740"/>
    <n v="1301975637"/>
    <b v="0"/>
    <n v="35"/>
    <b v="1"/>
    <s v="film &amp; video/documentary"/>
    <n v="1.0770464285714285"/>
    <x v="347"/>
    <x v="0"/>
    <x v="4"/>
    <x v="406"/>
    <x v="406"/>
  </r>
  <r>
    <x v="13"/>
    <x v="342"/>
    <x v="0"/>
    <s v="US"/>
    <s v="USD"/>
    <n v="1321739650"/>
    <n v="1316552050"/>
    <b v="0"/>
    <n v="22"/>
    <b v="1"/>
    <s v="film &amp; video/documentary"/>
    <n v="1.0155000000000001"/>
    <x v="348"/>
    <x v="0"/>
    <x v="4"/>
    <x v="407"/>
    <x v="407"/>
  </r>
  <r>
    <x v="12"/>
    <x v="343"/>
    <x v="0"/>
    <s v="US"/>
    <s v="USD"/>
    <n v="1383676790"/>
    <n v="1380217190"/>
    <b v="0"/>
    <n v="38"/>
    <b v="1"/>
    <s v="film &amp; video/documentary"/>
    <n v="1.0143766666666667"/>
    <x v="349"/>
    <x v="0"/>
    <x v="4"/>
    <x v="408"/>
    <x v="408"/>
  </r>
  <r>
    <x v="2"/>
    <x v="344"/>
    <x v="0"/>
    <s v="GB"/>
    <s v="GBP"/>
    <n v="1469220144"/>
    <n v="1466628144"/>
    <b v="0"/>
    <n v="15"/>
    <b v="1"/>
    <s v="film &amp; video/documentary"/>
    <n v="1.3680000000000001"/>
    <x v="350"/>
    <x v="0"/>
    <x v="4"/>
    <x v="409"/>
    <x v="409"/>
  </r>
  <r>
    <x v="28"/>
    <x v="345"/>
    <x v="0"/>
    <s v="CA"/>
    <s v="CAD"/>
    <n v="1434670397"/>
    <n v="1429486397"/>
    <b v="0"/>
    <n v="7"/>
    <b v="1"/>
    <s v="film &amp; video/documentary"/>
    <n v="1.2829999999999999"/>
    <x v="351"/>
    <x v="0"/>
    <x v="4"/>
    <x v="410"/>
    <x v="410"/>
  </r>
  <r>
    <x v="11"/>
    <x v="346"/>
    <x v="0"/>
    <s v="US"/>
    <s v="USD"/>
    <n v="1387688400"/>
    <n v="1384920804"/>
    <b v="0"/>
    <n v="241"/>
    <b v="1"/>
    <s v="film &amp; video/documentary"/>
    <n v="1.0105"/>
    <x v="352"/>
    <x v="0"/>
    <x v="4"/>
    <x v="411"/>
    <x v="411"/>
  </r>
  <r>
    <x v="30"/>
    <x v="347"/>
    <x v="0"/>
    <s v="US"/>
    <s v="USD"/>
    <n v="1343238578"/>
    <n v="1341856178"/>
    <b v="0"/>
    <n v="55"/>
    <b v="1"/>
    <s v="film &amp; video/documentary"/>
    <n v="1.2684"/>
    <x v="353"/>
    <x v="0"/>
    <x v="4"/>
    <x v="412"/>
    <x v="412"/>
  </r>
  <r>
    <x v="122"/>
    <x v="348"/>
    <x v="0"/>
    <s v="US"/>
    <s v="USD"/>
    <n v="1342731811"/>
    <n v="1340139811"/>
    <b v="0"/>
    <n v="171"/>
    <b v="1"/>
    <s v="film &amp; video/documentary"/>
    <n v="1.0508593749999999"/>
    <x v="354"/>
    <x v="0"/>
    <x v="4"/>
    <x v="413"/>
    <x v="413"/>
  </r>
  <r>
    <x v="17"/>
    <x v="349"/>
    <x v="0"/>
    <s v="US"/>
    <s v="USD"/>
    <n v="1381541465"/>
    <n v="1378949465"/>
    <b v="0"/>
    <n v="208"/>
    <b v="1"/>
    <s v="film &amp; video/documentary"/>
    <n v="1.0285405405405406"/>
    <x v="355"/>
    <x v="0"/>
    <x v="4"/>
    <x v="414"/>
    <x v="414"/>
  </r>
  <r>
    <x v="123"/>
    <x v="350"/>
    <x v="0"/>
    <s v="CA"/>
    <s v="CAD"/>
    <n v="1413547200"/>
    <n v="1411417602"/>
    <b v="0"/>
    <n v="21"/>
    <b v="1"/>
    <s v="film &amp; video/documentary"/>
    <n v="1.0214714285714286"/>
    <x v="356"/>
    <x v="0"/>
    <x v="4"/>
    <x v="415"/>
    <x v="415"/>
  </r>
  <r>
    <x v="28"/>
    <x v="351"/>
    <x v="0"/>
    <s v="US"/>
    <s v="USD"/>
    <n v="1391851831"/>
    <n v="1389259831"/>
    <b v="0"/>
    <n v="25"/>
    <b v="1"/>
    <s v="film &amp; video/documentary"/>
    <n v="1.2021700000000002"/>
    <x v="357"/>
    <x v="0"/>
    <x v="4"/>
    <x v="416"/>
    <x v="416"/>
  </r>
  <r>
    <x v="124"/>
    <x v="352"/>
    <x v="0"/>
    <s v="US"/>
    <s v="USD"/>
    <n v="1365395580"/>
    <n v="1364426260"/>
    <b v="0"/>
    <n v="52"/>
    <b v="1"/>
    <s v="film &amp; video/documentary"/>
    <n v="1.0024761904761905"/>
    <x v="358"/>
    <x v="0"/>
    <x v="4"/>
    <x v="417"/>
    <x v="417"/>
  </r>
  <r>
    <x v="125"/>
    <x v="353"/>
    <x v="0"/>
    <s v="US"/>
    <s v="USD"/>
    <n v="1437633997"/>
    <n v="1435041997"/>
    <b v="0"/>
    <n v="104"/>
    <b v="1"/>
    <s v="film &amp; video/documentary"/>
    <n v="1.0063392857142857"/>
    <x v="359"/>
    <x v="0"/>
    <x v="4"/>
    <x v="418"/>
    <x v="418"/>
  </r>
  <r>
    <x v="6"/>
    <x v="354"/>
    <x v="0"/>
    <s v="US"/>
    <s v="USD"/>
    <n v="1372536787"/>
    <n v="1367352787"/>
    <b v="0"/>
    <n v="73"/>
    <b v="1"/>
    <s v="film &amp; video/documentary"/>
    <n v="1.004375"/>
    <x v="360"/>
    <x v="0"/>
    <x v="4"/>
    <x v="419"/>
    <x v="419"/>
  </r>
  <r>
    <x v="126"/>
    <x v="355"/>
    <x v="2"/>
    <s v="US"/>
    <s v="USD"/>
    <n v="1394772031"/>
    <n v="1392183631"/>
    <b v="0"/>
    <n v="3"/>
    <b v="0"/>
    <s v="film &amp; video/animation"/>
    <n v="4.3939393939393936E-3"/>
    <x v="361"/>
    <x v="0"/>
    <x v="5"/>
    <x v="420"/>
    <x v="420"/>
  </r>
  <r>
    <x v="36"/>
    <x v="356"/>
    <x v="2"/>
    <s v="US"/>
    <s v="USD"/>
    <n v="1440157656"/>
    <n v="1434973656"/>
    <b v="0"/>
    <n v="6"/>
    <b v="0"/>
    <s v="film &amp; video/animation"/>
    <n v="2.0066666666666667E-2"/>
    <x v="362"/>
    <x v="0"/>
    <x v="5"/>
    <x v="421"/>
    <x v="421"/>
  </r>
  <r>
    <x v="79"/>
    <x v="357"/>
    <x v="2"/>
    <s v="US"/>
    <s v="USD"/>
    <n v="1410416097"/>
    <n v="1407824097"/>
    <b v="0"/>
    <n v="12"/>
    <b v="0"/>
    <s v="film &amp; video/animation"/>
    <n v="1.0749999999999999E-2"/>
    <x v="363"/>
    <x v="0"/>
    <x v="5"/>
    <x v="422"/>
    <x v="422"/>
  </r>
  <r>
    <x v="22"/>
    <x v="358"/>
    <x v="2"/>
    <s v="US"/>
    <s v="USD"/>
    <n v="1370470430"/>
    <n v="1367878430"/>
    <b v="0"/>
    <n v="13"/>
    <b v="0"/>
    <s v="film &amp; video/animation"/>
    <n v="7.6499999999999997E-3"/>
    <x v="364"/>
    <x v="0"/>
    <x v="5"/>
    <x v="423"/>
    <x v="423"/>
  </r>
  <r>
    <x v="9"/>
    <x v="359"/>
    <x v="2"/>
    <s v="US"/>
    <s v="USD"/>
    <n v="1332748899"/>
    <n v="1327568499"/>
    <b v="0"/>
    <n v="5"/>
    <b v="0"/>
    <s v="film &amp; video/animation"/>
    <n v="6.7966666666666675E-2"/>
    <x v="365"/>
    <x v="0"/>
    <x v="5"/>
    <x v="424"/>
    <x v="424"/>
  </r>
  <r>
    <x v="63"/>
    <x v="360"/>
    <x v="2"/>
    <s v="US"/>
    <s v="USD"/>
    <n v="1448660404"/>
    <n v="1443472804"/>
    <b v="0"/>
    <n v="2"/>
    <b v="0"/>
    <s v="film &amp; video/animation"/>
    <n v="1.2E-4"/>
    <x v="366"/>
    <x v="0"/>
    <x v="5"/>
    <x v="425"/>
    <x v="425"/>
  </r>
  <r>
    <x v="3"/>
    <x v="361"/>
    <x v="2"/>
    <s v="US"/>
    <s v="USD"/>
    <n v="1456851914"/>
    <n v="1454259914"/>
    <b v="0"/>
    <n v="8"/>
    <b v="0"/>
    <s v="film &amp; video/animation"/>
    <n v="1.3299999999999999E-2"/>
    <x v="367"/>
    <x v="0"/>
    <x v="5"/>
    <x v="426"/>
    <x v="426"/>
  </r>
  <r>
    <x v="115"/>
    <x v="117"/>
    <x v="2"/>
    <s v="US"/>
    <s v="USD"/>
    <n v="1445540340"/>
    <n v="1444340940"/>
    <b v="0"/>
    <n v="0"/>
    <b v="0"/>
    <s v="film &amp; video/animation"/>
    <n v="0"/>
    <x v="121"/>
    <x v="0"/>
    <x v="5"/>
    <x v="427"/>
    <x v="427"/>
  </r>
  <r>
    <x v="14"/>
    <x v="362"/>
    <x v="2"/>
    <s v="US"/>
    <s v="USD"/>
    <n v="1402956000"/>
    <n v="1400523845"/>
    <b v="0"/>
    <n v="13"/>
    <b v="0"/>
    <s v="film &amp; video/animation"/>
    <n v="5.6333333333333332E-2"/>
    <x v="368"/>
    <x v="0"/>
    <x v="5"/>
    <x v="428"/>
    <x v="428"/>
  </r>
  <r>
    <x v="10"/>
    <x v="117"/>
    <x v="2"/>
    <s v="US"/>
    <s v="USD"/>
    <n v="1259297940"/>
    <n v="1252964282"/>
    <b v="0"/>
    <n v="0"/>
    <b v="0"/>
    <s v="film &amp; video/animation"/>
    <n v="0"/>
    <x v="121"/>
    <x v="0"/>
    <x v="5"/>
    <x v="429"/>
    <x v="429"/>
  </r>
  <r>
    <x v="28"/>
    <x v="363"/>
    <x v="2"/>
    <s v="US"/>
    <s v="USD"/>
    <n v="1378866867"/>
    <n v="1377570867"/>
    <b v="0"/>
    <n v="5"/>
    <b v="0"/>
    <s v="film &amp; video/animation"/>
    <n v="2.4E-2"/>
    <x v="369"/>
    <x v="0"/>
    <x v="5"/>
    <x v="430"/>
    <x v="430"/>
  </r>
  <r>
    <x v="9"/>
    <x v="364"/>
    <x v="2"/>
    <s v="GB"/>
    <s v="GBP"/>
    <n v="1467752083"/>
    <n v="1465160083"/>
    <b v="0"/>
    <n v="8"/>
    <b v="0"/>
    <s v="film &amp; video/animation"/>
    <n v="0.13833333333333334"/>
    <x v="370"/>
    <x v="0"/>
    <x v="5"/>
    <x v="431"/>
    <x v="431"/>
  </r>
  <r>
    <x v="12"/>
    <x v="365"/>
    <x v="2"/>
    <s v="US"/>
    <s v="USD"/>
    <n v="1445448381"/>
    <n v="1440264381"/>
    <b v="0"/>
    <n v="8"/>
    <b v="0"/>
    <s v="film &amp; video/animation"/>
    <n v="9.5000000000000001E-2"/>
    <x v="371"/>
    <x v="0"/>
    <x v="5"/>
    <x v="432"/>
    <x v="432"/>
  </r>
  <r>
    <x v="9"/>
    <x v="117"/>
    <x v="2"/>
    <s v="US"/>
    <s v="USD"/>
    <n v="1444576022"/>
    <n v="1439392022"/>
    <b v="0"/>
    <n v="0"/>
    <b v="0"/>
    <s v="film &amp; video/animation"/>
    <n v="0"/>
    <x v="121"/>
    <x v="0"/>
    <x v="5"/>
    <x v="433"/>
    <x v="433"/>
  </r>
  <r>
    <x v="30"/>
    <x v="366"/>
    <x v="2"/>
    <s v="US"/>
    <s v="USD"/>
    <n v="1385931702"/>
    <n v="1383076902"/>
    <b v="0"/>
    <n v="2"/>
    <b v="0"/>
    <s v="film &amp; video/animation"/>
    <n v="0.05"/>
    <x v="372"/>
    <x v="0"/>
    <x v="5"/>
    <x v="434"/>
    <x v="434"/>
  </r>
  <r>
    <x v="74"/>
    <x v="158"/>
    <x v="2"/>
    <s v="US"/>
    <s v="USD"/>
    <n v="1379094980"/>
    <n v="1376502980"/>
    <b v="0"/>
    <n v="3"/>
    <b v="0"/>
    <s v="film &amp; video/animation"/>
    <n v="2.7272727272727273E-5"/>
    <x v="120"/>
    <x v="0"/>
    <x v="5"/>
    <x v="435"/>
    <x v="435"/>
  </r>
  <r>
    <x v="28"/>
    <x v="117"/>
    <x v="2"/>
    <s v="US"/>
    <s v="USD"/>
    <n v="1375260113"/>
    <n v="1372668113"/>
    <b v="0"/>
    <n v="0"/>
    <b v="0"/>
    <s v="film &amp; video/animation"/>
    <n v="0"/>
    <x v="121"/>
    <x v="0"/>
    <x v="5"/>
    <x v="436"/>
    <x v="436"/>
  </r>
  <r>
    <x v="39"/>
    <x v="117"/>
    <x v="2"/>
    <s v="CA"/>
    <s v="CAD"/>
    <n v="1475912326"/>
    <n v="1470728326"/>
    <b v="0"/>
    <n v="0"/>
    <b v="0"/>
    <s v="film &amp; video/animation"/>
    <n v="0"/>
    <x v="121"/>
    <x v="0"/>
    <x v="5"/>
    <x v="437"/>
    <x v="437"/>
  </r>
  <r>
    <x v="22"/>
    <x v="367"/>
    <x v="2"/>
    <s v="US"/>
    <s v="USD"/>
    <n v="1447830958"/>
    <n v="1445235358"/>
    <b v="0"/>
    <n v="11"/>
    <b v="0"/>
    <s v="film &amp; video/animation"/>
    <n v="9.3799999999999994E-2"/>
    <x v="373"/>
    <x v="0"/>
    <x v="5"/>
    <x v="438"/>
    <x v="438"/>
  </r>
  <r>
    <x v="52"/>
    <x v="117"/>
    <x v="2"/>
    <s v="US"/>
    <s v="USD"/>
    <n v="1413569818"/>
    <n v="1412705818"/>
    <b v="0"/>
    <n v="0"/>
    <b v="0"/>
    <s v="film &amp; video/animation"/>
    <n v="0"/>
    <x v="121"/>
    <x v="0"/>
    <x v="5"/>
    <x v="439"/>
    <x v="439"/>
  </r>
  <r>
    <x v="10"/>
    <x v="139"/>
    <x v="2"/>
    <s v="US"/>
    <s v="USD"/>
    <n v="1458859153"/>
    <n v="1456270753"/>
    <b v="0"/>
    <n v="1"/>
    <b v="0"/>
    <s v="film &amp; video/animation"/>
    <n v="1E-3"/>
    <x v="144"/>
    <x v="0"/>
    <x v="5"/>
    <x v="440"/>
    <x v="440"/>
  </r>
  <r>
    <x v="44"/>
    <x v="117"/>
    <x v="2"/>
    <s v="GB"/>
    <s v="GBP"/>
    <n v="1383418996"/>
    <n v="1380826996"/>
    <b v="0"/>
    <n v="0"/>
    <b v="0"/>
    <s v="film &amp; video/animation"/>
    <n v="0"/>
    <x v="121"/>
    <x v="0"/>
    <x v="5"/>
    <x v="441"/>
    <x v="441"/>
  </r>
  <r>
    <x v="73"/>
    <x v="368"/>
    <x v="2"/>
    <s v="US"/>
    <s v="USD"/>
    <n v="1424380783"/>
    <n v="1421788783"/>
    <b v="0"/>
    <n v="17"/>
    <b v="0"/>
    <s v="film &amp; video/animation"/>
    <n v="0.39358823529411763"/>
    <x v="374"/>
    <x v="0"/>
    <x v="5"/>
    <x v="442"/>
    <x v="442"/>
  </r>
  <r>
    <x v="3"/>
    <x v="115"/>
    <x v="2"/>
    <s v="CA"/>
    <s v="CAD"/>
    <n v="1391991701"/>
    <n v="1389399701"/>
    <b v="0"/>
    <n v="2"/>
    <b v="0"/>
    <s v="film &amp; video/animation"/>
    <n v="1E-3"/>
    <x v="144"/>
    <x v="0"/>
    <x v="5"/>
    <x v="443"/>
    <x v="443"/>
  </r>
  <r>
    <x v="28"/>
    <x v="155"/>
    <x v="2"/>
    <s v="US"/>
    <s v="USD"/>
    <n v="1329342361"/>
    <n v="1324158361"/>
    <b v="0"/>
    <n v="1"/>
    <b v="0"/>
    <s v="film &amp; video/animation"/>
    <n v="0.05"/>
    <x v="73"/>
    <x v="0"/>
    <x v="5"/>
    <x v="444"/>
    <x v="444"/>
  </r>
  <r>
    <x v="127"/>
    <x v="369"/>
    <x v="2"/>
    <s v="US"/>
    <s v="USD"/>
    <n v="1432195375"/>
    <n v="1430899375"/>
    <b v="0"/>
    <n v="2"/>
    <b v="0"/>
    <s v="film &amp; video/animation"/>
    <n v="3.3333333333333335E-5"/>
    <x v="120"/>
    <x v="0"/>
    <x v="5"/>
    <x v="445"/>
    <x v="445"/>
  </r>
  <r>
    <x v="124"/>
    <x v="370"/>
    <x v="2"/>
    <s v="US"/>
    <s v="USD"/>
    <n v="1425434420"/>
    <n v="1422842420"/>
    <b v="0"/>
    <n v="16"/>
    <b v="0"/>
    <s v="film &amp; video/animation"/>
    <n v="7.2952380952380949E-2"/>
    <x v="375"/>
    <x v="0"/>
    <x v="5"/>
    <x v="446"/>
    <x v="446"/>
  </r>
  <r>
    <x v="11"/>
    <x v="139"/>
    <x v="2"/>
    <s v="GB"/>
    <s v="GBP"/>
    <n v="1364041163"/>
    <n v="1361884763"/>
    <b v="0"/>
    <n v="1"/>
    <b v="0"/>
    <s v="film &amp; video/animation"/>
    <n v="1.6666666666666666E-4"/>
    <x v="144"/>
    <x v="0"/>
    <x v="5"/>
    <x v="447"/>
    <x v="447"/>
  </r>
  <r>
    <x v="30"/>
    <x v="371"/>
    <x v="2"/>
    <s v="US"/>
    <s v="USD"/>
    <n v="1400091095"/>
    <n v="1398363095"/>
    <b v="0"/>
    <n v="4"/>
    <b v="0"/>
    <s v="film &amp; video/animation"/>
    <n v="3.2804E-2"/>
    <x v="376"/>
    <x v="0"/>
    <x v="5"/>
    <x v="448"/>
    <x v="448"/>
  </r>
  <r>
    <x v="13"/>
    <x v="372"/>
    <x v="2"/>
    <s v="GB"/>
    <s v="GBP"/>
    <n v="1382017085"/>
    <n v="1379425085"/>
    <b v="0"/>
    <n v="5"/>
    <b v="0"/>
    <s v="film &amp; video/animation"/>
    <n v="2.2499999999999999E-2"/>
    <x v="377"/>
    <x v="0"/>
    <x v="5"/>
    <x v="449"/>
    <x v="449"/>
  </r>
  <r>
    <x v="63"/>
    <x v="373"/>
    <x v="2"/>
    <s v="US"/>
    <s v="USD"/>
    <n v="1392417800"/>
    <n v="1389825800"/>
    <b v="0"/>
    <n v="7"/>
    <b v="0"/>
    <s v="film &amp; video/animation"/>
    <n v="7.92E-3"/>
    <x v="378"/>
    <x v="0"/>
    <x v="5"/>
    <x v="450"/>
    <x v="450"/>
  </r>
  <r>
    <x v="22"/>
    <x v="117"/>
    <x v="2"/>
    <s v="US"/>
    <s v="USD"/>
    <n v="1390669791"/>
    <n v="1388077791"/>
    <b v="0"/>
    <n v="0"/>
    <b v="0"/>
    <s v="film &amp; video/animation"/>
    <n v="0"/>
    <x v="121"/>
    <x v="0"/>
    <x v="5"/>
    <x v="451"/>
    <x v="451"/>
  </r>
  <r>
    <x v="47"/>
    <x v="374"/>
    <x v="2"/>
    <s v="US"/>
    <s v="USD"/>
    <n v="1431536015"/>
    <n v="1428944015"/>
    <b v="0"/>
    <n v="12"/>
    <b v="0"/>
    <s v="film &amp; video/animation"/>
    <n v="0.64"/>
    <x v="379"/>
    <x v="0"/>
    <x v="5"/>
    <x v="452"/>
    <x v="452"/>
  </r>
  <r>
    <x v="128"/>
    <x v="375"/>
    <x v="2"/>
    <s v="US"/>
    <s v="USD"/>
    <n v="1424375279"/>
    <n v="1422992879"/>
    <b v="0"/>
    <n v="2"/>
    <b v="0"/>
    <s v="film &amp; video/animation"/>
    <n v="2.740447957839262E-4"/>
    <x v="31"/>
    <x v="0"/>
    <x v="5"/>
    <x v="453"/>
    <x v="453"/>
  </r>
  <r>
    <x v="3"/>
    <x v="376"/>
    <x v="2"/>
    <s v="US"/>
    <s v="USD"/>
    <n v="1417007640"/>
    <n v="1414343571"/>
    <b v="0"/>
    <n v="5"/>
    <b v="0"/>
    <s v="film &amp; video/animation"/>
    <n v="8.2000000000000007E-3"/>
    <x v="380"/>
    <x v="0"/>
    <x v="5"/>
    <x v="454"/>
    <x v="454"/>
  </r>
  <r>
    <x v="99"/>
    <x v="372"/>
    <x v="2"/>
    <s v="US"/>
    <s v="USD"/>
    <n v="1334622660"/>
    <n v="1330733022"/>
    <b v="0"/>
    <n v="2"/>
    <b v="0"/>
    <s v="film &amp; video/animation"/>
    <n v="6.9230769230769226E-4"/>
    <x v="381"/>
    <x v="0"/>
    <x v="5"/>
    <x v="455"/>
    <x v="455"/>
  </r>
  <r>
    <x v="129"/>
    <x v="377"/>
    <x v="2"/>
    <s v="US"/>
    <s v="USD"/>
    <n v="1382414340"/>
    <n v="1380559201"/>
    <b v="0"/>
    <n v="3"/>
    <b v="0"/>
    <s v="film &amp; video/animation"/>
    <n v="6.8631863186318634E-3"/>
    <x v="382"/>
    <x v="0"/>
    <x v="5"/>
    <x v="456"/>
    <x v="456"/>
  </r>
  <r>
    <x v="22"/>
    <x v="117"/>
    <x v="2"/>
    <s v="CA"/>
    <s v="CAD"/>
    <n v="1408213512"/>
    <n v="1405621512"/>
    <b v="0"/>
    <n v="0"/>
    <b v="0"/>
    <s v="film &amp; video/animation"/>
    <n v="0"/>
    <x v="121"/>
    <x v="0"/>
    <x v="5"/>
    <x v="457"/>
    <x v="457"/>
  </r>
  <r>
    <x v="3"/>
    <x v="378"/>
    <x v="2"/>
    <s v="GB"/>
    <s v="GBP"/>
    <n v="1368550060"/>
    <n v="1365958060"/>
    <b v="0"/>
    <n v="49"/>
    <b v="0"/>
    <s v="film &amp; video/animation"/>
    <n v="8.2100000000000006E-2"/>
    <x v="383"/>
    <x v="0"/>
    <x v="5"/>
    <x v="458"/>
    <x v="458"/>
  </r>
  <r>
    <x v="130"/>
    <x v="379"/>
    <x v="2"/>
    <s v="US"/>
    <s v="USD"/>
    <n v="1321201327"/>
    <n v="1316013727"/>
    <b v="0"/>
    <n v="1"/>
    <b v="0"/>
    <s v="film &amp; video/animation"/>
    <n v="6.4102564102564103E-4"/>
    <x v="384"/>
    <x v="0"/>
    <x v="5"/>
    <x v="459"/>
    <x v="459"/>
  </r>
  <r>
    <x v="0"/>
    <x v="379"/>
    <x v="2"/>
    <s v="US"/>
    <s v="USD"/>
    <n v="1401595200"/>
    <n v="1398862875"/>
    <b v="0"/>
    <n v="2"/>
    <b v="0"/>
    <s v="film &amp; video/animation"/>
    <n v="2.9411764705882353E-3"/>
    <x v="385"/>
    <x v="0"/>
    <x v="5"/>
    <x v="460"/>
    <x v="460"/>
  </r>
  <r>
    <x v="131"/>
    <x v="117"/>
    <x v="2"/>
    <s v="GB"/>
    <s v="GBP"/>
    <n v="1370204367"/>
    <n v="1368476367"/>
    <b v="0"/>
    <n v="0"/>
    <b v="0"/>
    <s v="film &amp; video/animation"/>
    <n v="0"/>
    <x v="121"/>
    <x v="0"/>
    <x v="5"/>
    <x v="461"/>
    <x v="461"/>
  </r>
  <r>
    <x v="57"/>
    <x v="117"/>
    <x v="2"/>
    <s v="US"/>
    <s v="USD"/>
    <n v="1312945341"/>
    <n v="1307761341"/>
    <b v="0"/>
    <n v="0"/>
    <b v="0"/>
    <s v="film &amp; video/animation"/>
    <n v="0"/>
    <x v="121"/>
    <x v="0"/>
    <x v="5"/>
    <x v="462"/>
    <x v="462"/>
  </r>
  <r>
    <x v="56"/>
    <x v="380"/>
    <x v="2"/>
    <s v="US"/>
    <s v="USD"/>
    <n v="1316883753"/>
    <n v="1311699753"/>
    <b v="0"/>
    <n v="11"/>
    <b v="0"/>
    <s v="film &amp; video/animation"/>
    <n v="2.2727272727272728E-2"/>
    <x v="386"/>
    <x v="0"/>
    <x v="5"/>
    <x v="463"/>
    <x v="463"/>
  </r>
  <r>
    <x v="132"/>
    <x v="116"/>
    <x v="2"/>
    <s v="DE"/>
    <s v="EUR"/>
    <n v="1463602935"/>
    <n v="1461874935"/>
    <b v="0"/>
    <n v="1"/>
    <b v="0"/>
    <s v="film &amp; video/animation"/>
    <n v="9.9009900990099011E-4"/>
    <x v="120"/>
    <x v="0"/>
    <x v="5"/>
    <x v="464"/>
    <x v="464"/>
  </r>
  <r>
    <x v="133"/>
    <x v="381"/>
    <x v="2"/>
    <s v="US"/>
    <s v="USD"/>
    <n v="1403837574"/>
    <n v="1402455174"/>
    <b v="0"/>
    <n v="8"/>
    <b v="0"/>
    <s v="film &amp; video/animation"/>
    <n v="0.26953125"/>
    <x v="387"/>
    <x v="0"/>
    <x v="5"/>
    <x v="465"/>
    <x v="465"/>
  </r>
  <r>
    <x v="3"/>
    <x v="382"/>
    <x v="2"/>
    <s v="US"/>
    <s v="USD"/>
    <n v="1347057464"/>
    <n v="1344465464"/>
    <b v="0"/>
    <n v="5"/>
    <b v="0"/>
    <s v="film &amp; video/animation"/>
    <n v="7.6E-3"/>
    <x v="388"/>
    <x v="0"/>
    <x v="5"/>
    <x v="466"/>
    <x v="466"/>
  </r>
  <r>
    <x v="22"/>
    <x v="383"/>
    <x v="2"/>
    <s v="US"/>
    <s v="USD"/>
    <n v="1348849134"/>
    <n v="1344961134"/>
    <b v="0"/>
    <n v="39"/>
    <b v="0"/>
    <s v="film &amp; video/animation"/>
    <n v="0.21575"/>
    <x v="389"/>
    <x v="0"/>
    <x v="5"/>
    <x v="467"/>
    <x v="467"/>
  </r>
  <r>
    <x v="51"/>
    <x v="117"/>
    <x v="2"/>
    <s v="US"/>
    <s v="USD"/>
    <n v="1341978665"/>
    <n v="1336795283"/>
    <b v="0"/>
    <n v="0"/>
    <b v="0"/>
    <s v="film &amp; video/animation"/>
    <n v="0"/>
    <x v="121"/>
    <x v="0"/>
    <x v="5"/>
    <x v="468"/>
    <x v="468"/>
  </r>
  <r>
    <x v="12"/>
    <x v="117"/>
    <x v="2"/>
    <s v="GB"/>
    <s v="GBP"/>
    <n v="1409960724"/>
    <n v="1404776724"/>
    <b v="0"/>
    <n v="0"/>
    <b v="0"/>
    <s v="film &amp; video/animation"/>
    <n v="0"/>
    <x v="121"/>
    <x v="0"/>
    <x v="5"/>
    <x v="469"/>
    <x v="469"/>
  </r>
  <r>
    <x v="10"/>
    <x v="152"/>
    <x v="2"/>
    <s v="US"/>
    <s v="USD"/>
    <n v="1389844800"/>
    <n v="1385524889"/>
    <b v="0"/>
    <n v="2"/>
    <b v="0"/>
    <s v="film &amp; video/animation"/>
    <n v="1.0200000000000001E-2"/>
    <x v="157"/>
    <x v="0"/>
    <x v="5"/>
    <x v="470"/>
    <x v="470"/>
  </r>
  <r>
    <x v="56"/>
    <x v="384"/>
    <x v="2"/>
    <s v="US"/>
    <s v="USD"/>
    <n v="1397924379"/>
    <n v="1394039979"/>
    <b v="0"/>
    <n v="170"/>
    <b v="0"/>
    <s v="film &amp; video/animation"/>
    <n v="0.11892727272727273"/>
    <x v="390"/>
    <x v="0"/>
    <x v="5"/>
    <x v="471"/>
    <x v="471"/>
  </r>
  <r>
    <x v="134"/>
    <x v="385"/>
    <x v="2"/>
    <s v="US"/>
    <s v="USD"/>
    <n v="1408831718"/>
    <n v="1406239718"/>
    <b v="0"/>
    <n v="5"/>
    <b v="0"/>
    <s v="film &amp; video/animation"/>
    <n v="0.17624999999999999"/>
    <x v="391"/>
    <x v="0"/>
    <x v="5"/>
    <x v="472"/>
    <x v="472"/>
  </r>
  <r>
    <x v="11"/>
    <x v="386"/>
    <x v="2"/>
    <s v="US"/>
    <s v="USD"/>
    <n v="1410972319"/>
    <n v="1408380319"/>
    <b v="0"/>
    <n v="14"/>
    <b v="0"/>
    <s v="film &amp; video/animation"/>
    <n v="2.87E-2"/>
    <x v="392"/>
    <x v="0"/>
    <x v="5"/>
    <x v="473"/>
    <x v="473"/>
  </r>
  <r>
    <x v="126"/>
    <x v="116"/>
    <x v="2"/>
    <s v="US"/>
    <s v="USD"/>
    <n v="1487318029"/>
    <n v="1484726029"/>
    <b v="0"/>
    <n v="1"/>
    <b v="0"/>
    <s v="film &amp; video/animation"/>
    <n v="3.0303030303030303E-4"/>
    <x v="120"/>
    <x v="0"/>
    <x v="5"/>
    <x v="474"/>
    <x v="474"/>
  </r>
  <r>
    <x v="13"/>
    <x v="117"/>
    <x v="2"/>
    <s v="US"/>
    <s v="USD"/>
    <n v="1430877843"/>
    <n v="1428285843"/>
    <b v="0"/>
    <n v="0"/>
    <b v="0"/>
    <s v="film &amp; video/animation"/>
    <n v="0"/>
    <x v="121"/>
    <x v="0"/>
    <x v="5"/>
    <x v="475"/>
    <x v="475"/>
  </r>
  <r>
    <x v="135"/>
    <x v="387"/>
    <x v="2"/>
    <s v="US"/>
    <s v="USD"/>
    <n v="1401767940"/>
    <n v="1398727441"/>
    <b v="0"/>
    <n v="124"/>
    <b v="0"/>
    <s v="film &amp; video/animation"/>
    <n v="2.2302681818181819E-2"/>
    <x v="393"/>
    <x v="0"/>
    <x v="5"/>
    <x v="476"/>
    <x v="476"/>
  </r>
  <r>
    <x v="15"/>
    <x v="117"/>
    <x v="2"/>
    <s v="US"/>
    <s v="USD"/>
    <n v="1337371334"/>
    <n v="1332187334"/>
    <b v="0"/>
    <n v="0"/>
    <b v="0"/>
    <s v="film &amp; video/animation"/>
    <n v="0"/>
    <x v="121"/>
    <x v="0"/>
    <x v="5"/>
    <x v="477"/>
    <x v="477"/>
  </r>
  <r>
    <x v="3"/>
    <x v="117"/>
    <x v="2"/>
    <s v="US"/>
    <s v="USD"/>
    <n v="1427921509"/>
    <n v="1425333109"/>
    <b v="0"/>
    <n v="0"/>
    <b v="0"/>
    <s v="film &amp; video/animation"/>
    <n v="0"/>
    <x v="121"/>
    <x v="0"/>
    <x v="5"/>
    <x v="478"/>
    <x v="478"/>
  </r>
  <r>
    <x v="36"/>
    <x v="388"/>
    <x v="2"/>
    <s v="US"/>
    <s v="USD"/>
    <n v="1416566835"/>
    <n v="1411379235"/>
    <b v="0"/>
    <n v="55"/>
    <b v="0"/>
    <s v="film &amp; video/animation"/>
    <n v="0.3256"/>
    <x v="394"/>
    <x v="0"/>
    <x v="5"/>
    <x v="479"/>
    <x v="479"/>
  </r>
  <r>
    <x v="79"/>
    <x v="389"/>
    <x v="2"/>
    <s v="US"/>
    <s v="USD"/>
    <n v="1376049615"/>
    <n v="1373457615"/>
    <b v="0"/>
    <n v="140"/>
    <b v="0"/>
    <s v="film &amp; video/animation"/>
    <n v="0.19409999999999999"/>
    <x v="395"/>
    <x v="0"/>
    <x v="5"/>
    <x v="480"/>
    <x v="480"/>
  </r>
  <r>
    <x v="11"/>
    <x v="390"/>
    <x v="2"/>
    <s v="US"/>
    <s v="USD"/>
    <n v="1349885289"/>
    <n v="1347293289"/>
    <b v="0"/>
    <n v="21"/>
    <b v="0"/>
    <s v="film &amp; video/animation"/>
    <n v="6.0999999999999999E-2"/>
    <x v="396"/>
    <x v="0"/>
    <x v="5"/>
    <x v="481"/>
    <x v="481"/>
  </r>
  <r>
    <x v="3"/>
    <x v="115"/>
    <x v="2"/>
    <s v="US"/>
    <s v="USD"/>
    <n v="1460644440"/>
    <n v="1458336690"/>
    <b v="0"/>
    <n v="1"/>
    <b v="0"/>
    <s v="film &amp; video/animation"/>
    <n v="1E-3"/>
    <x v="119"/>
    <x v="0"/>
    <x v="5"/>
    <x v="482"/>
    <x v="482"/>
  </r>
  <r>
    <x v="36"/>
    <x v="391"/>
    <x v="2"/>
    <s v="GB"/>
    <s v="GBP"/>
    <n v="1359434672"/>
    <n v="1354250672"/>
    <b v="0"/>
    <n v="147"/>
    <b v="0"/>
    <s v="film &amp; video/animation"/>
    <n v="0.502"/>
    <x v="397"/>
    <x v="0"/>
    <x v="5"/>
    <x v="483"/>
    <x v="483"/>
  </r>
  <r>
    <x v="58"/>
    <x v="392"/>
    <x v="2"/>
    <s v="GB"/>
    <s v="GBP"/>
    <n v="1446766372"/>
    <n v="1443220372"/>
    <b v="0"/>
    <n v="11"/>
    <b v="0"/>
    <s v="film &amp; video/animation"/>
    <n v="1.8625E-3"/>
    <x v="398"/>
    <x v="0"/>
    <x v="5"/>
    <x v="484"/>
    <x v="484"/>
  </r>
  <r>
    <x v="136"/>
    <x v="393"/>
    <x v="2"/>
    <s v="GB"/>
    <s v="GBP"/>
    <n v="1368792499"/>
    <n v="1366200499"/>
    <b v="0"/>
    <n v="125"/>
    <b v="0"/>
    <s v="film &amp; video/animation"/>
    <n v="0.21906971229845085"/>
    <x v="399"/>
    <x v="0"/>
    <x v="5"/>
    <x v="485"/>
    <x v="485"/>
  </r>
  <r>
    <x v="137"/>
    <x v="155"/>
    <x v="2"/>
    <s v="AU"/>
    <s v="AUD"/>
    <n v="1401662239"/>
    <n v="1399070239"/>
    <b v="0"/>
    <n v="1"/>
    <b v="0"/>
    <s v="film &amp; video/animation"/>
    <n v="9.0909090909090904E-5"/>
    <x v="73"/>
    <x v="0"/>
    <x v="5"/>
    <x v="486"/>
    <x v="486"/>
  </r>
  <r>
    <x v="63"/>
    <x v="117"/>
    <x v="2"/>
    <s v="CA"/>
    <s v="CAD"/>
    <n v="1482678994"/>
    <n v="1477491394"/>
    <b v="0"/>
    <n v="0"/>
    <b v="0"/>
    <s v="film &amp; video/animation"/>
    <n v="0"/>
    <x v="121"/>
    <x v="0"/>
    <x v="5"/>
    <x v="487"/>
    <x v="487"/>
  </r>
  <r>
    <x v="14"/>
    <x v="117"/>
    <x v="2"/>
    <s v="US"/>
    <s v="USD"/>
    <n v="1483924700"/>
    <n v="1481332700"/>
    <b v="0"/>
    <n v="0"/>
    <b v="0"/>
    <s v="film &amp; video/animation"/>
    <n v="0"/>
    <x v="121"/>
    <x v="0"/>
    <x v="5"/>
    <x v="488"/>
    <x v="488"/>
  </r>
  <r>
    <x v="138"/>
    <x v="394"/>
    <x v="2"/>
    <s v="US"/>
    <s v="USD"/>
    <n v="1325763180"/>
    <n v="1323084816"/>
    <b v="0"/>
    <n v="3"/>
    <b v="0"/>
    <s v="film &amp; video/animation"/>
    <n v="2.8667813379201833E-3"/>
    <x v="400"/>
    <x v="0"/>
    <x v="5"/>
    <x v="489"/>
    <x v="489"/>
  </r>
  <r>
    <x v="28"/>
    <x v="117"/>
    <x v="2"/>
    <s v="US"/>
    <s v="USD"/>
    <n v="1345677285"/>
    <n v="1343085285"/>
    <b v="0"/>
    <n v="0"/>
    <b v="0"/>
    <s v="film &amp; video/animation"/>
    <n v="0"/>
    <x v="121"/>
    <x v="0"/>
    <x v="5"/>
    <x v="490"/>
    <x v="490"/>
  </r>
  <r>
    <x v="3"/>
    <x v="117"/>
    <x v="2"/>
    <s v="US"/>
    <s v="USD"/>
    <n v="1453937699"/>
    <n v="1451345699"/>
    <b v="0"/>
    <n v="0"/>
    <b v="0"/>
    <s v="film &amp; video/animation"/>
    <n v="0"/>
    <x v="121"/>
    <x v="0"/>
    <x v="5"/>
    <x v="491"/>
    <x v="491"/>
  </r>
  <r>
    <x v="139"/>
    <x v="117"/>
    <x v="2"/>
    <s v="SE"/>
    <s v="SEK"/>
    <n v="1476319830"/>
    <n v="1471135830"/>
    <b v="0"/>
    <n v="0"/>
    <b v="0"/>
    <s v="film &amp; video/animation"/>
    <n v="0"/>
    <x v="121"/>
    <x v="0"/>
    <x v="5"/>
    <x v="492"/>
    <x v="492"/>
  </r>
  <r>
    <x v="11"/>
    <x v="117"/>
    <x v="2"/>
    <s v="GB"/>
    <s v="GBP"/>
    <n v="1432142738"/>
    <n v="1429550738"/>
    <b v="0"/>
    <n v="0"/>
    <b v="0"/>
    <s v="film &amp; video/animation"/>
    <n v="0"/>
    <x v="121"/>
    <x v="0"/>
    <x v="5"/>
    <x v="493"/>
    <x v="493"/>
  </r>
  <r>
    <x v="22"/>
    <x v="395"/>
    <x v="2"/>
    <s v="US"/>
    <s v="USD"/>
    <n v="1404356400"/>
    <n v="1402343765"/>
    <b v="0"/>
    <n v="3"/>
    <b v="0"/>
    <s v="film &amp; video/animation"/>
    <n v="1.5499999999999999E-3"/>
    <x v="401"/>
    <x v="0"/>
    <x v="5"/>
    <x v="494"/>
    <x v="494"/>
  </r>
  <r>
    <x v="39"/>
    <x v="117"/>
    <x v="2"/>
    <s v="US"/>
    <s v="USD"/>
    <n v="1437076305"/>
    <n v="1434484305"/>
    <b v="0"/>
    <n v="0"/>
    <b v="0"/>
    <s v="film &amp; video/animation"/>
    <n v="0"/>
    <x v="121"/>
    <x v="0"/>
    <x v="5"/>
    <x v="495"/>
    <x v="495"/>
  </r>
  <r>
    <x v="127"/>
    <x v="116"/>
    <x v="2"/>
    <s v="US"/>
    <s v="USD"/>
    <n v="1392070874"/>
    <n v="1386886874"/>
    <b v="0"/>
    <n v="1"/>
    <b v="0"/>
    <s v="film &amp; video/animation"/>
    <n v="1.6666666666666667E-5"/>
    <x v="120"/>
    <x v="0"/>
    <x v="5"/>
    <x v="496"/>
    <x v="496"/>
  </r>
  <r>
    <x v="140"/>
    <x v="134"/>
    <x v="2"/>
    <s v="US"/>
    <s v="USD"/>
    <n v="1419483600"/>
    <n v="1414889665"/>
    <b v="0"/>
    <n v="3"/>
    <b v="0"/>
    <s v="film &amp; video/animation"/>
    <n v="6.6964285714285711E-3"/>
    <x v="119"/>
    <x v="0"/>
    <x v="5"/>
    <x v="497"/>
    <x v="497"/>
  </r>
  <r>
    <x v="141"/>
    <x v="396"/>
    <x v="2"/>
    <s v="US"/>
    <s v="USD"/>
    <n v="1324664249"/>
    <n v="1321035449"/>
    <b v="0"/>
    <n v="22"/>
    <b v="0"/>
    <s v="film &amp; video/animation"/>
    <n v="4.5985132395404561E-2"/>
    <x v="402"/>
    <x v="0"/>
    <x v="5"/>
    <x v="498"/>
    <x v="498"/>
  </r>
  <r>
    <x v="22"/>
    <x v="397"/>
    <x v="2"/>
    <s v="US"/>
    <s v="USD"/>
    <n v="1255381140"/>
    <n v="1250630968"/>
    <b v="0"/>
    <n v="26"/>
    <b v="0"/>
    <s v="film &amp; video/animation"/>
    <n v="9.5500000000000002E-2"/>
    <x v="403"/>
    <x v="0"/>
    <x v="5"/>
    <x v="499"/>
    <x v="499"/>
  </r>
  <r>
    <x v="115"/>
    <x v="394"/>
    <x v="2"/>
    <s v="US"/>
    <s v="USD"/>
    <n v="1273356960"/>
    <n v="1268255751"/>
    <b v="0"/>
    <n v="4"/>
    <b v="0"/>
    <s v="film &amp; video/animation"/>
    <n v="3.307692307692308E-2"/>
    <x v="404"/>
    <x v="0"/>
    <x v="5"/>
    <x v="500"/>
    <x v="500"/>
  </r>
  <r>
    <x v="3"/>
    <x v="117"/>
    <x v="2"/>
    <s v="US"/>
    <s v="USD"/>
    <n v="1310189851"/>
    <n v="1307597851"/>
    <b v="0"/>
    <n v="0"/>
    <b v="0"/>
    <s v="film &amp; video/animation"/>
    <n v="0"/>
    <x v="121"/>
    <x v="0"/>
    <x v="5"/>
    <x v="501"/>
    <x v="501"/>
  </r>
  <r>
    <x v="22"/>
    <x v="398"/>
    <x v="2"/>
    <s v="US"/>
    <s v="USD"/>
    <n v="1332073025"/>
    <n v="1329484625"/>
    <b v="0"/>
    <n v="4"/>
    <b v="0"/>
    <s v="film &amp; video/animation"/>
    <n v="1.15E-2"/>
    <x v="405"/>
    <x v="0"/>
    <x v="5"/>
    <x v="502"/>
    <x v="502"/>
  </r>
  <r>
    <x v="115"/>
    <x v="399"/>
    <x v="2"/>
    <s v="GB"/>
    <s v="GBP"/>
    <n v="1421498303"/>
    <n v="1418906303"/>
    <b v="0"/>
    <n v="9"/>
    <b v="0"/>
    <s v="film &amp; video/animation"/>
    <n v="1.7538461538461537E-2"/>
    <x v="406"/>
    <x v="0"/>
    <x v="5"/>
    <x v="503"/>
    <x v="503"/>
  </r>
  <r>
    <x v="142"/>
    <x v="400"/>
    <x v="2"/>
    <s v="US"/>
    <s v="USD"/>
    <n v="1334097387"/>
    <n v="1328916987"/>
    <b v="0"/>
    <n v="5"/>
    <b v="0"/>
    <s v="film &amp; video/animation"/>
    <n v="1.3673469387755101E-2"/>
    <x v="407"/>
    <x v="0"/>
    <x v="5"/>
    <x v="504"/>
    <x v="504"/>
  </r>
  <r>
    <x v="14"/>
    <x v="401"/>
    <x v="2"/>
    <s v="US"/>
    <s v="USD"/>
    <n v="1451010086"/>
    <n v="1447122086"/>
    <b v="0"/>
    <n v="14"/>
    <b v="0"/>
    <s v="film &amp; video/animation"/>
    <n v="4.3333333333333331E-3"/>
    <x v="408"/>
    <x v="0"/>
    <x v="5"/>
    <x v="505"/>
    <x v="505"/>
  </r>
  <r>
    <x v="61"/>
    <x v="156"/>
    <x v="2"/>
    <s v="US"/>
    <s v="USD"/>
    <n v="1376140520"/>
    <n v="1373548520"/>
    <b v="0"/>
    <n v="1"/>
    <b v="0"/>
    <s v="film &amp; video/animation"/>
    <n v="1.25E-3"/>
    <x v="409"/>
    <x v="0"/>
    <x v="5"/>
    <x v="506"/>
    <x v="506"/>
  </r>
  <r>
    <x v="22"/>
    <x v="141"/>
    <x v="2"/>
    <s v="US"/>
    <s v="USD"/>
    <n v="1350687657"/>
    <n v="1346799657"/>
    <b v="0"/>
    <n v="10"/>
    <b v="0"/>
    <s v="film &amp; video/animation"/>
    <n v="3.2000000000000001E-2"/>
    <x v="410"/>
    <x v="0"/>
    <x v="5"/>
    <x v="507"/>
    <x v="507"/>
  </r>
  <r>
    <x v="63"/>
    <x v="402"/>
    <x v="2"/>
    <s v="US"/>
    <s v="USD"/>
    <n v="1337955240"/>
    <n v="1332808501"/>
    <b v="0"/>
    <n v="3"/>
    <b v="0"/>
    <s v="film &amp; video/animation"/>
    <n v="8.0000000000000002E-3"/>
    <x v="44"/>
    <x v="0"/>
    <x v="5"/>
    <x v="508"/>
    <x v="508"/>
  </r>
  <r>
    <x v="10"/>
    <x v="115"/>
    <x v="2"/>
    <s v="GB"/>
    <s v="GBP"/>
    <n v="1435504170"/>
    <n v="1432912170"/>
    <b v="0"/>
    <n v="1"/>
    <b v="0"/>
    <s v="film &amp; video/animation"/>
    <n v="2E-3"/>
    <x v="119"/>
    <x v="0"/>
    <x v="5"/>
    <x v="509"/>
    <x v="509"/>
  </r>
  <r>
    <x v="32"/>
    <x v="117"/>
    <x v="2"/>
    <s v="US"/>
    <s v="USD"/>
    <n v="1456805639"/>
    <n v="1454213639"/>
    <b v="0"/>
    <n v="0"/>
    <b v="0"/>
    <s v="film &amp; video/animation"/>
    <n v="0"/>
    <x v="121"/>
    <x v="0"/>
    <x v="5"/>
    <x v="510"/>
    <x v="510"/>
  </r>
  <r>
    <x v="10"/>
    <x v="403"/>
    <x v="2"/>
    <s v="US"/>
    <s v="USD"/>
    <n v="1365228982"/>
    <n v="1362640582"/>
    <b v="0"/>
    <n v="5"/>
    <b v="0"/>
    <s v="film &amp; video/animation"/>
    <n v="0.03"/>
    <x v="180"/>
    <x v="0"/>
    <x v="5"/>
    <x v="511"/>
    <x v="511"/>
  </r>
  <r>
    <x v="6"/>
    <x v="143"/>
    <x v="2"/>
    <s v="US"/>
    <s v="USD"/>
    <n v="1479667727"/>
    <n v="1475776127"/>
    <b v="0"/>
    <n v="2"/>
    <b v="0"/>
    <s v="film &amp; video/animation"/>
    <n v="1.3749999999999999E-3"/>
    <x v="148"/>
    <x v="0"/>
    <x v="5"/>
    <x v="512"/>
    <x v="512"/>
  </r>
  <r>
    <x v="63"/>
    <x v="404"/>
    <x v="2"/>
    <s v="US"/>
    <s v="USD"/>
    <n v="1471244400"/>
    <n v="1467387705"/>
    <b v="0"/>
    <n v="68"/>
    <b v="0"/>
    <s v="film &amp; video/animation"/>
    <n v="0.13924"/>
    <x v="411"/>
    <x v="0"/>
    <x v="5"/>
    <x v="513"/>
    <x v="513"/>
  </r>
  <r>
    <x v="15"/>
    <x v="155"/>
    <x v="2"/>
    <s v="CA"/>
    <s v="CAD"/>
    <n v="1407595447"/>
    <n v="1405003447"/>
    <b v="0"/>
    <n v="3"/>
    <b v="0"/>
    <s v="film &amp; video/animation"/>
    <n v="3.3333333333333333E-2"/>
    <x v="412"/>
    <x v="0"/>
    <x v="5"/>
    <x v="514"/>
    <x v="514"/>
  </r>
  <r>
    <x v="143"/>
    <x v="405"/>
    <x v="2"/>
    <s v="US"/>
    <s v="USD"/>
    <n v="1451389601"/>
    <n v="1447933601"/>
    <b v="0"/>
    <n v="34"/>
    <b v="0"/>
    <s v="film &amp; video/animation"/>
    <n v="0.25413402061855672"/>
    <x v="413"/>
    <x v="0"/>
    <x v="5"/>
    <x v="515"/>
    <x v="515"/>
  </r>
  <r>
    <x v="10"/>
    <x v="117"/>
    <x v="2"/>
    <s v="GB"/>
    <s v="GBP"/>
    <n v="1432752080"/>
    <n v="1427568080"/>
    <b v="0"/>
    <n v="0"/>
    <b v="0"/>
    <s v="film &amp; video/animation"/>
    <n v="0"/>
    <x v="121"/>
    <x v="0"/>
    <x v="5"/>
    <x v="516"/>
    <x v="516"/>
  </r>
  <r>
    <x v="36"/>
    <x v="82"/>
    <x v="2"/>
    <s v="US"/>
    <s v="USD"/>
    <n v="1486046761"/>
    <n v="1483454761"/>
    <b v="0"/>
    <n v="3"/>
    <b v="0"/>
    <s v="film &amp; video/animation"/>
    <n v="1.3666666666666667E-2"/>
    <x v="414"/>
    <x v="0"/>
    <x v="5"/>
    <x v="517"/>
    <x v="517"/>
  </r>
  <r>
    <x v="144"/>
    <x v="117"/>
    <x v="2"/>
    <s v="US"/>
    <s v="USD"/>
    <n v="1441550760"/>
    <n v="1438958824"/>
    <b v="0"/>
    <n v="0"/>
    <b v="0"/>
    <s v="film &amp; video/animation"/>
    <n v="0"/>
    <x v="121"/>
    <x v="0"/>
    <x v="5"/>
    <x v="518"/>
    <x v="518"/>
  </r>
  <r>
    <x v="145"/>
    <x v="406"/>
    <x v="2"/>
    <s v="US"/>
    <s v="USD"/>
    <n v="1354699421"/>
    <n v="1352107421"/>
    <b v="0"/>
    <n v="70"/>
    <b v="0"/>
    <s v="film &amp; video/animation"/>
    <n v="0.22881426547787684"/>
    <x v="415"/>
    <x v="0"/>
    <x v="5"/>
    <x v="519"/>
    <x v="519"/>
  </r>
  <r>
    <x v="10"/>
    <x v="407"/>
    <x v="0"/>
    <s v="GB"/>
    <s v="GBP"/>
    <n v="1449766261"/>
    <n v="1447174261"/>
    <b v="0"/>
    <n v="34"/>
    <b v="1"/>
    <s v="theater/plays"/>
    <n v="1.0209999999999999"/>
    <x v="416"/>
    <x v="1"/>
    <x v="6"/>
    <x v="520"/>
    <x v="520"/>
  </r>
  <r>
    <x v="10"/>
    <x v="408"/>
    <x v="0"/>
    <s v="US"/>
    <s v="USD"/>
    <n v="1477976340"/>
    <n v="1475460819"/>
    <b v="0"/>
    <n v="56"/>
    <b v="1"/>
    <s v="theater/plays"/>
    <n v="1.0464"/>
    <x v="417"/>
    <x v="1"/>
    <x v="6"/>
    <x v="521"/>
    <x v="521"/>
  </r>
  <r>
    <x v="9"/>
    <x v="409"/>
    <x v="0"/>
    <s v="US"/>
    <s v="USD"/>
    <n v="1458518325"/>
    <n v="1456793925"/>
    <b v="0"/>
    <n v="31"/>
    <b v="1"/>
    <s v="theater/plays"/>
    <n v="1.1466666666666667"/>
    <x v="418"/>
    <x v="1"/>
    <x v="6"/>
    <x v="522"/>
    <x v="522"/>
  </r>
  <r>
    <x v="10"/>
    <x v="410"/>
    <x v="0"/>
    <s v="US"/>
    <s v="USD"/>
    <n v="1442805076"/>
    <n v="1440213076"/>
    <b v="0"/>
    <n v="84"/>
    <b v="1"/>
    <s v="theater/plays"/>
    <n v="1.206"/>
    <x v="419"/>
    <x v="1"/>
    <x v="6"/>
    <x v="523"/>
    <x v="523"/>
  </r>
  <r>
    <x v="8"/>
    <x v="411"/>
    <x v="0"/>
    <s v="GB"/>
    <s v="GBP"/>
    <n v="1464801169"/>
    <n v="1462209169"/>
    <b v="0"/>
    <n v="130"/>
    <b v="1"/>
    <s v="theater/plays"/>
    <n v="1.0867285714285715"/>
    <x v="420"/>
    <x v="1"/>
    <x v="6"/>
    <x v="524"/>
    <x v="524"/>
  </r>
  <r>
    <x v="14"/>
    <x v="48"/>
    <x v="0"/>
    <s v="US"/>
    <s v="USD"/>
    <n v="1410601041"/>
    <n v="1406713041"/>
    <b v="0"/>
    <n v="12"/>
    <b v="1"/>
    <s v="theater/plays"/>
    <n v="1"/>
    <x v="421"/>
    <x v="1"/>
    <x v="6"/>
    <x v="525"/>
    <x v="525"/>
  </r>
  <r>
    <x v="15"/>
    <x v="412"/>
    <x v="0"/>
    <s v="GB"/>
    <s v="GBP"/>
    <n v="1438966800"/>
    <n v="1436278344"/>
    <b v="0"/>
    <n v="23"/>
    <b v="1"/>
    <s v="theater/plays"/>
    <n v="1.1399999999999999"/>
    <x v="422"/>
    <x v="1"/>
    <x v="6"/>
    <x v="526"/>
    <x v="526"/>
  </r>
  <r>
    <x v="3"/>
    <x v="413"/>
    <x v="0"/>
    <s v="US"/>
    <s v="USD"/>
    <n v="1487347500"/>
    <n v="1484715366"/>
    <b v="0"/>
    <n v="158"/>
    <b v="1"/>
    <s v="theater/plays"/>
    <n v="1.0085"/>
    <x v="423"/>
    <x v="1"/>
    <x v="6"/>
    <x v="527"/>
    <x v="527"/>
  </r>
  <r>
    <x v="146"/>
    <x v="414"/>
    <x v="0"/>
    <s v="US"/>
    <s v="USD"/>
    <n v="1434921600"/>
    <n v="1433109907"/>
    <b v="0"/>
    <n v="30"/>
    <b v="1"/>
    <s v="theater/plays"/>
    <n v="1.1565217391304348"/>
    <x v="424"/>
    <x v="1"/>
    <x v="6"/>
    <x v="528"/>
    <x v="528"/>
  </r>
  <r>
    <x v="38"/>
    <x v="415"/>
    <x v="0"/>
    <s v="CA"/>
    <s v="CAD"/>
    <n v="1484110800"/>
    <n v="1482281094"/>
    <b v="0"/>
    <n v="18"/>
    <b v="1"/>
    <s v="theater/plays"/>
    <n v="1.3041666666666667"/>
    <x v="425"/>
    <x v="1"/>
    <x v="6"/>
    <x v="529"/>
    <x v="529"/>
  </r>
  <r>
    <x v="147"/>
    <x v="416"/>
    <x v="0"/>
    <s v="US"/>
    <s v="USD"/>
    <n v="1435111200"/>
    <n v="1433254268"/>
    <b v="0"/>
    <n v="29"/>
    <b v="1"/>
    <s v="theater/plays"/>
    <n v="1.0778267254038179"/>
    <x v="426"/>
    <x v="1"/>
    <x v="6"/>
    <x v="530"/>
    <x v="530"/>
  </r>
  <r>
    <x v="23"/>
    <x v="417"/>
    <x v="0"/>
    <s v="US"/>
    <s v="USD"/>
    <n v="1481957940"/>
    <n v="1478050429"/>
    <b v="0"/>
    <n v="31"/>
    <b v="1"/>
    <s v="theater/plays"/>
    <n v="1"/>
    <x v="427"/>
    <x v="1"/>
    <x v="6"/>
    <x v="531"/>
    <x v="531"/>
  </r>
  <r>
    <x v="3"/>
    <x v="418"/>
    <x v="0"/>
    <s v="US"/>
    <s v="USD"/>
    <n v="1463098208"/>
    <n v="1460506208"/>
    <b v="0"/>
    <n v="173"/>
    <b v="1"/>
    <s v="theater/plays"/>
    <n v="1.2324999999999999"/>
    <x v="428"/>
    <x v="1"/>
    <x v="6"/>
    <x v="532"/>
    <x v="532"/>
  </r>
  <r>
    <x v="13"/>
    <x v="20"/>
    <x v="0"/>
    <s v="GB"/>
    <s v="GBP"/>
    <n v="1463394365"/>
    <n v="1461320765"/>
    <b v="0"/>
    <n v="17"/>
    <b v="1"/>
    <s v="theater/plays"/>
    <n v="1.002"/>
    <x v="429"/>
    <x v="1"/>
    <x v="6"/>
    <x v="533"/>
    <x v="533"/>
  </r>
  <r>
    <x v="36"/>
    <x v="419"/>
    <x v="0"/>
    <s v="NO"/>
    <s v="NOK"/>
    <n v="1446418800"/>
    <n v="1443036470"/>
    <b v="0"/>
    <n v="48"/>
    <b v="1"/>
    <s v="theater/plays"/>
    <n v="1.0466666666666666"/>
    <x v="430"/>
    <x v="1"/>
    <x v="6"/>
    <x v="534"/>
    <x v="534"/>
  </r>
  <r>
    <x v="13"/>
    <x v="420"/>
    <x v="0"/>
    <s v="GB"/>
    <s v="GBP"/>
    <n v="1483707905"/>
    <n v="1481115905"/>
    <b v="0"/>
    <n v="59"/>
    <b v="1"/>
    <s v="theater/plays"/>
    <n v="1.0249999999999999"/>
    <x v="431"/>
    <x v="1"/>
    <x v="6"/>
    <x v="535"/>
    <x v="535"/>
  </r>
  <r>
    <x v="126"/>
    <x v="421"/>
    <x v="0"/>
    <s v="GB"/>
    <s v="GBP"/>
    <n v="1438624800"/>
    <n v="1435133807"/>
    <b v="0"/>
    <n v="39"/>
    <b v="1"/>
    <s v="theater/plays"/>
    <n v="1.1825757575757576"/>
    <x v="432"/>
    <x v="1"/>
    <x v="6"/>
    <x v="536"/>
    <x v="536"/>
  </r>
  <r>
    <x v="13"/>
    <x v="422"/>
    <x v="0"/>
    <s v="US"/>
    <s v="USD"/>
    <n v="1446665191"/>
    <n v="1444069591"/>
    <b v="0"/>
    <n v="59"/>
    <b v="1"/>
    <s v="theater/plays"/>
    <n v="1.2050000000000001"/>
    <x v="433"/>
    <x v="1"/>
    <x v="6"/>
    <x v="537"/>
    <x v="537"/>
  </r>
  <r>
    <x v="10"/>
    <x v="423"/>
    <x v="0"/>
    <s v="US"/>
    <s v="USD"/>
    <n v="1463166263"/>
    <n v="1460574263"/>
    <b v="0"/>
    <n v="60"/>
    <b v="1"/>
    <s v="theater/plays"/>
    <n v="3.0242"/>
    <x v="434"/>
    <x v="1"/>
    <x v="6"/>
    <x v="538"/>
    <x v="538"/>
  </r>
  <r>
    <x v="2"/>
    <x v="424"/>
    <x v="0"/>
    <s v="GB"/>
    <s v="GBP"/>
    <n v="1467681107"/>
    <n v="1465866707"/>
    <b v="0"/>
    <n v="20"/>
    <b v="1"/>
    <s v="theater/plays"/>
    <n v="1.00644"/>
    <x v="435"/>
    <x v="1"/>
    <x v="6"/>
    <x v="539"/>
    <x v="539"/>
  </r>
  <r>
    <x v="36"/>
    <x v="116"/>
    <x v="2"/>
    <s v="US"/>
    <s v="USD"/>
    <n v="1423078606"/>
    <n v="1420486606"/>
    <b v="0"/>
    <n v="1"/>
    <b v="0"/>
    <s v="technology/web"/>
    <n v="6.666666666666667E-5"/>
    <x v="120"/>
    <x v="2"/>
    <x v="7"/>
    <x v="540"/>
    <x v="540"/>
  </r>
  <r>
    <x v="37"/>
    <x v="379"/>
    <x v="2"/>
    <s v="US"/>
    <s v="USD"/>
    <n v="1446080834"/>
    <n v="1443488834"/>
    <b v="0"/>
    <n v="1"/>
    <b v="0"/>
    <s v="technology/web"/>
    <n v="5.5555555555555558E-3"/>
    <x v="384"/>
    <x v="2"/>
    <x v="7"/>
    <x v="541"/>
    <x v="541"/>
  </r>
  <r>
    <x v="65"/>
    <x v="116"/>
    <x v="2"/>
    <s v="US"/>
    <s v="USD"/>
    <n v="1462293716"/>
    <n v="1457113316"/>
    <b v="0"/>
    <n v="1"/>
    <b v="0"/>
    <s v="technology/web"/>
    <n v="3.9999999999999998E-6"/>
    <x v="120"/>
    <x v="2"/>
    <x v="7"/>
    <x v="542"/>
    <x v="542"/>
  </r>
  <r>
    <x v="29"/>
    <x v="119"/>
    <x v="2"/>
    <s v="AU"/>
    <s v="AUD"/>
    <n v="1414807962"/>
    <n v="1412215962"/>
    <b v="0"/>
    <n v="2"/>
    <b v="0"/>
    <s v="technology/web"/>
    <n v="3.1818181818181819E-3"/>
    <x v="436"/>
    <x v="2"/>
    <x v="7"/>
    <x v="543"/>
    <x v="543"/>
  </r>
  <r>
    <x v="2"/>
    <x v="360"/>
    <x v="2"/>
    <s v="US"/>
    <s v="USD"/>
    <n v="1467647160"/>
    <n v="1465055160"/>
    <b v="0"/>
    <n v="2"/>
    <b v="0"/>
    <s v="technology/web"/>
    <n v="1.2E-2"/>
    <x v="366"/>
    <x v="2"/>
    <x v="7"/>
    <x v="544"/>
    <x v="544"/>
  </r>
  <r>
    <x v="63"/>
    <x v="425"/>
    <x v="2"/>
    <s v="FR"/>
    <s v="EUR"/>
    <n v="1447600389"/>
    <n v="1444140789"/>
    <b v="0"/>
    <n v="34"/>
    <b v="0"/>
    <s v="technology/web"/>
    <n v="0.27383999999999997"/>
    <x v="437"/>
    <x v="2"/>
    <x v="7"/>
    <x v="545"/>
    <x v="545"/>
  </r>
  <r>
    <x v="127"/>
    <x v="401"/>
    <x v="2"/>
    <s v="US"/>
    <s v="USD"/>
    <n v="1445097715"/>
    <n v="1441209715"/>
    <b v="0"/>
    <n v="2"/>
    <b v="0"/>
    <s v="technology/web"/>
    <n v="8.6666666666666663E-4"/>
    <x v="438"/>
    <x v="2"/>
    <x v="7"/>
    <x v="546"/>
    <x v="546"/>
  </r>
  <r>
    <x v="51"/>
    <x v="117"/>
    <x v="2"/>
    <s v="GB"/>
    <s v="GBP"/>
    <n v="1455122564"/>
    <n v="1452530564"/>
    <b v="0"/>
    <n v="0"/>
    <b v="0"/>
    <s v="technology/web"/>
    <n v="0"/>
    <x v="121"/>
    <x v="2"/>
    <x v="7"/>
    <x v="547"/>
    <x v="547"/>
  </r>
  <r>
    <x v="3"/>
    <x v="426"/>
    <x v="2"/>
    <s v="GB"/>
    <s v="GBP"/>
    <n v="1446154848"/>
    <n v="1443562848"/>
    <b v="0"/>
    <n v="1"/>
    <b v="0"/>
    <s v="technology/web"/>
    <n v="8.9999999999999998E-4"/>
    <x v="377"/>
    <x v="2"/>
    <x v="7"/>
    <x v="548"/>
    <x v="548"/>
  </r>
  <r>
    <x v="30"/>
    <x v="427"/>
    <x v="2"/>
    <s v="GB"/>
    <s v="GBP"/>
    <n v="1436368622"/>
    <n v="1433776622"/>
    <b v="0"/>
    <n v="8"/>
    <b v="0"/>
    <s v="technology/web"/>
    <n v="2.7199999999999998E-2"/>
    <x v="439"/>
    <x v="2"/>
    <x v="7"/>
    <x v="549"/>
    <x v="549"/>
  </r>
  <r>
    <x v="10"/>
    <x v="428"/>
    <x v="2"/>
    <s v="CA"/>
    <s v="CAD"/>
    <n v="1485838800"/>
    <n v="1484756245"/>
    <b v="0"/>
    <n v="4"/>
    <b v="0"/>
    <s v="technology/web"/>
    <n v="7.0000000000000001E-3"/>
    <x v="440"/>
    <x v="2"/>
    <x v="7"/>
    <x v="550"/>
    <x v="550"/>
  </r>
  <r>
    <x v="96"/>
    <x v="429"/>
    <x v="2"/>
    <s v="US"/>
    <s v="USD"/>
    <n v="1438451580"/>
    <n v="1434609424"/>
    <b v="0"/>
    <n v="28"/>
    <b v="0"/>
    <s v="technology/web"/>
    <n v="5.0413333333333331E-2"/>
    <x v="441"/>
    <x v="2"/>
    <x v="7"/>
    <x v="551"/>
    <x v="551"/>
  </r>
  <r>
    <x v="101"/>
    <x v="117"/>
    <x v="2"/>
    <s v="CA"/>
    <s v="CAD"/>
    <n v="1452350896"/>
    <n v="1447166896"/>
    <b v="0"/>
    <n v="0"/>
    <b v="0"/>
    <s v="technology/web"/>
    <n v="0"/>
    <x v="121"/>
    <x v="2"/>
    <x v="7"/>
    <x v="552"/>
    <x v="552"/>
  </r>
  <r>
    <x v="31"/>
    <x v="430"/>
    <x v="2"/>
    <s v="US"/>
    <s v="USD"/>
    <n v="1415988991"/>
    <n v="1413393391"/>
    <b v="0"/>
    <n v="6"/>
    <b v="0"/>
    <s v="technology/web"/>
    <n v="4.9199999999999999E-3"/>
    <x v="442"/>
    <x v="2"/>
    <x v="7"/>
    <x v="553"/>
    <x v="553"/>
  </r>
  <r>
    <x v="148"/>
    <x v="431"/>
    <x v="2"/>
    <s v="US"/>
    <s v="USD"/>
    <n v="1413735972"/>
    <n v="1411143972"/>
    <b v="0"/>
    <n v="22"/>
    <b v="0"/>
    <s v="technology/web"/>
    <n v="0.36589147286821705"/>
    <x v="443"/>
    <x v="2"/>
    <x v="7"/>
    <x v="554"/>
    <x v="554"/>
  </r>
  <r>
    <x v="51"/>
    <x v="117"/>
    <x v="2"/>
    <s v="GB"/>
    <s v="GBP"/>
    <n v="1465720143"/>
    <n v="1463128143"/>
    <b v="0"/>
    <n v="0"/>
    <b v="0"/>
    <s v="technology/web"/>
    <n v="0"/>
    <x v="121"/>
    <x v="2"/>
    <x v="7"/>
    <x v="555"/>
    <x v="555"/>
  </r>
  <r>
    <x v="6"/>
    <x v="148"/>
    <x v="2"/>
    <s v="US"/>
    <s v="USD"/>
    <n v="1452112717"/>
    <n v="1449520717"/>
    <b v="0"/>
    <n v="1"/>
    <b v="0"/>
    <s v="technology/web"/>
    <n v="2.5000000000000001E-2"/>
    <x v="444"/>
    <x v="2"/>
    <x v="7"/>
    <x v="556"/>
    <x v="556"/>
  </r>
  <r>
    <x v="60"/>
    <x v="432"/>
    <x v="2"/>
    <s v="DE"/>
    <s v="EUR"/>
    <n v="1480721803"/>
    <n v="1478126203"/>
    <b v="0"/>
    <n v="20"/>
    <b v="0"/>
    <s v="technology/web"/>
    <n v="9.1066666666666674E-3"/>
    <x v="445"/>
    <x v="2"/>
    <x v="7"/>
    <x v="557"/>
    <x v="557"/>
  </r>
  <r>
    <x v="47"/>
    <x v="117"/>
    <x v="2"/>
    <s v="US"/>
    <s v="USD"/>
    <n v="1427227905"/>
    <n v="1424639505"/>
    <b v="0"/>
    <n v="0"/>
    <b v="0"/>
    <s v="technology/web"/>
    <n v="0"/>
    <x v="121"/>
    <x v="2"/>
    <x v="7"/>
    <x v="558"/>
    <x v="558"/>
  </r>
  <r>
    <x v="149"/>
    <x v="155"/>
    <x v="2"/>
    <s v="US"/>
    <s v="USD"/>
    <n v="1449989260"/>
    <n v="1447397260"/>
    <b v="0"/>
    <n v="1"/>
    <b v="0"/>
    <s v="technology/web"/>
    <n v="2.0833333333333335E-4"/>
    <x v="73"/>
    <x v="2"/>
    <x v="7"/>
    <x v="559"/>
    <x v="559"/>
  </r>
  <r>
    <x v="57"/>
    <x v="433"/>
    <x v="2"/>
    <s v="CA"/>
    <s v="CAD"/>
    <n v="1418841045"/>
    <n v="1416249045"/>
    <b v="0"/>
    <n v="3"/>
    <b v="0"/>
    <s v="technology/web"/>
    <n v="1.2E-4"/>
    <x v="143"/>
    <x v="2"/>
    <x v="7"/>
    <x v="560"/>
    <x v="560"/>
  </r>
  <r>
    <x v="36"/>
    <x v="434"/>
    <x v="2"/>
    <s v="US"/>
    <s v="USD"/>
    <n v="1445874513"/>
    <n v="1442850513"/>
    <b v="0"/>
    <n v="2"/>
    <b v="0"/>
    <s v="technology/web"/>
    <n v="3.6666666666666666E-3"/>
    <x v="446"/>
    <x v="2"/>
    <x v="7"/>
    <x v="561"/>
    <x v="561"/>
  </r>
  <r>
    <x v="63"/>
    <x v="117"/>
    <x v="2"/>
    <s v="NL"/>
    <s v="EUR"/>
    <n v="1482052815"/>
    <n v="1479460815"/>
    <b v="0"/>
    <n v="0"/>
    <b v="0"/>
    <s v="technology/web"/>
    <n v="0"/>
    <x v="121"/>
    <x v="2"/>
    <x v="7"/>
    <x v="562"/>
    <x v="562"/>
  </r>
  <r>
    <x v="96"/>
    <x v="427"/>
    <x v="2"/>
    <s v="AU"/>
    <s v="AUD"/>
    <n v="1424137247"/>
    <n v="1421545247"/>
    <b v="0"/>
    <n v="2"/>
    <b v="0"/>
    <s v="technology/web"/>
    <n v="9.0666666666666662E-4"/>
    <x v="447"/>
    <x v="2"/>
    <x v="7"/>
    <x v="563"/>
    <x v="563"/>
  </r>
  <r>
    <x v="102"/>
    <x v="116"/>
    <x v="2"/>
    <s v="FR"/>
    <s v="EUR"/>
    <n v="1457822275"/>
    <n v="1455230275"/>
    <b v="0"/>
    <n v="1"/>
    <b v="0"/>
    <s v="technology/web"/>
    <n v="5.5555555555555558E-5"/>
    <x v="120"/>
    <x v="2"/>
    <x v="7"/>
    <x v="564"/>
    <x v="564"/>
  </r>
  <r>
    <x v="31"/>
    <x v="117"/>
    <x v="2"/>
    <s v="GB"/>
    <s v="GBP"/>
    <n v="1436554249"/>
    <n v="1433962249"/>
    <b v="0"/>
    <n v="0"/>
    <b v="0"/>
    <s v="technology/web"/>
    <n v="0"/>
    <x v="121"/>
    <x v="2"/>
    <x v="7"/>
    <x v="565"/>
    <x v="565"/>
  </r>
  <r>
    <x v="10"/>
    <x v="116"/>
    <x v="2"/>
    <s v="US"/>
    <s v="USD"/>
    <n v="1468513533"/>
    <n v="1465921533"/>
    <b v="0"/>
    <n v="1"/>
    <b v="0"/>
    <s v="technology/web"/>
    <n v="2.0000000000000001E-4"/>
    <x v="120"/>
    <x v="2"/>
    <x v="7"/>
    <x v="566"/>
    <x v="566"/>
  </r>
  <r>
    <x v="3"/>
    <x v="117"/>
    <x v="2"/>
    <s v="US"/>
    <s v="USD"/>
    <n v="1420143194"/>
    <n v="1417551194"/>
    <b v="0"/>
    <n v="0"/>
    <b v="0"/>
    <s v="technology/web"/>
    <n v="0"/>
    <x v="121"/>
    <x v="2"/>
    <x v="7"/>
    <x v="567"/>
    <x v="567"/>
  </r>
  <r>
    <x v="142"/>
    <x v="435"/>
    <x v="2"/>
    <s v="NZ"/>
    <s v="NZD"/>
    <n v="1452942000"/>
    <n v="1449785223"/>
    <b v="0"/>
    <n v="5"/>
    <b v="0"/>
    <s v="technology/web"/>
    <n v="0.01"/>
    <x v="448"/>
    <x v="2"/>
    <x v="7"/>
    <x v="568"/>
    <x v="568"/>
  </r>
  <r>
    <x v="30"/>
    <x v="170"/>
    <x v="2"/>
    <s v="CA"/>
    <s v="CAD"/>
    <n v="1451679612"/>
    <n v="1449087612"/>
    <b v="0"/>
    <n v="1"/>
    <b v="0"/>
    <s v="technology/web"/>
    <n v="8.0000000000000002E-3"/>
    <x v="135"/>
    <x v="2"/>
    <x v="7"/>
    <x v="569"/>
    <x v="569"/>
  </r>
  <r>
    <x v="94"/>
    <x v="436"/>
    <x v="2"/>
    <s v="US"/>
    <s v="USD"/>
    <n v="1455822569"/>
    <n v="1453230569"/>
    <b v="0"/>
    <n v="1"/>
    <b v="0"/>
    <s v="technology/web"/>
    <n v="1.6705882352941177E-3"/>
    <x v="449"/>
    <x v="2"/>
    <x v="7"/>
    <x v="570"/>
    <x v="570"/>
  </r>
  <r>
    <x v="31"/>
    <x v="437"/>
    <x v="2"/>
    <s v="US"/>
    <s v="USD"/>
    <n v="1437969540"/>
    <n v="1436297723"/>
    <b v="0"/>
    <n v="2"/>
    <b v="0"/>
    <s v="technology/web"/>
    <n v="4.2399999999999998E-3"/>
    <x v="450"/>
    <x v="2"/>
    <x v="7"/>
    <x v="571"/>
    <x v="571"/>
  </r>
  <r>
    <x v="30"/>
    <x v="117"/>
    <x v="2"/>
    <s v="US"/>
    <s v="USD"/>
    <n v="1446660688"/>
    <n v="1444065088"/>
    <b v="0"/>
    <n v="0"/>
    <b v="0"/>
    <s v="technology/web"/>
    <n v="0"/>
    <x v="121"/>
    <x v="2"/>
    <x v="7"/>
    <x v="572"/>
    <x v="572"/>
  </r>
  <r>
    <x v="150"/>
    <x v="438"/>
    <x v="2"/>
    <s v="US"/>
    <s v="USD"/>
    <n v="1421543520"/>
    <n v="1416445931"/>
    <b v="0"/>
    <n v="9"/>
    <b v="0"/>
    <s v="technology/web"/>
    <n v="3.892538925389254E-3"/>
    <x v="451"/>
    <x v="2"/>
    <x v="7"/>
    <x v="573"/>
    <x v="573"/>
  </r>
  <r>
    <x v="151"/>
    <x v="439"/>
    <x v="2"/>
    <s v="GB"/>
    <s v="GBP"/>
    <n v="1476873507"/>
    <n v="1474281507"/>
    <b v="0"/>
    <n v="4"/>
    <b v="0"/>
    <s v="technology/web"/>
    <n v="7.1556350626118068E-3"/>
    <x v="135"/>
    <x v="2"/>
    <x v="7"/>
    <x v="574"/>
    <x v="574"/>
  </r>
  <r>
    <x v="127"/>
    <x v="440"/>
    <x v="2"/>
    <s v="DE"/>
    <s v="EUR"/>
    <n v="1434213443"/>
    <n v="1431621443"/>
    <b v="0"/>
    <n v="4"/>
    <b v="0"/>
    <s v="technology/web"/>
    <n v="4.3166666666666666E-3"/>
    <x v="452"/>
    <x v="2"/>
    <x v="7"/>
    <x v="575"/>
    <x v="575"/>
  </r>
  <r>
    <x v="58"/>
    <x v="116"/>
    <x v="2"/>
    <s v="US"/>
    <s v="USD"/>
    <n v="1427537952"/>
    <n v="1422357552"/>
    <b v="0"/>
    <n v="1"/>
    <b v="0"/>
    <s v="technology/web"/>
    <n v="1.2500000000000001E-5"/>
    <x v="120"/>
    <x v="2"/>
    <x v="7"/>
    <x v="576"/>
    <x v="576"/>
  </r>
  <r>
    <x v="10"/>
    <x v="115"/>
    <x v="2"/>
    <s v="US"/>
    <s v="USD"/>
    <n v="1463753302"/>
    <n v="1458569302"/>
    <b v="0"/>
    <n v="1"/>
    <b v="0"/>
    <s v="technology/web"/>
    <n v="2E-3"/>
    <x v="119"/>
    <x v="2"/>
    <x v="7"/>
    <x v="577"/>
    <x v="577"/>
  </r>
  <r>
    <x v="152"/>
    <x v="441"/>
    <x v="2"/>
    <s v="GB"/>
    <s v="GBP"/>
    <n v="1441633993"/>
    <n v="1439560393"/>
    <b v="0"/>
    <n v="7"/>
    <b v="0"/>
    <s v="technology/web"/>
    <n v="1.12E-4"/>
    <x v="453"/>
    <x v="2"/>
    <x v="7"/>
    <x v="578"/>
    <x v="578"/>
  </r>
  <r>
    <x v="14"/>
    <x v="442"/>
    <x v="2"/>
    <s v="US"/>
    <s v="USD"/>
    <n v="1419539223"/>
    <n v="1416947223"/>
    <b v="0"/>
    <n v="5"/>
    <b v="0"/>
    <s v="technology/web"/>
    <n v="1.4583333333333334E-2"/>
    <x v="436"/>
    <x v="2"/>
    <x v="7"/>
    <x v="579"/>
    <x v="579"/>
  </r>
  <r>
    <x v="9"/>
    <x v="116"/>
    <x v="2"/>
    <s v="US"/>
    <s v="USD"/>
    <n v="1474580867"/>
    <n v="1471988867"/>
    <b v="0"/>
    <n v="1"/>
    <b v="0"/>
    <s v="technology/web"/>
    <n v="3.3333333333333332E-4"/>
    <x v="120"/>
    <x v="2"/>
    <x v="7"/>
    <x v="580"/>
    <x v="580"/>
  </r>
  <r>
    <x v="44"/>
    <x v="117"/>
    <x v="2"/>
    <s v="US"/>
    <s v="USD"/>
    <n v="1438474704"/>
    <n v="1435882704"/>
    <b v="0"/>
    <n v="0"/>
    <b v="0"/>
    <s v="technology/web"/>
    <n v="0"/>
    <x v="121"/>
    <x v="2"/>
    <x v="7"/>
    <x v="581"/>
    <x v="581"/>
  </r>
  <r>
    <x v="57"/>
    <x v="117"/>
    <x v="2"/>
    <s v="US"/>
    <s v="USD"/>
    <n v="1426442400"/>
    <n v="1424454319"/>
    <b v="0"/>
    <n v="0"/>
    <b v="0"/>
    <s v="technology/web"/>
    <n v="0"/>
    <x v="121"/>
    <x v="2"/>
    <x v="7"/>
    <x v="582"/>
    <x v="582"/>
  </r>
  <r>
    <x v="7"/>
    <x v="116"/>
    <x v="2"/>
    <s v="US"/>
    <s v="USD"/>
    <n v="1426800687"/>
    <n v="1424212287"/>
    <b v="0"/>
    <n v="1"/>
    <b v="0"/>
    <s v="technology/web"/>
    <n v="1.1111111111111112E-4"/>
    <x v="120"/>
    <x v="2"/>
    <x v="7"/>
    <x v="583"/>
    <x v="583"/>
  </r>
  <r>
    <x v="28"/>
    <x v="115"/>
    <x v="2"/>
    <s v="US"/>
    <s v="USD"/>
    <n v="1426522316"/>
    <n v="1423933916"/>
    <b v="0"/>
    <n v="2"/>
    <b v="0"/>
    <s v="technology/web"/>
    <n v="0.01"/>
    <x v="144"/>
    <x v="2"/>
    <x v="7"/>
    <x v="584"/>
    <x v="584"/>
  </r>
  <r>
    <x v="7"/>
    <x v="117"/>
    <x v="2"/>
    <s v="GB"/>
    <s v="GBP"/>
    <n v="1448928000"/>
    <n v="1444123377"/>
    <b v="0"/>
    <n v="0"/>
    <b v="0"/>
    <s v="technology/web"/>
    <n v="0"/>
    <x v="121"/>
    <x v="2"/>
    <x v="7"/>
    <x v="585"/>
    <x v="585"/>
  </r>
  <r>
    <x v="3"/>
    <x v="443"/>
    <x v="2"/>
    <s v="US"/>
    <s v="USD"/>
    <n v="1424032207"/>
    <n v="1421440207"/>
    <b v="0"/>
    <n v="4"/>
    <b v="0"/>
    <s v="technology/web"/>
    <n v="5.5999999999999999E-3"/>
    <x v="454"/>
    <x v="2"/>
    <x v="7"/>
    <x v="586"/>
    <x v="586"/>
  </r>
  <r>
    <x v="11"/>
    <x v="444"/>
    <x v="2"/>
    <s v="CA"/>
    <s v="CAD"/>
    <n v="1429207833"/>
    <n v="1426615833"/>
    <b v="0"/>
    <n v="7"/>
    <b v="0"/>
    <s v="technology/web"/>
    <n v="9.0833333333333335E-2"/>
    <x v="455"/>
    <x v="2"/>
    <x v="7"/>
    <x v="587"/>
    <x v="587"/>
  </r>
  <r>
    <x v="7"/>
    <x v="356"/>
    <x v="2"/>
    <s v="IT"/>
    <s v="EUR"/>
    <n v="1479410886"/>
    <n v="1474223286"/>
    <b v="0"/>
    <n v="2"/>
    <b v="0"/>
    <s v="technology/web"/>
    <n v="3.3444444444444443E-2"/>
    <x v="456"/>
    <x v="2"/>
    <x v="7"/>
    <x v="588"/>
    <x v="588"/>
  </r>
  <r>
    <x v="51"/>
    <x v="116"/>
    <x v="2"/>
    <s v="US"/>
    <s v="USD"/>
    <n v="1436366699"/>
    <n v="1435070699"/>
    <b v="0"/>
    <n v="1"/>
    <b v="0"/>
    <s v="technology/web"/>
    <n v="1.3333333333333334E-4"/>
    <x v="120"/>
    <x v="2"/>
    <x v="7"/>
    <x v="589"/>
    <x v="589"/>
  </r>
  <r>
    <x v="10"/>
    <x v="445"/>
    <x v="2"/>
    <s v="GB"/>
    <s v="GBP"/>
    <n v="1454936460"/>
    <n v="1452259131"/>
    <b v="0"/>
    <n v="9"/>
    <b v="0"/>
    <s v="technology/web"/>
    <n v="4.4600000000000001E-2"/>
    <x v="457"/>
    <x v="2"/>
    <x v="7"/>
    <x v="590"/>
    <x v="590"/>
  </r>
  <r>
    <x v="57"/>
    <x v="377"/>
    <x v="2"/>
    <s v="US"/>
    <s v="USD"/>
    <n v="1437570130"/>
    <n v="1434978130"/>
    <b v="0"/>
    <n v="2"/>
    <b v="0"/>
    <s v="technology/web"/>
    <n v="6.0999999999999997E-4"/>
    <x v="458"/>
    <x v="2"/>
    <x v="7"/>
    <x v="591"/>
    <x v="591"/>
  </r>
  <r>
    <x v="51"/>
    <x v="156"/>
    <x v="2"/>
    <s v="US"/>
    <s v="USD"/>
    <n v="1417584860"/>
    <n v="1414992860"/>
    <b v="0"/>
    <n v="1"/>
    <b v="0"/>
    <s v="technology/web"/>
    <n v="3.3333333333333333E-2"/>
    <x v="409"/>
    <x v="2"/>
    <x v="7"/>
    <x v="592"/>
    <x v="592"/>
  </r>
  <r>
    <x v="2"/>
    <x v="129"/>
    <x v="2"/>
    <s v="GB"/>
    <s v="GBP"/>
    <n v="1428333345"/>
    <n v="1425744945"/>
    <b v="0"/>
    <n v="7"/>
    <b v="0"/>
    <s v="technology/web"/>
    <n v="0.23"/>
    <x v="459"/>
    <x v="2"/>
    <x v="7"/>
    <x v="593"/>
    <x v="593"/>
  </r>
  <r>
    <x v="31"/>
    <x v="375"/>
    <x v="2"/>
    <s v="US"/>
    <s v="USD"/>
    <n v="1460832206"/>
    <n v="1458240206"/>
    <b v="0"/>
    <n v="2"/>
    <b v="0"/>
    <s v="technology/web"/>
    <n v="1.0399999999999999E-3"/>
    <x v="31"/>
    <x v="2"/>
    <x v="7"/>
    <x v="594"/>
    <x v="594"/>
  </r>
  <r>
    <x v="57"/>
    <x v="446"/>
    <x v="2"/>
    <s v="US"/>
    <s v="USD"/>
    <n v="1430703638"/>
    <n v="1426815638"/>
    <b v="0"/>
    <n v="8"/>
    <b v="0"/>
    <s v="technology/web"/>
    <n v="4.2599999999999999E-3"/>
    <x v="460"/>
    <x v="2"/>
    <x v="7"/>
    <x v="595"/>
    <x v="595"/>
  </r>
  <r>
    <x v="22"/>
    <x v="360"/>
    <x v="2"/>
    <s v="US"/>
    <s v="USD"/>
    <n v="1478122292"/>
    <n v="1475530292"/>
    <b v="0"/>
    <n v="2"/>
    <b v="0"/>
    <s v="technology/web"/>
    <n v="2.9999999999999997E-4"/>
    <x v="366"/>
    <x v="2"/>
    <x v="7"/>
    <x v="596"/>
    <x v="596"/>
  </r>
  <r>
    <x v="51"/>
    <x v="170"/>
    <x v="2"/>
    <s v="US"/>
    <s v="USD"/>
    <n v="1469980800"/>
    <n v="1466787335"/>
    <b v="0"/>
    <n v="2"/>
    <b v="0"/>
    <s v="technology/web"/>
    <n v="2.6666666666666666E-3"/>
    <x v="119"/>
    <x v="2"/>
    <x v="7"/>
    <x v="597"/>
    <x v="597"/>
  </r>
  <r>
    <x v="30"/>
    <x v="447"/>
    <x v="2"/>
    <s v="US"/>
    <s v="USD"/>
    <n v="1417737781"/>
    <n v="1415145781"/>
    <b v="0"/>
    <n v="7"/>
    <b v="0"/>
    <s v="technology/web"/>
    <n v="0.34"/>
    <x v="461"/>
    <x v="2"/>
    <x v="7"/>
    <x v="598"/>
    <x v="598"/>
  </r>
  <r>
    <x v="63"/>
    <x v="395"/>
    <x v="2"/>
    <s v="US"/>
    <s v="USD"/>
    <n v="1425827760"/>
    <n v="1423769402"/>
    <b v="0"/>
    <n v="2"/>
    <b v="0"/>
    <s v="technology/web"/>
    <n v="6.2E-4"/>
    <x v="462"/>
    <x v="2"/>
    <x v="7"/>
    <x v="599"/>
    <x v="599"/>
  </r>
  <r>
    <x v="10"/>
    <x v="173"/>
    <x v="1"/>
    <s v="US"/>
    <s v="USD"/>
    <n v="1431198562"/>
    <n v="1426014562"/>
    <b v="0"/>
    <n v="1"/>
    <b v="0"/>
    <s v="technology/web"/>
    <n v="0.02"/>
    <x v="101"/>
    <x v="2"/>
    <x v="7"/>
    <x v="600"/>
    <x v="600"/>
  </r>
  <r>
    <x v="3"/>
    <x v="133"/>
    <x v="1"/>
    <s v="CA"/>
    <s v="CAD"/>
    <n v="1419626139"/>
    <n v="1417034139"/>
    <b v="0"/>
    <n v="6"/>
    <b v="0"/>
    <s v="technology/web"/>
    <n v="1.4E-2"/>
    <x v="463"/>
    <x v="2"/>
    <x v="7"/>
    <x v="601"/>
    <x v="601"/>
  </r>
  <r>
    <x v="54"/>
    <x v="117"/>
    <x v="1"/>
    <s v="US"/>
    <s v="USD"/>
    <n v="1434654215"/>
    <n v="1432062215"/>
    <b v="0"/>
    <n v="0"/>
    <b v="0"/>
    <s v="technology/web"/>
    <n v="0"/>
    <x v="121"/>
    <x v="2"/>
    <x v="7"/>
    <x v="602"/>
    <x v="602"/>
  </r>
  <r>
    <x v="36"/>
    <x v="448"/>
    <x v="1"/>
    <s v="US"/>
    <s v="USD"/>
    <n v="1408029623"/>
    <n v="1405437623"/>
    <b v="0"/>
    <n v="13"/>
    <b v="0"/>
    <s v="technology/web"/>
    <n v="3.9334666666666664E-2"/>
    <x v="464"/>
    <x v="2"/>
    <x v="7"/>
    <x v="603"/>
    <x v="603"/>
  </r>
  <r>
    <x v="15"/>
    <x v="117"/>
    <x v="1"/>
    <s v="US"/>
    <s v="USD"/>
    <n v="1409187056"/>
    <n v="1406595056"/>
    <b v="0"/>
    <n v="0"/>
    <b v="0"/>
    <s v="technology/web"/>
    <n v="0"/>
    <x v="121"/>
    <x v="2"/>
    <x v="7"/>
    <x v="604"/>
    <x v="604"/>
  </r>
  <r>
    <x v="10"/>
    <x v="449"/>
    <x v="1"/>
    <s v="US"/>
    <s v="USD"/>
    <n v="1440318908"/>
    <n v="1436430908"/>
    <b v="0"/>
    <n v="8"/>
    <b v="0"/>
    <s v="technology/web"/>
    <n v="2.6200000000000001E-2"/>
    <x v="465"/>
    <x v="2"/>
    <x v="7"/>
    <x v="605"/>
    <x v="605"/>
  </r>
  <r>
    <x v="10"/>
    <x v="115"/>
    <x v="1"/>
    <s v="NL"/>
    <s v="EUR"/>
    <n v="1432479600"/>
    <n v="1428507409"/>
    <b v="0"/>
    <n v="1"/>
    <b v="0"/>
    <s v="technology/web"/>
    <n v="2E-3"/>
    <x v="119"/>
    <x v="2"/>
    <x v="7"/>
    <x v="606"/>
    <x v="606"/>
  </r>
  <r>
    <x v="49"/>
    <x v="117"/>
    <x v="1"/>
    <s v="US"/>
    <s v="USD"/>
    <n v="1448225336"/>
    <n v="1445629736"/>
    <b v="0"/>
    <n v="0"/>
    <b v="0"/>
    <s v="technology/web"/>
    <n v="0"/>
    <x v="121"/>
    <x v="2"/>
    <x v="7"/>
    <x v="607"/>
    <x v="607"/>
  </r>
  <r>
    <x v="60"/>
    <x v="450"/>
    <x v="1"/>
    <s v="US"/>
    <s v="USD"/>
    <n v="1434405980"/>
    <n v="1431813980"/>
    <b v="0"/>
    <n v="5"/>
    <b v="0"/>
    <s v="technology/web"/>
    <n v="9.7400000000000004E-3"/>
    <x v="466"/>
    <x v="2"/>
    <x v="7"/>
    <x v="608"/>
    <x v="608"/>
  </r>
  <r>
    <x v="153"/>
    <x v="139"/>
    <x v="1"/>
    <s v="GB"/>
    <s v="GBP"/>
    <n v="1448761744"/>
    <n v="1446166144"/>
    <b v="0"/>
    <n v="1"/>
    <b v="0"/>
    <s v="technology/web"/>
    <n v="6.41025641025641E-3"/>
    <x v="144"/>
    <x v="2"/>
    <x v="7"/>
    <x v="609"/>
    <x v="609"/>
  </r>
  <r>
    <x v="154"/>
    <x v="117"/>
    <x v="1"/>
    <s v="US"/>
    <s v="USD"/>
    <n v="1429732586"/>
    <n v="1427140586"/>
    <b v="0"/>
    <n v="0"/>
    <b v="0"/>
    <s v="technology/web"/>
    <n v="0"/>
    <x v="121"/>
    <x v="2"/>
    <x v="7"/>
    <x v="610"/>
    <x v="610"/>
  </r>
  <r>
    <x v="58"/>
    <x v="117"/>
    <x v="1"/>
    <s v="FR"/>
    <s v="EUR"/>
    <n v="1453210037"/>
    <n v="1448026037"/>
    <b v="0"/>
    <n v="0"/>
    <b v="0"/>
    <s v="technology/web"/>
    <n v="0"/>
    <x v="121"/>
    <x v="2"/>
    <x v="7"/>
    <x v="611"/>
    <x v="611"/>
  </r>
  <r>
    <x v="3"/>
    <x v="117"/>
    <x v="1"/>
    <s v="IT"/>
    <s v="EUR"/>
    <n v="1472777146"/>
    <n v="1470185146"/>
    <b v="0"/>
    <n v="0"/>
    <b v="0"/>
    <s v="technology/web"/>
    <n v="0"/>
    <x v="121"/>
    <x v="2"/>
    <x v="7"/>
    <x v="612"/>
    <x v="612"/>
  </r>
  <r>
    <x v="127"/>
    <x v="451"/>
    <x v="1"/>
    <s v="US"/>
    <s v="USD"/>
    <n v="1443675540"/>
    <n v="1441022120"/>
    <b v="0"/>
    <n v="121"/>
    <b v="0"/>
    <s v="technology/web"/>
    <n v="0.21363333333333334"/>
    <x v="467"/>
    <x v="2"/>
    <x v="7"/>
    <x v="613"/>
    <x v="613"/>
  </r>
  <r>
    <x v="3"/>
    <x v="117"/>
    <x v="1"/>
    <s v="US"/>
    <s v="USD"/>
    <n v="1466731740"/>
    <n v="1464139740"/>
    <b v="0"/>
    <n v="0"/>
    <b v="0"/>
    <s v="technology/web"/>
    <n v="0"/>
    <x v="121"/>
    <x v="2"/>
    <x v="7"/>
    <x v="614"/>
    <x v="614"/>
  </r>
  <r>
    <x v="155"/>
    <x v="117"/>
    <x v="1"/>
    <s v="NZ"/>
    <s v="NZD"/>
    <n v="1443149759"/>
    <n v="1440557759"/>
    <b v="0"/>
    <n v="0"/>
    <b v="0"/>
    <s v="technology/web"/>
    <n v="0"/>
    <x v="121"/>
    <x v="2"/>
    <x v="7"/>
    <x v="615"/>
    <x v="615"/>
  </r>
  <r>
    <x v="10"/>
    <x v="117"/>
    <x v="1"/>
    <s v="FR"/>
    <s v="EUR"/>
    <n v="1488013307"/>
    <n v="1485421307"/>
    <b v="0"/>
    <n v="0"/>
    <b v="0"/>
    <s v="technology/web"/>
    <n v="0"/>
    <x v="121"/>
    <x v="2"/>
    <x v="7"/>
    <x v="616"/>
    <x v="616"/>
  </r>
  <r>
    <x v="13"/>
    <x v="177"/>
    <x v="1"/>
    <s v="GB"/>
    <s v="GBP"/>
    <n v="1431072843"/>
    <n v="1427184843"/>
    <b v="0"/>
    <n v="3"/>
    <b v="0"/>
    <s v="technology/web"/>
    <n v="0.03"/>
    <x v="135"/>
    <x v="2"/>
    <x v="7"/>
    <x v="617"/>
    <x v="617"/>
  </r>
  <r>
    <x v="44"/>
    <x v="117"/>
    <x v="1"/>
    <s v="US"/>
    <s v="USD"/>
    <n v="1449689203"/>
    <n v="1447097203"/>
    <b v="0"/>
    <n v="0"/>
    <b v="0"/>
    <s v="technology/web"/>
    <n v="0"/>
    <x v="121"/>
    <x v="2"/>
    <x v="7"/>
    <x v="618"/>
    <x v="618"/>
  </r>
  <r>
    <x v="156"/>
    <x v="116"/>
    <x v="1"/>
    <s v="US"/>
    <s v="USD"/>
    <n v="1416933390"/>
    <n v="1411745790"/>
    <b v="0"/>
    <n v="1"/>
    <b v="0"/>
    <s v="technology/web"/>
    <n v="3.9999999999999998E-7"/>
    <x v="120"/>
    <x v="2"/>
    <x v="7"/>
    <x v="619"/>
    <x v="619"/>
  </r>
  <r>
    <x v="11"/>
    <x v="452"/>
    <x v="1"/>
    <s v="CA"/>
    <s v="CAD"/>
    <n v="1408986738"/>
    <n v="1405098738"/>
    <b v="0"/>
    <n v="1"/>
    <b v="0"/>
    <s v="technology/web"/>
    <n v="0.01"/>
    <x v="468"/>
    <x v="2"/>
    <x v="7"/>
    <x v="620"/>
    <x v="620"/>
  </r>
  <r>
    <x v="31"/>
    <x v="453"/>
    <x v="1"/>
    <s v="US"/>
    <s v="USD"/>
    <n v="1467934937"/>
    <n v="1465342937"/>
    <b v="0"/>
    <n v="3"/>
    <b v="0"/>
    <s v="technology/web"/>
    <n v="1.044E-2"/>
    <x v="469"/>
    <x v="2"/>
    <x v="7"/>
    <x v="621"/>
    <x v="621"/>
  </r>
  <r>
    <x v="12"/>
    <x v="454"/>
    <x v="1"/>
    <s v="US"/>
    <s v="USD"/>
    <n v="1467398138"/>
    <n v="1465670138"/>
    <b v="0"/>
    <n v="9"/>
    <b v="0"/>
    <s v="technology/web"/>
    <n v="5.6833333333333333E-2"/>
    <x v="470"/>
    <x v="2"/>
    <x v="7"/>
    <x v="622"/>
    <x v="622"/>
  </r>
  <r>
    <x v="96"/>
    <x v="117"/>
    <x v="1"/>
    <s v="AU"/>
    <s v="AUD"/>
    <n v="1432771997"/>
    <n v="1430179997"/>
    <b v="0"/>
    <n v="0"/>
    <b v="0"/>
    <s v="technology/web"/>
    <n v="0"/>
    <x v="121"/>
    <x v="2"/>
    <x v="7"/>
    <x v="623"/>
    <x v="623"/>
  </r>
  <r>
    <x v="10"/>
    <x v="117"/>
    <x v="1"/>
    <s v="US"/>
    <s v="USD"/>
    <n v="1431647041"/>
    <n v="1429055041"/>
    <b v="0"/>
    <n v="0"/>
    <b v="0"/>
    <s v="technology/web"/>
    <n v="0"/>
    <x v="121"/>
    <x v="2"/>
    <x v="7"/>
    <x v="624"/>
    <x v="624"/>
  </r>
  <r>
    <x v="31"/>
    <x v="117"/>
    <x v="1"/>
    <s v="CA"/>
    <s v="CAD"/>
    <n v="1490560177"/>
    <n v="1487971777"/>
    <b v="0"/>
    <n v="0"/>
    <b v="0"/>
    <s v="technology/web"/>
    <n v="0"/>
    <x v="121"/>
    <x v="2"/>
    <x v="7"/>
    <x v="625"/>
    <x v="625"/>
  </r>
  <r>
    <x v="31"/>
    <x v="455"/>
    <x v="1"/>
    <s v="US"/>
    <s v="USD"/>
    <n v="1439644920"/>
    <n v="1436793939"/>
    <b v="0"/>
    <n v="39"/>
    <b v="0"/>
    <s v="technology/web"/>
    <n v="0.17380000000000001"/>
    <x v="471"/>
    <x v="2"/>
    <x v="7"/>
    <x v="626"/>
    <x v="626"/>
  </r>
  <r>
    <x v="157"/>
    <x v="456"/>
    <x v="1"/>
    <s v="SE"/>
    <s v="SEK"/>
    <n v="1457996400"/>
    <n v="1452842511"/>
    <b v="0"/>
    <n v="1"/>
    <b v="0"/>
    <s v="technology/web"/>
    <n v="2.0000000000000001E-4"/>
    <x v="472"/>
    <x v="2"/>
    <x v="7"/>
    <x v="627"/>
    <x v="627"/>
  </r>
  <r>
    <x v="10"/>
    <x v="117"/>
    <x v="1"/>
    <s v="US"/>
    <s v="USD"/>
    <n v="1405269457"/>
    <n v="1402677457"/>
    <b v="0"/>
    <n v="0"/>
    <b v="0"/>
    <s v="technology/web"/>
    <n v="0"/>
    <x v="121"/>
    <x v="2"/>
    <x v="7"/>
    <x v="628"/>
    <x v="628"/>
  </r>
  <r>
    <x v="61"/>
    <x v="457"/>
    <x v="1"/>
    <s v="AU"/>
    <s v="AUD"/>
    <n v="1463239108"/>
    <n v="1460647108"/>
    <b v="0"/>
    <n v="3"/>
    <b v="0"/>
    <s v="technology/web"/>
    <n v="1.75E-3"/>
    <x v="473"/>
    <x v="2"/>
    <x v="7"/>
    <x v="629"/>
    <x v="629"/>
  </r>
  <r>
    <x v="158"/>
    <x v="115"/>
    <x v="1"/>
    <s v="US"/>
    <s v="USD"/>
    <n v="1441516200"/>
    <n v="1438959121"/>
    <b v="0"/>
    <n v="1"/>
    <b v="0"/>
    <s v="technology/web"/>
    <n v="8.3340278356529708E-4"/>
    <x v="119"/>
    <x v="2"/>
    <x v="7"/>
    <x v="630"/>
    <x v="630"/>
  </r>
  <r>
    <x v="63"/>
    <x v="458"/>
    <x v="1"/>
    <s v="CA"/>
    <s v="CAD"/>
    <n v="1464460329"/>
    <n v="1461954729"/>
    <b v="0"/>
    <n v="9"/>
    <b v="0"/>
    <s v="technology/web"/>
    <n v="1.38E-2"/>
    <x v="474"/>
    <x v="2"/>
    <x v="7"/>
    <x v="631"/>
    <x v="631"/>
  </r>
  <r>
    <x v="22"/>
    <x v="117"/>
    <x v="1"/>
    <s v="NL"/>
    <s v="EUR"/>
    <n v="1448470165"/>
    <n v="1445874565"/>
    <b v="0"/>
    <n v="0"/>
    <b v="0"/>
    <s v="technology/web"/>
    <n v="0"/>
    <x v="121"/>
    <x v="2"/>
    <x v="7"/>
    <x v="632"/>
    <x v="632"/>
  </r>
  <r>
    <x v="3"/>
    <x v="459"/>
    <x v="1"/>
    <s v="US"/>
    <s v="USD"/>
    <n v="1466204400"/>
    <n v="1463469062"/>
    <b v="0"/>
    <n v="25"/>
    <b v="0"/>
    <s v="technology/web"/>
    <n v="0.1245"/>
    <x v="475"/>
    <x v="2"/>
    <x v="7"/>
    <x v="633"/>
    <x v="633"/>
  </r>
  <r>
    <x v="10"/>
    <x v="116"/>
    <x v="1"/>
    <s v="US"/>
    <s v="USD"/>
    <n v="1424989029"/>
    <n v="1422397029"/>
    <b v="0"/>
    <n v="1"/>
    <b v="0"/>
    <s v="technology/web"/>
    <n v="2.0000000000000001E-4"/>
    <x v="120"/>
    <x v="2"/>
    <x v="7"/>
    <x v="634"/>
    <x v="634"/>
  </r>
  <r>
    <x v="31"/>
    <x v="369"/>
    <x v="1"/>
    <s v="US"/>
    <s v="USD"/>
    <n v="1428804762"/>
    <n v="1426212762"/>
    <b v="0"/>
    <n v="1"/>
    <b v="0"/>
    <s v="technology/web"/>
    <n v="8.0000000000000007E-5"/>
    <x v="453"/>
    <x v="2"/>
    <x v="7"/>
    <x v="635"/>
    <x v="635"/>
  </r>
  <r>
    <x v="13"/>
    <x v="460"/>
    <x v="1"/>
    <s v="GB"/>
    <s v="GBP"/>
    <n v="1433587620"/>
    <n v="1430996150"/>
    <b v="0"/>
    <n v="1"/>
    <b v="0"/>
    <s v="technology/web"/>
    <n v="2E-3"/>
    <x v="143"/>
    <x v="2"/>
    <x v="7"/>
    <x v="636"/>
    <x v="636"/>
  </r>
  <r>
    <x v="57"/>
    <x v="117"/>
    <x v="1"/>
    <s v="GB"/>
    <s v="GBP"/>
    <n v="1488063840"/>
    <n v="1485558318"/>
    <b v="0"/>
    <n v="0"/>
    <b v="0"/>
    <s v="technology/web"/>
    <n v="0"/>
    <x v="121"/>
    <x v="2"/>
    <x v="7"/>
    <x v="637"/>
    <x v="637"/>
  </r>
  <r>
    <x v="61"/>
    <x v="461"/>
    <x v="1"/>
    <s v="DE"/>
    <s v="EUR"/>
    <n v="1490447662"/>
    <n v="1485267262"/>
    <b v="0"/>
    <n v="6"/>
    <b v="0"/>
    <s v="technology/web"/>
    <n v="9.0000000000000006E-5"/>
    <x v="366"/>
    <x v="2"/>
    <x v="7"/>
    <x v="638"/>
    <x v="638"/>
  </r>
  <r>
    <x v="80"/>
    <x v="116"/>
    <x v="1"/>
    <s v="US"/>
    <s v="USD"/>
    <n v="1413208795"/>
    <n v="1408024795"/>
    <b v="0"/>
    <n v="1"/>
    <b v="0"/>
    <s v="technology/web"/>
    <n v="9.9999999999999995E-7"/>
    <x v="120"/>
    <x v="2"/>
    <x v="7"/>
    <x v="639"/>
    <x v="639"/>
  </r>
  <r>
    <x v="159"/>
    <x v="462"/>
    <x v="0"/>
    <s v="FR"/>
    <s v="EUR"/>
    <n v="1480028400"/>
    <n v="1478685915"/>
    <b v="0"/>
    <n v="2"/>
    <b v="1"/>
    <s v="technology/wearables"/>
    <n v="1.4428571428571428"/>
    <x v="476"/>
    <x v="2"/>
    <x v="8"/>
    <x v="640"/>
    <x v="640"/>
  </r>
  <r>
    <x v="79"/>
    <x v="463"/>
    <x v="0"/>
    <s v="US"/>
    <s v="USD"/>
    <n v="1439473248"/>
    <n v="1436881248"/>
    <b v="0"/>
    <n v="315"/>
    <b v="1"/>
    <s v="technology/wearables"/>
    <n v="1.1916249999999999"/>
    <x v="477"/>
    <x v="2"/>
    <x v="8"/>
    <x v="641"/>
    <x v="641"/>
  </r>
  <r>
    <x v="22"/>
    <x v="464"/>
    <x v="0"/>
    <s v="DE"/>
    <s v="EUR"/>
    <n v="1439998674"/>
    <n v="1436888274"/>
    <b v="0"/>
    <n v="2174"/>
    <b v="1"/>
    <s v="technology/wearables"/>
    <n v="14.604850000000001"/>
    <x v="478"/>
    <x v="2"/>
    <x v="8"/>
    <x v="642"/>
    <x v="642"/>
  </r>
  <r>
    <x v="31"/>
    <x v="465"/>
    <x v="0"/>
    <s v="US"/>
    <s v="USD"/>
    <n v="1433085875"/>
    <n v="1428333875"/>
    <b v="0"/>
    <n v="152"/>
    <b v="1"/>
    <s v="technology/wearables"/>
    <n v="1.0580799999999999"/>
    <x v="479"/>
    <x v="2"/>
    <x v="8"/>
    <x v="643"/>
    <x v="643"/>
  </r>
  <r>
    <x v="31"/>
    <x v="466"/>
    <x v="0"/>
    <s v="US"/>
    <s v="USD"/>
    <n v="1414544400"/>
    <n v="1410883139"/>
    <b v="0"/>
    <n v="1021"/>
    <b v="1"/>
    <s v="technology/wearables"/>
    <n v="3.0011791999999997"/>
    <x v="480"/>
    <x v="2"/>
    <x v="8"/>
    <x v="644"/>
    <x v="644"/>
  </r>
  <r>
    <x v="13"/>
    <x v="467"/>
    <x v="0"/>
    <s v="US"/>
    <s v="USD"/>
    <n v="1470962274"/>
    <n v="1468370274"/>
    <b v="0"/>
    <n v="237"/>
    <b v="1"/>
    <s v="technology/wearables"/>
    <n v="2.7869999999999999"/>
    <x v="481"/>
    <x v="2"/>
    <x v="8"/>
    <x v="645"/>
    <x v="645"/>
  </r>
  <r>
    <x v="134"/>
    <x v="468"/>
    <x v="0"/>
    <s v="US"/>
    <s v="USD"/>
    <n v="1407788867"/>
    <n v="1405196867"/>
    <b v="0"/>
    <n v="27"/>
    <b v="1"/>
    <s v="technology/wearables"/>
    <n v="1.3187625000000001"/>
    <x v="482"/>
    <x v="2"/>
    <x v="8"/>
    <x v="646"/>
    <x v="646"/>
  </r>
  <r>
    <x v="13"/>
    <x v="469"/>
    <x v="0"/>
    <s v="CA"/>
    <s v="CAD"/>
    <n v="1458235549"/>
    <n v="1455647149"/>
    <b v="0"/>
    <n v="17"/>
    <b v="1"/>
    <s v="technology/wearables"/>
    <n v="1.0705"/>
    <x v="483"/>
    <x v="2"/>
    <x v="8"/>
    <x v="647"/>
    <x v="647"/>
  </r>
  <r>
    <x v="19"/>
    <x v="470"/>
    <x v="0"/>
    <s v="US"/>
    <s v="USD"/>
    <n v="1413304708"/>
    <n v="1410280708"/>
    <b v="0"/>
    <n v="27"/>
    <b v="1"/>
    <s v="technology/wearables"/>
    <n v="1.2682285714285715"/>
    <x v="484"/>
    <x v="2"/>
    <x v="8"/>
    <x v="648"/>
    <x v="648"/>
  </r>
  <r>
    <x v="30"/>
    <x v="471"/>
    <x v="0"/>
    <s v="US"/>
    <s v="USD"/>
    <n v="1410904413"/>
    <n v="1409090013"/>
    <b v="0"/>
    <n v="82"/>
    <b v="1"/>
    <s v="technology/wearables"/>
    <n v="1.3996"/>
    <x v="485"/>
    <x v="2"/>
    <x v="8"/>
    <x v="649"/>
    <x v="649"/>
  </r>
  <r>
    <x v="15"/>
    <x v="472"/>
    <x v="0"/>
    <s v="US"/>
    <s v="USD"/>
    <n v="1418953984"/>
    <n v="1413766384"/>
    <b v="0"/>
    <n v="48"/>
    <b v="1"/>
    <s v="technology/wearables"/>
    <n v="1.1240000000000001"/>
    <x v="486"/>
    <x v="2"/>
    <x v="8"/>
    <x v="650"/>
    <x v="650"/>
  </r>
  <r>
    <x v="31"/>
    <x v="473"/>
    <x v="0"/>
    <s v="US"/>
    <s v="USD"/>
    <n v="1418430311"/>
    <n v="1415838311"/>
    <b v="0"/>
    <n v="105"/>
    <b v="1"/>
    <s v="technology/wearables"/>
    <n v="1.00528"/>
    <x v="487"/>
    <x v="2"/>
    <x v="8"/>
    <x v="651"/>
    <x v="651"/>
  </r>
  <r>
    <x v="9"/>
    <x v="474"/>
    <x v="0"/>
    <s v="US"/>
    <s v="USD"/>
    <n v="1480613650"/>
    <n v="1478018050"/>
    <b v="0"/>
    <n v="28"/>
    <b v="1"/>
    <s v="technology/wearables"/>
    <n v="1.0046666666666666"/>
    <x v="488"/>
    <x v="2"/>
    <x v="8"/>
    <x v="652"/>
    <x v="652"/>
  </r>
  <r>
    <x v="96"/>
    <x v="475"/>
    <x v="0"/>
    <s v="US"/>
    <s v="USD"/>
    <n v="1440082240"/>
    <n v="1436885440"/>
    <b v="0"/>
    <n v="1107"/>
    <b v="1"/>
    <s v="technology/wearables"/>
    <n v="1.4144600000000001"/>
    <x v="489"/>
    <x v="2"/>
    <x v="8"/>
    <x v="653"/>
    <x v="653"/>
  </r>
  <r>
    <x v="14"/>
    <x v="476"/>
    <x v="0"/>
    <s v="US"/>
    <s v="USD"/>
    <n v="1436396313"/>
    <n v="1433804313"/>
    <b v="0"/>
    <n v="1013"/>
    <b v="1"/>
    <s v="technology/wearables"/>
    <n v="2.6729166666666666"/>
    <x v="490"/>
    <x v="2"/>
    <x v="8"/>
    <x v="654"/>
    <x v="654"/>
  </r>
  <r>
    <x v="6"/>
    <x v="477"/>
    <x v="0"/>
    <s v="US"/>
    <s v="USD"/>
    <n v="1426197512"/>
    <n v="1423609112"/>
    <b v="0"/>
    <n v="274"/>
    <b v="1"/>
    <s v="technology/wearables"/>
    <n v="1.4688749999999999"/>
    <x v="491"/>
    <x v="2"/>
    <x v="8"/>
    <x v="655"/>
    <x v="655"/>
  </r>
  <r>
    <x v="10"/>
    <x v="478"/>
    <x v="0"/>
    <s v="US"/>
    <s v="USD"/>
    <n v="1460917119"/>
    <n v="1455736719"/>
    <b v="0"/>
    <n v="87"/>
    <b v="1"/>
    <s v="technology/wearables"/>
    <n v="2.1356000000000002"/>
    <x v="492"/>
    <x v="2"/>
    <x v="8"/>
    <x v="656"/>
    <x v="656"/>
  </r>
  <r>
    <x v="36"/>
    <x v="479"/>
    <x v="0"/>
    <s v="US"/>
    <s v="USD"/>
    <n v="1450901872"/>
    <n v="1448309872"/>
    <b v="0"/>
    <n v="99"/>
    <b v="1"/>
    <s v="technology/wearables"/>
    <n v="1.2569999999999999"/>
    <x v="493"/>
    <x v="2"/>
    <x v="8"/>
    <x v="657"/>
    <x v="657"/>
  </r>
  <r>
    <x v="160"/>
    <x v="480"/>
    <x v="0"/>
    <s v="US"/>
    <s v="USD"/>
    <n v="1437933600"/>
    <n v="1435117889"/>
    <b v="0"/>
    <n v="276"/>
    <b v="1"/>
    <s v="technology/wearables"/>
    <n v="1.0446206037108834"/>
    <x v="494"/>
    <x v="2"/>
    <x v="8"/>
    <x v="658"/>
    <x v="658"/>
  </r>
  <r>
    <x v="9"/>
    <x v="481"/>
    <x v="0"/>
    <s v="US"/>
    <s v="USD"/>
    <n v="1440339295"/>
    <n v="1437747295"/>
    <b v="0"/>
    <n v="21"/>
    <b v="1"/>
    <s v="technology/wearables"/>
    <n v="1.0056666666666667"/>
    <x v="495"/>
    <x v="2"/>
    <x v="8"/>
    <x v="659"/>
    <x v="659"/>
  </r>
  <r>
    <x v="63"/>
    <x v="482"/>
    <x v="2"/>
    <s v="US"/>
    <s v="USD"/>
    <n v="1415558879"/>
    <n v="1412963279"/>
    <b v="0"/>
    <n v="18"/>
    <b v="0"/>
    <s v="technology/wearables"/>
    <n v="3.058E-2"/>
    <x v="496"/>
    <x v="2"/>
    <x v="8"/>
    <x v="660"/>
    <x v="660"/>
  </r>
  <r>
    <x v="3"/>
    <x v="483"/>
    <x v="2"/>
    <s v="US"/>
    <s v="USD"/>
    <n v="1477236559"/>
    <n v="1474644559"/>
    <b v="0"/>
    <n v="9"/>
    <b v="0"/>
    <s v="technology/wearables"/>
    <n v="9.4999999999999998E-3"/>
    <x v="497"/>
    <x v="2"/>
    <x v="8"/>
    <x v="661"/>
    <x v="661"/>
  </r>
  <r>
    <x v="130"/>
    <x v="484"/>
    <x v="2"/>
    <s v="US"/>
    <s v="USD"/>
    <n v="1421404247"/>
    <n v="1418812247"/>
    <b v="0"/>
    <n v="4"/>
    <b v="0"/>
    <s v="technology/wearables"/>
    <n v="4.0000000000000001E-3"/>
    <x v="498"/>
    <x v="2"/>
    <x v="8"/>
    <x v="662"/>
    <x v="662"/>
  </r>
  <r>
    <x v="61"/>
    <x v="485"/>
    <x v="2"/>
    <s v="DK"/>
    <s v="DKK"/>
    <n v="1437250456"/>
    <n v="1434658456"/>
    <b v="0"/>
    <n v="7"/>
    <b v="0"/>
    <s v="technology/wearables"/>
    <n v="3.5000000000000001E-3"/>
    <x v="101"/>
    <x v="2"/>
    <x v="8"/>
    <x v="663"/>
    <x v="663"/>
  </r>
  <r>
    <x v="14"/>
    <x v="486"/>
    <x v="2"/>
    <s v="US"/>
    <s v="USD"/>
    <n v="1428940775"/>
    <n v="1426348775"/>
    <b v="0"/>
    <n v="29"/>
    <b v="0"/>
    <s v="technology/wearables"/>
    <n v="7.5333333333333335E-2"/>
    <x v="499"/>
    <x v="2"/>
    <x v="8"/>
    <x v="664"/>
    <x v="664"/>
  </r>
  <r>
    <x v="3"/>
    <x v="487"/>
    <x v="2"/>
    <s v="US"/>
    <s v="USD"/>
    <n v="1484327061"/>
    <n v="1479143061"/>
    <b v="0"/>
    <n v="12"/>
    <b v="0"/>
    <s v="technology/wearables"/>
    <n v="0.18640000000000001"/>
    <x v="500"/>
    <x v="2"/>
    <x v="8"/>
    <x v="665"/>
    <x v="665"/>
  </r>
  <r>
    <x v="61"/>
    <x v="138"/>
    <x v="2"/>
    <s v="US"/>
    <s v="USD"/>
    <n v="1408305498"/>
    <n v="1405713498"/>
    <b v="0"/>
    <n v="4"/>
    <b v="0"/>
    <s v="technology/wearables"/>
    <n v="4.0000000000000003E-5"/>
    <x v="453"/>
    <x v="2"/>
    <x v="8"/>
    <x v="666"/>
    <x v="666"/>
  </r>
  <r>
    <x v="63"/>
    <x v="488"/>
    <x v="2"/>
    <s v="IT"/>
    <s v="EUR"/>
    <n v="1477731463"/>
    <n v="1474275463"/>
    <b v="0"/>
    <n v="28"/>
    <b v="0"/>
    <s v="technology/wearables"/>
    <n v="0.1002"/>
    <x v="501"/>
    <x v="2"/>
    <x v="8"/>
    <x v="667"/>
    <x v="667"/>
  </r>
  <r>
    <x v="36"/>
    <x v="344"/>
    <x v="2"/>
    <s v="US"/>
    <s v="USD"/>
    <n v="1431374222"/>
    <n v="1427486222"/>
    <b v="0"/>
    <n v="25"/>
    <b v="0"/>
    <s v="technology/wearables"/>
    <n v="4.5600000000000002E-2"/>
    <x v="502"/>
    <x v="2"/>
    <x v="8"/>
    <x v="668"/>
    <x v="668"/>
  </r>
  <r>
    <x v="61"/>
    <x v="489"/>
    <x v="2"/>
    <s v="SE"/>
    <s v="SEK"/>
    <n v="1467817258"/>
    <n v="1465225258"/>
    <b v="0"/>
    <n v="28"/>
    <b v="0"/>
    <s v="technology/wearables"/>
    <n v="0.21507499999999999"/>
    <x v="503"/>
    <x v="2"/>
    <x v="8"/>
    <x v="669"/>
    <x v="669"/>
  </r>
  <r>
    <x v="161"/>
    <x v="490"/>
    <x v="2"/>
    <s v="IT"/>
    <s v="EUR"/>
    <n v="1466323800"/>
    <n v="1463418120"/>
    <b v="0"/>
    <n v="310"/>
    <b v="0"/>
    <s v="technology/wearables"/>
    <n v="0.29276666666666668"/>
    <x v="504"/>
    <x v="2"/>
    <x v="8"/>
    <x v="670"/>
    <x v="670"/>
  </r>
  <r>
    <x v="11"/>
    <x v="491"/>
    <x v="2"/>
    <s v="US"/>
    <s v="USD"/>
    <n v="1421208000"/>
    <n v="1418315852"/>
    <b v="0"/>
    <n v="15"/>
    <b v="0"/>
    <s v="technology/wearables"/>
    <n v="0.39426666666666665"/>
    <x v="505"/>
    <x v="2"/>
    <x v="8"/>
    <x v="671"/>
    <x v="671"/>
  </r>
  <r>
    <x v="63"/>
    <x v="492"/>
    <x v="2"/>
    <s v="US"/>
    <s v="USD"/>
    <n v="1420088340"/>
    <n v="1417410964"/>
    <b v="0"/>
    <n v="215"/>
    <b v="0"/>
    <s v="technology/wearables"/>
    <n v="0.21628"/>
    <x v="506"/>
    <x v="2"/>
    <x v="8"/>
    <x v="672"/>
    <x v="672"/>
  </r>
  <r>
    <x v="57"/>
    <x v="82"/>
    <x v="2"/>
    <s v="US"/>
    <s v="USD"/>
    <n v="1409602217"/>
    <n v="1405714217"/>
    <b v="0"/>
    <n v="3"/>
    <b v="0"/>
    <s v="technology/wearables"/>
    <n v="2.0500000000000002E-3"/>
    <x v="414"/>
    <x v="2"/>
    <x v="8"/>
    <x v="673"/>
    <x v="673"/>
  </r>
  <r>
    <x v="63"/>
    <x v="493"/>
    <x v="2"/>
    <s v="US"/>
    <s v="USD"/>
    <n v="1407811627"/>
    <n v="1402627627"/>
    <b v="0"/>
    <n v="2"/>
    <b v="0"/>
    <s v="technology/wearables"/>
    <n v="2.9999999999999997E-4"/>
    <x v="507"/>
    <x v="2"/>
    <x v="8"/>
    <x v="674"/>
    <x v="674"/>
  </r>
  <r>
    <x v="12"/>
    <x v="494"/>
    <x v="2"/>
    <s v="US"/>
    <s v="USD"/>
    <n v="1420095540"/>
    <n v="1417558804"/>
    <b v="0"/>
    <n v="26"/>
    <b v="0"/>
    <s v="technology/wearables"/>
    <n v="0.14849999999999999"/>
    <x v="508"/>
    <x v="2"/>
    <x v="8"/>
    <x v="675"/>
    <x v="675"/>
  </r>
  <r>
    <x v="57"/>
    <x v="495"/>
    <x v="2"/>
    <s v="CA"/>
    <s v="CAD"/>
    <n v="1423333581"/>
    <n v="1420741581"/>
    <b v="0"/>
    <n v="24"/>
    <b v="0"/>
    <s v="technology/wearables"/>
    <n v="1.4710000000000001E-2"/>
    <x v="509"/>
    <x v="2"/>
    <x v="8"/>
    <x v="676"/>
    <x v="676"/>
  </r>
  <r>
    <x v="63"/>
    <x v="496"/>
    <x v="2"/>
    <s v="IT"/>
    <s v="EUR"/>
    <n v="1467106895"/>
    <n v="1463218895"/>
    <b v="0"/>
    <n v="96"/>
    <b v="0"/>
    <s v="technology/wearables"/>
    <n v="0.25584000000000001"/>
    <x v="510"/>
    <x v="2"/>
    <x v="8"/>
    <x v="677"/>
    <x v="677"/>
  </r>
  <r>
    <x v="88"/>
    <x v="497"/>
    <x v="2"/>
    <s v="US"/>
    <s v="USD"/>
    <n v="1463821338"/>
    <n v="1461229338"/>
    <b v="0"/>
    <n v="17"/>
    <b v="0"/>
    <s v="technology/wearables"/>
    <n v="3.8206896551724136E-2"/>
    <x v="511"/>
    <x v="2"/>
    <x v="8"/>
    <x v="678"/>
    <x v="678"/>
  </r>
  <r>
    <x v="162"/>
    <x v="498"/>
    <x v="2"/>
    <s v="US"/>
    <s v="USD"/>
    <n v="1472920909"/>
    <n v="1467736909"/>
    <b v="0"/>
    <n v="94"/>
    <b v="0"/>
    <s v="technology/wearables"/>
    <n v="0.15485964912280703"/>
    <x v="512"/>
    <x v="2"/>
    <x v="8"/>
    <x v="679"/>
    <x v="679"/>
  </r>
  <r>
    <x v="96"/>
    <x v="499"/>
    <x v="2"/>
    <s v="US"/>
    <s v="USD"/>
    <n v="1410955331"/>
    <n v="1407931331"/>
    <b v="0"/>
    <n v="129"/>
    <b v="0"/>
    <s v="technology/wearables"/>
    <n v="0.25912000000000002"/>
    <x v="513"/>
    <x v="2"/>
    <x v="8"/>
    <x v="680"/>
    <x v="680"/>
  </r>
  <r>
    <x v="30"/>
    <x v="116"/>
    <x v="2"/>
    <s v="US"/>
    <s v="USD"/>
    <n v="1477509604"/>
    <n v="1474917604"/>
    <b v="0"/>
    <n v="1"/>
    <b v="0"/>
    <s v="technology/wearables"/>
    <n v="4.0000000000000002E-4"/>
    <x v="120"/>
    <x v="2"/>
    <x v="8"/>
    <x v="681"/>
    <x v="681"/>
  </r>
  <r>
    <x v="63"/>
    <x v="500"/>
    <x v="2"/>
    <s v="US"/>
    <s v="USD"/>
    <n v="1489512122"/>
    <n v="1486923722"/>
    <b v="0"/>
    <n v="4"/>
    <b v="0"/>
    <s v="technology/wearables"/>
    <n v="1.06E-3"/>
    <x v="514"/>
    <x v="2"/>
    <x v="8"/>
    <x v="682"/>
    <x v="682"/>
  </r>
  <r>
    <x v="19"/>
    <x v="501"/>
    <x v="2"/>
    <s v="US"/>
    <s v="USD"/>
    <n v="1477949764"/>
    <n v="1474493764"/>
    <b v="0"/>
    <n v="3"/>
    <b v="0"/>
    <s v="technology/wearables"/>
    <n v="8.5142857142857138E-3"/>
    <x v="515"/>
    <x v="2"/>
    <x v="8"/>
    <x v="683"/>
    <x v="683"/>
  </r>
  <r>
    <x v="163"/>
    <x v="502"/>
    <x v="2"/>
    <s v="US"/>
    <s v="USD"/>
    <n v="1406257200"/>
    <n v="1403176891"/>
    <b v="0"/>
    <n v="135"/>
    <b v="0"/>
    <s v="technology/wearables"/>
    <n v="7.4837500000000001E-2"/>
    <x v="516"/>
    <x v="2"/>
    <x v="8"/>
    <x v="684"/>
    <x v="684"/>
  </r>
  <r>
    <x v="13"/>
    <x v="503"/>
    <x v="2"/>
    <s v="US"/>
    <s v="USD"/>
    <n v="1421095672"/>
    <n v="1417207672"/>
    <b v="0"/>
    <n v="10"/>
    <b v="0"/>
    <s v="technology/wearables"/>
    <n v="0.27650000000000002"/>
    <x v="517"/>
    <x v="2"/>
    <x v="8"/>
    <x v="685"/>
    <x v="685"/>
  </r>
  <r>
    <x v="69"/>
    <x v="117"/>
    <x v="2"/>
    <s v="IT"/>
    <s v="EUR"/>
    <n v="1438618170"/>
    <n v="1436026170"/>
    <b v="0"/>
    <n v="0"/>
    <b v="0"/>
    <s v="technology/wearables"/>
    <n v="0"/>
    <x v="121"/>
    <x v="2"/>
    <x v="8"/>
    <x v="686"/>
    <x v="686"/>
  </r>
  <r>
    <x v="57"/>
    <x v="504"/>
    <x v="2"/>
    <s v="MX"/>
    <s v="MXN"/>
    <n v="1486317653"/>
    <n v="1481133653"/>
    <b v="0"/>
    <n v="6"/>
    <b v="0"/>
    <s v="technology/wearables"/>
    <n v="3.5499999999999997E-2"/>
    <x v="518"/>
    <x v="2"/>
    <x v="8"/>
    <x v="687"/>
    <x v="687"/>
  </r>
  <r>
    <x v="22"/>
    <x v="505"/>
    <x v="2"/>
    <s v="US"/>
    <s v="USD"/>
    <n v="1444876253"/>
    <n v="1442284253"/>
    <b v="0"/>
    <n v="36"/>
    <b v="0"/>
    <s v="technology/wearables"/>
    <n v="0.72989999999999999"/>
    <x v="519"/>
    <x v="2"/>
    <x v="8"/>
    <x v="688"/>
    <x v="688"/>
  </r>
  <r>
    <x v="61"/>
    <x v="506"/>
    <x v="2"/>
    <s v="US"/>
    <s v="USD"/>
    <n v="1481173140"/>
    <n v="1478016097"/>
    <b v="0"/>
    <n v="336"/>
    <b v="0"/>
    <s v="technology/wearables"/>
    <n v="0.57648750000000004"/>
    <x v="520"/>
    <x v="2"/>
    <x v="8"/>
    <x v="689"/>
    <x v="689"/>
  </r>
  <r>
    <x v="22"/>
    <x v="507"/>
    <x v="2"/>
    <s v="US"/>
    <s v="USD"/>
    <n v="1473400800"/>
    <n v="1469718841"/>
    <b v="0"/>
    <n v="34"/>
    <b v="0"/>
    <s v="technology/wearables"/>
    <n v="0.1234"/>
    <x v="521"/>
    <x v="2"/>
    <x v="8"/>
    <x v="690"/>
    <x v="690"/>
  </r>
  <r>
    <x v="63"/>
    <x v="92"/>
    <x v="2"/>
    <s v="US"/>
    <s v="USD"/>
    <n v="1435711246"/>
    <n v="1433292046"/>
    <b v="0"/>
    <n v="10"/>
    <b v="0"/>
    <s v="technology/wearables"/>
    <n v="5.1999999999999998E-3"/>
    <x v="438"/>
    <x v="2"/>
    <x v="8"/>
    <x v="691"/>
    <x v="691"/>
  </r>
  <r>
    <x v="22"/>
    <x v="508"/>
    <x v="2"/>
    <s v="GB"/>
    <s v="GBP"/>
    <n v="1482397263"/>
    <n v="1479805263"/>
    <b v="0"/>
    <n v="201"/>
    <b v="0"/>
    <s v="technology/wearables"/>
    <n v="6.5299999999999997E-2"/>
    <x v="522"/>
    <x v="2"/>
    <x v="8"/>
    <x v="692"/>
    <x v="692"/>
  </r>
  <r>
    <x v="57"/>
    <x v="509"/>
    <x v="2"/>
    <s v="US"/>
    <s v="USD"/>
    <n v="1430421827"/>
    <n v="1427829827"/>
    <b v="0"/>
    <n v="296"/>
    <b v="0"/>
    <s v="technology/wearables"/>
    <n v="0.35338000000000003"/>
    <x v="523"/>
    <x v="2"/>
    <x v="8"/>
    <x v="693"/>
    <x v="693"/>
  </r>
  <r>
    <x v="60"/>
    <x v="510"/>
    <x v="2"/>
    <s v="US"/>
    <s v="USD"/>
    <n v="1485964559"/>
    <n v="1483372559"/>
    <b v="0"/>
    <n v="7"/>
    <b v="0"/>
    <s v="technology/wearables"/>
    <n v="3.933333333333333E-3"/>
    <x v="524"/>
    <x v="2"/>
    <x v="8"/>
    <x v="694"/>
    <x v="694"/>
  </r>
  <r>
    <x v="127"/>
    <x v="69"/>
    <x v="2"/>
    <s v="US"/>
    <s v="USD"/>
    <n v="1414758620"/>
    <n v="1412166620"/>
    <b v="0"/>
    <n v="7"/>
    <b v="0"/>
    <s v="technology/wearables"/>
    <n v="1.06E-2"/>
    <x v="525"/>
    <x v="2"/>
    <x v="8"/>
    <x v="695"/>
    <x v="695"/>
  </r>
  <r>
    <x v="164"/>
    <x v="116"/>
    <x v="2"/>
    <s v="NL"/>
    <s v="EUR"/>
    <n v="1406326502"/>
    <n v="1403734502"/>
    <b v="0"/>
    <n v="1"/>
    <b v="0"/>
    <s v="technology/wearables"/>
    <n v="5.7142857142857145E-6"/>
    <x v="120"/>
    <x v="2"/>
    <x v="8"/>
    <x v="696"/>
    <x v="696"/>
  </r>
  <r>
    <x v="10"/>
    <x v="511"/>
    <x v="2"/>
    <s v="DE"/>
    <s v="EUR"/>
    <n v="1454502789"/>
    <n v="1453206789"/>
    <b v="0"/>
    <n v="114"/>
    <b v="0"/>
    <s v="technology/wearables"/>
    <n v="0.46379999999999999"/>
    <x v="526"/>
    <x v="2"/>
    <x v="8"/>
    <x v="697"/>
    <x v="697"/>
  </r>
  <r>
    <x v="57"/>
    <x v="512"/>
    <x v="2"/>
    <s v="US"/>
    <s v="USD"/>
    <n v="1411005600"/>
    <n v="1408141245"/>
    <b v="0"/>
    <n v="29"/>
    <b v="0"/>
    <s v="technology/wearables"/>
    <n v="0.15390000000000001"/>
    <x v="527"/>
    <x v="2"/>
    <x v="8"/>
    <x v="698"/>
    <x v="698"/>
  </r>
  <r>
    <x v="64"/>
    <x v="513"/>
    <x v="2"/>
    <s v="US"/>
    <s v="USD"/>
    <n v="1385136000"/>
    <n v="1381923548"/>
    <b v="0"/>
    <n v="890"/>
    <b v="0"/>
    <s v="technology/wearables"/>
    <n v="0.824221076923077"/>
    <x v="528"/>
    <x v="2"/>
    <x v="8"/>
    <x v="699"/>
    <x v="699"/>
  </r>
  <r>
    <x v="36"/>
    <x v="124"/>
    <x v="2"/>
    <s v="ES"/>
    <s v="EUR"/>
    <n v="1484065881"/>
    <n v="1481473881"/>
    <b v="0"/>
    <n v="31"/>
    <b v="0"/>
    <s v="technology/wearables"/>
    <n v="2.6866666666666667E-2"/>
    <x v="31"/>
    <x v="2"/>
    <x v="8"/>
    <x v="700"/>
    <x v="700"/>
  </r>
  <r>
    <x v="165"/>
    <x v="514"/>
    <x v="2"/>
    <s v="GB"/>
    <s v="GBP"/>
    <n v="1406130880"/>
    <n v="1403538880"/>
    <b v="0"/>
    <n v="21"/>
    <b v="0"/>
    <s v="technology/wearables"/>
    <n v="0.26600000000000001"/>
    <x v="529"/>
    <x v="2"/>
    <x v="8"/>
    <x v="701"/>
    <x v="701"/>
  </r>
  <r>
    <x v="36"/>
    <x v="515"/>
    <x v="2"/>
    <s v="US"/>
    <s v="USD"/>
    <n v="1480011987"/>
    <n v="1477416387"/>
    <b v="0"/>
    <n v="37"/>
    <b v="0"/>
    <s v="technology/wearables"/>
    <n v="0.30813400000000002"/>
    <x v="530"/>
    <x v="2"/>
    <x v="8"/>
    <x v="702"/>
    <x v="702"/>
  </r>
  <r>
    <x v="36"/>
    <x v="516"/>
    <x v="2"/>
    <s v="US"/>
    <s v="USD"/>
    <n v="1485905520"/>
    <n v="1481150949"/>
    <b v="0"/>
    <n v="7"/>
    <b v="0"/>
    <s v="technology/wearables"/>
    <n v="5.5800000000000002E-2"/>
    <x v="531"/>
    <x v="2"/>
    <x v="8"/>
    <x v="703"/>
    <x v="703"/>
  </r>
  <r>
    <x v="56"/>
    <x v="517"/>
    <x v="2"/>
    <s v="CA"/>
    <s v="CAD"/>
    <n v="1487565468"/>
    <n v="1482381468"/>
    <b v="0"/>
    <n v="4"/>
    <b v="0"/>
    <s v="technology/wearables"/>
    <n v="8.7454545454545458E-3"/>
    <x v="532"/>
    <x v="2"/>
    <x v="8"/>
    <x v="704"/>
    <x v="704"/>
  </r>
  <r>
    <x v="57"/>
    <x v="518"/>
    <x v="2"/>
    <s v="NL"/>
    <s v="EUR"/>
    <n v="1484999278"/>
    <n v="1482407278"/>
    <b v="0"/>
    <n v="5"/>
    <b v="0"/>
    <s v="technology/wearables"/>
    <n v="9.7699999999999992E-3"/>
    <x v="533"/>
    <x v="2"/>
    <x v="8"/>
    <x v="705"/>
    <x v="705"/>
  </r>
  <r>
    <x v="57"/>
    <x v="117"/>
    <x v="2"/>
    <s v="ES"/>
    <s v="EUR"/>
    <n v="1481740740"/>
    <n v="1478130783"/>
    <b v="0"/>
    <n v="0"/>
    <b v="0"/>
    <s v="technology/wearables"/>
    <n v="0"/>
    <x v="121"/>
    <x v="2"/>
    <x v="8"/>
    <x v="706"/>
    <x v="706"/>
  </r>
  <r>
    <x v="118"/>
    <x v="519"/>
    <x v="2"/>
    <s v="GB"/>
    <s v="GBP"/>
    <n v="1483286127"/>
    <n v="1479830127"/>
    <b v="0"/>
    <n v="456"/>
    <b v="0"/>
    <s v="technology/wearables"/>
    <n v="0.78927352941176465"/>
    <x v="534"/>
    <x v="2"/>
    <x v="8"/>
    <x v="707"/>
    <x v="707"/>
  </r>
  <r>
    <x v="79"/>
    <x v="520"/>
    <x v="2"/>
    <s v="GB"/>
    <s v="GBP"/>
    <n v="1410616600"/>
    <n v="1405432600"/>
    <b v="0"/>
    <n v="369"/>
    <b v="0"/>
    <s v="technology/wearables"/>
    <n v="0.22092500000000001"/>
    <x v="535"/>
    <x v="2"/>
    <x v="8"/>
    <x v="708"/>
    <x v="708"/>
  </r>
  <r>
    <x v="36"/>
    <x v="377"/>
    <x v="2"/>
    <s v="US"/>
    <s v="USD"/>
    <n v="1417741159"/>
    <n v="1415149159"/>
    <b v="0"/>
    <n v="2"/>
    <b v="0"/>
    <s v="technology/wearables"/>
    <n v="4.0666666666666663E-3"/>
    <x v="458"/>
    <x v="2"/>
    <x v="8"/>
    <x v="709"/>
    <x v="709"/>
  </r>
  <r>
    <x v="38"/>
    <x v="117"/>
    <x v="2"/>
    <s v="CA"/>
    <s v="CAD"/>
    <n v="1408495440"/>
    <n v="1405640302"/>
    <b v="0"/>
    <n v="0"/>
    <b v="0"/>
    <s v="technology/wearables"/>
    <n v="0"/>
    <x v="121"/>
    <x v="2"/>
    <x v="8"/>
    <x v="710"/>
    <x v="710"/>
  </r>
  <r>
    <x v="57"/>
    <x v="521"/>
    <x v="2"/>
    <s v="NL"/>
    <s v="EUR"/>
    <n v="1481716868"/>
    <n v="1478257268"/>
    <b v="0"/>
    <n v="338"/>
    <b v="0"/>
    <s v="technology/wearables"/>
    <n v="0.33790999999999999"/>
    <x v="536"/>
    <x v="2"/>
    <x v="8"/>
    <x v="711"/>
    <x v="711"/>
  </r>
  <r>
    <x v="166"/>
    <x v="522"/>
    <x v="2"/>
    <s v="US"/>
    <s v="USD"/>
    <n v="1455466832"/>
    <n v="1452874832"/>
    <b v="0"/>
    <n v="4"/>
    <b v="0"/>
    <s v="technology/wearables"/>
    <n v="2.1649484536082476E-3"/>
    <x v="537"/>
    <x v="2"/>
    <x v="8"/>
    <x v="712"/>
    <x v="712"/>
  </r>
  <r>
    <x v="31"/>
    <x v="523"/>
    <x v="2"/>
    <s v="IT"/>
    <s v="EUR"/>
    <n v="1465130532"/>
    <n v="1462538532"/>
    <b v="0"/>
    <n v="1"/>
    <b v="0"/>
    <s v="technology/wearables"/>
    <n v="7.9600000000000001E-3"/>
    <x v="538"/>
    <x v="2"/>
    <x v="8"/>
    <x v="713"/>
    <x v="713"/>
  </r>
  <r>
    <x v="36"/>
    <x v="524"/>
    <x v="2"/>
    <s v="US"/>
    <s v="USD"/>
    <n v="1488308082"/>
    <n v="1483124082"/>
    <b v="0"/>
    <n v="28"/>
    <b v="0"/>
    <s v="technology/wearables"/>
    <n v="0.14993333333333334"/>
    <x v="539"/>
    <x v="2"/>
    <x v="8"/>
    <x v="714"/>
    <x v="714"/>
  </r>
  <r>
    <x v="167"/>
    <x v="525"/>
    <x v="2"/>
    <s v="US"/>
    <s v="USD"/>
    <n v="1446693040"/>
    <n v="1443233440"/>
    <b v="0"/>
    <n v="12"/>
    <b v="0"/>
    <s v="technology/wearables"/>
    <n v="5.0509090909090906E-2"/>
    <x v="540"/>
    <x v="2"/>
    <x v="8"/>
    <x v="715"/>
    <x v="715"/>
  </r>
  <r>
    <x v="39"/>
    <x v="526"/>
    <x v="2"/>
    <s v="US"/>
    <s v="USD"/>
    <n v="1417392000"/>
    <n v="1414511307"/>
    <b v="0"/>
    <n v="16"/>
    <b v="0"/>
    <s v="technology/wearables"/>
    <n v="0.10214285714285715"/>
    <x v="541"/>
    <x v="2"/>
    <x v="8"/>
    <x v="716"/>
    <x v="716"/>
  </r>
  <r>
    <x v="57"/>
    <x v="527"/>
    <x v="2"/>
    <s v="US"/>
    <s v="USD"/>
    <n v="1409949002"/>
    <n v="1407357002"/>
    <b v="0"/>
    <n v="4"/>
    <b v="0"/>
    <s v="technology/wearables"/>
    <n v="3.0500000000000002E-3"/>
    <x v="542"/>
    <x v="2"/>
    <x v="8"/>
    <x v="717"/>
    <x v="717"/>
  </r>
  <r>
    <x v="14"/>
    <x v="456"/>
    <x v="2"/>
    <s v="US"/>
    <s v="USD"/>
    <n v="1487397540"/>
    <n v="1484684247"/>
    <b v="0"/>
    <n v="4"/>
    <b v="0"/>
    <s v="technology/wearables"/>
    <n v="7.4999999999999997E-3"/>
    <x v="381"/>
    <x v="2"/>
    <x v="8"/>
    <x v="718"/>
    <x v="718"/>
  </r>
  <r>
    <x v="36"/>
    <x v="528"/>
    <x v="2"/>
    <s v="US"/>
    <s v="USD"/>
    <n v="1456189076"/>
    <n v="1454979476"/>
    <b v="0"/>
    <n v="10"/>
    <b v="0"/>
    <s v="technology/wearables"/>
    <n v="1.2933333333333333E-2"/>
    <x v="543"/>
    <x v="2"/>
    <x v="8"/>
    <x v="719"/>
    <x v="719"/>
  </r>
  <r>
    <x v="168"/>
    <x v="529"/>
    <x v="0"/>
    <s v="US"/>
    <s v="USD"/>
    <n v="1327851291"/>
    <n v="1325432091"/>
    <b v="0"/>
    <n v="41"/>
    <b v="1"/>
    <s v="publishing/nonfiction"/>
    <n v="1.4394736842105262"/>
    <x v="544"/>
    <x v="3"/>
    <x v="9"/>
    <x v="720"/>
    <x v="720"/>
  </r>
  <r>
    <x v="169"/>
    <x v="530"/>
    <x v="0"/>
    <s v="US"/>
    <s v="USD"/>
    <n v="1406900607"/>
    <n v="1403012607"/>
    <b v="0"/>
    <n v="119"/>
    <b v="1"/>
    <s v="publishing/nonfiction"/>
    <n v="1.2210975609756098"/>
    <x v="545"/>
    <x v="3"/>
    <x v="9"/>
    <x v="721"/>
    <x v="721"/>
  </r>
  <r>
    <x v="31"/>
    <x v="531"/>
    <x v="0"/>
    <s v="US"/>
    <s v="USD"/>
    <n v="1333909178"/>
    <n v="1331320778"/>
    <b v="0"/>
    <n v="153"/>
    <b v="1"/>
    <s v="publishing/nonfiction"/>
    <n v="1.3202400000000001"/>
    <x v="546"/>
    <x v="3"/>
    <x v="9"/>
    <x v="722"/>
    <x v="722"/>
  </r>
  <r>
    <x v="10"/>
    <x v="532"/>
    <x v="0"/>
    <s v="US"/>
    <s v="USD"/>
    <n v="1438228740"/>
    <n v="1435606549"/>
    <b v="0"/>
    <n v="100"/>
    <b v="1"/>
    <s v="publishing/nonfiction"/>
    <n v="1.0938000000000001"/>
    <x v="547"/>
    <x v="3"/>
    <x v="9"/>
    <x v="723"/>
    <x v="723"/>
  </r>
  <r>
    <x v="39"/>
    <x v="533"/>
    <x v="0"/>
    <s v="US"/>
    <s v="USD"/>
    <n v="1309447163"/>
    <n v="1306855163"/>
    <b v="0"/>
    <n v="143"/>
    <b v="1"/>
    <s v="publishing/nonfiction"/>
    <n v="1.0547157142857144"/>
    <x v="548"/>
    <x v="3"/>
    <x v="9"/>
    <x v="724"/>
    <x v="724"/>
  </r>
  <r>
    <x v="22"/>
    <x v="534"/>
    <x v="0"/>
    <s v="US"/>
    <s v="USD"/>
    <n v="1450018912"/>
    <n v="1447426912"/>
    <b v="0"/>
    <n v="140"/>
    <b v="1"/>
    <s v="publishing/nonfiction"/>
    <n v="1.0035000000000001"/>
    <x v="549"/>
    <x v="3"/>
    <x v="9"/>
    <x v="725"/>
    <x v="725"/>
  </r>
  <r>
    <x v="30"/>
    <x v="535"/>
    <x v="0"/>
    <s v="US"/>
    <s v="USD"/>
    <n v="1365728487"/>
    <n v="1363136487"/>
    <b v="0"/>
    <n v="35"/>
    <b v="1"/>
    <s v="publishing/nonfiction"/>
    <n v="1.014"/>
    <x v="550"/>
    <x v="3"/>
    <x v="9"/>
    <x v="726"/>
    <x v="726"/>
  </r>
  <r>
    <x v="8"/>
    <x v="536"/>
    <x v="0"/>
    <s v="US"/>
    <s v="USD"/>
    <n v="1358198400"/>
    <n v="1354580949"/>
    <b v="0"/>
    <n v="149"/>
    <b v="1"/>
    <s v="publishing/nonfiction"/>
    <n v="1.5551428571428572"/>
    <x v="551"/>
    <x v="3"/>
    <x v="9"/>
    <x v="727"/>
    <x v="727"/>
  </r>
  <r>
    <x v="51"/>
    <x v="537"/>
    <x v="0"/>
    <s v="US"/>
    <s v="USD"/>
    <n v="1313957157"/>
    <n v="1310069157"/>
    <b v="0"/>
    <n v="130"/>
    <b v="1"/>
    <s v="publishing/nonfiction"/>
    <n v="1.05566"/>
    <x v="552"/>
    <x v="3"/>
    <x v="9"/>
    <x v="728"/>
    <x v="728"/>
  </r>
  <r>
    <x v="23"/>
    <x v="538"/>
    <x v="0"/>
    <s v="US"/>
    <s v="USD"/>
    <n v="1348028861"/>
    <n v="1342844861"/>
    <b v="0"/>
    <n v="120"/>
    <b v="1"/>
    <s v="publishing/nonfiction"/>
    <n v="1.3065"/>
    <x v="553"/>
    <x v="3"/>
    <x v="9"/>
    <x v="729"/>
    <x v="729"/>
  </r>
  <r>
    <x v="22"/>
    <x v="539"/>
    <x v="0"/>
    <s v="US"/>
    <s v="USD"/>
    <n v="1323280391"/>
    <n v="1320688391"/>
    <b v="0"/>
    <n v="265"/>
    <b v="1"/>
    <s v="publishing/nonfiction"/>
    <n v="1.3219000000000001"/>
    <x v="554"/>
    <x v="3"/>
    <x v="9"/>
    <x v="730"/>
    <x v="730"/>
  </r>
  <r>
    <x v="10"/>
    <x v="540"/>
    <x v="0"/>
    <s v="US"/>
    <s v="USD"/>
    <n v="1327212000"/>
    <n v="1322852747"/>
    <b v="0"/>
    <n v="71"/>
    <b v="1"/>
    <s v="publishing/nonfiction"/>
    <n v="1.26"/>
    <x v="555"/>
    <x v="3"/>
    <x v="9"/>
    <x v="731"/>
    <x v="731"/>
  </r>
  <r>
    <x v="170"/>
    <x v="541"/>
    <x v="0"/>
    <s v="GB"/>
    <s v="GBP"/>
    <n v="1380449461"/>
    <n v="1375265461"/>
    <b v="0"/>
    <n v="13"/>
    <b v="1"/>
    <s v="publishing/nonfiction"/>
    <n v="1.6"/>
    <x v="556"/>
    <x v="3"/>
    <x v="9"/>
    <x v="732"/>
    <x v="732"/>
  </r>
  <r>
    <x v="30"/>
    <x v="542"/>
    <x v="0"/>
    <s v="GB"/>
    <s v="GBP"/>
    <n v="1387533892"/>
    <n v="1384941892"/>
    <b v="0"/>
    <n v="169"/>
    <b v="1"/>
    <s v="publishing/nonfiction"/>
    <n v="1.2048000000000001"/>
    <x v="557"/>
    <x v="3"/>
    <x v="9"/>
    <x v="733"/>
    <x v="733"/>
  </r>
  <r>
    <x v="0"/>
    <x v="543"/>
    <x v="0"/>
    <s v="CA"/>
    <s v="CAD"/>
    <n v="1431147600"/>
    <n v="1428465420"/>
    <b v="0"/>
    <n v="57"/>
    <b v="1"/>
    <s v="publishing/nonfiction"/>
    <n v="1.2552941176470589"/>
    <x v="558"/>
    <x v="3"/>
    <x v="9"/>
    <x v="734"/>
    <x v="734"/>
  </r>
  <r>
    <x v="171"/>
    <x v="544"/>
    <x v="0"/>
    <s v="US"/>
    <s v="USD"/>
    <n v="1417653540"/>
    <n v="1414975346"/>
    <b v="0"/>
    <n v="229"/>
    <b v="1"/>
    <s v="publishing/nonfiction"/>
    <n v="1.1440638297872341"/>
    <x v="559"/>
    <x v="3"/>
    <x v="9"/>
    <x v="735"/>
    <x v="735"/>
  </r>
  <r>
    <x v="172"/>
    <x v="545"/>
    <x v="0"/>
    <s v="US"/>
    <s v="USD"/>
    <n v="1385009940"/>
    <n v="1383327440"/>
    <b v="0"/>
    <n v="108"/>
    <b v="1"/>
    <s v="publishing/nonfiction"/>
    <n v="3.151388888888889"/>
    <x v="560"/>
    <x v="3"/>
    <x v="9"/>
    <x v="736"/>
    <x v="736"/>
  </r>
  <r>
    <x v="10"/>
    <x v="546"/>
    <x v="0"/>
    <s v="US"/>
    <s v="USD"/>
    <n v="1392408000"/>
    <n v="1390890987"/>
    <b v="0"/>
    <n v="108"/>
    <b v="1"/>
    <s v="publishing/nonfiction"/>
    <n v="1.224"/>
    <x v="98"/>
    <x v="3"/>
    <x v="9"/>
    <x v="737"/>
    <x v="737"/>
  </r>
  <r>
    <x v="15"/>
    <x v="547"/>
    <x v="0"/>
    <s v="US"/>
    <s v="USD"/>
    <n v="1417409940"/>
    <n v="1414765794"/>
    <b v="0"/>
    <n v="41"/>
    <b v="1"/>
    <s v="publishing/nonfiction"/>
    <n v="1.0673333333333332"/>
    <x v="561"/>
    <x v="3"/>
    <x v="9"/>
    <x v="738"/>
    <x v="738"/>
  </r>
  <r>
    <x v="12"/>
    <x v="548"/>
    <x v="0"/>
    <s v="US"/>
    <s v="USD"/>
    <n v="1407758629"/>
    <n v="1404907429"/>
    <b v="0"/>
    <n v="139"/>
    <b v="1"/>
    <s v="publishing/nonfiction"/>
    <n v="1.5833333333333333"/>
    <x v="562"/>
    <x v="3"/>
    <x v="9"/>
    <x v="739"/>
    <x v="739"/>
  </r>
  <r>
    <x v="9"/>
    <x v="549"/>
    <x v="0"/>
    <s v="US"/>
    <s v="USD"/>
    <n v="1434857482"/>
    <n v="1433647882"/>
    <b v="0"/>
    <n v="19"/>
    <b v="1"/>
    <s v="publishing/nonfiction"/>
    <n v="1.0740000000000001"/>
    <x v="563"/>
    <x v="3"/>
    <x v="9"/>
    <x v="740"/>
    <x v="740"/>
  </r>
  <r>
    <x v="93"/>
    <x v="550"/>
    <x v="0"/>
    <s v="US"/>
    <s v="USD"/>
    <n v="1370964806"/>
    <n v="1367940806"/>
    <b v="0"/>
    <n v="94"/>
    <b v="1"/>
    <s v="publishing/nonfiction"/>
    <n v="1.0226"/>
    <x v="564"/>
    <x v="3"/>
    <x v="9"/>
    <x v="741"/>
    <x v="741"/>
  </r>
  <r>
    <x v="123"/>
    <x v="551"/>
    <x v="0"/>
    <s v="US"/>
    <s v="USD"/>
    <n v="1395435712"/>
    <n v="1392847312"/>
    <b v="0"/>
    <n v="23"/>
    <b v="1"/>
    <s v="publishing/nonfiction"/>
    <n v="1.1071428571428572"/>
    <x v="565"/>
    <x v="3"/>
    <x v="9"/>
    <x v="742"/>
    <x v="742"/>
  </r>
  <r>
    <x v="131"/>
    <x v="552"/>
    <x v="0"/>
    <s v="US"/>
    <s v="USD"/>
    <n v="1334610000"/>
    <n v="1332435685"/>
    <b v="0"/>
    <n v="15"/>
    <b v="1"/>
    <s v="publishing/nonfiction"/>
    <n v="1.48"/>
    <x v="566"/>
    <x v="3"/>
    <x v="9"/>
    <x v="743"/>
    <x v="743"/>
  </r>
  <r>
    <x v="10"/>
    <x v="553"/>
    <x v="0"/>
    <s v="US"/>
    <s v="USD"/>
    <n v="1355439503"/>
    <n v="1352847503"/>
    <b v="0"/>
    <n v="62"/>
    <b v="1"/>
    <s v="publishing/nonfiction"/>
    <n v="1.0232000000000001"/>
    <x v="567"/>
    <x v="3"/>
    <x v="9"/>
    <x v="744"/>
    <x v="744"/>
  </r>
  <r>
    <x v="173"/>
    <x v="554"/>
    <x v="0"/>
    <s v="US"/>
    <s v="USD"/>
    <n v="1367588645"/>
    <n v="1364996645"/>
    <b v="0"/>
    <n v="74"/>
    <b v="1"/>
    <s v="publishing/nonfiction"/>
    <n v="1.7909909909909909"/>
    <x v="568"/>
    <x v="3"/>
    <x v="9"/>
    <x v="745"/>
    <x v="745"/>
  </r>
  <r>
    <x v="174"/>
    <x v="555"/>
    <x v="0"/>
    <s v="US"/>
    <s v="USD"/>
    <n v="1348372740"/>
    <n v="1346806909"/>
    <b v="0"/>
    <n v="97"/>
    <b v="1"/>
    <s v="publishing/nonfiction"/>
    <n v="1.1108135252761968"/>
    <x v="569"/>
    <x v="3"/>
    <x v="9"/>
    <x v="746"/>
    <x v="746"/>
  </r>
  <r>
    <x v="39"/>
    <x v="556"/>
    <x v="0"/>
    <s v="NL"/>
    <s v="EUR"/>
    <n v="1421319240"/>
    <n v="1418649019"/>
    <b v="0"/>
    <n v="55"/>
    <b v="1"/>
    <s v="publishing/nonfiction"/>
    <n v="1.0004285714285714"/>
    <x v="570"/>
    <x v="3"/>
    <x v="9"/>
    <x v="747"/>
    <x v="747"/>
  </r>
  <r>
    <x v="13"/>
    <x v="557"/>
    <x v="0"/>
    <s v="US"/>
    <s v="USD"/>
    <n v="1407701966"/>
    <n v="1405109966"/>
    <b v="0"/>
    <n v="44"/>
    <b v="1"/>
    <s v="publishing/nonfiction"/>
    <n v="1.0024999999999999"/>
    <x v="571"/>
    <x v="3"/>
    <x v="9"/>
    <x v="748"/>
    <x v="748"/>
  </r>
  <r>
    <x v="3"/>
    <x v="558"/>
    <x v="0"/>
    <s v="US"/>
    <s v="USD"/>
    <n v="1485642930"/>
    <n v="1483050930"/>
    <b v="0"/>
    <n v="110"/>
    <b v="1"/>
    <s v="publishing/nonfiction"/>
    <n v="1.0556000000000001"/>
    <x v="572"/>
    <x v="3"/>
    <x v="9"/>
    <x v="749"/>
    <x v="749"/>
  </r>
  <r>
    <x v="175"/>
    <x v="559"/>
    <x v="0"/>
    <s v="US"/>
    <s v="USD"/>
    <n v="1361739872"/>
    <n v="1359147872"/>
    <b v="0"/>
    <n v="59"/>
    <b v="1"/>
    <s v="publishing/nonfiction"/>
    <n v="1.0258775877587758"/>
    <x v="573"/>
    <x v="3"/>
    <x v="9"/>
    <x v="750"/>
    <x v="750"/>
  </r>
  <r>
    <x v="9"/>
    <x v="560"/>
    <x v="0"/>
    <s v="US"/>
    <s v="USD"/>
    <n v="1312470475"/>
    <n v="1308496075"/>
    <b v="0"/>
    <n v="62"/>
    <b v="1"/>
    <s v="publishing/nonfiction"/>
    <n v="1.1850000000000001"/>
    <x v="574"/>
    <x v="3"/>
    <x v="9"/>
    <x v="751"/>
    <x v="751"/>
  </r>
  <r>
    <x v="10"/>
    <x v="561"/>
    <x v="0"/>
    <s v="AU"/>
    <s v="AUD"/>
    <n v="1476615600"/>
    <n v="1474884417"/>
    <b v="0"/>
    <n v="105"/>
    <b v="1"/>
    <s v="publishing/nonfiction"/>
    <n v="1.117"/>
    <x v="575"/>
    <x v="3"/>
    <x v="9"/>
    <x v="752"/>
    <x v="752"/>
  </r>
  <r>
    <x v="3"/>
    <x v="562"/>
    <x v="0"/>
    <s v="US"/>
    <s v="USD"/>
    <n v="1423922991"/>
    <n v="1421330991"/>
    <b v="0"/>
    <n v="26"/>
    <b v="1"/>
    <s v="publishing/nonfiction"/>
    <n v="1.28"/>
    <x v="576"/>
    <x v="3"/>
    <x v="9"/>
    <x v="753"/>
    <x v="753"/>
  </r>
  <r>
    <x v="13"/>
    <x v="563"/>
    <x v="0"/>
    <s v="US"/>
    <s v="USD"/>
    <n v="1357408721"/>
    <n v="1354816721"/>
    <b v="0"/>
    <n v="49"/>
    <b v="1"/>
    <s v="publishing/nonfiction"/>
    <n v="1.0375000000000001"/>
    <x v="577"/>
    <x v="3"/>
    <x v="9"/>
    <x v="754"/>
    <x v="754"/>
  </r>
  <r>
    <x v="30"/>
    <x v="564"/>
    <x v="0"/>
    <s v="US"/>
    <s v="USD"/>
    <n v="1369010460"/>
    <n v="1366381877"/>
    <b v="0"/>
    <n v="68"/>
    <b v="1"/>
    <s v="publishing/nonfiction"/>
    <n v="1.0190760000000001"/>
    <x v="578"/>
    <x v="3"/>
    <x v="9"/>
    <x v="755"/>
    <x v="755"/>
  </r>
  <r>
    <x v="176"/>
    <x v="565"/>
    <x v="0"/>
    <s v="US"/>
    <s v="USD"/>
    <n v="1303147459"/>
    <n v="1297880659"/>
    <b v="0"/>
    <n v="22"/>
    <b v="1"/>
    <s v="publishing/nonfiction"/>
    <n v="1.177142857142857"/>
    <x v="579"/>
    <x v="3"/>
    <x v="9"/>
    <x v="756"/>
    <x v="756"/>
  </r>
  <r>
    <x v="49"/>
    <x v="566"/>
    <x v="0"/>
    <s v="US"/>
    <s v="USD"/>
    <n v="1354756714"/>
    <n v="1353547114"/>
    <b v="0"/>
    <n v="18"/>
    <b v="1"/>
    <s v="publishing/nonfiction"/>
    <n v="2.38"/>
    <x v="580"/>
    <x v="3"/>
    <x v="9"/>
    <x v="757"/>
    <x v="757"/>
  </r>
  <r>
    <x v="30"/>
    <x v="567"/>
    <x v="0"/>
    <s v="US"/>
    <s v="USD"/>
    <n v="1286568268"/>
    <n v="1283976268"/>
    <b v="0"/>
    <n v="19"/>
    <b v="1"/>
    <s v="publishing/nonfiction"/>
    <n v="1.02"/>
    <x v="581"/>
    <x v="3"/>
    <x v="9"/>
    <x v="758"/>
    <x v="758"/>
  </r>
  <r>
    <x v="10"/>
    <x v="568"/>
    <x v="0"/>
    <s v="GB"/>
    <s v="GBP"/>
    <n v="1404892539"/>
    <n v="1401436539"/>
    <b v="0"/>
    <n v="99"/>
    <b v="1"/>
    <s v="publishing/nonfiction"/>
    <n v="1.0192000000000001"/>
    <x v="582"/>
    <x v="3"/>
    <x v="9"/>
    <x v="759"/>
    <x v="759"/>
  </r>
  <r>
    <x v="41"/>
    <x v="117"/>
    <x v="2"/>
    <s v="US"/>
    <s v="USD"/>
    <n v="1480188013"/>
    <n v="1477592413"/>
    <b v="0"/>
    <n v="0"/>
    <b v="0"/>
    <s v="publishing/fiction"/>
    <n v="0"/>
    <x v="121"/>
    <x v="3"/>
    <x v="10"/>
    <x v="760"/>
    <x v="760"/>
  </r>
  <r>
    <x v="10"/>
    <x v="569"/>
    <x v="2"/>
    <s v="US"/>
    <s v="USD"/>
    <n v="1391364126"/>
    <n v="1388772126"/>
    <b v="0"/>
    <n v="6"/>
    <b v="0"/>
    <s v="publishing/fiction"/>
    <n v="4.7E-2"/>
    <x v="583"/>
    <x v="3"/>
    <x v="10"/>
    <x v="761"/>
    <x v="761"/>
  </r>
  <r>
    <x v="8"/>
    <x v="117"/>
    <x v="2"/>
    <s v="MX"/>
    <s v="MXN"/>
    <n v="1480831200"/>
    <n v="1479328570"/>
    <b v="0"/>
    <n v="0"/>
    <b v="0"/>
    <s v="publishing/fiction"/>
    <n v="0"/>
    <x v="121"/>
    <x v="3"/>
    <x v="10"/>
    <x v="762"/>
    <x v="762"/>
  </r>
  <r>
    <x v="177"/>
    <x v="139"/>
    <x v="2"/>
    <s v="GB"/>
    <s v="GBP"/>
    <n v="1376563408"/>
    <n v="1373971408"/>
    <b v="0"/>
    <n v="1"/>
    <b v="0"/>
    <s v="publishing/fiction"/>
    <n v="1.1655011655011655E-3"/>
    <x v="144"/>
    <x v="3"/>
    <x v="10"/>
    <x v="763"/>
    <x v="763"/>
  </r>
  <r>
    <x v="10"/>
    <x v="117"/>
    <x v="2"/>
    <s v="US"/>
    <s v="USD"/>
    <n v="1441858161"/>
    <n v="1439266161"/>
    <b v="0"/>
    <n v="0"/>
    <b v="0"/>
    <s v="publishing/fiction"/>
    <n v="0"/>
    <x v="121"/>
    <x v="3"/>
    <x v="10"/>
    <x v="764"/>
    <x v="764"/>
  </r>
  <r>
    <x v="39"/>
    <x v="570"/>
    <x v="2"/>
    <s v="US"/>
    <s v="USD"/>
    <n v="1413723684"/>
    <n v="1411131684"/>
    <b v="0"/>
    <n v="44"/>
    <b v="0"/>
    <s v="publishing/fiction"/>
    <n v="0.36014285714285715"/>
    <x v="584"/>
    <x v="3"/>
    <x v="10"/>
    <x v="765"/>
    <x v="765"/>
  </r>
  <r>
    <x v="23"/>
    <x v="117"/>
    <x v="2"/>
    <s v="CA"/>
    <s v="CAD"/>
    <n v="1424112483"/>
    <n v="1421520483"/>
    <b v="0"/>
    <n v="0"/>
    <b v="0"/>
    <s v="publishing/fiction"/>
    <n v="0"/>
    <x v="121"/>
    <x v="3"/>
    <x v="10"/>
    <x v="766"/>
    <x v="766"/>
  </r>
  <r>
    <x v="10"/>
    <x v="571"/>
    <x v="2"/>
    <s v="US"/>
    <s v="USD"/>
    <n v="1432178810"/>
    <n v="1429586810"/>
    <b v="0"/>
    <n v="3"/>
    <b v="0"/>
    <s v="publishing/fiction"/>
    <n v="3.5400000000000001E-2"/>
    <x v="585"/>
    <x v="3"/>
    <x v="10"/>
    <x v="767"/>
    <x v="767"/>
  </r>
  <r>
    <x v="30"/>
    <x v="117"/>
    <x v="2"/>
    <s v="US"/>
    <s v="USD"/>
    <n v="1387169890"/>
    <n v="1384577890"/>
    <b v="0"/>
    <n v="0"/>
    <b v="0"/>
    <s v="publishing/fiction"/>
    <n v="0"/>
    <x v="121"/>
    <x v="3"/>
    <x v="10"/>
    <x v="768"/>
    <x v="768"/>
  </r>
  <r>
    <x v="23"/>
    <x v="572"/>
    <x v="2"/>
    <s v="US"/>
    <s v="USD"/>
    <n v="1388102094"/>
    <n v="1385510094"/>
    <b v="0"/>
    <n v="52"/>
    <b v="0"/>
    <s v="publishing/fiction"/>
    <n v="0.41399999999999998"/>
    <x v="586"/>
    <x v="3"/>
    <x v="10"/>
    <x v="769"/>
    <x v="769"/>
  </r>
  <r>
    <x v="178"/>
    <x v="117"/>
    <x v="2"/>
    <s v="US"/>
    <s v="USD"/>
    <n v="1361750369"/>
    <n v="1358294369"/>
    <b v="0"/>
    <n v="0"/>
    <b v="0"/>
    <s v="publishing/fiction"/>
    <n v="0"/>
    <x v="121"/>
    <x v="3"/>
    <x v="10"/>
    <x v="770"/>
    <x v="770"/>
  </r>
  <r>
    <x v="114"/>
    <x v="115"/>
    <x v="2"/>
    <s v="US"/>
    <s v="USD"/>
    <n v="1454183202"/>
    <n v="1449863202"/>
    <b v="0"/>
    <n v="1"/>
    <b v="0"/>
    <s v="publishing/fiction"/>
    <n v="2.631578947368421E-4"/>
    <x v="119"/>
    <x v="3"/>
    <x v="10"/>
    <x v="771"/>
    <x v="771"/>
  </r>
  <r>
    <x v="15"/>
    <x v="155"/>
    <x v="2"/>
    <s v="US"/>
    <s v="USD"/>
    <n v="1257047940"/>
    <n v="1252718519"/>
    <b v="0"/>
    <n v="1"/>
    <b v="0"/>
    <s v="publishing/fiction"/>
    <n v="3.3333333333333333E-2"/>
    <x v="73"/>
    <x v="3"/>
    <x v="10"/>
    <x v="772"/>
    <x v="772"/>
  </r>
  <r>
    <x v="179"/>
    <x v="573"/>
    <x v="2"/>
    <s v="GB"/>
    <s v="GBP"/>
    <n v="1431298860"/>
    <n v="1428341985"/>
    <b v="0"/>
    <n v="2"/>
    <b v="0"/>
    <s v="publishing/fiction"/>
    <n v="8.5129023676509714E-3"/>
    <x v="587"/>
    <x v="3"/>
    <x v="10"/>
    <x v="773"/>
    <x v="773"/>
  </r>
  <r>
    <x v="2"/>
    <x v="574"/>
    <x v="2"/>
    <s v="US"/>
    <s v="USD"/>
    <n v="1393181018"/>
    <n v="1390589018"/>
    <b v="0"/>
    <n v="9"/>
    <b v="0"/>
    <s v="publishing/fiction"/>
    <n v="0.70199999999999996"/>
    <x v="498"/>
    <x v="3"/>
    <x v="10"/>
    <x v="774"/>
    <x v="774"/>
  </r>
  <r>
    <x v="3"/>
    <x v="575"/>
    <x v="2"/>
    <s v="US"/>
    <s v="USD"/>
    <n v="1323998795"/>
    <n v="1321406795"/>
    <b v="0"/>
    <n v="5"/>
    <b v="0"/>
    <s v="publishing/fiction"/>
    <n v="1.7000000000000001E-2"/>
    <x v="447"/>
    <x v="3"/>
    <x v="10"/>
    <x v="775"/>
    <x v="775"/>
  </r>
  <r>
    <x v="39"/>
    <x v="576"/>
    <x v="2"/>
    <s v="US"/>
    <s v="USD"/>
    <n v="1444539600"/>
    <n v="1441297645"/>
    <b v="0"/>
    <n v="57"/>
    <b v="0"/>
    <s v="publishing/fiction"/>
    <n v="0.51400000000000001"/>
    <x v="588"/>
    <x v="3"/>
    <x v="10"/>
    <x v="776"/>
    <x v="776"/>
  </r>
  <r>
    <x v="9"/>
    <x v="577"/>
    <x v="2"/>
    <s v="US"/>
    <s v="USD"/>
    <n v="1375313577"/>
    <n v="1372721577"/>
    <b v="0"/>
    <n v="3"/>
    <b v="0"/>
    <s v="publishing/fiction"/>
    <n v="7.0000000000000001E-3"/>
    <x v="589"/>
    <x v="3"/>
    <x v="10"/>
    <x v="777"/>
    <x v="777"/>
  </r>
  <r>
    <x v="2"/>
    <x v="369"/>
    <x v="2"/>
    <s v="US"/>
    <s v="USD"/>
    <n v="1398876680"/>
    <n v="1396284680"/>
    <b v="0"/>
    <n v="1"/>
    <b v="0"/>
    <s v="publishing/fiction"/>
    <n v="4.0000000000000001E-3"/>
    <x v="453"/>
    <x v="3"/>
    <x v="10"/>
    <x v="778"/>
    <x v="778"/>
  </r>
  <r>
    <x v="36"/>
    <x v="402"/>
    <x v="2"/>
    <s v="US"/>
    <s v="USD"/>
    <n v="1287115200"/>
    <n v="1284567905"/>
    <b v="0"/>
    <n v="6"/>
    <b v="0"/>
    <s v="publishing/fiction"/>
    <n v="2.6666666666666668E-2"/>
    <x v="590"/>
    <x v="3"/>
    <x v="10"/>
    <x v="779"/>
    <x v="779"/>
  </r>
  <r>
    <x v="28"/>
    <x v="578"/>
    <x v="0"/>
    <s v="US"/>
    <s v="USD"/>
    <n v="1304439025"/>
    <n v="1301847025"/>
    <b v="0"/>
    <n v="27"/>
    <b v="1"/>
    <s v="music/rock"/>
    <n v="1.04"/>
    <x v="591"/>
    <x v="4"/>
    <x v="11"/>
    <x v="780"/>
    <x v="780"/>
  </r>
  <r>
    <x v="134"/>
    <x v="579"/>
    <x v="0"/>
    <s v="US"/>
    <s v="USD"/>
    <n v="1370649674"/>
    <n v="1368057674"/>
    <b v="0"/>
    <n v="25"/>
    <b v="1"/>
    <s v="music/rock"/>
    <n v="1.3315375"/>
    <x v="592"/>
    <x v="4"/>
    <x v="11"/>
    <x v="781"/>
    <x v="781"/>
  </r>
  <r>
    <x v="176"/>
    <x v="485"/>
    <x v="0"/>
    <s v="US"/>
    <s v="USD"/>
    <n v="1345918302"/>
    <n v="1343326302"/>
    <b v="0"/>
    <n v="14"/>
    <b v="1"/>
    <s v="music/rock"/>
    <n v="1"/>
    <x v="73"/>
    <x v="4"/>
    <x v="11"/>
    <x v="782"/>
    <x v="782"/>
  </r>
  <r>
    <x v="15"/>
    <x v="580"/>
    <x v="0"/>
    <s v="US"/>
    <s v="USD"/>
    <n v="1335564000"/>
    <n v="1332182049"/>
    <b v="0"/>
    <n v="35"/>
    <b v="1"/>
    <s v="music/rock"/>
    <n v="1.4813333333333334"/>
    <x v="593"/>
    <x v="4"/>
    <x v="11"/>
    <x v="783"/>
    <x v="783"/>
  </r>
  <r>
    <x v="28"/>
    <x v="581"/>
    <x v="0"/>
    <s v="US"/>
    <s v="USD"/>
    <n v="1395023719"/>
    <n v="1391571319"/>
    <b v="0"/>
    <n v="10"/>
    <b v="1"/>
    <s v="music/rock"/>
    <n v="1.0249999999999999"/>
    <x v="594"/>
    <x v="4"/>
    <x v="11"/>
    <x v="784"/>
    <x v="784"/>
  </r>
  <r>
    <x v="2"/>
    <x v="582"/>
    <x v="0"/>
    <s v="US"/>
    <s v="USD"/>
    <n v="1362060915"/>
    <n v="1359468915"/>
    <b v="0"/>
    <n v="29"/>
    <b v="1"/>
    <s v="music/rock"/>
    <n v="1.8062799999999999"/>
    <x v="595"/>
    <x v="4"/>
    <x v="11"/>
    <x v="785"/>
    <x v="785"/>
  </r>
  <r>
    <x v="10"/>
    <x v="583"/>
    <x v="0"/>
    <s v="US"/>
    <s v="USD"/>
    <n v="1336751220"/>
    <n v="1331774434"/>
    <b v="0"/>
    <n v="44"/>
    <b v="1"/>
    <s v="music/rock"/>
    <n v="1.4279999999999999"/>
    <x v="596"/>
    <x v="4"/>
    <x v="11"/>
    <x v="786"/>
    <x v="786"/>
  </r>
  <r>
    <x v="38"/>
    <x v="584"/>
    <x v="0"/>
    <s v="US"/>
    <s v="USD"/>
    <n v="1383318226"/>
    <n v="1380726226"/>
    <b v="0"/>
    <n v="17"/>
    <b v="1"/>
    <s v="music/rock"/>
    <n v="1.1416666666666666"/>
    <x v="597"/>
    <x v="4"/>
    <x v="11"/>
    <x v="787"/>
    <x v="787"/>
  </r>
  <r>
    <x v="28"/>
    <x v="585"/>
    <x v="0"/>
    <s v="US"/>
    <s v="USD"/>
    <n v="1341633540"/>
    <n v="1338336588"/>
    <b v="0"/>
    <n v="34"/>
    <b v="1"/>
    <s v="music/rock"/>
    <n v="2.03505"/>
    <x v="598"/>
    <x v="4"/>
    <x v="11"/>
    <x v="788"/>
    <x v="788"/>
  </r>
  <r>
    <x v="180"/>
    <x v="586"/>
    <x v="0"/>
    <s v="US"/>
    <s v="USD"/>
    <n v="1358755140"/>
    <n v="1357187280"/>
    <b v="0"/>
    <n v="14"/>
    <b v="1"/>
    <s v="music/rock"/>
    <n v="1.0941176470588236"/>
    <x v="599"/>
    <x v="4"/>
    <x v="11"/>
    <x v="789"/>
    <x v="789"/>
  </r>
  <r>
    <x v="3"/>
    <x v="587"/>
    <x v="0"/>
    <s v="US"/>
    <s v="USD"/>
    <n v="1359680939"/>
    <n v="1357088939"/>
    <b v="0"/>
    <n v="156"/>
    <b v="1"/>
    <s v="music/rock"/>
    <n v="1.443746"/>
    <x v="600"/>
    <x v="4"/>
    <x v="11"/>
    <x v="790"/>
    <x v="790"/>
  </r>
  <r>
    <x v="51"/>
    <x v="588"/>
    <x v="0"/>
    <s v="US"/>
    <s v="USD"/>
    <n v="1384322340"/>
    <n v="1381430646"/>
    <b v="0"/>
    <n v="128"/>
    <b v="1"/>
    <s v="music/rock"/>
    <n v="1.0386666666666666"/>
    <x v="601"/>
    <x v="4"/>
    <x v="11"/>
    <x v="791"/>
    <x v="791"/>
  </r>
  <r>
    <x v="30"/>
    <x v="589"/>
    <x v="0"/>
    <s v="US"/>
    <s v="USD"/>
    <n v="1383861483"/>
    <n v="1381265883"/>
    <b v="0"/>
    <n v="60"/>
    <b v="1"/>
    <s v="music/rock"/>
    <n v="1.0044440000000001"/>
    <x v="602"/>
    <x v="4"/>
    <x v="11"/>
    <x v="792"/>
    <x v="792"/>
  </r>
  <r>
    <x v="181"/>
    <x v="590"/>
    <x v="0"/>
    <s v="US"/>
    <s v="USD"/>
    <n v="1372827540"/>
    <n v="1371491244"/>
    <b v="0"/>
    <n v="32"/>
    <b v="1"/>
    <s v="music/rock"/>
    <n v="1.0277927272727272"/>
    <x v="603"/>
    <x v="4"/>
    <x v="11"/>
    <x v="793"/>
    <x v="793"/>
  </r>
  <r>
    <x v="6"/>
    <x v="591"/>
    <x v="0"/>
    <s v="US"/>
    <s v="USD"/>
    <n v="1315242360"/>
    <n v="1310438737"/>
    <b v="0"/>
    <n v="53"/>
    <b v="1"/>
    <s v="music/rock"/>
    <n v="1.0531250000000001"/>
    <x v="604"/>
    <x v="4"/>
    <x v="11"/>
    <x v="794"/>
    <x v="794"/>
  </r>
  <r>
    <x v="32"/>
    <x v="592"/>
    <x v="0"/>
    <s v="US"/>
    <s v="USD"/>
    <n v="1333774740"/>
    <n v="1330094566"/>
    <b v="0"/>
    <n v="184"/>
    <b v="1"/>
    <s v="music/rock"/>
    <n v="1.1178571428571429"/>
    <x v="605"/>
    <x v="4"/>
    <x v="11"/>
    <x v="795"/>
    <x v="795"/>
  </r>
  <r>
    <x v="3"/>
    <x v="593"/>
    <x v="0"/>
    <s v="US"/>
    <s v="USD"/>
    <n v="1379279400"/>
    <n v="1376687485"/>
    <b v="0"/>
    <n v="90"/>
    <b v="1"/>
    <s v="music/rock"/>
    <n v="1.0135000000000001"/>
    <x v="606"/>
    <x v="4"/>
    <x v="11"/>
    <x v="796"/>
    <x v="796"/>
  </r>
  <r>
    <x v="9"/>
    <x v="594"/>
    <x v="0"/>
    <s v="US"/>
    <s v="USD"/>
    <n v="1335672000"/>
    <n v="1332978688"/>
    <b v="0"/>
    <n v="71"/>
    <b v="1"/>
    <s v="music/rock"/>
    <n v="1.0753333333333333"/>
    <x v="607"/>
    <x v="4"/>
    <x v="11"/>
    <x v="797"/>
    <x v="797"/>
  </r>
  <r>
    <x v="8"/>
    <x v="595"/>
    <x v="0"/>
    <s v="US"/>
    <s v="USD"/>
    <n v="1412086187"/>
    <n v="1409494187"/>
    <b v="0"/>
    <n v="87"/>
    <b v="1"/>
    <s v="music/rock"/>
    <n v="1.1488571428571428"/>
    <x v="608"/>
    <x v="4"/>
    <x v="11"/>
    <x v="798"/>
    <x v="798"/>
  </r>
  <r>
    <x v="10"/>
    <x v="596"/>
    <x v="0"/>
    <s v="US"/>
    <s v="USD"/>
    <n v="1335542446"/>
    <n v="1332950446"/>
    <b v="0"/>
    <n v="28"/>
    <b v="1"/>
    <s v="music/rock"/>
    <n v="1.0002"/>
    <x v="609"/>
    <x v="4"/>
    <x v="11"/>
    <x v="799"/>
    <x v="799"/>
  </r>
  <r>
    <x v="15"/>
    <x v="597"/>
    <x v="0"/>
    <s v="GB"/>
    <s v="GBP"/>
    <n v="1410431054"/>
    <n v="1407839054"/>
    <b v="0"/>
    <n v="56"/>
    <b v="1"/>
    <s v="music/rock"/>
    <n v="1.5213333333333334"/>
    <x v="610"/>
    <x v="4"/>
    <x v="11"/>
    <x v="800"/>
    <x v="800"/>
  </r>
  <r>
    <x v="13"/>
    <x v="598"/>
    <x v="0"/>
    <s v="US"/>
    <s v="USD"/>
    <n v="1309547120"/>
    <n v="1306955120"/>
    <b v="0"/>
    <n v="51"/>
    <b v="1"/>
    <s v="music/rock"/>
    <n v="1.1152149999999998"/>
    <x v="611"/>
    <x v="4"/>
    <x v="11"/>
    <x v="801"/>
    <x v="801"/>
  </r>
  <r>
    <x v="12"/>
    <x v="599"/>
    <x v="0"/>
    <s v="US"/>
    <s v="USD"/>
    <n v="1347854700"/>
    <n v="1343867524"/>
    <b v="0"/>
    <n v="75"/>
    <b v="1"/>
    <s v="music/rock"/>
    <n v="1.0133333333333334"/>
    <x v="612"/>
    <x v="4"/>
    <x v="11"/>
    <x v="802"/>
    <x v="802"/>
  </r>
  <r>
    <x v="98"/>
    <x v="600"/>
    <x v="0"/>
    <s v="US"/>
    <s v="USD"/>
    <n v="1306630800"/>
    <n v="1304376478"/>
    <b v="0"/>
    <n v="38"/>
    <b v="1"/>
    <s v="music/rock"/>
    <n v="1.232608695652174"/>
    <x v="613"/>
    <x v="4"/>
    <x v="11"/>
    <x v="803"/>
    <x v="803"/>
  </r>
  <r>
    <x v="62"/>
    <x v="601"/>
    <x v="0"/>
    <s v="US"/>
    <s v="USD"/>
    <n v="1311393540"/>
    <n v="1309919526"/>
    <b v="0"/>
    <n v="18"/>
    <b v="1"/>
    <s v="music/rock"/>
    <n v="1"/>
    <x v="614"/>
    <x v="4"/>
    <x v="11"/>
    <x v="804"/>
    <x v="804"/>
  </r>
  <r>
    <x v="9"/>
    <x v="602"/>
    <x v="0"/>
    <s v="US"/>
    <s v="USD"/>
    <n v="1310857200"/>
    <n v="1306525512"/>
    <b v="0"/>
    <n v="54"/>
    <b v="1"/>
    <s v="music/rock"/>
    <n v="1.05"/>
    <x v="615"/>
    <x v="4"/>
    <x v="11"/>
    <x v="805"/>
    <x v="805"/>
  </r>
  <r>
    <x v="6"/>
    <x v="603"/>
    <x v="0"/>
    <s v="US"/>
    <s v="USD"/>
    <n v="1315413339"/>
    <n v="1312821339"/>
    <b v="0"/>
    <n v="71"/>
    <b v="1"/>
    <s v="music/rock"/>
    <n v="1.0443750000000001"/>
    <x v="616"/>
    <x v="4"/>
    <x v="11"/>
    <x v="806"/>
    <x v="806"/>
  </r>
  <r>
    <x v="23"/>
    <x v="604"/>
    <x v="0"/>
    <s v="US"/>
    <s v="USD"/>
    <n v="1488333600"/>
    <n v="1485270311"/>
    <b v="0"/>
    <n v="57"/>
    <b v="1"/>
    <s v="music/rock"/>
    <n v="1.05125"/>
    <x v="617"/>
    <x v="4"/>
    <x v="11"/>
    <x v="807"/>
    <x v="807"/>
  </r>
  <r>
    <x v="37"/>
    <x v="605"/>
    <x v="0"/>
    <s v="CA"/>
    <s v="CAD"/>
    <n v="1419224340"/>
    <n v="1416363886"/>
    <b v="0"/>
    <n v="43"/>
    <b v="1"/>
    <s v="music/rock"/>
    <n v="1"/>
    <x v="618"/>
    <x v="4"/>
    <x v="11"/>
    <x v="808"/>
    <x v="808"/>
  </r>
  <r>
    <x v="23"/>
    <x v="606"/>
    <x v="0"/>
    <s v="US"/>
    <s v="USD"/>
    <n v="1390161630"/>
    <n v="1387569630"/>
    <b v="0"/>
    <n v="52"/>
    <b v="1"/>
    <s v="music/rock"/>
    <n v="1.03775"/>
    <x v="619"/>
    <x v="4"/>
    <x v="11"/>
    <x v="809"/>
    <x v="809"/>
  </r>
  <r>
    <x v="15"/>
    <x v="607"/>
    <x v="0"/>
    <s v="US"/>
    <s v="USD"/>
    <n v="1346462462"/>
    <n v="1343870462"/>
    <b v="0"/>
    <n v="27"/>
    <b v="1"/>
    <s v="music/rock"/>
    <n v="1.05"/>
    <x v="615"/>
    <x v="4"/>
    <x v="11"/>
    <x v="810"/>
    <x v="810"/>
  </r>
  <r>
    <x v="28"/>
    <x v="578"/>
    <x v="0"/>
    <s v="US"/>
    <s v="USD"/>
    <n v="1373475120"/>
    <n v="1371569202"/>
    <b v="0"/>
    <n v="12"/>
    <b v="1"/>
    <s v="music/rock"/>
    <n v="1.04"/>
    <x v="64"/>
    <x v="4"/>
    <x v="11"/>
    <x v="811"/>
    <x v="811"/>
  </r>
  <r>
    <x v="20"/>
    <x v="608"/>
    <x v="0"/>
    <s v="US"/>
    <s v="USD"/>
    <n v="1362146280"/>
    <n v="1357604752"/>
    <b v="0"/>
    <n v="33"/>
    <b v="1"/>
    <s v="music/rock"/>
    <n v="1.5183333333333333"/>
    <x v="620"/>
    <x v="4"/>
    <x v="11"/>
    <x v="812"/>
    <x v="812"/>
  </r>
  <r>
    <x v="15"/>
    <x v="609"/>
    <x v="0"/>
    <s v="US"/>
    <s v="USD"/>
    <n v="1342825365"/>
    <n v="1340233365"/>
    <b v="0"/>
    <n v="96"/>
    <b v="1"/>
    <s v="music/rock"/>
    <n v="1.59996"/>
    <x v="621"/>
    <x v="4"/>
    <x v="11"/>
    <x v="813"/>
    <x v="813"/>
  </r>
  <r>
    <x v="28"/>
    <x v="610"/>
    <x v="0"/>
    <s v="US"/>
    <s v="USD"/>
    <n v="1306865040"/>
    <n v="1305568201"/>
    <b v="0"/>
    <n v="28"/>
    <b v="1"/>
    <s v="music/rock"/>
    <n v="1.2729999999999999"/>
    <x v="622"/>
    <x v="4"/>
    <x v="11"/>
    <x v="814"/>
    <x v="814"/>
  </r>
  <r>
    <x v="23"/>
    <x v="611"/>
    <x v="0"/>
    <s v="US"/>
    <s v="USD"/>
    <n v="1414879303"/>
    <n v="1412287303"/>
    <b v="0"/>
    <n v="43"/>
    <b v="1"/>
    <s v="music/rock"/>
    <n v="1.07"/>
    <x v="623"/>
    <x v="4"/>
    <x v="11"/>
    <x v="815"/>
    <x v="815"/>
  </r>
  <r>
    <x v="39"/>
    <x v="612"/>
    <x v="0"/>
    <s v="US"/>
    <s v="USD"/>
    <n v="1365489000"/>
    <n v="1362776043"/>
    <b v="0"/>
    <n v="205"/>
    <b v="1"/>
    <s v="music/rock"/>
    <n v="1.1512214285714286"/>
    <x v="624"/>
    <x v="4"/>
    <x v="11"/>
    <x v="816"/>
    <x v="816"/>
  </r>
  <r>
    <x v="15"/>
    <x v="613"/>
    <x v="0"/>
    <s v="US"/>
    <s v="USD"/>
    <n v="1331441940"/>
    <n v="1326810211"/>
    <b v="0"/>
    <n v="23"/>
    <b v="1"/>
    <s v="music/rock"/>
    <n v="1.3711066666666665"/>
    <x v="625"/>
    <x v="4"/>
    <x v="11"/>
    <x v="817"/>
    <x v="817"/>
  </r>
  <r>
    <x v="18"/>
    <x v="614"/>
    <x v="0"/>
    <s v="US"/>
    <s v="USD"/>
    <n v="1344358860"/>
    <n v="1343682681"/>
    <b v="0"/>
    <n v="19"/>
    <b v="1"/>
    <s v="music/rock"/>
    <n v="1.5571428571428572"/>
    <x v="626"/>
    <x v="4"/>
    <x v="11"/>
    <x v="818"/>
    <x v="818"/>
  </r>
  <r>
    <x v="44"/>
    <x v="140"/>
    <x v="0"/>
    <s v="US"/>
    <s v="USD"/>
    <n v="1387601040"/>
    <n v="1386806254"/>
    <b v="0"/>
    <n v="14"/>
    <b v="1"/>
    <s v="music/rock"/>
    <n v="1.0874999999999999"/>
    <x v="627"/>
    <x v="4"/>
    <x v="11"/>
    <x v="819"/>
    <x v="819"/>
  </r>
  <r>
    <x v="13"/>
    <x v="615"/>
    <x v="0"/>
    <s v="US"/>
    <s v="USD"/>
    <n v="1402290000"/>
    <n v="1399666342"/>
    <b v="0"/>
    <n v="38"/>
    <b v="1"/>
    <s v="music/rock"/>
    <n v="1.3405"/>
    <x v="628"/>
    <x v="4"/>
    <x v="11"/>
    <x v="820"/>
    <x v="820"/>
  </r>
  <r>
    <x v="182"/>
    <x v="616"/>
    <x v="0"/>
    <s v="US"/>
    <s v="USD"/>
    <n v="1430712060"/>
    <n v="1427753265"/>
    <b v="0"/>
    <n v="78"/>
    <b v="1"/>
    <s v="music/rock"/>
    <n v="1"/>
    <x v="629"/>
    <x v="4"/>
    <x v="11"/>
    <x v="821"/>
    <x v="821"/>
  </r>
  <r>
    <x v="9"/>
    <x v="617"/>
    <x v="0"/>
    <s v="US"/>
    <s v="USD"/>
    <n v="1349477050"/>
    <n v="1346885050"/>
    <b v="0"/>
    <n v="69"/>
    <b v="1"/>
    <s v="music/rock"/>
    <n v="1.1916666666666667"/>
    <x v="630"/>
    <x v="4"/>
    <x v="11"/>
    <x v="822"/>
    <x v="822"/>
  </r>
  <r>
    <x v="134"/>
    <x v="618"/>
    <x v="0"/>
    <s v="US"/>
    <s v="USD"/>
    <n v="1427062852"/>
    <n v="1424474452"/>
    <b v="0"/>
    <n v="33"/>
    <b v="1"/>
    <s v="music/rock"/>
    <n v="1.7949999999999999"/>
    <x v="631"/>
    <x v="4"/>
    <x v="11"/>
    <x v="823"/>
    <x v="823"/>
  </r>
  <r>
    <x v="183"/>
    <x v="619"/>
    <x v="0"/>
    <s v="US"/>
    <s v="USD"/>
    <n v="1271573940"/>
    <n v="1268459318"/>
    <b v="0"/>
    <n v="54"/>
    <b v="1"/>
    <s v="music/rock"/>
    <n v="1.3438124999999999"/>
    <x v="632"/>
    <x v="4"/>
    <x v="11"/>
    <x v="824"/>
    <x v="824"/>
  </r>
  <r>
    <x v="78"/>
    <x v="620"/>
    <x v="0"/>
    <s v="US"/>
    <s v="USD"/>
    <n v="1351495284"/>
    <n v="1349335284"/>
    <b v="0"/>
    <n v="99"/>
    <b v="1"/>
    <s v="music/rock"/>
    <n v="1.0043200000000001"/>
    <x v="633"/>
    <x v="4"/>
    <x v="11"/>
    <x v="825"/>
    <x v="825"/>
  </r>
  <r>
    <x v="62"/>
    <x v="621"/>
    <x v="0"/>
    <s v="US"/>
    <s v="USD"/>
    <n v="1332719730"/>
    <n v="1330908930"/>
    <b v="0"/>
    <n v="49"/>
    <b v="1"/>
    <s v="music/rock"/>
    <n v="1.0145454545454546"/>
    <x v="634"/>
    <x v="4"/>
    <x v="11"/>
    <x v="826"/>
    <x v="826"/>
  </r>
  <r>
    <x v="43"/>
    <x v="622"/>
    <x v="0"/>
    <s v="US"/>
    <s v="USD"/>
    <n v="1329248940"/>
    <n v="1326972107"/>
    <b v="0"/>
    <n v="11"/>
    <b v="1"/>
    <s v="music/rock"/>
    <n v="1.0333333333333334"/>
    <x v="635"/>
    <x v="4"/>
    <x v="11"/>
    <x v="827"/>
    <x v="827"/>
  </r>
  <r>
    <x v="46"/>
    <x v="623"/>
    <x v="0"/>
    <s v="US"/>
    <s v="USD"/>
    <n v="1340641440"/>
    <n v="1339549982"/>
    <b v="0"/>
    <n v="38"/>
    <b v="1"/>
    <s v="music/rock"/>
    <n v="1.07"/>
    <x v="636"/>
    <x v="4"/>
    <x v="11"/>
    <x v="828"/>
    <x v="828"/>
  </r>
  <r>
    <x v="2"/>
    <x v="624"/>
    <x v="0"/>
    <s v="GB"/>
    <s v="GBP"/>
    <n v="1468437240"/>
    <n v="1463253240"/>
    <b v="0"/>
    <n v="16"/>
    <b v="1"/>
    <s v="music/rock"/>
    <n v="1.04"/>
    <x v="151"/>
    <x v="4"/>
    <x v="11"/>
    <x v="829"/>
    <x v="829"/>
  </r>
  <r>
    <x v="40"/>
    <x v="625"/>
    <x v="0"/>
    <s v="US"/>
    <s v="USD"/>
    <n v="1363952225"/>
    <n v="1361363825"/>
    <b v="0"/>
    <n v="32"/>
    <b v="1"/>
    <s v="music/rock"/>
    <n v="1.0783333333333334"/>
    <x v="637"/>
    <x v="4"/>
    <x v="11"/>
    <x v="830"/>
    <x v="830"/>
  </r>
  <r>
    <x v="15"/>
    <x v="98"/>
    <x v="0"/>
    <s v="US"/>
    <s v="USD"/>
    <n v="1335540694"/>
    <n v="1332948694"/>
    <b v="0"/>
    <n v="20"/>
    <b v="1"/>
    <s v="music/rock"/>
    <n v="2.3333333333333335"/>
    <x v="638"/>
    <x v="4"/>
    <x v="11"/>
    <x v="831"/>
    <x v="831"/>
  </r>
  <r>
    <x v="36"/>
    <x v="626"/>
    <x v="0"/>
    <s v="US"/>
    <s v="USD"/>
    <n v="1327133580"/>
    <n v="1321978335"/>
    <b v="0"/>
    <n v="154"/>
    <b v="1"/>
    <s v="music/rock"/>
    <n v="1.0060706666666666"/>
    <x v="639"/>
    <x v="4"/>
    <x v="11"/>
    <x v="832"/>
    <x v="832"/>
  </r>
  <r>
    <x v="12"/>
    <x v="627"/>
    <x v="0"/>
    <s v="US"/>
    <s v="USD"/>
    <n v="1397941475"/>
    <n v="1395349475"/>
    <b v="0"/>
    <n v="41"/>
    <b v="1"/>
    <s v="music/rock"/>
    <n v="1.0166666666666666"/>
    <x v="640"/>
    <x v="4"/>
    <x v="11"/>
    <x v="833"/>
    <x v="833"/>
  </r>
  <r>
    <x v="62"/>
    <x v="628"/>
    <x v="0"/>
    <s v="US"/>
    <s v="USD"/>
    <n v="1372651140"/>
    <n v="1369770292"/>
    <b v="0"/>
    <n v="75"/>
    <b v="1"/>
    <s v="music/rock"/>
    <n v="1.3101818181818181"/>
    <x v="641"/>
    <x v="4"/>
    <x v="11"/>
    <x v="834"/>
    <x v="834"/>
  </r>
  <r>
    <x v="13"/>
    <x v="629"/>
    <x v="0"/>
    <s v="US"/>
    <s v="USD"/>
    <n v="1337396400"/>
    <n v="1333709958"/>
    <b v="0"/>
    <n v="40"/>
    <b v="1"/>
    <s v="music/rock"/>
    <n v="1.1725000000000001"/>
    <x v="642"/>
    <x v="4"/>
    <x v="11"/>
    <x v="835"/>
    <x v="835"/>
  </r>
  <r>
    <x v="10"/>
    <x v="630"/>
    <x v="0"/>
    <s v="US"/>
    <s v="USD"/>
    <n v="1381108918"/>
    <n v="1378516918"/>
    <b v="0"/>
    <n v="46"/>
    <b v="1"/>
    <s v="music/rock"/>
    <n v="1.009304"/>
    <x v="643"/>
    <x v="4"/>
    <x v="11"/>
    <x v="836"/>
    <x v="836"/>
  </r>
  <r>
    <x v="30"/>
    <x v="631"/>
    <x v="0"/>
    <s v="US"/>
    <s v="USD"/>
    <n v="1398988662"/>
    <n v="1396396662"/>
    <b v="0"/>
    <n v="62"/>
    <b v="1"/>
    <s v="music/rock"/>
    <n v="1.218"/>
    <x v="644"/>
    <x v="4"/>
    <x v="11"/>
    <x v="837"/>
    <x v="837"/>
  </r>
  <r>
    <x v="13"/>
    <x v="632"/>
    <x v="0"/>
    <s v="US"/>
    <s v="USD"/>
    <n v="1326835985"/>
    <n v="1324243985"/>
    <b v="0"/>
    <n v="61"/>
    <b v="1"/>
    <s v="music/rock"/>
    <n v="1.454"/>
    <x v="645"/>
    <x v="4"/>
    <x v="11"/>
    <x v="838"/>
    <x v="838"/>
  </r>
  <r>
    <x v="10"/>
    <x v="633"/>
    <x v="0"/>
    <s v="US"/>
    <s v="USD"/>
    <n v="1348337956"/>
    <n v="1345745956"/>
    <b v="0"/>
    <n v="96"/>
    <b v="1"/>
    <s v="music/rock"/>
    <n v="1.166166"/>
    <x v="646"/>
    <x v="4"/>
    <x v="11"/>
    <x v="839"/>
    <x v="839"/>
  </r>
  <r>
    <x v="3"/>
    <x v="634"/>
    <x v="0"/>
    <s v="US"/>
    <s v="USD"/>
    <n v="1474694787"/>
    <n v="1472102787"/>
    <b v="0"/>
    <n v="190"/>
    <b v="1"/>
    <s v="music/metal"/>
    <n v="1.2041660000000001"/>
    <x v="647"/>
    <x v="4"/>
    <x v="12"/>
    <x v="840"/>
    <x v="840"/>
  </r>
  <r>
    <x v="10"/>
    <x v="635"/>
    <x v="0"/>
    <s v="US"/>
    <s v="USD"/>
    <n v="1415653663"/>
    <n v="1413058063"/>
    <b v="1"/>
    <n v="94"/>
    <b v="1"/>
    <s v="music/metal"/>
    <n v="1.0132000000000001"/>
    <x v="648"/>
    <x v="4"/>
    <x v="12"/>
    <x v="841"/>
    <x v="841"/>
  </r>
  <r>
    <x v="30"/>
    <x v="636"/>
    <x v="0"/>
    <s v="CA"/>
    <s v="CAD"/>
    <n v="1381723140"/>
    <n v="1378735983"/>
    <b v="1"/>
    <n v="39"/>
    <b v="1"/>
    <s v="music/metal"/>
    <n v="1.0431999999999999"/>
    <x v="649"/>
    <x v="4"/>
    <x v="12"/>
    <x v="842"/>
    <x v="842"/>
  </r>
  <r>
    <x v="9"/>
    <x v="637"/>
    <x v="0"/>
    <s v="US"/>
    <s v="USD"/>
    <n v="1481184000"/>
    <n v="1479708680"/>
    <b v="0"/>
    <n v="127"/>
    <b v="1"/>
    <s v="music/metal"/>
    <n v="2.6713333333333331"/>
    <x v="650"/>
    <x v="4"/>
    <x v="12"/>
    <x v="843"/>
    <x v="843"/>
  </r>
  <r>
    <x v="9"/>
    <x v="638"/>
    <x v="0"/>
    <s v="US"/>
    <s v="USD"/>
    <n v="1414817940"/>
    <n v="1411489552"/>
    <b v="1"/>
    <n v="159"/>
    <b v="1"/>
    <s v="music/metal"/>
    <n v="1.9413333333333334"/>
    <x v="651"/>
    <x v="4"/>
    <x v="12"/>
    <x v="844"/>
    <x v="844"/>
  </r>
  <r>
    <x v="10"/>
    <x v="639"/>
    <x v="0"/>
    <s v="US"/>
    <s v="USD"/>
    <n v="1473047940"/>
    <n v="1469595396"/>
    <b v="0"/>
    <n v="177"/>
    <b v="1"/>
    <s v="music/metal"/>
    <n v="1.203802"/>
    <x v="652"/>
    <x v="4"/>
    <x v="12"/>
    <x v="845"/>
    <x v="845"/>
  </r>
  <r>
    <x v="184"/>
    <x v="640"/>
    <x v="0"/>
    <s v="GB"/>
    <s v="GBP"/>
    <n v="1394460000"/>
    <n v="1393233855"/>
    <b v="0"/>
    <n v="47"/>
    <b v="1"/>
    <s v="music/metal"/>
    <n v="1.2200090909090908"/>
    <x v="653"/>
    <x v="4"/>
    <x v="12"/>
    <x v="846"/>
    <x v="846"/>
  </r>
  <r>
    <x v="185"/>
    <x v="115"/>
    <x v="0"/>
    <s v="US"/>
    <s v="USD"/>
    <n v="1436555376"/>
    <n v="1433963376"/>
    <b v="0"/>
    <n v="1"/>
    <b v="1"/>
    <s v="music/metal"/>
    <n v="1"/>
    <x v="119"/>
    <x v="4"/>
    <x v="12"/>
    <x v="847"/>
    <x v="847"/>
  </r>
  <r>
    <x v="43"/>
    <x v="452"/>
    <x v="0"/>
    <s v="US"/>
    <s v="USD"/>
    <n v="1429038033"/>
    <n v="1426446033"/>
    <b v="0"/>
    <n v="16"/>
    <b v="1"/>
    <s v="music/metal"/>
    <n v="1"/>
    <x v="654"/>
    <x v="4"/>
    <x v="12"/>
    <x v="848"/>
    <x v="848"/>
  </r>
  <r>
    <x v="23"/>
    <x v="641"/>
    <x v="0"/>
    <s v="US"/>
    <s v="USD"/>
    <n v="1426473264"/>
    <n v="1424057664"/>
    <b v="0"/>
    <n v="115"/>
    <b v="1"/>
    <s v="music/metal"/>
    <n v="1.1990000000000001"/>
    <x v="655"/>
    <x v="4"/>
    <x v="12"/>
    <x v="849"/>
    <x v="849"/>
  </r>
  <r>
    <x v="23"/>
    <x v="642"/>
    <x v="0"/>
    <s v="US"/>
    <s v="USD"/>
    <n v="1461560340"/>
    <n v="1458762717"/>
    <b v="0"/>
    <n v="133"/>
    <b v="1"/>
    <s v="music/metal"/>
    <n v="1.55175"/>
    <x v="656"/>
    <x v="4"/>
    <x v="12"/>
    <x v="850"/>
    <x v="850"/>
  </r>
  <r>
    <x v="13"/>
    <x v="643"/>
    <x v="0"/>
    <s v="FR"/>
    <s v="EUR"/>
    <n v="1469994300"/>
    <n v="1464815253"/>
    <b v="0"/>
    <n v="70"/>
    <b v="1"/>
    <s v="music/metal"/>
    <n v="1.3045"/>
    <x v="657"/>
    <x v="4"/>
    <x v="12"/>
    <x v="851"/>
    <x v="851"/>
  </r>
  <r>
    <x v="8"/>
    <x v="644"/>
    <x v="0"/>
    <s v="US"/>
    <s v="USD"/>
    <n v="1477342800"/>
    <n v="1476386395"/>
    <b v="0"/>
    <n v="62"/>
    <b v="1"/>
    <s v="music/metal"/>
    <n v="1.0497142857142858"/>
    <x v="658"/>
    <x v="4"/>
    <x v="12"/>
    <x v="852"/>
    <x v="852"/>
  </r>
  <r>
    <x v="43"/>
    <x v="452"/>
    <x v="0"/>
    <s v="US"/>
    <s v="USD"/>
    <n v="1424116709"/>
    <n v="1421524709"/>
    <b v="0"/>
    <n v="10"/>
    <b v="1"/>
    <s v="music/metal"/>
    <n v="1"/>
    <x v="180"/>
    <x v="4"/>
    <x v="12"/>
    <x v="853"/>
    <x v="853"/>
  </r>
  <r>
    <x v="186"/>
    <x v="645"/>
    <x v="0"/>
    <s v="US"/>
    <s v="USD"/>
    <n v="1482901546"/>
    <n v="1480309546"/>
    <b v="0"/>
    <n v="499"/>
    <b v="1"/>
    <s v="music/metal"/>
    <n v="1.1822050359712231"/>
    <x v="659"/>
    <x v="4"/>
    <x v="12"/>
    <x v="854"/>
    <x v="854"/>
  </r>
  <r>
    <x v="187"/>
    <x v="646"/>
    <x v="0"/>
    <s v="US"/>
    <s v="USD"/>
    <n v="1469329217"/>
    <n v="1466737217"/>
    <b v="0"/>
    <n v="47"/>
    <b v="1"/>
    <s v="music/metal"/>
    <n v="1.0344827586206897"/>
    <x v="660"/>
    <x v="4"/>
    <x v="12"/>
    <x v="855"/>
    <x v="855"/>
  </r>
  <r>
    <x v="49"/>
    <x v="614"/>
    <x v="0"/>
    <s v="DE"/>
    <s v="EUR"/>
    <n v="1477422000"/>
    <n v="1472282956"/>
    <b v="0"/>
    <n v="28"/>
    <b v="1"/>
    <s v="music/metal"/>
    <n v="2.1800000000000002"/>
    <x v="661"/>
    <x v="4"/>
    <x v="12"/>
    <x v="856"/>
    <x v="856"/>
  </r>
  <r>
    <x v="38"/>
    <x v="647"/>
    <x v="0"/>
    <s v="ES"/>
    <s v="EUR"/>
    <n v="1448463431"/>
    <n v="1444831031"/>
    <b v="0"/>
    <n v="24"/>
    <b v="1"/>
    <s v="music/metal"/>
    <n v="1"/>
    <x v="73"/>
    <x v="4"/>
    <x v="12"/>
    <x v="857"/>
    <x v="857"/>
  </r>
  <r>
    <x v="38"/>
    <x v="648"/>
    <x v="0"/>
    <s v="GB"/>
    <s v="GBP"/>
    <n v="1429138740"/>
    <n v="1426528418"/>
    <b v="0"/>
    <n v="76"/>
    <b v="1"/>
    <s v="music/metal"/>
    <n v="1.4400583333333332"/>
    <x v="662"/>
    <x v="4"/>
    <x v="12"/>
    <x v="858"/>
    <x v="858"/>
  </r>
  <r>
    <x v="23"/>
    <x v="649"/>
    <x v="0"/>
    <s v="US"/>
    <s v="USD"/>
    <n v="1433376000"/>
    <n v="1430768468"/>
    <b v="0"/>
    <n v="98"/>
    <b v="1"/>
    <s v="music/metal"/>
    <n v="1.0467500000000001"/>
    <x v="663"/>
    <x v="4"/>
    <x v="12"/>
    <x v="859"/>
    <x v="859"/>
  </r>
  <r>
    <x v="32"/>
    <x v="650"/>
    <x v="2"/>
    <s v="US"/>
    <s v="USD"/>
    <n v="1385123713"/>
    <n v="1382528113"/>
    <b v="0"/>
    <n v="48"/>
    <b v="0"/>
    <s v="music/jazz"/>
    <n v="0.18142857142857144"/>
    <x v="664"/>
    <x v="4"/>
    <x v="13"/>
    <x v="860"/>
    <x v="860"/>
  </r>
  <r>
    <x v="37"/>
    <x v="462"/>
    <x v="2"/>
    <s v="US"/>
    <s v="USD"/>
    <n v="1474067404"/>
    <n v="1471475404"/>
    <b v="0"/>
    <n v="2"/>
    <b v="0"/>
    <s v="music/jazz"/>
    <n v="2.2444444444444444E-2"/>
    <x v="476"/>
    <x v="4"/>
    <x v="13"/>
    <x v="861"/>
    <x v="861"/>
  </r>
  <r>
    <x v="63"/>
    <x v="575"/>
    <x v="2"/>
    <s v="GB"/>
    <s v="GBP"/>
    <n v="1384179548"/>
    <n v="1381583948"/>
    <b v="0"/>
    <n v="4"/>
    <b v="0"/>
    <s v="music/jazz"/>
    <n v="3.3999999999999998E-3"/>
    <x v="665"/>
    <x v="4"/>
    <x v="13"/>
    <x v="862"/>
    <x v="862"/>
  </r>
  <r>
    <x v="13"/>
    <x v="456"/>
    <x v="2"/>
    <s v="US"/>
    <s v="USD"/>
    <n v="1329014966"/>
    <n v="1326422966"/>
    <b v="0"/>
    <n v="5"/>
    <b v="0"/>
    <s v="music/jazz"/>
    <n v="4.4999999999999998E-2"/>
    <x v="666"/>
    <x v="4"/>
    <x v="13"/>
    <x v="863"/>
    <x v="863"/>
  </r>
  <r>
    <x v="115"/>
    <x v="651"/>
    <x v="2"/>
    <s v="US"/>
    <s v="USD"/>
    <n v="1381917540"/>
    <n v="1379990038"/>
    <b v="0"/>
    <n v="79"/>
    <b v="0"/>
    <s v="music/jazz"/>
    <n v="0.41538461538461541"/>
    <x v="667"/>
    <x v="4"/>
    <x v="13"/>
    <x v="864"/>
    <x v="864"/>
  </r>
  <r>
    <x v="41"/>
    <x v="372"/>
    <x v="2"/>
    <s v="US"/>
    <s v="USD"/>
    <n v="1358361197"/>
    <n v="1353177197"/>
    <b v="0"/>
    <n v="2"/>
    <b v="0"/>
    <s v="music/jazz"/>
    <n v="2.0454545454545454E-2"/>
    <x v="381"/>
    <x v="4"/>
    <x v="13"/>
    <x v="865"/>
    <x v="865"/>
  </r>
  <r>
    <x v="8"/>
    <x v="141"/>
    <x v="2"/>
    <s v="US"/>
    <s v="USD"/>
    <n v="1425136200"/>
    <n v="1421853518"/>
    <b v="0"/>
    <n v="11"/>
    <b v="0"/>
    <s v="music/jazz"/>
    <n v="0.18285714285714286"/>
    <x v="668"/>
    <x v="4"/>
    <x v="13"/>
    <x v="866"/>
    <x v="866"/>
  </r>
  <r>
    <x v="10"/>
    <x v="652"/>
    <x v="2"/>
    <s v="US"/>
    <s v="USD"/>
    <n v="1259643540"/>
    <n v="1254450706"/>
    <b v="0"/>
    <n v="11"/>
    <b v="0"/>
    <s v="music/jazz"/>
    <n v="0.2402"/>
    <x v="669"/>
    <x v="4"/>
    <x v="13"/>
    <x v="867"/>
    <x v="867"/>
  </r>
  <r>
    <x v="101"/>
    <x v="155"/>
    <x v="2"/>
    <s v="US"/>
    <s v="USD"/>
    <n v="1389055198"/>
    <n v="1386463198"/>
    <b v="0"/>
    <n v="1"/>
    <b v="0"/>
    <s v="music/jazz"/>
    <n v="1.1111111111111111E-3"/>
    <x v="73"/>
    <x v="4"/>
    <x v="13"/>
    <x v="868"/>
    <x v="868"/>
  </r>
  <r>
    <x v="188"/>
    <x v="578"/>
    <x v="2"/>
    <s v="US"/>
    <s v="USD"/>
    <n v="1365448657"/>
    <n v="1362860257"/>
    <b v="0"/>
    <n v="3"/>
    <b v="0"/>
    <s v="music/jazz"/>
    <n v="0.11818181818181818"/>
    <x v="670"/>
    <x v="4"/>
    <x v="13"/>
    <x v="869"/>
    <x v="869"/>
  </r>
  <r>
    <x v="22"/>
    <x v="653"/>
    <x v="2"/>
    <s v="GB"/>
    <s v="GBP"/>
    <n v="1377995523"/>
    <n v="1375403523"/>
    <b v="0"/>
    <n v="5"/>
    <b v="0"/>
    <s v="music/jazz"/>
    <n v="3.0999999999999999E-3"/>
    <x v="671"/>
    <x v="4"/>
    <x v="13"/>
    <x v="870"/>
    <x v="870"/>
  </r>
  <r>
    <x v="12"/>
    <x v="144"/>
    <x v="2"/>
    <s v="US"/>
    <s v="USD"/>
    <n v="1385735295"/>
    <n v="1383139695"/>
    <b v="0"/>
    <n v="12"/>
    <b v="0"/>
    <s v="music/jazz"/>
    <n v="5.4166666666666669E-2"/>
    <x v="672"/>
    <x v="4"/>
    <x v="13"/>
    <x v="871"/>
    <x v="871"/>
  </r>
  <r>
    <x v="6"/>
    <x v="654"/>
    <x v="2"/>
    <s v="US"/>
    <s v="USD"/>
    <n v="1299786527"/>
    <n v="1295898527"/>
    <b v="0"/>
    <n v="2"/>
    <b v="0"/>
    <s v="music/jazz"/>
    <n v="8.1250000000000003E-3"/>
    <x v="151"/>
    <x v="4"/>
    <x v="13"/>
    <x v="872"/>
    <x v="872"/>
  </r>
  <r>
    <x v="8"/>
    <x v="372"/>
    <x v="2"/>
    <s v="US"/>
    <s v="USD"/>
    <n v="1352610040"/>
    <n v="1349150440"/>
    <b v="0"/>
    <n v="5"/>
    <b v="0"/>
    <s v="music/jazz"/>
    <n v="1.2857142857142857E-2"/>
    <x v="377"/>
    <x v="4"/>
    <x v="13"/>
    <x v="873"/>
    <x v="873"/>
  </r>
  <r>
    <x v="9"/>
    <x v="655"/>
    <x v="2"/>
    <s v="US"/>
    <s v="USD"/>
    <n v="1367676034"/>
    <n v="1365084034"/>
    <b v="0"/>
    <n v="21"/>
    <b v="0"/>
    <s v="music/jazz"/>
    <n v="0.24333333333333335"/>
    <x v="673"/>
    <x v="4"/>
    <x v="13"/>
    <x v="874"/>
    <x v="874"/>
  </r>
  <r>
    <x v="10"/>
    <x v="117"/>
    <x v="2"/>
    <s v="US"/>
    <s v="USD"/>
    <n v="1442856131"/>
    <n v="1441128131"/>
    <b v="0"/>
    <n v="0"/>
    <b v="0"/>
    <s v="music/jazz"/>
    <n v="0"/>
    <x v="121"/>
    <x v="4"/>
    <x v="13"/>
    <x v="875"/>
    <x v="875"/>
  </r>
  <r>
    <x v="189"/>
    <x v="656"/>
    <x v="2"/>
    <s v="GB"/>
    <s v="GBP"/>
    <n v="1359978927"/>
    <n v="1357127727"/>
    <b v="0"/>
    <n v="45"/>
    <b v="0"/>
    <s v="music/jazz"/>
    <n v="0.40799492385786801"/>
    <x v="674"/>
    <x v="4"/>
    <x v="13"/>
    <x v="876"/>
    <x v="876"/>
  </r>
  <r>
    <x v="13"/>
    <x v="77"/>
    <x v="2"/>
    <s v="US"/>
    <s v="USD"/>
    <n v="1387479360"/>
    <n v="1384887360"/>
    <b v="0"/>
    <n v="29"/>
    <b v="0"/>
    <s v="music/jazz"/>
    <n v="0.67549999999999999"/>
    <x v="675"/>
    <x v="4"/>
    <x v="13"/>
    <x v="877"/>
    <x v="877"/>
  </r>
  <r>
    <x v="10"/>
    <x v="654"/>
    <x v="2"/>
    <s v="US"/>
    <s v="USD"/>
    <n v="1293082524"/>
    <n v="1290490524"/>
    <b v="0"/>
    <n v="2"/>
    <b v="0"/>
    <s v="music/jazz"/>
    <n v="1.2999999999999999E-2"/>
    <x v="151"/>
    <x v="4"/>
    <x v="13"/>
    <x v="878"/>
    <x v="878"/>
  </r>
  <r>
    <x v="190"/>
    <x v="657"/>
    <x v="2"/>
    <s v="US"/>
    <s v="USD"/>
    <n v="1338321305"/>
    <n v="1336506905"/>
    <b v="0"/>
    <n v="30"/>
    <b v="0"/>
    <s v="music/jazz"/>
    <n v="0.30666666666666664"/>
    <x v="676"/>
    <x v="4"/>
    <x v="13"/>
    <x v="879"/>
    <x v="879"/>
  </r>
  <r>
    <x v="191"/>
    <x v="658"/>
    <x v="2"/>
    <s v="US"/>
    <s v="USD"/>
    <n v="1351582938"/>
    <n v="1348731738"/>
    <b v="0"/>
    <n v="8"/>
    <b v="0"/>
    <s v="music/indie rock"/>
    <n v="2.9894179894179893E-2"/>
    <x v="677"/>
    <x v="4"/>
    <x v="14"/>
    <x v="880"/>
    <x v="880"/>
  </r>
  <r>
    <x v="192"/>
    <x v="134"/>
    <x v="2"/>
    <s v="US"/>
    <s v="USD"/>
    <n v="1326520886"/>
    <n v="1322632886"/>
    <b v="0"/>
    <n v="1"/>
    <b v="0"/>
    <s v="music/indie rock"/>
    <n v="8.0000000000000002E-3"/>
    <x v="180"/>
    <x v="4"/>
    <x v="14"/>
    <x v="881"/>
    <x v="881"/>
  </r>
  <r>
    <x v="15"/>
    <x v="659"/>
    <x v="2"/>
    <s v="US"/>
    <s v="USD"/>
    <n v="1315341550"/>
    <n v="1312490350"/>
    <b v="0"/>
    <n v="14"/>
    <b v="0"/>
    <s v="music/indie rock"/>
    <n v="0.20133333333333334"/>
    <x v="678"/>
    <x v="4"/>
    <x v="14"/>
    <x v="882"/>
    <x v="882"/>
  </r>
  <r>
    <x v="10"/>
    <x v="660"/>
    <x v="2"/>
    <s v="US"/>
    <s v="USD"/>
    <n v="1456957635"/>
    <n v="1451773635"/>
    <b v="0"/>
    <n v="24"/>
    <b v="0"/>
    <s v="music/indie rock"/>
    <n v="0.4002"/>
    <x v="679"/>
    <x v="4"/>
    <x v="14"/>
    <x v="883"/>
    <x v="883"/>
  </r>
  <r>
    <x v="13"/>
    <x v="170"/>
    <x v="2"/>
    <s v="US"/>
    <s v="USD"/>
    <n v="1336789860"/>
    <n v="1331666146"/>
    <b v="0"/>
    <n v="2"/>
    <b v="0"/>
    <s v="music/indie rock"/>
    <n v="0.01"/>
    <x v="119"/>
    <x v="4"/>
    <x v="14"/>
    <x v="884"/>
    <x v="884"/>
  </r>
  <r>
    <x v="28"/>
    <x v="661"/>
    <x v="2"/>
    <s v="US"/>
    <s v="USD"/>
    <n v="1483137311"/>
    <n v="1481322911"/>
    <b v="0"/>
    <n v="21"/>
    <b v="0"/>
    <s v="music/indie rock"/>
    <n v="0.75"/>
    <x v="680"/>
    <x v="4"/>
    <x v="14"/>
    <x v="885"/>
    <x v="885"/>
  </r>
  <r>
    <x v="2"/>
    <x v="82"/>
    <x v="2"/>
    <s v="US"/>
    <s v="USD"/>
    <n v="1473972813"/>
    <n v="1471812813"/>
    <b v="0"/>
    <n v="7"/>
    <b v="0"/>
    <s v="music/indie rock"/>
    <n v="0.41"/>
    <x v="681"/>
    <x v="4"/>
    <x v="14"/>
    <x v="886"/>
    <x v="886"/>
  </r>
  <r>
    <x v="28"/>
    <x v="117"/>
    <x v="2"/>
    <s v="US"/>
    <s v="USD"/>
    <n v="1338159655"/>
    <n v="1335567655"/>
    <b v="0"/>
    <n v="0"/>
    <b v="0"/>
    <s v="music/indie rock"/>
    <n v="0"/>
    <x v="121"/>
    <x v="4"/>
    <x v="14"/>
    <x v="887"/>
    <x v="887"/>
  </r>
  <r>
    <x v="28"/>
    <x v="662"/>
    <x v="2"/>
    <s v="US"/>
    <s v="USD"/>
    <n v="1314856800"/>
    <n v="1311789885"/>
    <b v="0"/>
    <n v="4"/>
    <b v="0"/>
    <s v="music/indie rock"/>
    <n v="7.1999999999999995E-2"/>
    <x v="666"/>
    <x v="4"/>
    <x v="14"/>
    <x v="888"/>
    <x v="888"/>
  </r>
  <r>
    <x v="31"/>
    <x v="663"/>
    <x v="2"/>
    <s v="US"/>
    <s v="USD"/>
    <n v="1412534943"/>
    <n v="1409942943"/>
    <b v="0"/>
    <n v="32"/>
    <b v="0"/>
    <s v="music/indie rock"/>
    <n v="9.4412800000000005E-2"/>
    <x v="682"/>
    <x v="4"/>
    <x v="14"/>
    <x v="889"/>
    <x v="889"/>
  </r>
  <r>
    <x v="9"/>
    <x v="366"/>
    <x v="2"/>
    <s v="US"/>
    <s v="USD"/>
    <n v="1385055979"/>
    <n v="1382460379"/>
    <b v="0"/>
    <n v="4"/>
    <b v="0"/>
    <s v="music/indie rock"/>
    <n v="4.1666666666666664E-2"/>
    <x v="683"/>
    <x v="4"/>
    <x v="14"/>
    <x v="890"/>
    <x v="890"/>
  </r>
  <r>
    <x v="6"/>
    <x v="92"/>
    <x v="2"/>
    <s v="US"/>
    <s v="USD"/>
    <n v="1408581930"/>
    <n v="1405989930"/>
    <b v="0"/>
    <n v="9"/>
    <b v="0"/>
    <s v="music/indie rock"/>
    <n v="3.2500000000000001E-2"/>
    <x v="684"/>
    <x v="4"/>
    <x v="14"/>
    <x v="891"/>
    <x v="891"/>
  </r>
  <r>
    <x v="12"/>
    <x v="664"/>
    <x v="2"/>
    <s v="US"/>
    <s v="USD"/>
    <n v="1280635200"/>
    <n v="1273121283"/>
    <b v="0"/>
    <n v="17"/>
    <b v="0"/>
    <s v="music/indie rock"/>
    <n v="0.40749999999999997"/>
    <x v="685"/>
    <x v="4"/>
    <x v="14"/>
    <x v="892"/>
    <x v="892"/>
  </r>
  <r>
    <x v="13"/>
    <x v="148"/>
    <x v="2"/>
    <s v="US"/>
    <s v="USD"/>
    <n v="1427920363"/>
    <n v="1425331963"/>
    <b v="0"/>
    <n v="5"/>
    <b v="0"/>
    <s v="music/indie rock"/>
    <n v="0.1"/>
    <x v="379"/>
    <x v="4"/>
    <x v="14"/>
    <x v="893"/>
    <x v="893"/>
  </r>
  <r>
    <x v="22"/>
    <x v="665"/>
    <x v="2"/>
    <s v="US"/>
    <s v="USD"/>
    <n v="1465169610"/>
    <n v="1462577610"/>
    <b v="0"/>
    <n v="53"/>
    <b v="0"/>
    <s v="music/indie rock"/>
    <n v="0.39169999999999999"/>
    <x v="686"/>
    <x v="4"/>
    <x v="14"/>
    <x v="894"/>
    <x v="894"/>
  </r>
  <r>
    <x v="6"/>
    <x v="666"/>
    <x v="2"/>
    <s v="US"/>
    <s v="USD"/>
    <n v="1287975829"/>
    <n v="1284087829"/>
    <b v="0"/>
    <n v="7"/>
    <b v="0"/>
    <s v="music/indie rock"/>
    <n v="2.4375000000000001E-2"/>
    <x v="687"/>
    <x v="4"/>
    <x v="14"/>
    <x v="895"/>
    <x v="895"/>
  </r>
  <r>
    <x v="6"/>
    <x v="667"/>
    <x v="2"/>
    <s v="US"/>
    <s v="USD"/>
    <n v="1440734400"/>
    <n v="1438549026"/>
    <b v="0"/>
    <n v="72"/>
    <b v="0"/>
    <s v="music/indie rock"/>
    <n v="0.4"/>
    <x v="688"/>
    <x v="4"/>
    <x v="14"/>
    <x v="896"/>
    <x v="896"/>
  </r>
  <r>
    <x v="9"/>
    <x v="117"/>
    <x v="2"/>
    <s v="US"/>
    <s v="USD"/>
    <n v="1354123908"/>
    <n v="1351528308"/>
    <b v="0"/>
    <n v="0"/>
    <b v="0"/>
    <s v="music/indie rock"/>
    <n v="0"/>
    <x v="121"/>
    <x v="4"/>
    <x v="14"/>
    <x v="897"/>
    <x v="897"/>
  </r>
  <r>
    <x v="30"/>
    <x v="119"/>
    <x v="2"/>
    <s v="US"/>
    <s v="USD"/>
    <n v="1326651110"/>
    <n v="1322763110"/>
    <b v="0"/>
    <n v="2"/>
    <b v="0"/>
    <s v="music/indie rock"/>
    <n v="2.8000000000000001E-2"/>
    <x v="436"/>
    <x v="4"/>
    <x v="14"/>
    <x v="898"/>
    <x v="898"/>
  </r>
  <r>
    <x v="47"/>
    <x v="668"/>
    <x v="2"/>
    <s v="US"/>
    <s v="USD"/>
    <n v="1306549362"/>
    <n v="1302661362"/>
    <b v="0"/>
    <n v="8"/>
    <b v="0"/>
    <s v="music/indie rock"/>
    <n v="0.37333333333333335"/>
    <x v="436"/>
    <x v="4"/>
    <x v="14"/>
    <x v="899"/>
    <x v="899"/>
  </r>
  <r>
    <x v="10"/>
    <x v="577"/>
    <x v="2"/>
    <s v="US"/>
    <s v="USD"/>
    <n v="1459365802"/>
    <n v="1456777402"/>
    <b v="0"/>
    <n v="2"/>
    <b v="0"/>
    <s v="music/jazz"/>
    <n v="4.1999999999999997E-3"/>
    <x v="689"/>
    <x v="4"/>
    <x v="13"/>
    <x v="900"/>
    <x v="900"/>
  </r>
  <r>
    <x v="115"/>
    <x v="117"/>
    <x v="2"/>
    <s v="US"/>
    <s v="USD"/>
    <n v="1276024260"/>
    <n v="1272050914"/>
    <b v="0"/>
    <n v="0"/>
    <b v="0"/>
    <s v="music/jazz"/>
    <n v="0"/>
    <x v="121"/>
    <x v="4"/>
    <x v="13"/>
    <x v="901"/>
    <x v="901"/>
  </r>
  <r>
    <x v="11"/>
    <x v="456"/>
    <x v="2"/>
    <s v="US"/>
    <s v="USD"/>
    <n v="1409412600"/>
    <n v="1404947422"/>
    <b v="0"/>
    <n v="3"/>
    <b v="0"/>
    <s v="music/jazz"/>
    <n v="3.0000000000000001E-3"/>
    <x v="180"/>
    <x v="4"/>
    <x v="13"/>
    <x v="902"/>
    <x v="902"/>
  </r>
  <r>
    <x v="10"/>
    <x v="669"/>
    <x v="2"/>
    <s v="US"/>
    <s v="USD"/>
    <n v="1348367100"/>
    <n v="1346180780"/>
    <b v="0"/>
    <n v="4"/>
    <b v="0"/>
    <s v="music/jazz"/>
    <n v="3.2000000000000001E-2"/>
    <x v="379"/>
    <x v="4"/>
    <x v="13"/>
    <x v="903"/>
    <x v="903"/>
  </r>
  <r>
    <x v="63"/>
    <x v="118"/>
    <x v="2"/>
    <s v="US"/>
    <s v="USD"/>
    <n v="1451786137"/>
    <n v="1449194137"/>
    <b v="0"/>
    <n v="3"/>
    <b v="0"/>
    <s v="music/jazz"/>
    <n v="3.0200000000000001E-3"/>
    <x v="690"/>
    <x v="4"/>
    <x v="13"/>
    <x v="904"/>
    <x v="904"/>
  </r>
  <r>
    <x v="115"/>
    <x v="670"/>
    <x v="2"/>
    <s v="US"/>
    <s v="USD"/>
    <n v="1295847926"/>
    <n v="1290663926"/>
    <b v="0"/>
    <n v="6"/>
    <b v="0"/>
    <s v="music/jazz"/>
    <n v="3.0153846153846153E-2"/>
    <x v="691"/>
    <x v="4"/>
    <x v="13"/>
    <x v="905"/>
    <x v="905"/>
  </r>
  <r>
    <x v="36"/>
    <x v="117"/>
    <x v="2"/>
    <s v="US"/>
    <s v="USD"/>
    <n v="1394681590"/>
    <n v="1392093190"/>
    <b v="0"/>
    <n v="0"/>
    <b v="0"/>
    <s v="music/jazz"/>
    <n v="0"/>
    <x v="121"/>
    <x v="4"/>
    <x v="13"/>
    <x v="906"/>
    <x v="906"/>
  </r>
  <r>
    <x v="193"/>
    <x v="117"/>
    <x v="2"/>
    <s v="US"/>
    <s v="USD"/>
    <n v="1315715823"/>
    <n v="1313123823"/>
    <b v="0"/>
    <n v="0"/>
    <b v="0"/>
    <s v="music/jazz"/>
    <n v="0"/>
    <x v="121"/>
    <x v="4"/>
    <x v="13"/>
    <x v="907"/>
    <x v="907"/>
  </r>
  <r>
    <x v="30"/>
    <x v="117"/>
    <x v="2"/>
    <s v="US"/>
    <s v="USD"/>
    <n v="1280206740"/>
    <n v="1276283655"/>
    <b v="0"/>
    <n v="0"/>
    <b v="0"/>
    <s v="music/jazz"/>
    <n v="0"/>
    <x v="121"/>
    <x v="4"/>
    <x v="13"/>
    <x v="908"/>
    <x v="908"/>
  </r>
  <r>
    <x v="194"/>
    <x v="624"/>
    <x v="2"/>
    <s v="US"/>
    <s v="USD"/>
    <n v="1343016000"/>
    <n v="1340296440"/>
    <b v="0"/>
    <n v="8"/>
    <b v="0"/>
    <s v="music/jazz"/>
    <n v="3.2500000000000001E-2"/>
    <x v="178"/>
    <x v="4"/>
    <x v="13"/>
    <x v="909"/>
    <x v="909"/>
  </r>
  <r>
    <x v="131"/>
    <x v="430"/>
    <x v="2"/>
    <s v="GB"/>
    <s v="GBP"/>
    <n v="1488546319"/>
    <n v="1483362319"/>
    <b v="0"/>
    <n v="5"/>
    <b v="0"/>
    <s v="music/jazz"/>
    <n v="0.22363636363636363"/>
    <x v="692"/>
    <x v="4"/>
    <x v="13"/>
    <x v="910"/>
    <x v="910"/>
  </r>
  <r>
    <x v="57"/>
    <x v="117"/>
    <x v="2"/>
    <s v="US"/>
    <s v="USD"/>
    <n v="1390522045"/>
    <n v="1388707645"/>
    <b v="0"/>
    <n v="0"/>
    <b v="0"/>
    <s v="music/jazz"/>
    <n v="0"/>
    <x v="121"/>
    <x v="4"/>
    <x v="13"/>
    <x v="911"/>
    <x v="911"/>
  </r>
  <r>
    <x v="8"/>
    <x v="134"/>
    <x v="2"/>
    <s v="US"/>
    <s v="USD"/>
    <n v="1355197047"/>
    <n v="1350009447"/>
    <b v="0"/>
    <n v="2"/>
    <b v="0"/>
    <s v="music/jazz"/>
    <n v="8.5714285714285719E-3"/>
    <x v="2"/>
    <x v="4"/>
    <x v="13"/>
    <x v="912"/>
    <x v="912"/>
  </r>
  <r>
    <x v="11"/>
    <x v="671"/>
    <x v="2"/>
    <s v="US"/>
    <s v="USD"/>
    <n v="1336188019"/>
    <n v="1333596019"/>
    <b v="0"/>
    <n v="24"/>
    <b v="0"/>
    <s v="music/jazz"/>
    <n v="6.6066666666666662E-2"/>
    <x v="693"/>
    <x v="4"/>
    <x v="13"/>
    <x v="913"/>
    <x v="913"/>
  </r>
  <r>
    <x v="15"/>
    <x v="117"/>
    <x v="2"/>
    <s v="US"/>
    <s v="USD"/>
    <n v="1345918747"/>
    <n v="1343326747"/>
    <b v="0"/>
    <n v="0"/>
    <b v="0"/>
    <s v="music/jazz"/>
    <n v="0"/>
    <x v="121"/>
    <x v="4"/>
    <x v="13"/>
    <x v="914"/>
    <x v="914"/>
  </r>
  <r>
    <x v="115"/>
    <x v="672"/>
    <x v="2"/>
    <s v="US"/>
    <s v="USD"/>
    <n v="1330577940"/>
    <n v="1327853914"/>
    <b v="0"/>
    <n v="9"/>
    <b v="0"/>
    <s v="music/jazz"/>
    <n v="5.7692307692307696E-2"/>
    <x v="694"/>
    <x v="4"/>
    <x v="13"/>
    <x v="915"/>
    <x v="915"/>
  </r>
  <r>
    <x v="126"/>
    <x v="117"/>
    <x v="2"/>
    <s v="US"/>
    <s v="USD"/>
    <n v="1287723600"/>
    <n v="1284409734"/>
    <b v="0"/>
    <n v="0"/>
    <b v="0"/>
    <s v="music/jazz"/>
    <n v="0"/>
    <x v="121"/>
    <x v="4"/>
    <x v="13"/>
    <x v="916"/>
    <x v="916"/>
  </r>
  <r>
    <x v="10"/>
    <x v="134"/>
    <x v="2"/>
    <s v="US"/>
    <s v="USD"/>
    <n v="1405305000"/>
    <n v="1402612730"/>
    <b v="0"/>
    <n v="1"/>
    <b v="0"/>
    <s v="music/jazz"/>
    <n v="6.0000000000000001E-3"/>
    <x v="180"/>
    <x v="4"/>
    <x v="13"/>
    <x v="917"/>
    <x v="917"/>
  </r>
  <r>
    <x v="195"/>
    <x v="670"/>
    <x v="2"/>
    <s v="GB"/>
    <s v="GBP"/>
    <n v="1417474761"/>
    <n v="1414879161"/>
    <b v="0"/>
    <n v="10"/>
    <b v="0"/>
    <s v="music/jazz"/>
    <n v="5.0256410256410255E-2"/>
    <x v="695"/>
    <x v="4"/>
    <x v="13"/>
    <x v="918"/>
    <x v="918"/>
  </r>
  <r>
    <x v="22"/>
    <x v="173"/>
    <x v="2"/>
    <s v="US"/>
    <s v="USD"/>
    <n v="1355930645"/>
    <n v="1352906645"/>
    <b v="0"/>
    <n v="1"/>
    <b v="0"/>
    <s v="music/jazz"/>
    <n v="5.0000000000000001E-3"/>
    <x v="101"/>
    <x v="4"/>
    <x v="13"/>
    <x v="919"/>
    <x v="919"/>
  </r>
  <r>
    <x v="62"/>
    <x v="117"/>
    <x v="2"/>
    <s v="US"/>
    <s v="USD"/>
    <n v="1384448822"/>
    <n v="1381853222"/>
    <b v="0"/>
    <n v="0"/>
    <b v="0"/>
    <s v="music/jazz"/>
    <n v="0"/>
    <x v="121"/>
    <x v="4"/>
    <x v="13"/>
    <x v="920"/>
    <x v="920"/>
  </r>
  <r>
    <x v="36"/>
    <x v="673"/>
    <x v="2"/>
    <s v="US"/>
    <s v="USD"/>
    <n v="1323666376"/>
    <n v="1320033976"/>
    <b v="0"/>
    <n v="20"/>
    <b v="0"/>
    <s v="music/jazz"/>
    <n v="0.309"/>
    <x v="696"/>
    <x v="4"/>
    <x v="13"/>
    <x v="921"/>
    <x v="921"/>
  </r>
  <r>
    <x v="100"/>
    <x v="674"/>
    <x v="2"/>
    <s v="US"/>
    <s v="USD"/>
    <n v="1412167393"/>
    <n v="1409143393"/>
    <b v="0"/>
    <n v="30"/>
    <b v="0"/>
    <s v="music/jazz"/>
    <n v="0.21037037037037037"/>
    <x v="697"/>
    <x v="4"/>
    <x v="13"/>
    <x v="922"/>
    <x v="922"/>
  </r>
  <r>
    <x v="36"/>
    <x v="675"/>
    <x v="2"/>
    <s v="US"/>
    <s v="USD"/>
    <n v="1416614523"/>
    <n v="1414018923"/>
    <b v="0"/>
    <n v="6"/>
    <b v="0"/>
    <s v="music/jazz"/>
    <n v="2.1999999999999999E-2"/>
    <x v="698"/>
    <x v="4"/>
    <x v="13"/>
    <x v="923"/>
    <x v="923"/>
  </r>
  <r>
    <x v="9"/>
    <x v="676"/>
    <x v="2"/>
    <s v="US"/>
    <s v="USD"/>
    <n v="1360795069"/>
    <n v="1358203069"/>
    <b v="0"/>
    <n v="15"/>
    <b v="0"/>
    <s v="music/jazz"/>
    <n v="0.109"/>
    <x v="699"/>
    <x v="4"/>
    <x v="13"/>
    <x v="924"/>
    <x v="924"/>
  </r>
  <r>
    <x v="12"/>
    <x v="669"/>
    <x v="2"/>
    <s v="US"/>
    <s v="USD"/>
    <n v="1385590111"/>
    <n v="1382994511"/>
    <b v="0"/>
    <n v="5"/>
    <b v="0"/>
    <s v="music/jazz"/>
    <n v="2.6666666666666668E-2"/>
    <x v="700"/>
    <x v="4"/>
    <x v="13"/>
    <x v="925"/>
    <x v="925"/>
  </r>
  <r>
    <x v="39"/>
    <x v="117"/>
    <x v="2"/>
    <s v="US"/>
    <s v="USD"/>
    <n v="1278628800"/>
    <n v="1276043330"/>
    <b v="0"/>
    <n v="0"/>
    <b v="0"/>
    <s v="music/jazz"/>
    <n v="0"/>
    <x v="121"/>
    <x v="4"/>
    <x v="13"/>
    <x v="926"/>
    <x v="926"/>
  </r>
  <r>
    <x v="22"/>
    <x v="117"/>
    <x v="2"/>
    <s v="US"/>
    <s v="USD"/>
    <n v="1337024695"/>
    <n v="1334432695"/>
    <b v="0"/>
    <n v="0"/>
    <b v="0"/>
    <s v="music/jazz"/>
    <n v="0"/>
    <x v="121"/>
    <x v="4"/>
    <x v="13"/>
    <x v="927"/>
    <x v="927"/>
  </r>
  <r>
    <x v="107"/>
    <x v="607"/>
    <x v="2"/>
    <s v="US"/>
    <s v="USD"/>
    <n v="1353196800"/>
    <n v="1348864913"/>
    <b v="0"/>
    <n v="28"/>
    <b v="0"/>
    <s v="music/jazz"/>
    <n v="0.10862068965517241"/>
    <x v="701"/>
    <x v="4"/>
    <x v="13"/>
    <x v="928"/>
    <x v="928"/>
  </r>
  <r>
    <x v="2"/>
    <x v="117"/>
    <x v="2"/>
    <s v="US"/>
    <s v="USD"/>
    <n v="1333946569"/>
    <n v="1331358169"/>
    <b v="0"/>
    <n v="0"/>
    <b v="0"/>
    <s v="music/jazz"/>
    <n v="0"/>
    <x v="121"/>
    <x v="4"/>
    <x v="13"/>
    <x v="929"/>
    <x v="929"/>
  </r>
  <r>
    <x v="42"/>
    <x v="154"/>
    <x v="2"/>
    <s v="US"/>
    <s v="USD"/>
    <n v="1277501520"/>
    <n v="1273874306"/>
    <b v="0"/>
    <n v="5"/>
    <b v="0"/>
    <s v="music/jazz"/>
    <n v="0.38333333333333336"/>
    <x v="160"/>
    <x v="4"/>
    <x v="13"/>
    <x v="930"/>
    <x v="930"/>
  </r>
  <r>
    <x v="13"/>
    <x v="449"/>
    <x v="2"/>
    <s v="GB"/>
    <s v="GBP"/>
    <n v="1395007200"/>
    <n v="1392021502"/>
    <b v="0"/>
    <n v="7"/>
    <b v="0"/>
    <s v="music/jazz"/>
    <n v="6.5500000000000003E-2"/>
    <x v="702"/>
    <x v="4"/>
    <x v="13"/>
    <x v="931"/>
    <x v="931"/>
  </r>
  <r>
    <x v="196"/>
    <x v="677"/>
    <x v="2"/>
    <s v="US"/>
    <s v="USD"/>
    <n v="1363990545"/>
    <n v="1360106145"/>
    <b v="0"/>
    <n v="30"/>
    <b v="0"/>
    <s v="music/jazz"/>
    <n v="0.14536842105263159"/>
    <x v="703"/>
    <x v="4"/>
    <x v="13"/>
    <x v="932"/>
    <x v="932"/>
  </r>
  <r>
    <x v="13"/>
    <x v="678"/>
    <x v="2"/>
    <s v="US"/>
    <s v="USD"/>
    <n v="1399867409"/>
    <n v="1394683409"/>
    <b v="0"/>
    <n v="2"/>
    <b v="0"/>
    <s v="music/jazz"/>
    <n v="0.06"/>
    <x v="88"/>
    <x v="4"/>
    <x v="13"/>
    <x v="933"/>
    <x v="933"/>
  </r>
  <r>
    <x v="10"/>
    <x v="679"/>
    <x v="2"/>
    <s v="CA"/>
    <s v="CAD"/>
    <n v="1399183200"/>
    <n v="1396633284"/>
    <b v="0"/>
    <n v="30"/>
    <b v="0"/>
    <s v="music/jazz"/>
    <n v="0.30399999999999999"/>
    <x v="704"/>
    <x v="4"/>
    <x v="13"/>
    <x v="934"/>
    <x v="934"/>
  </r>
  <r>
    <x v="8"/>
    <x v="155"/>
    <x v="2"/>
    <s v="US"/>
    <s v="USD"/>
    <n v="1454054429"/>
    <n v="1451462429"/>
    <b v="0"/>
    <n v="2"/>
    <b v="0"/>
    <s v="music/jazz"/>
    <n v="1.4285714285714285E-2"/>
    <x v="384"/>
    <x v="4"/>
    <x v="13"/>
    <x v="935"/>
    <x v="935"/>
  </r>
  <r>
    <x v="123"/>
    <x v="117"/>
    <x v="2"/>
    <s v="US"/>
    <s v="USD"/>
    <n v="1326916800"/>
    <n v="1323131689"/>
    <b v="0"/>
    <n v="0"/>
    <b v="0"/>
    <s v="music/jazz"/>
    <n v="0"/>
    <x v="121"/>
    <x v="4"/>
    <x v="13"/>
    <x v="936"/>
    <x v="936"/>
  </r>
  <r>
    <x v="8"/>
    <x v="130"/>
    <x v="2"/>
    <s v="US"/>
    <s v="USD"/>
    <n v="1383509357"/>
    <n v="1380913757"/>
    <b v="0"/>
    <n v="2"/>
    <b v="0"/>
    <s v="music/jazz"/>
    <n v="1.1428571428571429E-2"/>
    <x v="135"/>
    <x v="4"/>
    <x v="13"/>
    <x v="937"/>
    <x v="937"/>
  </r>
  <r>
    <x v="39"/>
    <x v="379"/>
    <x v="2"/>
    <s v="US"/>
    <s v="USD"/>
    <n v="1346585448"/>
    <n v="1343993448"/>
    <b v="0"/>
    <n v="1"/>
    <b v="0"/>
    <s v="music/jazz"/>
    <n v="3.5714285714285713E-3"/>
    <x v="384"/>
    <x v="4"/>
    <x v="13"/>
    <x v="938"/>
    <x v="938"/>
  </r>
  <r>
    <x v="181"/>
    <x v="130"/>
    <x v="2"/>
    <s v="US"/>
    <s v="USD"/>
    <n v="1372622280"/>
    <n v="1369246738"/>
    <b v="0"/>
    <n v="2"/>
    <b v="0"/>
    <s v="music/jazz"/>
    <n v="1.4545454545454545E-2"/>
    <x v="135"/>
    <x v="4"/>
    <x v="13"/>
    <x v="939"/>
    <x v="939"/>
  </r>
  <r>
    <x v="7"/>
    <x v="680"/>
    <x v="2"/>
    <s v="US"/>
    <s v="USD"/>
    <n v="1439251926"/>
    <n v="1435363926"/>
    <b v="0"/>
    <n v="14"/>
    <b v="0"/>
    <s v="technology/wearables"/>
    <n v="0.17155555555555554"/>
    <x v="705"/>
    <x v="2"/>
    <x v="8"/>
    <x v="940"/>
    <x v="940"/>
  </r>
  <r>
    <x v="63"/>
    <x v="681"/>
    <x v="2"/>
    <s v="US"/>
    <s v="USD"/>
    <n v="1486693145"/>
    <n v="1484101145"/>
    <b v="0"/>
    <n v="31"/>
    <b v="0"/>
    <s v="technology/wearables"/>
    <n v="2.3220000000000001E-2"/>
    <x v="706"/>
    <x v="2"/>
    <x v="8"/>
    <x v="941"/>
    <x v="941"/>
  </r>
  <r>
    <x v="51"/>
    <x v="682"/>
    <x v="2"/>
    <s v="US"/>
    <s v="USD"/>
    <n v="1455826460"/>
    <n v="1452716060"/>
    <b v="0"/>
    <n v="16"/>
    <b v="0"/>
    <s v="technology/wearables"/>
    <n v="8.9066666666666669E-2"/>
    <x v="707"/>
    <x v="2"/>
    <x v="8"/>
    <x v="942"/>
    <x v="942"/>
  </r>
  <r>
    <x v="9"/>
    <x v="683"/>
    <x v="2"/>
    <s v="US"/>
    <s v="USD"/>
    <n v="1480438905"/>
    <n v="1477843305"/>
    <b v="0"/>
    <n v="12"/>
    <b v="0"/>
    <s v="technology/wearables"/>
    <n v="9.633333333333334E-2"/>
    <x v="708"/>
    <x v="2"/>
    <x v="8"/>
    <x v="943"/>
    <x v="943"/>
  </r>
  <r>
    <x v="63"/>
    <x v="684"/>
    <x v="2"/>
    <s v="US"/>
    <s v="USD"/>
    <n v="1460988000"/>
    <n v="1458050450"/>
    <b v="0"/>
    <n v="96"/>
    <b v="0"/>
    <s v="technology/wearables"/>
    <n v="0.13325999999999999"/>
    <x v="709"/>
    <x v="2"/>
    <x v="8"/>
    <x v="944"/>
    <x v="944"/>
  </r>
  <r>
    <x v="57"/>
    <x v="685"/>
    <x v="2"/>
    <s v="FR"/>
    <s v="EUR"/>
    <n v="1487462340"/>
    <n v="1482958626"/>
    <b v="0"/>
    <n v="16"/>
    <b v="0"/>
    <s v="technology/wearables"/>
    <n v="2.4840000000000001E-2"/>
    <x v="710"/>
    <x v="2"/>
    <x v="8"/>
    <x v="945"/>
    <x v="945"/>
  </r>
  <r>
    <x v="36"/>
    <x v="686"/>
    <x v="2"/>
    <s v="US"/>
    <s v="USD"/>
    <n v="1473444048"/>
    <n v="1470852048"/>
    <b v="0"/>
    <n v="5"/>
    <b v="0"/>
    <s v="technology/wearables"/>
    <n v="1.9066666666666666E-2"/>
    <x v="711"/>
    <x v="2"/>
    <x v="8"/>
    <x v="946"/>
    <x v="946"/>
  </r>
  <r>
    <x v="16"/>
    <x v="117"/>
    <x v="2"/>
    <s v="US"/>
    <s v="USD"/>
    <n v="1467312306"/>
    <n v="1462128306"/>
    <b v="0"/>
    <n v="0"/>
    <b v="0"/>
    <s v="technology/wearables"/>
    <n v="0"/>
    <x v="121"/>
    <x v="2"/>
    <x v="8"/>
    <x v="947"/>
    <x v="947"/>
  </r>
  <r>
    <x v="23"/>
    <x v="374"/>
    <x v="2"/>
    <s v="NL"/>
    <s v="EUR"/>
    <n v="1457812364"/>
    <n v="1455220364"/>
    <b v="0"/>
    <n v="8"/>
    <b v="0"/>
    <s v="technology/wearables"/>
    <n v="0.12"/>
    <x v="88"/>
    <x v="2"/>
    <x v="8"/>
    <x v="948"/>
    <x v="948"/>
  </r>
  <r>
    <x v="22"/>
    <x v="687"/>
    <x v="2"/>
    <s v="DE"/>
    <s v="EUR"/>
    <n v="1456016576"/>
    <n v="1450832576"/>
    <b v="0"/>
    <n v="7"/>
    <b v="0"/>
    <s v="technology/wearables"/>
    <n v="1.3650000000000001E-2"/>
    <x v="498"/>
    <x v="2"/>
    <x v="8"/>
    <x v="949"/>
    <x v="949"/>
  </r>
  <r>
    <x v="10"/>
    <x v="688"/>
    <x v="2"/>
    <s v="CA"/>
    <s v="CAD"/>
    <n v="1453053661"/>
    <n v="1450461661"/>
    <b v="0"/>
    <n v="24"/>
    <b v="0"/>
    <s v="technology/wearables"/>
    <n v="0.28039999999999998"/>
    <x v="712"/>
    <x v="2"/>
    <x v="8"/>
    <x v="950"/>
    <x v="950"/>
  </r>
  <r>
    <x v="63"/>
    <x v="689"/>
    <x v="2"/>
    <s v="US"/>
    <s v="USD"/>
    <n v="1465054872"/>
    <n v="1461166872"/>
    <b v="0"/>
    <n v="121"/>
    <b v="0"/>
    <s v="technology/wearables"/>
    <n v="0.38390000000000002"/>
    <x v="713"/>
    <x v="2"/>
    <x v="8"/>
    <x v="951"/>
    <x v="951"/>
  </r>
  <r>
    <x v="197"/>
    <x v="690"/>
    <x v="2"/>
    <s v="US"/>
    <s v="USD"/>
    <n v="1479483812"/>
    <n v="1476888212"/>
    <b v="0"/>
    <n v="196"/>
    <b v="0"/>
    <s v="technology/wearables"/>
    <n v="0.39942857142857141"/>
    <x v="714"/>
    <x v="2"/>
    <x v="8"/>
    <x v="952"/>
    <x v="952"/>
  </r>
  <r>
    <x v="36"/>
    <x v="691"/>
    <x v="2"/>
    <s v="US"/>
    <s v="USD"/>
    <n v="1422158199"/>
    <n v="1419566199"/>
    <b v="0"/>
    <n v="5"/>
    <b v="0"/>
    <s v="technology/wearables"/>
    <n v="8.3999999999999995E-3"/>
    <x v="715"/>
    <x v="2"/>
    <x v="8"/>
    <x v="953"/>
    <x v="953"/>
  </r>
  <r>
    <x v="36"/>
    <x v="692"/>
    <x v="2"/>
    <s v="US"/>
    <s v="USD"/>
    <n v="1440100839"/>
    <n v="1436472039"/>
    <b v="0"/>
    <n v="73"/>
    <b v="0"/>
    <s v="technology/wearables"/>
    <n v="0.43406666666666666"/>
    <x v="716"/>
    <x v="2"/>
    <x v="8"/>
    <x v="954"/>
    <x v="954"/>
  </r>
  <r>
    <x v="82"/>
    <x v="693"/>
    <x v="2"/>
    <s v="US"/>
    <s v="USD"/>
    <n v="1473750300"/>
    <n v="1470294300"/>
    <b v="0"/>
    <n v="93"/>
    <b v="0"/>
    <s v="technology/wearables"/>
    <n v="5.6613333333333335E-2"/>
    <x v="717"/>
    <x v="2"/>
    <x v="8"/>
    <x v="955"/>
    <x v="955"/>
  </r>
  <r>
    <x v="63"/>
    <x v="386"/>
    <x v="2"/>
    <s v="US"/>
    <s v="USD"/>
    <n v="1430081759"/>
    <n v="1424901359"/>
    <b v="0"/>
    <n v="17"/>
    <b v="0"/>
    <s v="technology/wearables"/>
    <n v="1.7219999999999999E-2"/>
    <x v="718"/>
    <x v="2"/>
    <x v="8"/>
    <x v="956"/>
    <x v="956"/>
  </r>
  <r>
    <x v="14"/>
    <x v="694"/>
    <x v="2"/>
    <s v="US"/>
    <s v="USD"/>
    <n v="1479392133"/>
    <n v="1476710133"/>
    <b v="0"/>
    <n v="7"/>
    <b v="0"/>
    <s v="technology/wearables"/>
    <n v="1.9416666666666665E-2"/>
    <x v="719"/>
    <x v="2"/>
    <x v="8"/>
    <x v="957"/>
    <x v="957"/>
  </r>
  <r>
    <x v="198"/>
    <x v="695"/>
    <x v="2"/>
    <s v="US"/>
    <s v="USD"/>
    <n v="1428641940"/>
    <n v="1426792563"/>
    <b v="0"/>
    <n v="17"/>
    <b v="0"/>
    <s v="technology/wearables"/>
    <n v="0.11328275684711328"/>
    <x v="720"/>
    <x v="2"/>
    <x v="8"/>
    <x v="958"/>
    <x v="958"/>
  </r>
  <r>
    <x v="63"/>
    <x v="696"/>
    <x v="2"/>
    <s v="US"/>
    <s v="USD"/>
    <n v="1421640665"/>
    <n v="1419048665"/>
    <b v="0"/>
    <n v="171"/>
    <b v="0"/>
    <s v="technology/wearables"/>
    <n v="0.3886"/>
    <x v="721"/>
    <x v="2"/>
    <x v="8"/>
    <x v="959"/>
    <x v="959"/>
  </r>
  <r>
    <x v="199"/>
    <x v="697"/>
    <x v="2"/>
    <s v="US"/>
    <s v="USD"/>
    <n v="1489500155"/>
    <n v="1485874955"/>
    <b v="0"/>
    <n v="188"/>
    <b v="0"/>
    <s v="technology/wearables"/>
    <n v="0.46100628930817611"/>
    <x v="722"/>
    <x v="2"/>
    <x v="8"/>
    <x v="960"/>
    <x v="960"/>
  </r>
  <r>
    <x v="75"/>
    <x v="698"/>
    <x v="2"/>
    <s v="US"/>
    <s v="USD"/>
    <n v="1487617200"/>
    <n v="1483634335"/>
    <b v="0"/>
    <n v="110"/>
    <b v="0"/>
    <s v="technology/wearables"/>
    <n v="0.42188421052631581"/>
    <x v="723"/>
    <x v="2"/>
    <x v="8"/>
    <x v="961"/>
    <x v="961"/>
  </r>
  <r>
    <x v="30"/>
    <x v="699"/>
    <x v="2"/>
    <s v="US"/>
    <s v="USD"/>
    <n v="1455210353"/>
    <n v="1451927153"/>
    <b v="0"/>
    <n v="37"/>
    <b v="0"/>
    <s v="technology/wearables"/>
    <n v="0.2848"/>
    <x v="724"/>
    <x v="2"/>
    <x v="8"/>
    <x v="962"/>
    <x v="962"/>
  </r>
  <r>
    <x v="19"/>
    <x v="700"/>
    <x v="2"/>
    <s v="US"/>
    <s v="USD"/>
    <n v="1476717319"/>
    <n v="1473693319"/>
    <b v="0"/>
    <n v="9"/>
    <b v="0"/>
    <s v="technology/wearables"/>
    <n v="1.0771428571428571E-2"/>
    <x v="725"/>
    <x v="2"/>
    <x v="8"/>
    <x v="963"/>
    <x v="963"/>
  </r>
  <r>
    <x v="74"/>
    <x v="701"/>
    <x v="2"/>
    <s v="CA"/>
    <s v="CAD"/>
    <n v="1441119919"/>
    <n v="1437663919"/>
    <b v="0"/>
    <n v="29"/>
    <b v="0"/>
    <s v="technology/wearables"/>
    <n v="7.9909090909090902E-3"/>
    <x v="726"/>
    <x v="2"/>
    <x v="8"/>
    <x v="964"/>
    <x v="964"/>
  </r>
  <r>
    <x v="31"/>
    <x v="501"/>
    <x v="2"/>
    <s v="US"/>
    <s v="USD"/>
    <n v="1477454340"/>
    <n v="1474676646"/>
    <b v="0"/>
    <n v="6"/>
    <b v="0"/>
    <s v="technology/wearables"/>
    <n v="1.192E-2"/>
    <x v="727"/>
    <x v="2"/>
    <x v="8"/>
    <x v="965"/>
    <x v="965"/>
  </r>
  <r>
    <x v="14"/>
    <x v="702"/>
    <x v="2"/>
    <s v="US"/>
    <s v="USD"/>
    <n v="1475766932"/>
    <n v="1473174932"/>
    <b v="0"/>
    <n v="30"/>
    <b v="0"/>
    <s v="technology/wearables"/>
    <n v="0.14799999999999999"/>
    <x v="728"/>
    <x v="2"/>
    <x v="8"/>
    <x v="966"/>
    <x v="966"/>
  </r>
  <r>
    <x v="22"/>
    <x v="703"/>
    <x v="2"/>
    <s v="US"/>
    <s v="USD"/>
    <n v="1461301574"/>
    <n v="1456121174"/>
    <b v="0"/>
    <n v="81"/>
    <b v="0"/>
    <s v="technology/wearables"/>
    <n v="0.17810000000000001"/>
    <x v="729"/>
    <x v="2"/>
    <x v="8"/>
    <x v="967"/>
    <x v="967"/>
  </r>
  <r>
    <x v="6"/>
    <x v="437"/>
    <x v="2"/>
    <s v="US"/>
    <s v="USD"/>
    <n v="1408134034"/>
    <n v="1405542034"/>
    <b v="0"/>
    <n v="4"/>
    <b v="0"/>
    <s v="technology/wearables"/>
    <n v="1.325E-2"/>
    <x v="730"/>
    <x v="2"/>
    <x v="8"/>
    <x v="968"/>
    <x v="968"/>
  </r>
  <r>
    <x v="11"/>
    <x v="704"/>
    <x v="2"/>
    <s v="MX"/>
    <s v="MXN"/>
    <n v="1486624607"/>
    <n v="1483773407"/>
    <b v="0"/>
    <n v="11"/>
    <b v="0"/>
    <s v="technology/wearables"/>
    <n v="0.46666666666666667"/>
    <x v="731"/>
    <x v="2"/>
    <x v="8"/>
    <x v="969"/>
    <x v="969"/>
  </r>
  <r>
    <x v="10"/>
    <x v="705"/>
    <x v="2"/>
    <s v="CA"/>
    <s v="CAD"/>
    <n v="1485147540"/>
    <n v="1481951853"/>
    <b v="0"/>
    <n v="14"/>
    <b v="0"/>
    <s v="technology/wearables"/>
    <n v="0.4592"/>
    <x v="732"/>
    <x v="2"/>
    <x v="8"/>
    <x v="970"/>
    <x v="970"/>
  </r>
  <r>
    <x v="57"/>
    <x v="706"/>
    <x v="2"/>
    <s v="US"/>
    <s v="USD"/>
    <n v="1433178060"/>
    <n v="1429290060"/>
    <b v="0"/>
    <n v="5"/>
    <b v="0"/>
    <s v="technology/wearables"/>
    <n v="2.2599999999999999E-3"/>
    <x v="733"/>
    <x v="2"/>
    <x v="8"/>
    <x v="971"/>
    <x v="971"/>
  </r>
  <r>
    <x v="22"/>
    <x v="707"/>
    <x v="2"/>
    <s v="US"/>
    <s v="USD"/>
    <n v="1409813940"/>
    <n v="1407271598"/>
    <b v="0"/>
    <n v="45"/>
    <b v="0"/>
    <s v="technology/wearables"/>
    <n v="0.34625"/>
    <x v="734"/>
    <x v="2"/>
    <x v="8"/>
    <x v="972"/>
    <x v="972"/>
  </r>
  <r>
    <x v="22"/>
    <x v="708"/>
    <x v="2"/>
    <s v="US"/>
    <s v="USD"/>
    <n v="1447032093"/>
    <n v="1441844493"/>
    <b v="0"/>
    <n v="8"/>
    <b v="0"/>
    <s v="technology/wearables"/>
    <n v="2.0549999999999999E-2"/>
    <x v="735"/>
    <x v="2"/>
    <x v="8"/>
    <x v="973"/>
    <x v="973"/>
  </r>
  <r>
    <x v="63"/>
    <x v="668"/>
    <x v="2"/>
    <s v="US"/>
    <s v="USD"/>
    <n v="1458925156"/>
    <n v="1456336756"/>
    <b v="0"/>
    <n v="3"/>
    <b v="0"/>
    <s v="technology/wearables"/>
    <n v="5.5999999999999999E-3"/>
    <x v="736"/>
    <x v="2"/>
    <x v="8"/>
    <x v="974"/>
    <x v="974"/>
  </r>
  <r>
    <x v="57"/>
    <x v="709"/>
    <x v="2"/>
    <s v="US"/>
    <s v="USD"/>
    <n v="1467132185"/>
    <n v="1461948185"/>
    <b v="0"/>
    <n v="24"/>
    <b v="0"/>
    <s v="technology/wearables"/>
    <n v="2.6069999999999999E-2"/>
    <x v="737"/>
    <x v="2"/>
    <x v="8"/>
    <x v="975"/>
    <x v="975"/>
  </r>
  <r>
    <x v="60"/>
    <x v="710"/>
    <x v="2"/>
    <s v="AU"/>
    <s v="AUD"/>
    <n v="1439515497"/>
    <n v="1435627497"/>
    <b v="0"/>
    <n v="18"/>
    <b v="0"/>
    <s v="technology/wearables"/>
    <n v="1.9259999999999999E-2"/>
    <x v="738"/>
    <x v="2"/>
    <x v="8"/>
    <x v="976"/>
    <x v="976"/>
  </r>
  <r>
    <x v="200"/>
    <x v="711"/>
    <x v="2"/>
    <s v="AT"/>
    <s v="EUR"/>
    <n v="1456094197"/>
    <n v="1453502197"/>
    <b v="0"/>
    <n v="12"/>
    <b v="0"/>
    <s v="technology/wearables"/>
    <n v="0.33666666666666667"/>
    <x v="739"/>
    <x v="2"/>
    <x v="8"/>
    <x v="977"/>
    <x v="977"/>
  </r>
  <r>
    <x v="201"/>
    <x v="712"/>
    <x v="2"/>
    <s v="SE"/>
    <s v="SEK"/>
    <n v="1456385101"/>
    <n v="1453793101"/>
    <b v="0"/>
    <n v="123"/>
    <b v="0"/>
    <s v="technology/wearables"/>
    <n v="0.5626326718299024"/>
    <x v="740"/>
    <x v="2"/>
    <x v="8"/>
    <x v="978"/>
    <x v="978"/>
  </r>
  <r>
    <x v="19"/>
    <x v="713"/>
    <x v="2"/>
    <s v="US"/>
    <s v="USD"/>
    <n v="1466449140"/>
    <n v="1463392828"/>
    <b v="0"/>
    <n v="96"/>
    <b v="0"/>
    <s v="technology/wearables"/>
    <n v="0.82817600000000002"/>
    <x v="741"/>
    <x v="2"/>
    <x v="8"/>
    <x v="979"/>
    <x v="979"/>
  </r>
  <r>
    <x v="3"/>
    <x v="714"/>
    <x v="2"/>
    <s v="US"/>
    <s v="USD"/>
    <n v="1417387322"/>
    <n v="1413495722"/>
    <b v="0"/>
    <n v="31"/>
    <b v="0"/>
    <s v="technology/wearables"/>
    <n v="0.14860000000000001"/>
    <x v="742"/>
    <x v="2"/>
    <x v="8"/>
    <x v="980"/>
    <x v="980"/>
  </r>
  <r>
    <x v="150"/>
    <x v="143"/>
    <x v="2"/>
    <s v="US"/>
    <s v="USD"/>
    <n v="1407624222"/>
    <n v="1405032222"/>
    <b v="0"/>
    <n v="4"/>
    <b v="0"/>
    <s v="technology/wearables"/>
    <n v="1.2375123751237513E-4"/>
    <x v="743"/>
    <x v="2"/>
    <x v="8"/>
    <x v="981"/>
    <x v="981"/>
  </r>
  <r>
    <x v="178"/>
    <x v="158"/>
    <x v="2"/>
    <s v="US"/>
    <s v="USD"/>
    <n v="1475431486"/>
    <n v="1472839486"/>
    <b v="0"/>
    <n v="3"/>
    <b v="0"/>
    <s v="technology/wearables"/>
    <n v="1.7142857142857143E-4"/>
    <x v="120"/>
    <x v="2"/>
    <x v="8"/>
    <x v="982"/>
    <x v="982"/>
  </r>
  <r>
    <x v="202"/>
    <x v="715"/>
    <x v="2"/>
    <s v="ES"/>
    <s v="EUR"/>
    <n v="1471985640"/>
    <n v="1469289685"/>
    <b v="0"/>
    <n v="179"/>
    <b v="0"/>
    <s v="technology/wearables"/>
    <n v="0.2950613611721471"/>
    <x v="744"/>
    <x v="2"/>
    <x v="8"/>
    <x v="983"/>
    <x v="983"/>
  </r>
  <r>
    <x v="3"/>
    <x v="437"/>
    <x v="2"/>
    <s v="US"/>
    <s v="USD"/>
    <n v="1427507208"/>
    <n v="1424918808"/>
    <b v="0"/>
    <n v="3"/>
    <b v="0"/>
    <s v="technology/wearables"/>
    <n v="1.06E-2"/>
    <x v="745"/>
    <x v="2"/>
    <x v="8"/>
    <x v="984"/>
    <x v="984"/>
  </r>
  <r>
    <x v="11"/>
    <x v="716"/>
    <x v="2"/>
    <s v="DE"/>
    <s v="EUR"/>
    <n v="1451602800"/>
    <n v="1449011610"/>
    <b v="0"/>
    <n v="23"/>
    <b v="0"/>
    <s v="technology/wearables"/>
    <n v="6.2933333333333327E-2"/>
    <x v="746"/>
    <x v="2"/>
    <x v="8"/>
    <x v="985"/>
    <x v="985"/>
  </r>
  <r>
    <x v="22"/>
    <x v="567"/>
    <x v="2"/>
    <s v="GB"/>
    <s v="GBP"/>
    <n v="1452384000"/>
    <n v="1447698300"/>
    <b v="0"/>
    <n v="23"/>
    <b v="0"/>
    <s v="technology/wearables"/>
    <n v="0.1275"/>
    <x v="747"/>
    <x v="2"/>
    <x v="8"/>
    <x v="986"/>
    <x v="986"/>
  </r>
  <r>
    <x v="63"/>
    <x v="717"/>
    <x v="2"/>
    <s v="NL"/>
    <s v="EUR"/>
    <n v="1403507050"/>
    <n v="1400051050"/>
    <b v="0"/>
    <n v="41"/>
    <b v="0"/>
    <s v="technology/wearables"/>
    <n v="0.13220000000000001"/>
    <x v="748"/>
    <x v="2"/>
    <x v="8"/>
    <x v="987"/>
    <x v="987"/>
  </r>
  <r>
    <x v="10"/>
    <x v="117"/>
    <x v="2"/>
    <s v="IT"/>
    <s v="EUR"/>
    <n v="1475310825"/>
    <n v="1472718825"/>
    <b v="0"/>
    <n v="0"/>
    <b v="0"/>
    <s v="technology/wearables"/>
    <n v="0"/>
    <x v="121"/>
    <x v="2"/>
    <x v="8"/>
    <x v="988"/>
    <x v="988"/>
  </r>
  <r>
    <x v="3"/>
    <x v="718"/>
    <x v="2"/>
    <s v="US"/>
    <s v="USD"/>
    <n v="1475101495"/>
    <n v="1472509495"/>
    <b v="0"/>
    <n v="32"/>
    <b v="0"/>
    <s v="technology/wearables"/>
    <n v="0.16769999999999999"/>
    <x v="749"/>
    <x v="2"/>
    <x v="8"/>
    <x v="989"/>
    <x v="989"/>
  </r>
  <r>
    <x v="31"/>
    <x v="375"/>
    <x v="2"/>
    <s v="US"/>
    <s v="USD"/>
    <n v="1409770164"/>
    <n v="1407178164"/>
    <b v="0"/>
    <n v="2"/>
    <b v="0"/>
    <s v="technology/wearables"/>
    <n v="1.0399999999999999E-3"/>
    <x v="31"/>
    <x v="2"/>
    <x v="8"/>
    <x v="990"/>
    <x v="990"/>
  </r>
  <r>
    <x v="10"/>
    <x v="719"/>
    <x v="2"/>
    <s v="GB"/>
    <s v="GBP"/>
    <n v="1468349460"/>
    <n v="1466186988"/>
    <b v="0"/>
    <n v="7"/>
    <b v="0"/>
    <s v="technology/wearables"/>
    <n v="4.24E-2"/>
    <x v="750"/>
    <x v="2"/>
    <x v="8"/>
    <x v="991"/>
    <x v="991"/>
  </r>
  <r>
    <x v="57"/>
    <x v="720"/>
    <x v="2"/>
    <s v="US"/>
    <s v="USD"/>
    <n v="1462655519"/>
    <n v="1457475119"/>
    <b v="0"/>
    <n v="4"/>
    <b v="0"/>
    <s v="technology/wearables"/>
    <n v="4.6699999999999997E-3"/>
    <x v="751"/>
    <x v="2"/>
    <x v="8"/>
    <x v="992"/>
    <x v="992"/>
  </r>
  <r>
    <x v="54"/>
    <x v="721"/>
    <x v="2"/>
    <s v="US"/>
    <s v="USD"/>
    <n v="1478926800"/>
    <n v="1476054568"/>
    <b v="0"/>
    <n v="196"/>
    <b v="0"/>
    <s v="technology/wearables"/>
    <n v="0.25087142857142858"/>
    <x v="752"/>
    <x v="2"/>
    <x v="8"/>
    <x v="993"/>
    <x v="993"/>
  </r>
  <r>
    <x v="61"/>
    <x v="722"/>
    <x v="2"/>
    <s v="US"/>
    <s v="USD"/>
    <n v="1417388340"/>
    <n v="1412835530"/>
    <b v="0"/>
    <n v="11"/>
    <b v="0"/>
    <s v="technology/wearables"/>
    <n v="2.3345000000000001E-2"/>
    <x v="753"/>
    <x v="2"/>
    <x v="8"/>
    <x v="994"/>
    <x v="994"/>
  </r>
  <r>
    <x v="3"/>
    <x v="723"/>
    <x v="2"/>
    <s v="US"/>
    <s v="USD"/>
    <n v="1417276800"/>
    <n v="1415140480"/>
    <b v="0"/>
    <n v="9"/>
    <b v="0"/>
    <s v="technology/wearables"/>
    <n v="7.2599999999999998E-2"/>
    <x v="754"/>
    <x v="2"/>
    <x v="8"/>
    <x v="995"/>
    <x v="995"/>
  </r>
  <r>
    <x v="23"/>
    <x v="654"/>
    <x v="2"/>
    <s v="US"/>
    <s v="USD"/>
    <n v="1406474820"/>
    <n v="1403902060"/>
    <b v="0"/>
    <n v="5"/>
    <b v="0"/>
    <s v="technology/wearables"/>
    <n v="1.6250000000000001E-2"/>
    <x v="31"/>
    <x v="2"/>
    <x v="8"/>
    <x v="996"/>
    <x v="996"/>
  </r>
  <r>
    <x v="10"/>
    <x v="654"/>
    <x v="2"/>
    <s v="US"/>
    <s v="USD"/>
    <n v="1417145297"/>
    <n v="1414549697"/>
    <b v="0"/>
    <n v="8"/>
    <b v="0"/>
    <s v="technology/wearables"/>
    <n v="1.2999999999999999E-2"/>
    <x v="755"/>
    <x v="2"/>
    <x v="8"/>
    <x v="997"/>
    <x v="997"/>
  </r>
  <r>
    <x v="127"/>
    <x v="724"/>
    <x v="2"/>
    <s v="CA"/>
    <s v="CAD"/>
    <n v="1447909401"/>
    <n v="1444017801"/>
    <b v="0"/>
    <n v="229"/>
    <b v="0"/>
    <s v="technology/wearables"/>
    <n v="0.58558333333333334"/>
    <x v="756"/>
    <x v="2"/>
    <x v="8"/>
    <x v="998"/>
    <x v="998"/>
  </r>
  <r>
    <x v="60"/>
    <x v="725"/>
    <x v="2"/>
    <s v="CA"/>
    <s v="CAD"/>
    <n v="1415865720"/>
    <n v="1413270690"/>
    <b v="0"/>
    <n v="40"/>
    <b v="0"/>
    <s v="technology/wearables"/>
    <n v="7.7886666666666673E-2"/>
    <x v="757"/>
    <x v="2"/>
    <x v="8"/>
    <x v="999"/>
    <x v="999"/>
  </r>
  <r>
    <x v="203"/>
    <x v="726"/>
    <x v="1"/>
    <s v="US"/>
    <s v="USD"/>
    <n v="1489537560"/>
    <n v="1484357160"/>
    <b v="0"/>
    <n v="6"/>
    <b v="0"/>
    <s v="technology/wearables"/>
    <n v="2.2157147647256063E-2"/>
    <x v="758"/>
    <x v="2"/>
    <x v="8"/>
    <x v="1000"/>
    <x v="1000"/>
  </r>
  <r>
    <x v="10"/>
    <x v="107"/>
    <x v="1"/>
    <s v="GB"/>
    <s v="GBP"/>
    <n v="1485796613"/>
    <n v="1481908613"/>
    <b v="0"/>
    <n v="4"/>
    <b v="0"/>
    <s v="technology/wearables"/>
    <n v="1.04"/>
    <x v="759"/>
    <x v="2"/>
    <x v="8"/>
    <x v="1001"/>
    <x v="1001"/>
  </r>
  <r>
    <x v="204"/>
    <x v="727"/>
    <x v="1"/>
    <s v="US"/>
    <s v="USD"/>
    <n v="1450331940"/>
    <n v="1447777514"/>
    <b v="0"/>
    <n v="22"/>
    <b v="0"/>
    <s v="technology/wearables"/>
    <n v="0.29602960296029601"/>
    <x v="760"/>
    <x v="2"/>
    <x v="8"/>
    <x v="1002"/>
    <x v="1002"/>
  </r>
  <r>
    <x v="22"/>
    <x v="728"/>
    <x v="1"/>
    <s v="FR"/>
    <s v="EUR"/>
    <n v="1489680061"/>
    <n v="1487091661"/>
    <b v="0"/>
    <n v="15"/>
    <b v="0"/>
    <s v="technology/wearables"/>
    <n v="0.16055"/>
    <x v="761"/>
    <x v="2"/>
    <x v="8"/>
    <x v="1003"/>
    <x v="1003"/>
  </r>
  <r>
    <x v="31"/>
    <x v="729"/>
    <x v="1"/>
    <s v="US"/>
    <s v="USD"/>
    <n v="1455814827"/>
    <n v="1453222827"/>
    <b v="0"/>
    <n v="95"/>
    <b v="0"/>
    <s v="technology/wearables"/>
    <n v="0.82208000000000003"/>
    <x v="762"/>
    <x v="2"/>
    <x v="8"/>
    <x v="1004"/>
    <x v="1004"/>
  </r>
  <r>
    <x v="61"/>
    <x v="730"/>
    <x v="1"/>
    <s v="US"/>
    <s v="USD"/>
    <n v="1446217183"/>
    <n v="1443538783"/>
    <b v="0"/>
    <n v="161"/>
    <b v="0"/>
    <s v="technology/wearables"/>
    <n v="0.75051000000000001"/>
    <x v="763"/>
    <x v="2"/>
    <x v="8"/>
    <x v="1005"/>
    <x v="1005"/>
  </r>
  <r>
    <x v="23"/>
    <x v="731"/>
    <x v="1"/>
    <s v="US"/>
    <s v="USD"/>
    <n v="1418368260"/>
    <n v="1417654672"/>
    <b v="0"/>
    <n v="8"/>
    <b v="0"/>
    <s v="technology/wearables"/>
    <n v="5.8500000000000003E-2"/>
    <x v="764"/>
    <x v="2"/>
    <x v="8"/>
    <x v="1006"/>
    <x v="1006"/>
  </r>
  <r>
    <x v="11"/>
    <x v="732"/>
    <x v="1"/>
    <s v="US"/>
    <s v="USD"/>
    <n v="1481727623"/>
    <n v="1478095223"/>
    <b v="0"/>
    <n v="76"/>
    <b v="0"/>
    <s v="technology/wearables"/>
    <n v="0.44319999999999998"/>
    <x v="765"/>
    <x v="2"/>
    <x v="8"/>
    <x v="1007"/>
    <x v="1007"/>
  </r>
  <r>
    <x v="205"/>
    <x v="156"/>
    <x v="1"/>
    <s v="MX"/>
    <s v="MXN"/>
    <n v="1482953115"/>
    <n v="1480361115"/>
    <b v="0"/>
    <n v="1"/>
    <b v="0"/>
    <s v="technology/wearables"/>
    <n v="2.6737967914438501E-3"/>
    <x v="409"/>
    <x v="2"/>
    <x v="8"/>
    <x v="1008"/>
    <x v="1008"/>
  </r>
  <r>
    <x v="63"/>
    <x v="733"/>
    <x v="1"/>
    <s v="US"/>
    <s v="USD"/>
    <n v="1466346646"/>
    <n v="1463754646"/>
    <b v="0"/>
    <n v="101"/>
    <b v="0"/>
    <s v="technology/wearables"/>
    <n v="0.1313"/>
    <x v="178"/>
    <x v="2"/>
    <x v="8"/>
    <x v="1009"/>
    <x v="1009"/>
  </r>
  <r>
    <x v="206"/>
    <x v="734"/>
    <x v="1"/>
    <s v="US"/>
    <s v="USD"/>
    <n v="1473044340"/>
    <n v="1468180462"/>
    <b v="0"/>
    <n v="4"/>
    <b v="0"/>
    <s v="technology/wearables"/>
    <n v="1.9088937093275488E-3"/>
    <x v="698"/>
    <x v="2"/>
    <x v="8"/>
    <x v="1010"/>
    <x v="1010"/>
  </r>
  <r>
    <x v="22"/>
    <x v="735"/>
    <x v="1"/>
    <s v="US"/>
    <s v="USD"/>
    <n v="1418938395"/>
    <n v="1415050395"/>
    <b v="0"/>
    <n v="1"/>
    <b v="0"/>
    <s v="technology/wearables"/>
    <n v="3.7499999999999999E-3"/>
    <x v="766"/>
    <x v="2"/>
    <x v="8"/>
    <x v="1011"/>
    <x v="1011"/>
  </r>
  <r>
    <x v="10"/>
    <x v="736"/>
    <x v="1"/>
    <s v="US"/>
    <s v="USD"/>
    <n v="1485254052"/>
    <n v="1481366052"/>
    <b v="0"/>
    <n v="775"/>
    <b v="0"/>
    <s v="technology/wearables"/>
    <n v="215.35021"/>
    <x v="767"/>
    <x v="2"/>
    <x v="8"/>
    <x v="1012"/>
    <x v="1012"/>
  </r>
  <r>
    <x v="31"/>
    <x v="737"/>
    <x v="1"/>
    <s v="US"/>
    <s v="USD"/>
    <n v="1451419200"/>
    <n v="1449000056"/>
    <b v="0"/>
    <n v="90"/>
    <b v="0"/>
    <s v="technology/wearables"/>
    <n v="0.34527999999999998"/>
    <x v="768"/>
    <x v="2"/>
    <x v="8"/>
    <x v="1013"/>
    <x v="1013"/>
  </r>
  <r>
    <x v="3"/>
    <x v="738"/>
    <x v="1"/>
    <s v="US"/>
    <s v="USD"/>
    <n v="1420070615"/>
    <n v="1415750615"/>
    <b v="0"/>
    <n v="16"/>
    <b v="0"/>
    <s v="technology/wearables"/>
    <n v="0.30599999999999999"/>
    <x v="769"/>
    <x v="2"/>
    <x v="8"/>
    <x v="1014"/>
    <x v="1014"/>
  </r>
  <r>
    <x v="7"/>
    <x v="739"/>
    <x v="1"/>
    <s v="CH"/>
    <s v="CHF"/>
    <n v="1448489095"/>
    <n v="1445893495"/>
    <b v="0"/>
    <n v="6"/>
    <b v="0"/>
    <s v="technology/wearables"/>
    <n v="2.6666666666666668E-2"/>
    <x v="379"/>
    <x v="2"/>
    <x v="8"/>
    <x v="1015"/>
    <x v="1015"/>
  </r>
  <r>
    <x v="57"/>
    <x v="740"/>
    <x v="1"/>
    <s v="US"/>
    <s v="USD"/>
    <n v="1459992856"/>
    <n v="1456108456"/>
    <b v="0"/>
    <n v="38"/>
    <b v="0"/>
    <s v="technology/wearables"/>
    <n v="2.8420000000000001E-2"/>
    <x v="770"/>
    <x v="2"/>
    <x v="8"/>
    <x v="1016"/>
    <x v="1016"/>
  </r>
  <r>
    <x v="65"/>
    <x v="741"/>
    <x v="1"/>
    <s v="US"/>
    <s v="USD"/>
    <n v="1448125935"/>
    <n v="1444666335"/>
    <b v="0"/>
    <n v="355"/>
    <b v="0"/>
    <s v="technology/wearables"/>
    <n v="0.22878799999999999"/>
    <x v="771"/>
    <x v="2"/>
    <x v="8"/>
    <x v="1017"/>
    <x v="1017"/>
  </r>
  <r>
    <x v="22"/>
    <x v="742"/>
    <x v="1"/>
    <s v="US"/>
    <s v="USD"/>
    <n v="1468496933"/>
    <n v="1465904933"/>
    <b v="0"/>
    <n v="7"/>
    <b v="0"/>
    <s v="technology/wearables"/>
    <n v="3.1050000000000001E-2"/>
    <x v="772"/>
    <x v="2"/>
    <x v="8"/>
    <x v="1018"/>
    <x v="1018"/>
  </r>
  <r>
    <x v="101"/>
    <x v="743"/>
    <x v="1"/>
    <s v="US"/>
    <s v="USD"/>
    <n v="1423092149"/>
    <n v="1420500149"/>
    <b v="0"/>
    <n v="400"/>
    <b v="0"/>
    <s v="technology/wearables"/>
    <n v="0.47333333333333333"/>
    <x v="460"/>
    <x v="2"/>
    <x v="8"/>
    <x v="1019"/>
    <x v="1019"/>
  </r>
  <r>
    <x v="207"/>
    <x v="744"/>
    <x v="0"/>
    <s v="CA"/>
    <s v="CAD"/>
    <n v="1433206020"/>
    <n v="1430617209"/>
    <b v="0"/>
    <n v="30"/>
    <b v="1"/>
    <s v="music/electronic music"/>
    <n v="2.0554838709677421"/>
    <x v="773"/>
    <x v="4"/>
    <x v="15"/>
    <x v="1020"/>
    <x v="1020"/>
  </r>
  <r>
    <x v="9"/>
    <x v="745"/>
    <x v="0"/>
    <s v="US"/>
    <s v="USD"/>
    <n v="1445054400"/>
    <n v="1443074571"/>
    <b v="1"/>
    <n v="478"/>
    <b v="1"/>
    <s v="music/electronic music"/>
    <n v="3.5180366666666667"/>
    <x v="774"/>
    <x v="4"/>
    <x v="15"/>
    <x v="1021"/>
    <x v="1021"/>
  </r>
  <r>
    <x v="13"/>
    <x v="746"/>
    <x v="0"/>
    <s v="US"/>
    <s v="USD"/>
    <n v="1431876677"/>
    <n v="1429284677"/>
    <b v="1"/>
    <n v="74"/>
    <b v="1"/>
    <s v="music/electronic music"/>
    <n v="1.149"/>
    <x v="775"/>
    <x v="4"/>
    <x v="15"/>
    <x v="1022"/>
    <x v="1022"/>
  </r>
  <r>
    <x v="13"/>
    <x v="747"/>
    <x v="0"/>
    <s v="GB"/>
    <s v="GBP"/>
    <n v="1434837861"/>
    <n v="1432245861"/>
    <b v="0"/>
    <n v="131"/>
    <b v="1"/>
    <s v="music/electronic music"/>
    <n v="2.3715000000000002"/>
    <x v="776"/>
    <x v="4"/>
    <x v="15"/>
    <x v="1023"/>
    <x v="1023"/>
  </r>
  <r>
    <x v="22"/>
    <x v="748"/>
    <x v="0"/>
    <s v="SE"/>
    <s v="SEK"/>
    <n v="1454248563"/>
    <n v="1451656563"/>
    <b v="1"/>
    <n v="61"/>
    <b v="1"/>
    <s v="music/electronic music"/>
    <n v="1.1863774999999999"/>
    <x v="777"/>
    <x v="4"/>
    <x v="15"/>
    <x v="1024"/>
    <x v="1024"/>
  </r>
  <r>
    <x v="54"/>
    <x v="749"/>
    <x v="0"/>
    <s v="US"/>
    <s v="USD"/>
    <n v="1426532437"/>
    <n v="1423944037"/>
    <b v="1"/>
    <n v="1071"/>
    <b v="1"/>
    <s v="music/electronic music"/>
    <n v="1.099283142857143"/>
    <x v="778"/>
    <x v="4"/>
    <x v="15"/>
    <x v="1025"/>
    <x v="1025"/>
  </r>
  <r>
    <x v="39"/>
    <x v="750"/>
    <x v="0"/>
    <s v="GB"/>
    <s v="GBP"/>
    <n v="1459414016"/>
    <n v="1456480016"/>
    <b v="1"/>
    <n v="122"/>
    <b v="1"/>
    <s v="music/electronic music"/>
    <n v="1.0000828571428571"/>
    <x v="779"/>
    <x v="4"/>
    <x v="15"/>
    <x v="1026"/>
    <x v="1026"/>
  </r>
  <r>
    <x v="208"/>
    <x v="751"/>
    <x v="0"/>
    <s v="US"/>
    <s v="USD"/>
    <n v="1414025347"/>
    <n v="1411433347"/>
    <b v="1"/>
    <n v="111"/>
    <b v="1"/>
    <s v="music/electronic music"/>
    <n v="1.0309292094387414"/>
    <x v="780"/>
    <x v="4"/>
    <x v="15"/>
    <x v="1027"/>
    <x v="1027"/>
  </r>
  <r>
    <x v="3"/>
    <x v="752"/>
    <x v="0"/>
    <s v="GB"/>
    <s v="GBP"/>
    <n v="1488830400"/>
    <n v="1484924605"/>
    <b v="1"/>
    <n v="255"/>
    <b v="1"/>
    <s v="music/electronic music"/>
    <n v="1.1727000000000001"/>
    <x v="781"/>
    <x v="4"/>
    <x v="15"/>
    <x v="1028"/>
    <x v="1028"/>
  </r>
  <r>
    <x v="3"/>
    <x v="753"/>
    <x v="0"/>
    <s v="SE"/>
    <s v="SEK"/>
    <n v="1428184740"/>
    <n v="1423501507"/>
    <b v="0"/>
    <n v="141"/>
    <b v="1"/>
    <s v="music/electronic music"/>
    <n v="1.1175999999999999"/>
    <x v="782"/>
    <x v="4"/>
    <x v="15"/>
    <x v="1029"/>
    <x v="1029"/>
  </r>
  <r>
    <x v="13"/>
    <x v="754"/>
    <x v="0"/>
    <s v="US"/>
    <s v="USD"/>
    <n v="1473680149"/>
    <n v="1472470549"/>
    <b v="0"/>
    <n v="159"/>
    <b v="1"/>
    <s v="music/electronic music"/>
    <n v="3.4209999999999998"/>
    <x v="783"/>
    <x v="4"/>
    <x v="15"/>
    <x v="1030"/>
    <x v="1030"/>
  </r>
  <r>
    <x v="3"/>
    <x v="755"/>
    <x v="0"/>
    <s v="US"/>
    <s v="USD"/>
    <n v="1450290010"/>
    <n v="1447698010"/>
    <b v="0"/>
    <n v="99"/>
    <b v="1"/>
    <s v="music/electronic music"/>
    <n v="1.0740000000000001"/>
    <x v="784"/>
    <x v="4"/>
    <x v="15"/>
    <x v="1031"/>
    <x v="1031"/>
  </r>
  <r>
    <x v="105"/>
    <x v="756"/>
    <x v="0"/>
    <s v="US"/>
    <s v="USD"/>
    <n v="1466697625"/>
    <n v="1464105625"/>
    <b v="0"/>
    <n v="96"/>
    <b v="1"/>
    <s v="music/electronic music"/>
    <n v="1.0849703703703704"/>
    <x v="785"/>
    <x v="4"/>
    <x v="15"/>
    <x v="1032"/>
    <x v="1032"/>
  </r>
  <r>
    <x v="209"/>
    <x v="432"/>
    <x v="0"/>
    <s v="GB"/>
    <s v="GBP"/>
    <n v="1481564080"/>
    <n v="1479144880"/>
    <b v="0"/>
    <n v="27"/>
    <b v="1"/>
    <s v="music/electronic music"/>
    <n v="1.0286144578313252"/>
    <x v="786"/>
    <x v="4"/>
    <x v="15"/>
    <x v="1033"/>
    <x v="1033"/>
  </r>
  <r>
    <x v="10"/>
    <x v="757"/>
    <x v="0"/>
    <s v="US"/>
    <s v="USD"/>
    <n v="1470369540"/>
    <n v="1467604804"/>
    <b v="0"/>
    <n v="166"/>
    <b v="1"/>
    <s v="music/electronic music"/>
    <n v="1.3000180000000001"/>
    <x v="787"/>
    <x v="4"/>
    <x v="15"/>
    <x v="1034"/>
    <x v="1034"/>
  </r>
  <r>
    <x v="210"/>
    <x v="758"/>
    <x v="0"/>
    <s v="US"/>
    <s v="USD"/>
    <n v="1423668220"/>
    <n v="1421076220"/>
    <b v="0"/>
    <n v="76"/>
    <b v="1"/>
    <s v="music/electronic music"/>
    <n v="1.0765217391304347"/>
    <x v="788"/>
    <x v="4"/>
    <x v="15"/>
    <x v="1035"/>
    <x v="1035"/>
  </r>
  <r>
    <x v="37"/>
    <x v="759"/>
    <x v="0"/>
    <s v="US"/>
    <s v="USD"/>
    <n v="1357545600"/>
    <n v="1354790790"/>
    <b v="0"/>
    <n v="211"/>
    <b v="1"/>
    <s v="music/electronic music"/>
    <n v="1.1236044444444444"/>
    <x v="789"/>
    <x v="4"/>
    <x v="15"/>
    <x v="1036"/>
    <x v="1036"/>
  </r>
  <r>
    <x v="28"/>
    <x v="760"/>
    <x v="0"/>
    <s v="US"/>
    <s v="USD"/>
    <n v="1431925200"/>
    <n v="1429991062"/>
    <b v="0"/>
    <n v="21"/>
    <b v="1"/>
    <s v="music/electronic music"/>
    <n v="1.0209999999999999"/>
    <x v="790"/>
    <x v="4"/>
    <x v="15"/>
    <x v="1037"/>
    <x v="1037"/>
  </r>
  <r>
    <x v="15"/>
    <x v="761"/>
    <x v="0"/>
    <s v="US"/>
    <s v="USD"/>
    <n v="1458362023"/>
    <n v="1455773623"/>
    <b v="0"/>
    <n v="61"/>
    <b v="1"/>
    <s v="music/electronic music"/>
    <n v="1.4533333333333334"/>
    <x v="791"/>
    <x v="4"/>
    <x v="15"/>
    <x v="1038"/>
    <x v="1038"/>
  </r>
  <r>
    <x v="2"/>
    <x v="762"/>
    <x v="0"/>
    <s v="US"/>
    <s v="USD"/>
    <n v="1481615940"/>
    <n v="1479436646"/>
    <b v="0"/>
    <n v="30"/>
    <b v="1"/>
    <s v="music/electronic music"/>
    <n v="1.282"/>
    <x v="792"/>
    <x v="4"/>
    <x v="15"/>
    <x v="1039"/>
    <x v="1039"/>
  </r>
  <r>
    <x v="94"/>
    <x v="156"/>
    <x v="1"/>
    <s v="US"/>
    <s v="USD"/>
    <n v="1472317209"/>
    <n v="1469725209"/>
    <b v="0"/>
    <n v="1"/>
    <b v="0"/>
    <s v="journalism/audio"/>
    <n v="2.9411764705882353E-3"/>
    <x v="409"/>
    <x v="5"/>
    <x v="16"/>
    <x v="1040"/>
    <x v="1040"/>
  </r>
  <r>
    <x v="45"/>
    <x v="117"/>
    <x v="1"/>
    <s v="US"/>
    <s v="USD"/>
    <n v="1406769992"/>
    <n v="1405041992"/>
    <b v="0"/>
    <n v="0"/>
    <b v="0"/>
    <s v="journalism/audio"/>
    <n v="0"/>
    <x v="121"/>
    <x v="5"/>
    <x v="16"/>
    <x v="1041"/>
    <x v="1041"/>
  </r>
  <r>
    <x v="81"/>
    <x v="115"/>
    <x v="1"/>
    <s v="US"/>
    <s v="USD"/>
    <n v="1410516000"/>
    <n v="1406824948"/>
    <b v="0"/>
    <n v="1"/>
    <b v="0"/>
    <s v="journalism/audio"/>
    <n v="1.5384615384615385E-2"/>
    <x v="119"/>
    <x v="5"/>
    <x v="16"/>
    <x v="1042"/>
    <x v="1042"/>
  </r>
  <r>
    <x v="57"/>
    <x v="763"/>
    <x v="1"/>
    <s v="US"/>
    <s v="USD"/>
    <n v="1432101855"/>
    <n v="1429509855"/>
    <b v="0"/>
    <n v="292"/>
    <b v="0"/>
    <s v="journalism/audio"/>
    <n v="8.5370000000000001E-2"/>
    <x v="793"/>
    <x v="5"/>
    <x v="16"/>
    <x v="1043"/>
    <x v="1043"/>
  </r>
  <r>
    <x v="39"/>
    <x v="360"/>
    <x v="1"/>
    <s v="US"/>
    <s v="USD"/>
    <n v="1425587220"/>
    <n v="1420668801"/>
    <b v="0"/>
    <n v="2"/>
    <b v="0"/>
    <s v="journalism/audio"/>
    <n v="8.571428571428571E-4"/>
    <x v="366"/>
    <x v="5"/>
    <x v="16"/>
    <x v="1044"/>
    <x v="1044"/>
  </r>
  <r>
    <x v="3"/>
    <x v="764"/>
    <x v="1"/>
    <s v="US"/>
    <s v="USD"/>
    <n v="1408827550"/>
    <n v="1406235550"/>
    <b v="0"/>
    <n v="8"/>
    <b v="0"/>
    <s v="journalism/audio"/>
    <n v="2.6599999999999999E-2"/>
    <x v="794"/>
    <x v="5"/>
    <x v="16"/>
    <x v="1045"/>
    <x v="1045"/>
  </r>
  <r>
    <x v="9"/>
    <x v="117"/>
    <x v="1"/>
    <s v="DE"/>
    <s v="EUR"/>
    <n v="1451161560"/>
    <n v="1447273560"/>
    <b v="0"/>
    <n v="0"/>
    <b v="0"/>
    <s v="journalism/audio"/>
    <n v="0"/>
    <x v="121"/>
    <x v="5"/>
    <x v="16"/>
    <x v="1046"/>
    <x v="1046"/>
  </r>
  <r>
    <x v="13"/>
    <x v="116"/>
    <x v="1"/>
    <s v="US"/>
    <s v="USD"/>
    <n v="1415219915"/>
    <n v="1412624315"/>
    <b v="0"/>
    <n v="1"/>
    <b v="0"/>
    <s v="journalism/audio"/>
    <n v="5.0000000000000001E-4"/>
    <x v="120"/>
    <x v="5"/>
    <x v="16"/>
    <x v="1047"/>
    <x v="1047"/>
  </r>
  <r>
    <x v="36"/>
    <x v="719"/>
    <x v="1"/>
    <s v="US"/>
    <s v="USD"/>
    <n v="1474766189"/>
    <n v="1471310189"/>
    <b v="0"/>
    <n v="4"/>
    <b v="0"/>
    <s v="journalism/audio"/>
    <n v="1.4133333333333333E-2"/>
    <x v="450"/>
    <x v="5"/>
    <x v="16"/>
    <x v="1048"/>
    <x v="1048"/>
  </r>
  <r>
    <x v="14"/>
    <x v="117"/>
    <x v="1"/>
    <s v="US"/>
    <s v="USD"/>
    <n v="1455272445"/>
    <n v="1452680445"/>
    <b v="0"/>
    <n v="0"/>
    <b v="0"/>
    <s v="journalism/audio"/>
    <n v="0"/>
    <x v="121"/>
    <x v="5"/>
    <x v="16"/>
    <x v="1049"/>
    <x v="1049"/>
  </r>
  <r>
    <x v="30"/>
    <x v="117"/>
    <x v="1"/>
    <s v="US"/>
    <s v="USD"/>
    <n v="1442257677"/>
    <n v="1439665677"/>
    <b v="0"/>
    <n v="0"/>
    <b v="0"/>
    <s v="journalism/audio"/>
    <n v="0"/>
    <x v="121"/>
    <x v="5"/>
    <x v="16"/>
    <x v="1050"/>
    <x v="1050"/>
  </r>
  <r>
    <x v="2"/>
    <x v="117"/>
    <x v="1"/>
    <s v="US"/>
    <s v="USD"/>
    <n v="1409098825"/>
    <n v="1406679625"/>
    <b v="0"/>
    <n v="0"/>
    <b v="0"/>
    <s v="journalism/audio"/>
    <n v="0"/>
    <x v="121"/>
    <x v="5"/>
    <x v="16"/>
    <x v="1051"/>
    <x v="1051"/>
  </r>
  <r>
    <x v="211"/>
    <x v="117"/>
    <x v="1"/>
    <s v="US"/>
    <s v="USD"/>
    <n v="1465243740"/>
    <n v="1461438495"/>
    <b v="0"/>
    <n v="0"/>
    <b v="0"/>
    <s v="journalism/audio"/>
    <n v="0"/>
    <x v="121"/>
    <x v="5"/>
    <x v="16"/>
    <x v="1052"/>
    <x v="1052"/>
  </r>
  <r>
    <x v="15"/>
    <x v="493"/>
    <x v="1"/>
    <s v="US"/>
    <s v="USD"/>
    <n v="1488773332"/>
    <n v="1486613332"/>
    <b v="0"/>
    <n v="1"/>
    <b v="0"/>
    <s v="journalism/audio"/>
    <n v="0.01"/>
    <x v="2"/>
    <x v="5"/>
    <x v="16"/>
    <x v="1053"/>
    <x v="1053"/>
  </r>
  <r>
    <x v="30"/>
    <x v="117"/>
    <x v="1"/>
    <s v="US"/>
    <s v="USD"/>
    <n v="1407708000"/>
    <n v="1405110399"/>
    <b v="0"/>
    <n v="0"/>
    <b v="0"/>
    <s v="journalism/audio"/>
    <n v="0"/>
    <x v="121"/>
    <x v="5"/>
    <x v="16"/>
    <x v="1054"/>
    <x v="1054"/>
  </r>
  <r>
    <x v="8"/>
    <x v="117"/>
    <x v="1"/>
    <s v="US"/>
    <s v="USD"/>
    <n v="1457394545"/>
    <n v="1454802545"/>
    <b v="0"/>
    <n v="0"/>
    <b v="0"/>
    <s v="journalism/audio"/>
    <n v="0"/>
    <x v="121"/>
    <x v="5"/>
    <x v="16"/>
    <x v="1055"/>
    <x v="1055"/>
  </r>
  <r>
    <x v="3"/>
    <x v="117"/>
    <x v="1"/>
    <s v="US"/>
    <s v="USD"/>
    <n v="1429892177"/>
    <n v="1424711777"/>
    <b v="0"/>
    <n v="0"/>
    <b v="0"/>
    <s v="journalism/audio"/>
    <n v="0"/>
    <x v="121"/>
    <x v="5"/>
    <x v="16"/>
    <x v="1056"/>
    <x v="1056"/>
  </r>
  <r>
    <x v="3"/>
    <x v="117"/>
    <x v="1"/>
    <s v="US"/>
    <s v="USD"/>
    <n v="1480888483"/>
    <n v="1478292883"/>
    <b v="0"/>
    <n v="0"/>
    <b v="0"/>
    <s v="journalism/audio"/>
    <n v="0"/>
    <x v="121"/>
    <x v="5"/>
    <x v="16"/>
    <x v="1057"/>
    <x v="1057"/>
  </r>
  <r>
    <x v="79"/>
    <x v="117"/>
    <x v="1"/>
    <s v="US"/>
    <s v="USD"/>
    <n v="1427328000"/>
    <n v="1423777043"/>
    <b v="0"/>
    <n v="0"/>
    <b v="0"/>
    <s v="journalism/audio"/>
    <n v="0"/>
    <x v="121"/>
    <x v="5"/>
    <x v="16"/>
    <x v="1058"/>
    <x v="1058"/>
  </r>
  <r>
    <x v="184"/>
    <x v="117"/>
    <x v="1"/>
    <s v="US"/>
    <s v="USD"/>
    <n v="1426269456"/>
    <n v="1423681056"/>
    <b v="0"/>
    <n v="0"/>
    <b v="0"/>
    <s v="journalism/audio"/>
    <n v="0"/>
    <x v="121"/>
    <x v="5"/>
    <x v="16"/>
    <x v="1059"/>
    <x v="1059"/>
  </r>
  <r>
    <x v="10"/>
    <x v="155"/>
    <x v="1"/>
    <s v="US"/>
    <s v="USD"/>
    <n v="1429134893"/>
    <n v="1426542893"/>
    <b v="0"/>
    <n v="1"/>
    <b v="0"/>
    <s v="journalism/audio"/>
    <n v="0.01"/>
    <x v="73"/>
    <x v="5"/>
    <x v="16"/>
    <x v="1060"/>
    <x v="1060"/>
  </r>
  <r>
    <x v="23"/>
    <x v="117"/>
    <x v="1"/>
    <s v="US"/>
    <s v="USD"/>
    <n v="1462150800"/>
    <n v="1456987108"/>
    <b v="0"/>
    <n v="0"/>
    <b v="0"/>
    <s v="journalism/audio"/>
    <n v="0"/>
    <x v="121"/>
    <x v="5"/>
    <x v="16"/>
    <x v="1061"/>
    <x v="1061"/>
  </r>
  <r>
    <x v="212"/>
    <x v="121"/>
    <x v="1"/>
    <s v="US"/>
    <s v="USD"/>
    <n v="1468351341"/>
    <n v="1467746541"/>
    <b v="0"/>
    <n v="4"/>
    <b v="0"/>
    <s v="journalism/audio"/>
    <n v="0.95477386934673369"/>
    <x v="125"/>
    <x v="5"/>
    <x v="16"/>
    <x v="1062"/>
    <x v="1062"/>
  </r>
  <r>
    <x v="28"/>
    <x v="117"/>
    <x v="1"/>
    <s v="US"/>
    <s v="USD"/>
    <n v="1472604262"/>
    <n v="1470012262"/>
    <b v="0"/>
    <n v="0"/>
    <b v="0"/>
    <s v="journalism/audio"/>
    <n v="0"/>
    <x v="121"/>
    <x v="5"/>
    <x v="16"/>
    <x v="1063"/>
    <x v="1063"/>
  </r>
  <r>
    <x v="161"/>
    <x v="765"/>
    <x v="2"/>
    <s v="US"/>
    <s v="USD"/>
    <n v="1373174903"/>
    <n v="1369286903"/>
    <b v="0"/>
    <n v="123"/>
    <b v="0"/>
    <s v="games/video games"/>
    <n v="8.9744444444444446E-2"/>
    <x v="795"/>
    <x v="6"/>
    <x v="17"/>
    <x v="1064"/>
    <x v="1064"/>
  </r>
  <r>
    <x v="9"/>
    <x v="136"/>
    <x v="2"/>
    <s v="AU"/>
    <s v="AUD"/>
    <n v="1392800922"/>
    <n v="1390381722"/>
    <b v="0"/>
    <n v="5"/>
    <b v="0"/>
    <s v="games/video games"/>
    <n v="2.7E-2"/>
    <x v="796"/>
    <x v="6"/>
    <x v="17"/>
    <x v="1065"/>
    <x v="1065"/>
  </r>
  <r>
    <x v="60"/>
    <x v="766"/>
    <x v="2"/>
    <s v="US"/>
    <s v="USD"/>
    <n v="1375657582"/>
    <n v="1371769582"/>
    <b v="0"/>
    <n v="148"/>
    <b v="0"/>
    <s v="games/video games"/>
    <n v="3.3673333333333333E-2"/>
    <x v="797"/>
    <x v="6"/>
    <x v="17"/>
    <x v="1066"/>
    <x v="1066"/>
  </r>
  <r>
    <x v="2"/>
    <x v="176"/>
    <x v="2"/>
    <s v="US"/>
    <s v="USD"/>
    <n v="1387657931"/>
    <n v="1385065931"/>
    <b v="0"/>
    <n v="10"/>
    <b v="0"/>
    <s v="games/video games"/>
    <n v="0.26"/>
    <x v="31"/>
    <x v="6"/>
    <x v="17"/>
    <x v="1067"/>
    <x v="1067"/>
  </r>
  <r>
    <x v="11"/>
    <x v="372"/>
    <x v="2"/>
    <s v="US"/>
    <s v="USD"/>
    <n v="1460274864"/>
    <n v="1457686464"/>
    <b v="0"/>
    <n v="4"/>
    <b v="0"/>
    <s v="games/video games"/>
    <n v="1.5E-3"/>
    <x v="798"/>
    <x v="6"/>
    <x v="17"/>
    <x v="1068"/>
    <x v="1068"/>
  </r>
  <r>
    <x v="41"/>
    <x v="447"/>
    <x v="2"/>
    <s v="US"/>
    <s v="USD"/>
    <n v="1385447459"/>
    <n v="1382679059"/>
    <b v="0"/>
    <n v="21"/>
    <b v="0"/>
    <s v="games/video games"/>
    <n v="0.38636363636363635"/>
    <x v="799"/>
    <x v="6"/>
    <x v="17"/>
    <x v="1069"/>
    <x v="1069"/>
  </r>
  <r>
    <x v="3"/>
    <x v="119"/>
    <x v="2"/>
    <s v="US"/>
    <s v="USD"/>
    <n v="1349050622"/>
    <n v="1347322622"/>
    <b v="0"/>
    <n v="2"/>
    <b v="0"/>
    <s v="games/video games"/>
    <n v="7.0000000000000001E-3"/>
    <x v="436"/>
    <x v="6"/>
    <x v="17"/>
    <x v="1070"/>
    <x v="1070"/>
  </r>
  <r>
    <x v="213"/>
    <x v="117"/>
    <x v="2"/>
    <s v="NO"/>
    <s v="NOK"/>
    <n v="1447787093"/>
    <n v="1445191493"/>
    <b v="0"/>
    <n v="0"/>
    <b v="0"/>
    <s v="games/video games"/>
    <n v="0"/>
    <x v="121"/>
    <x v="6"/>
    <x v="17"/>
    <x v="1071"/>
    <x v="1071"/>
  </r>
  <r>
    <x v="96"/>
    <x v="152"/>
    <x v="2"/>
    <s v="US"/>
    <s v="USD"/>
    <n v="1391630297"/>
    <n v="1389038297"/>
    <b v="0"/>
    <n v="4"/>
    <b v="0"/>
    <s v="games/video games"/>
    <n v="6.8000000000000005E-4"/>
    <x v="800"/>
    <x v="6"/>
    <x v="17"/>
    <x v="1072"/>
    <x v="1072"/>
  </r>
  <r>
    <x v="47"/>
    <x v="115"/>
    <x v="2"/>
    <s v="US"/>
    <s v="USD"/>
    <n v="1318806541"/>
    <n v="1316214541"/>
    <b v="0"/>
    <n v="1"/>
    <b v="0"/>
    <s v="games/video games"/>
    <n v="1.3333333333333334E-2"/>
    <x v="119"/>
    <x v="6"/>
    <x v="17"/>
    <x v="1073"/>
    <x v="1073"/>
  </r>
  <r>
    <x v="214"/>
    <x v="767"/>
    <x v="2"/>
    <s v="US"/>
    <s v="USD"/>
    <n v="1388808545"/>
    <n v="1386216545"/>
    <b v="0"/>
    <n v="30"/>
    <b v="0"/>
    <s v="games/video games"/>
    <n v="6.3092592592592589E-2"/>
    <x v="801"/>
    <x v="6"/>
    <x v="17"/>
    <x v="1074"/>
    <x v="1074"/>
  </r>
  <r>
    <x v="28"/>
    <x v="372"/>
    <x v="2"/>
    <s v="US"/>
    <s v="USD"/>
    <n v="1336340516"/>
    <n v="1333748516"/>
    <b v="0"/>
    <n v="3"/>
    <b v="0"/>
    <s v="games/video games"/>
    <n v="4.4999999999999998E-2"/>
    <x v="2"/>
    <x v="6"/>
    <x v="17"/>
    <x v="1075"/>
    <x v="1075"/>
  </r>
  <r>
    <x v="96"/>
    <x v="768"/>
    <x v="2"/>
    <s v="US"/>
    <s v="USD"/>
    <n v="1410426250"/>
    <n v="1405674250"/>
    <b v="0"/>
    <n v="975"/>
    <b v="0"/>
    <s v="games/video games"/>
    <n v="0.62765333333333329"/>
    <x v="802"/>
    <x v="6"/>
    <x v="17"/>
    <x v="1076"/>
    <x v="1076"/>
  </r>
  <r>
    <x v="31"/>
    <x v="769"/>
    <x v="2"/>
    <s v="US"/>
    <s v="USD"/>
    <n v="1452744011"/>
    <n v="1450152011"/>
    <b v="0"/>
    <n v="167"/>
    <b v="0"/>
    <s v="games/video games"/>
    <n v="0.29376000000000002"/>
    <x v="803"/>
    <x v="6"/>
    <x v="17"/>
    <x v="1077"/>
    <x v="1077"/>
  </r>
  <r>
    <x v="20"/>
    <x v="372"/>
    <x v="2"/>
    <s v="US"/>
    <s v="USD"/>
    <n v="1311309721"/>
    <n v="1307421721"/>
    <b v="0"/>
    <n v="5"/>
    <b v="0"/>
    <s v="games/video games"/>
    <n v="7.4999999999999997E-2"/>
    <x v="377"/>
    <x v="6"/>
    <x v="17"/>
    <x v="1078"/>
    <x v="1078"/>
  </r>
  <r>
    <x v="91"/>
    <x v="770"/>
    <x v="2"/>
    <s v="DE"/>
    <s v="EUR"/>
    <n v="1463232936"/>
    <n v="1461072936"/>
    <b v="0"/>
    <n v="18"/>
    <b v="0"/>
    <s v="games/video games"/>
    <n v="2.6076923076923077E-2"/>
    <x v="804"/>
    <x v="6"/>
    <x v="17"/>
    <x v="1079"/>
    <x v="1079"/>
  </r>
  <r>
    <x v="22"/>
    <x v="771"/>
    <x v="2"/>
    <s v="US"/>
    <s v="USD"/>
    <n v="1399778333"/>
    <n v="1397186333"/>
    <b v="0"/>
    <n v="98"/>
    <b v="0"/>
    <s v="games/video games"/>
    <n v="9.1050000000000006E-2"/>
    <x v="805"/>
    <x v="6"/>
    <x v="17"/>
    <x v="1080"/>
    <x v="1080"/>
  </r>
  <r>
    <x v="118"/>
    <x v="433"/>
    <x v="2"/>
    <s v="US"/>
    <s v="USD"/>
    <n v="1422483292"/>
    <n v="1419891292"/>
    <b v="0"/>
    <n v="4"/>
    <b v="0"/>
    <s v="games/video games"/>
    <n v="1.7647058823529413E-4"/>
    <x v="366"/>
    <x v="6"/>
    <x v="17"/>
    <x v="1081"/>
    <x v="1081"/>
  </r>
  <r>
    <x v="3"/>
    <x v="443"/>
    <x v="2"/>
    <s v="US"/>
    <s v="USD"/>
    <n v="1344635088"/>
    <n v="1342043088"/>
    <b v="0"/>
    <n v="3"/>
    <b v="0"/>
    <s v="games/video games"/>
    <n v="5.5999999999999999E-3"/>
    <x v="806"/>
    <x v="6"/>
    <x v="17"/>
    <x v="1082"/>
    <x v="1082"/>
  </r>
  <r>
    <x v="63"/>
    <x v="22"/>
    <x v="2"/>
    <s v="CA"/>
    <s v="CAD"/>
    <n v="1406994583"/>
    <n v="1401810583"/>
    <b v="0"/>
    <n v="1"/>
    <b v="0"/>
    <s v="games/video games"/>
    <n v="8.2000000000000007E-3"/>
    <x v="807"/>
    <x v="6"/>
    <x v="17"/>
    <x v="1083"/>
    <x v="1083"/>
  </r>
  <r>
    <x v="131"/>
    <x v="117"/>
    <x v="2"/>
    <s v="US"/>
    <s v="USD"/>
    <n v="1407534804"/>
    <n v="1404942804"/>
    <b v="0"/>
    <n v="0"/>
    <b v="0"/>
    <s v="games/video games"/>
    <n v="0"/>
    <x v="121"/>
    <x v="6"/>
    <x v="17"/>
    <x v="1084"/>
    <x v="1084"/>
  </r>
  <r>
    <x v="11"/>
    <x v="772"/>
    <x v="2"/>
    <s v="CA"/>
    <s v="CAD"/>
    <n v="1457967975"/>
    <n v="1455379575"/>
    <b v="0"/>
    <n v="9"/>
    <b v="0"/>
    <s v="games/video games"/>
    <n v="3.4200000000000001E-2"/>
    <x v="808"/>
    <x v="6"/>
    <x v="17"/>
    <x v="1085"/>
    <x v="1085"/>
  </r>
  <r>
    <x v="102"/>
    <x v="493"/>
    <x v="2"/>
    <s v="US"/>
    <s v="USD"/>
    <n v="1408913291"/>
    <n v="1406321291"/>
    <b v="0"/>
    <n v="2"/>
    <b v="0"/>
    <s v="games/video games"/>
    <n v="8.3333333333333339E-4"/>
    <x v="507"/>
    <x v="6"/>
    <x v="17"/>
    <x v="1086"/>
    <x v="1086"/>
  </r>
  <r>
    <x v="184"/>
    <x v="117"/>
    <x v="2"/>
    <s v="US"/>
    <s v="USD"/>
    <n v="1402852087"/>
    <n v="1400260087"/>
    <b v="0"/>
    <n v="0"/>
    <b v="0"/>
    <s v="games/video games"/>
    <n v="0"/>
    <x v="121"/>
    <x v="6"/>
    <x v="17"/>
    <x v="1087"/>
    <x v="1087"/>
  </r>
  <r>
    <x v="101"/>
    <x v="773"/>
    <x v="2"/>
    <s v="US"/>
    <s v="USD"/>
    <n v="1398366667"/>
    <n v="1395774667"/>
    <b v="0"/>
    <n v="147"/>
    <b v="0"/>
    <s v="games/video games"/>
    <n v="0.14182977777777778"/>
    <x v="809"/>
    <x v="6"/>
    <x v="17"/>
    <x v="1088"/>
    <x v="1088"/>
  </r>
  <r>
    <x v="36"/>
    <x v="774"/>
    <x v="2"/>
    <s v="FR"/>
    <s v="EUR"/>
    <n v="1435293175"/>
    <n v="1432701175"/>
    <b v="0"/>
    <n v="49"/>
    <b v="0"/>
    <s v="games/video games"/>
    <n v="7.8266666666666665E-2"/>
    <x v="810"/>
    <x v="6"/>
    <x v="17"/>
    <x v="1089"/>
    <x v="1089"/>
  </r>
  <r>
    <x v="215"/>
    <x v="139"/>
    <x v="2"/>
    <s v="AU"/>
    <s v="AUD"/>
    <n v="1432873653"/>
    <n v="1430281653"/>
    <b v="0"/>
    <n v="1"/>
    <b v="0"/>
    <s v="games/video games"/>
    <n v="3.8464497269020693E-4"/>
    <x v="144"/>
    <x v="6"/>
    <x v="17"/>
    <x v="1090"/>
    <x v="1090"/>
  </r>
  <r>
    <x v="48"/>
    <x v="379"/>
    <x v="2"/>
    <s v="GB"/>
    <s v="GBP"/>
    <n v="1460313672"/>
    <n v="1457725272"/>
    <b v="0"/>
    <n v="2"/>
    <b v="0"/>
    <s v="games/video games"/>
    <n v="0.125"/>
    <x v="385"/>
    <x v="6"/>
    <x v="17"/>
    <x v="1091"/>
    <x v="1091"/>
  </r>
  <r>
    <x v="13"/>
    <x v="577"/>
    <x v="2"/>
    <s v="US"/>
    <s v="USD"/>
    <n v="1357432638"/>
    <n v="1354840638"/>
    <b v="0"/>
    <n v="7"/>
    <b v="0"/>
    <s v="games/video games"/>
    <n v="1.0500000000000001E-2"/>
    <x v="366"/>
    <x v="6"/>
    <x v="17"/>
    <x v="1092"/>
    <x v="1092"/>
  </r>
  <r>
    <x v="43"/>
    <x v="775"/>
    <x v="2"/>
    <s v="CA"/>
    <s v="CAD"/>
    <n v="1455232937"/>
    <n v="1453936937"/>
    <b v="0"/>
    <n v="4"/>
    <b v="0"/>
    <s v="games/video games"/>
    <n v="0.14083333333333334"/>
    <x v="811"/>
    <x v="6"/>
    <x v="17"/>
    <x v="1093"/>
    <x v="1093"/>
  </r>
  <r>
    <x v="102"/>
    <x v="776"/>
    <x v="2"/>
    <s v="US"/>
    <s v="USD"/>
    <n v="1318180033"/>
    <n v="1315588033"/>
    <b v="0"/>
    <n v="27"/>
    <b v="0"/>
    <s v="games/video games"/>
    <n v="0.18300055555555556"/>
    <x v="812"/>
    <x v="6"/>
    <x v="17"/>
    <x v="1094"/>
    <x v="1094"/>
  </r>
  <r>
    <x v="69"/>
    <x v="777"/>
    <x v="2"/>
    <s v="US"/>
    <s v="USD"/>
    <n v="1377867220"/>
    <n v="1375275220"/>
    <b v="0"/>
    <n v="94"/>
    <b v="0"/>
    <s v="games/video games"/>
    <n v="5.0347999999999997E-2"/>
    <x v="813"/>
    <x v="6"/>
    <x v="17"/>
    <x v="1095"/>
    <x v="1095"/>
  </r>
  <r>
    <x v="14"/>
    <x v="778"/>
    <x v="2"/>
    <s v="US"/>
    <s v="USD"/>
    <n v="1412393400"/>
    <n v="1409747154"/>
    <b v="0"/>
    <n v="29"/>
    <b v="0"/>
    <s v="games/video games"/>
    <n v="0.17933333333333334"/>
    <x v="814"/>
    <x v="6"/>
    <x v="17"/>
    <x v="1096"/>
    <x v="1096"/>
  </r>
  <r>
    <x v="57"/>
    <x v="779"/>
    <x v="2"/>
    <s v="US"/>
    <s v="USD"/>
    <n v="1393786877"/>
    <n v="1390330877"/>
    <b v="0"/>
    <n v="7"/>
    <b v="0"/>
    <s v="games/video games"/>
    <n v="4.6999999999999999E-4"/>
    <x v="815"/>
    <x v="6"/>
    <x v="17"/>
    <x v="1097"/>
    <x v="1097"/>
  </r>
  <r>
    <x v="31"/>
    <x v="780"/>
    <x v="2"/>
    <s v="US"/>
    <s v="USD"/>
    <n v="1397413095"/>
    <n v="1394821095"/>
    <b v="0"/>
    <n v="22"/>
    <b v="0"/>
    <s v="games/video games"/>
    <n v="7.2120000000000004E-2"/>
    <x v="816"/>
    <x v="6"/>
    <x v="17"/>
    <x v="1098"/>
    <x v="1098"/>
  </r>
  <r>
    <x v="10"/>
    <x v="379"/>
    <x v="2"/>
    <s v="GB"/>
    <s v="GBP"/>
    <n v="1431547468"/>
    <n v="1428955468"/>
    <b v="0"/>
    <n v="1"/>
    <b v="0"/>
    <s v="games/video games"/>
    <n v="5.0000000000000001E-3"/>
    <x v="384"/>
    <x v="6"/>
    <x v="17"/>
    <x v="1099"/>
    <x v="1099"/>
  </r>
  <r>
    <x v="23"/>
    <x v="173"/>
    <x v="2"/>
    <s v="DE"/>
    <s v="EUR"/>
    <n v="1455417571"/>
    <n v="1452825571"/>
    <b v="0"/>
    <n v="10"/>
    <b v="0"/>
    <s v="games/video games"/>
    <n v="2.5000000000000001E-2"/>
    <x v="119"/>
    <x v="6"/>
    <x v="17"/>
    <x v="1100"/>
    <x v="1100"/>
  </r>
  <r>
    <x v="57"/>
    <x v="781"/>
    <x v="2"/>
    <s v="US"/>
    <s v="USD"/>
    <n v="1468519920"/>
    <n v="1466188338"/>
    <b v="0"/>
    <n v="6"/>
    <b v="0"/>
    <s v="games/video games"/>
    <n v="4.0999999999999999E-4"/>
    <x v="817"/>
    <x v="6"/>
    <x v="17"/>
    <x v="1101"/>
    <x v="1101"/>
  </r>
  <r>
    <x v="6"/>
    <x v="94"/>
    <x v="2"/>
    <s v="US"/>
    <s v="USD"/>
    <n v="1386568740"/>
    <n v="1383095125"/>
    <b v="0"/>
    <n v="24"/>
    <b v="0"/>
    <s v="games/video games"/>
    <n v="5.3124999999999999E-2"/>
    <x v="818"/>
    <x v="6"/>
    <x v="17"/>
    <x v="1102"/>
    <x v="1102"/>
  </r>
  <r>
    <x v="36"/>
    <x v="782"/>
    <x v="2"/>
    <s v="US"/>
    <s v="USD"/>
    <n v="1466227190"/>
    <n v="1461043190"/>
    <b v="0"/>
    <n v="15"/>
    <b v="0"/>
    <s v="games/video games"/>
    <n v="1.6199999999999999E-2"/>
    <x v="796"/>
    <x v="6"/>
    <x v="17"/>
    <x v="1103"/>
    <x v="1103"/>
  </r>
  <r>
    <x v="127"/>
    <x v="783"/>
    <x v="2"/>
    <s v="GB"/>
    <s v="GBP"/>
    <n v="1402480221"/>
    <n v="1399888221"/>
    <b v="0"/>
    <n v="37"/>
    <b v="0"/>
    <s v="games/video games"/>
    <n v="4.9516666666666667E-2"/>
    <x v="819"/>
    <x v="6"/>
    <x v="17"/>
    <x v="1104"/>
    <x v="1104"/>
  </r>
  <r>
    <x v="216"/>
    <x v="784"/>
    <x v="2"/>
    <s v="US"/>
    <s v="USD"/>
    <n v="1395627327"/>
    <n v="1393038927"/>
    <b v="0"/>
    <n v="20"/>
    <b v="0"/>
    <s v="games/video games"/>
    <n v="1.5900000000000001E-3"/>
    <x v="820"/>
    <x v="6"/>
    <x v="17"/>
    <x v="1105"/>
    <x v="1105"/>
  </r>
  <r>
    <x v="44"/>
    <x v="785"/>
    <x v="2"/>
    <s v="US"/>
    <s v="USD"/>
    <n v="1333557975"/>
    <n v="1330969575"/>
    <b v="0"/>
    <n v="7"/>
    <b v="0"/>
    <s v="games/video games"/>
    <n v="0.41249999999999998"/>
    <x v="821"/>
    <x v="6"/>
    <x v="17"/>
    <x v="1106"/>
    <x v="1106"/>
  </r>
  <r>
    <x v="3"/>
    <x v="117"/>
    <x v="2"/>
    <s v="US"/>
    <s v="USD"/>
    <n v="1406148024"/>
    <n v="1403556024"/>
    <b v="0"/>
    <n v="0"/>
    <b v="0"/>
    <s v="games/video games"/>
    <n v="0"/>
    <x v="121"/>
    <x v="6"/>
    <x v="17"/>
    <x v="1107"/>
    <x v="1107"/>
  </r>
  <r>
    <x v="31"/>
    <x v="786"/>
    <x v="2"/>
    <s v="US"/>
    <s v="USD"/>
    <n v="1334326635"/>
    <n v="1329146235"/>
    <b v="0"/>
    <n v="21"/>
    <b v="0"/>
    <s v="games/video games"/>
    <n v="2.93E-2"/>
    <x v="822"/>
    <x v="6"/>
    <x v="17"/>
    <x v="1108"/>
    <x v="1108"/>
  </r>
  <r>
    <x v="3"/>
    <x v="372"/>
    <x v="2"/>
    <s v="US"/>
    <s v="USD"/>
    <n v="1479495790"/>
    <n v="1476900190"/>
    <b v="0"/>
    <n v="3"/>
    <b v="0"/>
    <s v="games/video games"/>
    <n v="4.4999999999999997E-3"/>
    <x v="2"/>
    <x v="6"/>
    <x v="17"/>
    <x v="1109"/>
    <x v="1109"/>
  </r>
  <r>
    <x v="63"/>
    <x v="787"/>
    <x v="2"/>
    <s v="US"/>
    <s v="USD"/>
    <n v="1354919022"/>
    <n v="1352327022"/>
    <b v="0"/>
    <n v="11"/>
    <b v="0"/>
    <s v="games/video games"/>
    <n v="5.1000000000000004E-3"/>
    <x v="823"/>
    <x v="6"/>
    <x v="17"/>
    <x v="1110"/>
    <x v="1110"/>
  </r>
  <r>
    <x v="30"/>
    <x v="116"/>
    <x v="2"/>
    <s v="US"/>
    <s v="USD"/>
    <n v="1452228790"/>
    <n v="1449636790"/>
    <b v="0"/>
    <n v="1"/>
    <b v="0"/>
    <s v="games/video games"/>
    <n v="4.0000000000000002E-4"/>
    <x v="120"/>
    <x v="6"/>
    <x v="17"/>
    <x v="1111"/>
    <x v="1111"/>
  </r>
  <r>
    <x v="217"/>
    <x v="788"/>
    <x v="2"/>
    <s v="US"/>
    <s v="USD"/>
    <n v="1421656200"/>
    <n v="1416507211"/>
    <b v="0"/>
    <n v="312"/>
    <b v="0"/>
    <s v="games/video games"/>
    <n v="0.35537409090909089"/>
    <x v="824"/>
    <x v="6"/>
    <x v="17"/>
    <x v="1112"/>
    <x v="1112"/>
  </r>
  <r>
    <x v="28"/>
    <x v="139"/>
    <x v="2"/>
    <s v="GB"/>
    <s v="GBP"/>
    <n v="1408058820"/>
    <n v="1405466820"/>
    <b v="0"/>
    <n v="1"/>
    <b v="0"/>
    <s v="games/video games"/>
    <n v="5.0000000000000001E-3"/>
    <x v="144"/>
    <x v="6"/>
    <x v="17"/>
    <x v="1113"/>
    <x v="1113"/>
  </r>
  <r>
    <x v="12"/>
    <x v="115"/>
    <x v="2"/>
    <s v="GB"/>
    <s v="GBP"/>
    <n v="1381306687"/>
    <n v="1378714687"/>
    <b v="0"/>
    <n v="3"/>
    <b v="0"/>
    <s v="games/video games"/>
    <n v="1.6666666666666668E-3"/>
    <x v="825"/>
    <x v="6"/>
    <x v="17"/>
    <x v="1114"/>
    <x v="1114"/>
  </r>
  <r>
    <x v="79"/>
    <x v="500"/>
    <x v="2"/>
    <s v="US"/>
    <s v="USD"/>
    <n v="1459352495"/>
    <n v="1456764095"/>
    <b v="0"/>
    <n v="4"/>
    <b v="0"/>
    <s v="games/video games"/>
    <n v="1.325E-3"/>
    <x v="514"/>
    <x v="6"/>
    <x v="17"/>
    <x v="1115"/>
    <x v="1115"/>
  </r>
  <r>
    <x v="69"/>
    <x v="789"/>
    <x v="2"/>
    <s v="US"/>
    <s v="USD"/>
    <n v="1339273208"/>
    <n v="1334089208"/>
    <b v="0"/>
    <n v="10"/>
    <b v="0"/>
    <s v="games/video games"/>
    <n v="3.5704000000000004E-4"/>
    <x v="826"/>
    <x v="6"/>
    <x v="17"/>
    <x v="1116"/>
    <x v="1116"/>
  </r>
  <r>
    <x v="28"/>
    <x v="790"/>
    <x v="2"/>
    <s v="DE"/>
    <s v="EUR"/>
    <n v="1451053313"/>
    <n v="1448461313"/>
    <b v="0"/>
    <n v="8"/>
    <b v="0"/>
    <s v="games/video games"/>
    <n v="8.3000000000000004E-2"/>
    <x v="827"/>
    <x v="6"/>
    <x v="17"/>
    <x v="1117"/>
    <x v="1117"/>
  </r>
  <r>
    <x v="37"/>
    <x v="791"/>
    <x v="2"/>
    <s v="AU"/>
    <s v="AUD"/>
    <n v="1396666779"/>
    <n v="1394078379"/>
    <b v="0"/>
    <n v="3"/>
    <b v="0"/>
    <s v="games/video games"/>
    <n v="2.4222222222222221E-2"/>
    <x v="828"/>
    <x v="6"/>
    <x v="17"/>
    <x v="1118"/>
    <x v="1118"/>
  </r>
  <r>
    <x v="190"/>
    <x v="139"/>
    <x v="2"/>
    <s v="US"/>
    <s v="USD"/>
    <n v="1396810864"/>
    <n v="1395687664"/>
    <b v="0"/>
    <n v="1"/>
    <b v="0"/>
    <s v="games/video games"/>
    <n v="2.3809523809523812E-3"/>
    <x v="144"/>
    <x v="6"/>
    <x v="17"/>
    <x v="1119"/>
    <x v="1119"/>
  </r>
  <r>
    <x v="31"/>
    <x v="117"/>
    <x v="2"/>
    <s v="US"/>
    <s v="USD"/>
    <n v="1319835400"/>
    <n v="1315947400"/>
    <b v="0"/>
    <n v="0"/>
    <b v="0"/>
    <s v="games/video games"/>
    <n v="0"/>
    <x v="121"/>
    <x v="6"/>
    <x v="17"/>
    <x v="1120"/>
    <x v="1120"/>
  </r>
  <r>
    <x v="65"/>
    <x v="792"/>
    <x v="2"/>
    <s v="US"/>
    <s v="USD"/>
    <n v="1457904316"/>
    <n v="1455315916"/>
    <b v="0"/>
    <n v="5"/>
    <b v="0"/>
    <s v="games/video games"/>
    <n v="1.16E-4"/>
    <x v="829"/>
    <x v="6"/>
    <x v="17"/>
    <x v="1121"/>
    <x v="1121"/>
  </r>
  <r>
    <x v="50"/>
    <x v="117"/>
    <x v="2"/>
    <s v="GB"/>
    <s v="GBP"/>
    <n v="1369932825"/>
    <n v="1368723225"/>
    <b v="0"/>
    <n v="0"/>
    <b v="0"/>
    <s v="games/video games"/>
    <n v="0"/>
    <x v="121"/>
    <x v="6"/>
    <x v="17"/>
    <x v="1122"/>
    <x v="1122"/>
  </r>
  <r>
    <x v="10"/>
    <x v="143"/>
    <x v="2"/>
    <s v="US"/>
    <s v="USD"/>
    <n v="1397910848"/>
    <n v="1395318848"/>
    <b v="0"/>
    <n v="3"/>
    <b v="0"/>
    <s v="games/video games"/>
    <n v="2.2000000000000001E-3"/>
    <x v="830"/>
    <x v="6"/>
    <x v="17"/>
    <x v="1123"/>
    <x v="1123"/>
  </r>
  <r>
    <x v="161"/>
    <x v="94"/>
    <x v="2"/>
    <s v="US"/>
    <s v="USD"/>
    <n v="1430409651"/>
    <n v="1427817651"/>
    <b v="0"/>
    <n v="7"/>
    <b v="0"/>
    <s v="games/mobile games"/>
    <n v="4.7222222222222223E-3"/>
    <x v="831"/>
    <x v="6"/>
    <x v="18"/>
    <x v="1124"/>
    <x v="1124"/>
  </r>
  <r>
    <x v="9"/>
    <x v="117"/>
    <x v="2"/>
    <s v="GB"/>
    <s v="GBP"/>
    <n v="1443193130"/>
    <n v="1438009130"/>
    <b v="0"/>
    <n v="0"/>
    <b v="0"/>
    <s v="games/mobile games"/>
    <n v="0"/>
    <x v="121"/>
    <x v="6"/>
    <x v="18"/>
    <x v="1125"/>
    <x v="1125"/>
  </r>
  <r>
    <x v="13"/>
    <x v="115"/>
    <x v="2"/>
    <s v="US"/>
    <s v="USD"/>
    <n v="1468482694"/>
    <n v="1465890694"/>
    <b v="0"/>
    <n v="2"/>
    <b v="0"/>
    <s v="games/mobile games"/>
    <n v="5.0000000000000001E-3"/>
    <x v="144"/>
    <x v="6"/>
    <x v="18"/>
    <x v="1126"/>
    <x v="1126"/>
  </r>
  <r>
    <x v="19"/>
    <x v="793"/>
    <x v="2"/>
    <s v="US"/>
    <s v="USD"/>
    <n v="1416000600"/>
    <n v="1413318600"/>
    <b v="0"/>
    <n v="23"/>
    <b v="0"/>
    <s v="games/mobile games"/>
    <n v="1.6714285714285713E-2"/>
    <x v="832"/>
    <x v="6"/>
    <x v="18"/>
    <x v="1127"/>
    <x v="1127"/>
  </r>
  <r>
    <x v="28"/>
    <x v="116"/>
    <x v="2"/>
    <s v="GB"/>
    <s v="GBP"/>
    <n v="1407425717"/>
    <n v="1404833717"/>
    <b v="0"/>
    <n v="1"/>
    <b v="0"/>
    <s v="games/mobile games"/>
    <n v="1E-3"/>
    <x v="120"/>
    <x v="6"/>
    <x v="18"/>
    <x v="1128"/>
    <x v="1128"/>
  </r>
  <r>
    <x v="22"/>
    <x v="577"/>
    <x v="2"/>
    <s v="US"/>
    <s v="USD"/>
    <n v="1465107693"/>
    <n v="1462515693"/>
    <b v="0"/>
    <n v="2"/>
    <b v="0"/>
    <s v="games/mobile games"/>
    <n v="1.0499999999999999E-3"/>
    <x v="689"/>
    <x v="6"/>
    <x v="18"/>
    <x v="1129"/>
    <x v="1129"/>
  </r>
  <r>
    <x v="10"/>
    <x v="143"/>
    <x v="2"/>
    <s v="US"/>
    <s v="USD"/>
    <n v="1416963300"/>
    <n v="1411775700"/>
    <b v="0"/>
    <n v="3"/>
    <b v="0"/>
    <s v="games/mobile games"/>
    <n v="2.2000000000000001E-3"/>
    <x v="830"/>
    <x v="6"/>
    <x v="18"/>
    <x v="1130"/>
    <x v="1130"/>
  </r>
  <r>
    <x v="79"/>
    <x v="117"/>
    <x v="2"/>
    <s v="AU"/>
    <s v="AUD"/>
    <n v="1450993668"/>
    <n v="1448401668"/>
    <b v="0"/>
    <n v="0"/>
    <b v="0"/>
    <s v="games/mobile games"/>
    <n v="0"/>
    <x v="121"/>
    <x v="6"/>
    <x v="18"/>
    <x v="1131"/>
    <x v="1131"/>
  </r>
  <r>
    <x v="3"/>
    <x v="794"/>
    <x v="2"/>
    <s v="CA"/>
    <s v="CAD"/>
    <n v="1483238771"/>
    <n v="1480646771"/>
    <b v="0"/>
    <n v="13"/>
    <b v="0"/>
    <s v="games/mobile games"/>
    <n v="0.14380000000000001"/>
    <x v="833"/>
    <x v="6"/>
    <x v="18"/>
    <x v="1132"/>
    <x v="1132"/>
  </r>
  <r>
    <x v="9"/>
    <x v="170"/>
    <x v="2"/>
    <s v="GB"/>
    <s v="GBP"/>
    <n v="1406799981"/>
    <n v="1404207981"/>
    <b v="0"/>
    <n v="1"/>
    <b v="0"/>
    <s v="games/mobile games"/>
    <n v="6.6666666666666671E-3"/>
    <x v="135"/>
    <x v="6"/>
    <x v="18"/>
    <x v="1133"/>
    <x v="1133"/>
  </r>
  <r>
    <x v="31"/>
    <x v="116"/>
    <x v="2"/>
    <s v="AU"/>
    <s v="AUD"/>
    <n v="1417235580"/>
    <n v="1416034228"/>
    <b v="0"/>
    <n v="1"/>
    <b v="0"/>
    <s v="games/mobile games"/>
    <n v="4.0000000000000003E-5"/>
    <x v="120"/>
    <x v="6"/>
    <x v="18"/>
    <x v="1134"/>
    <x v="1134"/>
  </r>
  <r>
    <x v="28"/>
    <x v="155"/>
    <x v="2"/>
    <s v="DE"/>
    <s v="EUR"/>
    <n v="1470527094"/>
    <n v="1467935094"/>
    <b v="0"/>
    <n v="1"/>
    <b v="0"/>
    <s v="games/mobile games"/>
    <n v="0.05"/>
    <x v="73"/>
    <x v="6"/>
    <x v="18"/>
    <x v="1135"/>
    <x v="1135"/>
  </r>
  <r>
    <x v="218"/>
    <x v="795"/>
    <x v="2"/>
    <s v="FR"/>
    <s v="EUR"/>
    <n v="1450541229"/>
    <n v="1447949229"/>
    <b v="0"/>
    <n v="6"/>
    <b v="0"/>
    <s v="games/mobile games"/>
    <n v="6.4439140811455853E-2"/>
    <x v="834"/>
    <x v="6"/>
    <x v="18"/>
    <x v="1136"/>
    <x v="1136"/>
  </r>
  <r>
    <x v="31"/>
    <x v="796"/>
    <x v="2"/>
    <s v="US"/>
    <s v="USD"/>
    <n v="1461440421"/>
    <n v="1458848421"/>
    <b v="0"/>
    <n v="39"/>
    <b v="0"/>
    <s v="games/mobile games"/>
    <n v="0.39500000000000002"/>
    <x v="835"/>
    <x v="6"/>
    <x v="18"/>
    <x v="1137"/>
    <x v="1137"/>
  </r>
  <r>
    <x v="19"/>
    <x v="366"/>
    <x v="2"/>
    <s v="US"/>
    <s v="USD"/>
    <n v="1485035131"/>
    <n v="1483307131"/>
    <b v="0"/>
    <n v="4"/>
    <b v="0"/>
    <s v="games/mobile games"/>
    <n v="3.5714285714285713E-3"/>
    <x v="683"/>
    <x v="6"/>
    <x v="18"/>
    <x v="1138"/>
    <x v="1138"/>
  </r>
  <r>
    <x v="6"/>
    <x v="139"/>
    <x v="2"/>
    <s v="US"/>
    <s v="USD"/>
    <n v="1420100426"/>
    <n v="1417508426"/>
    <b v="0"/>
    <n v="1"/>
    <b v="0"/>
    <s v="games/mobile games"/>
    <n v="6.2500000000000001E-4"/>
    <x v="144"/>
    <x v="6"/>
    <x v="18"/>
    <x v="1139"/>
    <x v="1139"/>
  </r>
  <r>
    <x v="10"/>
    <x v="117"/>
    <x v="2"/>
    <s v="GB"/>
    <s v="GBP"/>
    <n v="1438859121"/>
    <n v="1436267121"/>
    <b v="0"/>
    <n v="0"/>
    <b v="0"/>
    <s v="games/mobile games"/>
    <n v="0"/>
    <x v="121"/>
    <x v="6"/>
    <x v="18"/>
    <x v="1140"/>
    <x v="1140"/>
  </r>
  <r>
    <x v="2"/>
    <x v="117"/>
    <x v="2"/>
    <s v="DE"/>
    <s v="EUR"/>
    <n v="1436460450"/>
    <n v="1433868450"/>
    <b v="0"/>
    <n v="0"/>
    <b v="0"/>
    <s v="games/mobile games"/>
    <n v="0"/>
    <x v="121"/>
    <x v="6"/>
    <x v="18"/>
    <x v="1141"/>
    <x v="1141"/>
  </r>
  <r>
    <x v="23"/>
    <x v="117"/>
    <x v="2"/>
    <s v="US"/>
    <s v="USD"/>
    <n v="1424131727"/>
    <n v="1421539727"/>
    <b v="0"/>
    <n v="0"/>
    <b v="0"/>
    <s v="games/mobile games"/>
    <n v="0"/>
    <x v="121"/>
    <x v="6"/>
    <x v="18"/>
    <x v="1142"/>
    <x v="1142"/>
  </r>
  <r>
    <x v="101"/>
    <x v="797"/>
    <x v="2"/>
    <s v="US"/>
    <s v="USD"/>
    <n v="1450327126"/>
    <n v="1447735126"/>
    <b v="0"/>
    <n v="8"/>
    <b v="0"/>
    <s v="games/mobile games"/>
    <n v="4.1333333333333335E-3"/>
    <x v="836"/>
    <x v="6"/>
    <x v="18"/>
    <x v="1143"/>
    <x v="1143"/>
  </r>
  <r>
    <x v="219"/>
    <x v="117"/>
    <x v="2"/>
    <s v="US"/>
    <s v="USD"/>
    <n v="1430281320"/>
    <n v="1427689320"/>
    <b v="0"/>
    <n v="0"/>
    <b v="0"/>
    <s v="food/food trucks"/>
    <n v="0"/>
    <x v="121"/>
    <x v="7"/>
    <x v="19"/>
    <x v="1144"/>
    <x v="1144"/>
  </r>
  <r>
    <x v="58"/>
    <x v="173"/>
    <x v="2"/>
    <s v="US"/>
    <s v="USD"/>
    <n v="1412272592"/>
    <n v="1407088592"/>
    <b v="0"/>
    <n v="1"/>
    <b v="0"/>
    <s v="food/food trucks"/>
    <n v="1.25E-3"/>
    <x v="101"/>
    <x v="7"/>
    <x v="19"/>
    <x v="1145"/>
    <x v="1145"/>
  </r>
  <r>
    <x v="12"/>
    <x v="798"/>
    <x v="2"/>
    <s v="US"/>
    <s v="USD"/>
    <n v="1399071173"/>
    <n v="1395787973"/>
    <b v="0"/>
    <n v="12"/>
    <b v="0"/>
    <s v="food/food trucks"/>
    <n v="8.8333333333333333E-2"/>
    <x v="837"/>
    <x v="7"/>
    <x v="19"/>
    <x v="1146"/>
    <x v="1146"/>
  </r>
  <r>
    <x v="31"/>
    <x v="117"/>
    <x v="2"/>
    <s v="CA"/>
    <s v="CAD"/>
    <n v="1413760783"/>
    <n v="1408576783"/>
    <b v="0"/>
    <n v="0"/>
    <b v="0"/>
    <s v="food/food trucks"/>
    <n v="0"/>
    <x v="121"/>
    <x v="7"/>
    <x v="19"/>
    <x v="1147"/>
    <x v="1147"/>
  </r>
  <r>
    <x v="36"/>
    <x v="799"/>
    <x v="2"/>
    <s v="US"/>
    <s v="USD"/>
    <n v="1480568781"/>
    <n v="1477973181"/>
    <b v="0"/>
    <n v="3"/>
    <b v="0"/>
    <s v="food/food trucks"/>
    <n v="4.8666666666666667E-3"/>
    <x v="838"/>
    <x v="7"/>
    <x v="19"/>
    <x v="1148"/>
    <x v="1148"/>
  </r>
  <r>
    <x v="63"/>
    <x v="735"/>
    <x v="2"/>
    <s v="US"/>
    <s v="USD"/>
    <n v="1466096566"/>
    <n v="1463504566"/>
    <b v="0"/>
    <n v="2"/>
    <b v="0"/>
    <s v="food/food trucks"/>
    <n v="1.5E-3"/>
    <x v="839"/>
    <x v="7"/>
    <x v="19"/>
    <x v="1149"/>
    <x v="1149"/>
  </r>
  <r>
    <x v="30"/>
    <x v="800"/>
    <x v="2"/>
    <s v="US"/>
    <s v="USD"/>
    <n v="1452293675"/>
    <n v="1447109675"/>
    <b v="0"/>
    <n v="6"/>
    <b v="0"/>
    <s v="food/food trucks"/>
    <n v="0.1008"/>
    <x v="840"/>
    <x v="7"/>
    <x v="19"/>
    <x v="1150"/>
    <x v="1150"/>
  </r>
  <r>
    <x v="31"/>
    <x v="117"/>
    <x v="2"/>
    <s v="US"/>
    <s v="USD"/>
    <n v="1441592863"/>
    <n v="1439000863"/>
    <b v="0"/>
    <n v="0"/>
    <b v="0"/>
    <s v="food/food trucks"/>
    <n v="0"/>
    <x v="121"/>
    <x v="7"/>
    <x v="19"/>
    <x v="1151"/>
    <x v="1151"/>
  </r>
  <r>
    <x v="194"/>
    <x v="608"/>
    <x v="2"/>
    <s v="US"/>
    <s v="USD"/>
    <n v="1431709312"/>
    <n v="1429117312"/>
    <b v="0"/>
    <n v="15"/>
    <b v="0"/>
    <s v="food/food trucks"/>
    <n v="5.6937500000000002E-2"/>
    <x v="841"/>
    <x v="7"/>
    <x v="19"/>
    <x v="1152"/>
    <x v="1152"/>
  </r>
  <r>
    <x v="6"/>
    <x v="155"/>
    <x v="2"/>
    <s v="US"/>
    <s v="USD"/>
    <n v="1434647305"/>
    <n v="1432055305"/>
    <b v="0"/>
    <n v="1"/>
    <b v="0"/>
    <s v="food/food trucks"/>
    <n v="6.2500000000000003E-3"/>
    <x v="73"/>
    <x v="7"/>
    <x v="19"/>
    <x v="1153"/>
    <x v="1153"/>
  </r>
  <r>
    <x v="10"/>
    <x v="144"/>
    <x v="2"/>
    <s v="US"/>
    <s v="USD"/>
    <n v="1441507006"/>
    <n v="1438915006"/>
    <b v="0"/>
    <n v="3"/>
    <b v="0"/>
    <s v="food/food trucks"/>
    <n v="6.5000000000000002E-2"/>
    <x v="149"/>
    <x v="7"/>
    <x v="19"/>
    <x v="1154"/>
    <x v="1154"/>
  </r>
  <r>
    <x v="31"/>
    <x v="801"/>
    <x v="2"/>
    <s v="US"/>
    <s v="USD"/>
    <n v="1408040408"/>
    <n v="1405448408"/>
    <b v="0"/>
    <n v="8"/>
    <b v="0"/>
    <s v="food/food trucks"/>
    <n v="7.5199999999999998E-3"/>
    <x v="842"/>
    <x v="7"/>
    <x v="19"/>
    <x v="1155"/>
    <x v="1155"/>
  </r>
  <r>
    <x v="115"/>
    <x v="117"/>
    <x v="2"/>
    <s v="US"/>
    <s v="USD"/>
    <n v="1424742162"/>
    <n v="1422150162"/>
    <b v="0"/>
    <n v="0"/>
    <b v="0"/>
    <s v="food/food trucks"/>
    <n v="0"/>
    <x v="121"/>
    <x v="7"/>
    <x v="19"/>
    <x v="1156"/>
    <x v="1156"/>
  </r>
  <r>
    <x v="3"/>
    <x v="118"/>
    <x v="2"/>
    <s v="US"/>
    <s v="USD"/>
    <n v="1417795480"/>
    <n v="1412607880"/>
    <b v="0"/>
    <n v="3"/>
    <b v="0"/>
    <s v="food/food trucks"/>
    <n v="1.5100000000000001E-2"/>
    <x v="690"/>
    <x v="7"/>
    <x v="19"/>
    <x v="1157"/>
    <x v="1157"/>
  </r>
  <r>
    <x v="51"/>
    <x v="428"/>
    <x v="2"/>
    <s v="US"/>
    <s v="USD"/>
    <n v="1418091128"/>
    <n v="1415499128"/>
    <b v="0"/>
    <n v="3"/>
    <b v="0"/>
    <s v="food/food trucks"/>
    <n v="4.6666666666666671E-3"/>
    <x v="123"/>
    <x v="7"/>
    <x v="19"/>
    <x v="1158"/>
    <x v="1158"/>
  </r>
  <r>
    <x v="220"/>
    <x v="117"/>
    <x v="2"/>
    <s v="US"/>
    <s v="USD"/>
    <n v="1435679100"/>
    <n v="1433006765"/>
    <b v="0"/>
    <n v="0"/>
    <b v="0"/>
    <s v="food/food trucks"/>
    <n v="0"/>
    <x v="121"/>
    <x v="7"/>
    <x v="19"/>
    <x v="1159"/>
    <x v="1159"/>
  </r>
  <r>
    <x v="11"/>
    <x v="802"/>
    <x v="2"/>
    <s v="US"/>
    <s v="USD"/>
    <n v="1427510586"/>
    <n v="1424922186"/>
    <b v="0"/>
    <n v="19"/>
    <b v="0"/>
    <s v="food/food trucks"/>
    <n v="3.85E-2"/>
    <x v="843"/>
    <x v="7"/>
    <x v="19"/>
    <x v="1160"/>
    <x v="1160"/>
  </r>
  <r>
    <x v="102"/>
    <x v="117"/>
    <x v="2"/>
    <s v="US"/>
    <s v="USD"/>
    <n v="1432047989"/>
    <n v="1430233589"/>
    <b v="0"/>
    <n v="0"/>
    <b v="0"/>
    <s v="food/food trucks"/>
    <n v="0"/>
    <x v="121"/>
    <x v="7"/>
    <x v="19"/>
    <x v="1161"/>
    <x v="1161"/>
  </r>
  <r>
    <x v="127"/>
    <x v="428"/>
    <x v="2"/>
    <s v="US"/>
    <s v="USD"/>
    <n v="1411662264"/>
    <n v="1408983864"/>
    <b v="0"/>
    <n v="2"/>
    <b v="0"/>
    <s v="food/food trucks"/>
    <n v="5.8333333333333338E-4"/>
    <x v="844"/>
    <x v="7"/>
    <x v="19"/>
    <x v="1162"/>
    <x v="1162"/>
  </r>
  <r>
    <x v="221"/>
    <x v="117"/>
    <x v="2"/>
    <s v="US"/>
    <s v="USD"/>
    <n v="1407604920"/>
    <n v="1405012920"/>
    <b v="0"/>
    <n v="0"/>
    <b v="0"/>
    <s v="food/food trucks"/>
    <n v="0"/>
    <x v="121"/>
    <x v="7"/>
    <x v="19"/>
    <x v="1163"/>
    <x v="1163"/>
  </r>
  <r>
    <x v="3"/>
    <x v="117"/>
    <x v="2"/>
    <s v="US"/>
    <s v="USD"/>
    <n v="1466270582"/>
    <n v="1463678582"/>
    <b v="0"/>
    <n v="0"/>
    <b v="0"/>
    <s v="food/food trucks"/>
    <n v="0"/>
    <x v="121"/>
    <x v="7"/>
    <x v="19"/>
    <x v="1164"/>
    <x v="1164"/>
  </r>
  <r>
    <x v="3"/>
    <x v="803"/>
    <x v="2"/>
    <s v="US"/>
    <s v="USD"/>
    <n v="1404623330"/>
    <n v="1401685730"/>
    <b v="0"/>
    <n v="25"/>
    <b v="0"/>
    <s v="food/food trucks"/>
    <n v="0.20705000000000001"/>
    <x v="845"/>
    <x v="7"/>
    <x v="19"/>
    <x v="1165"/>
    <x v="1165"/>
  </r>
  <r>
    <x v="36"/>
    <x v="804"/>
    <x v="2"/>
    <s v="US"/>
    <s v="USD"/>
    <n v="1435291200"/>
    <n v="1432640342"/>
    <b v="0"/>
    <n v="8"/>
    <b v="0"/>
    <s v="food/food trucks"/>
    <n v="0.19139999999999999"/>
    <x v="846"/>
    <x v="7"/>
    <x v="19"/>
    <x v="1166"/>
    <x v="1166"/>
  </r>
  <r>
    <x v="127"/>
    <x v="805"/>
    <x v="2"/>
    <s v="US"/>
    <s v="USD"/>
    <n v="1410543495"/>
    <n v="1407865095"/>
    <b v="0"/>
    <n v="16"/>
    <b v="0"/>
    <s v="food/food trucks"/>
    <n v="1.6316666666666667E-2"/>
    <x v="847"/>
    <x v="7"/>
    <x v="19"/>
    <x v="1167"/>
    <x v="1167"/>
  </r>
  <r>
    <x v="102"/>
    <x v="806"/>
    <x v="2"/>
    <s v="US"/>
    <s v="USD"/>
    <n v="1474507065"/>
    <n v="1471915065"/>
    <b v="0"/>
    <n v="3"/>
    <b v="0"/>
    <s v="food/food trucks"/>
    <n v="5.6666666666666664E-2"/>
    <x v="848"/>
    <x v="7"/>
    <x v="19"/>
    <x v="1168"/>
    <x v="1168"/>
  </r>
  <r>
    <x v="3"/>
    <x v="157"/>
    <x v="2"/>
    <s v="US"/>
    <s v="USD"/>
    <n v="1424593763"/>
    <n v="1422001763"/>
    <b v="0"/>
    <n v="3"/>
    <b v="0"/>
    <s v="food/food trucks"/>
    <n v="1.6999999999999999E-3"/>
    <x v="162"/>
    <x v="7"/>
    <x v="19"/>
    <x v="1169"/>
    <x v="1169"/>
  </r>
  <r>
    <x v="31"/>
    <x v="173"/>
    <x v="2"/>
    <s v="GB"/>
    <s v="GBP"/>
    <n v="1433021171"/>
    <n v="1430429171"/>
    <b v="0"/>
    <n v="2"/>
    <b v="0"/>
    <s v="food/food trucks"/>
    <n v="4.0000000000000001E-3"/>
    <x v="73"/>
    <x v="7"/>
    <x v="19"/>
    <x v="1170"/>
    <x v="1170"/>
  </r>
  <r>
    <x v="31"/>
    <x v="379"/>
    <x v="2"/>
    <s v="US"/>
    <s v="USD"/>
    <n v="1415909927"/>
    <n v="1414351127"/>
    <b v="0"/>
    <n v="1"/>
    <b v="0"/>
    <s v="food/food trucks"/>
    <n v="1E-3"/>
    <x v="384"/>
    <x v="7"/>
    <x v="19"/>
    <x v="1171"/>
    <x v="1171"/>
  </r>
  <r>
    <x v="7"/>
    <x v="117"/>
    <x v="2"/>
    <s v="US"/>
    <s v="USD"/>
    <n v="1408551752"/>
    <n v="1405959752"/>
    <b v="0"/>
    <n v="0"/>
    <b v="0"/>
    <s v="food/food trucks"/>
    <n v="0"/>
    <x v="121"/>
    <x v="7"/>
    <x v="19"/>
    <x v="1172"/>
    <x v="1172"/>
  </r>
  <r>
    <x v="152"/>
    <x v="134"/>
    <x v="2"/>
    <s v="US"/>
    <s v="USD"/>
    <n v="1438576057"/>
    <n v="1435552057"/>
    <b v="0"/>
    <n v="1"/>
    <b v="0"/>
    <s v="food/food trucks"/>
    <n v="2.4000000000000001E-4"/>
    <x v="180"/>
    <x v="7"/>
    <x v="19"/>
    <x v="1173"/>
    <x v="1173"/>
  </r>
  <r>
    <x v="36"/>
    <x v="807"/>
    <x v="2"/>
    <s v="US"/>
    <s v="USD"/>
    <n v="1462738327"/>
    <n v="1460146327"/>
    <b v="0"/>
    <n v="19"/>
    <b v="0"/>
    <s v="food/food trucks"/>
    <n v="5.906666666666667E-2"/>
    <x v="849"/>
    <x v="7"/>
    <x v="19"/>
    <x v="1174"/>
    <x v="1174"/>
  </r>
  <r>
    <x v="22"/>
    <x v="793"/>
    <x v="2"/>
    <s v="US"/>
    <s v="USD"/>
    <n v="1436981339"/>
    <n v="1434389339"/>
    <b v="0"/>
    <n v="9"/>
    <b v="0"/>
    <s v="food/food trucks"/>
    <n v="2.9250000000000002E-2"/>
    <x v="178"/>
    <x v="7"/>
    <x v="19"/>
    <x v="1175"/>
    <x v="1175"/>
  </r>
  <r>
    <x v="164"/>
    <x v="115"/>
    <x v="2"/>
    <s v="AU"/>
    <s v="AUD"/>
    <n v="1488805200"/>
    <n v="1484094498"/>
    <b v="0"/>
    <n v="1"/>
    <b v="0"/>
    <s v="food/food trucks"/>
    <n v="5.7142857142857142E-5"/>
    <x v="119"/>
    <x v="7"/>
    <x v="19"/>
    <x v="1176"/>
    <x v="1176"/>
  </r>
  <r>
    <x v="12"/>
    <x v="117"/>
    <x v="2"/>
    <s v="GB"/>
    <s v="GBP"/>
    <n v="1413388296"/>
    <n v="1410796296"/>
    <b v="0"/>
    <n v="0"/>
    <b v="0"/>
    <s v="food/food trucks"/>
    <n v="0"/>
    <x v="121"/>
    <x v="7"/>
    <x v="19"/>
    <x v="1177"/>
    <x v="1177"/>
  </r>
  <r>
    <x v="96"/>
    <x v="139"/>
    <x v="2"/>
    <s v="US"/>
    <s v="USD"/>
    <n v="1408225452"/>
    <n v="1405633452"/>
    <b v="0"/>
    <n v="1"/>
    <b v="0"/>
    <s v="food/food trucks"/>
    <n v="6.666666666666667E-5"/>
    <x v="144"/>
    <x v="7"/>
    <x v="19"/>
    <x v="1178"/>
    <x v="1178"/>
  </r>
  <r>
    <x v="127"/>
    <x v="667"/>
    <x v="2"/>
    <s v="CA"/>
    <s v="CAD"/>
    <n v="1446052627"/>
    <n v="1443460627"/>
    <b v="0"/>
    <n v="5"/>
    <b v="0"/>
    <s v="food/food trucks"/>
    <n v="5.3333333333333337E-2"/>
    <x v="850"/>
    <x v="7"/>
    <x v="19"/>
    <x v="1179"/>
    <x v="1179"/>
  </r>
  <r>
    <x v="63"/>
    <x v="808"/>
    <x v="2"/>
    <s v="US"/>
    <s v="USD"/>
    <n v="1403983314"/>
    <n v="1400786514"/>
    <b v="0"/>
    <n v="85"/>
    <b v="0"/>
    <s v="food/food trucks"/>
    <n v="0.11749999999999999"/>
    <x v="851"/>
    <x v="7"/>
    <x v="19"/>
    <x v="1180"/>
    <x v="1180"/>
  </r>
  <r>
    <x v="63"/>
    <x v="460"/>
    <x v="2"/>
    <s v="US"/>
    <s v="USD"/>
    <n v="1425197321"/>
    <n v="1422605321"/>
    <b v="0"/>
    <n v="3"/>
    <b v="0"/>
    <s v="food/food trucks"/>
    <n v="8.0000000000000007E-5"/>
    <x v="852"/>
    <x v="7"/>
    <x v="19"/>
    <x v="1181"/>
    <x v="1181"/>
  </r>
  <r>
    <x v="28"/>
    <x v="809"/>
    <x v="2"/>
    <s v="US"/>
    <s v="USD"/>
    <n v="1484239320"/>
    <n v="1482609088"/>
    <b v="0"/>
    <n v="4"/>
    <b v="0"/>
    <s v="food/food trucks"/>
    <n v="4.2000000000000003E-2"/>
    <x v="689"/>
    <x v="7"/>
    <x v="19"/>
    <x v="1182"/>
    <x v="1182"/>
  </r>
  <r>
    <x v="30"/>
    <x v="173"/>
    <x v="2"/>
    <s v="US"/>
    <s v="USD"/>
    <n v="1478059140"/>
    <n v="1476391223"/>
    <b v="0"/>
    <n v="3"/>
    <b v="0"/>
    <s v="food/food trucks"/>
    <n v="0.04"/>
    <x v="853"/>
    <x v="7"/>
    <x v="19"/>
    <x v="1183"/>
    <x v="1183"/>
  </r>
  <r>
    <x v="29"/>
    <x v="810"/>
    <x v="0"/>
    <s v="GB"/>
    <s v="GBP"/>
    <n v="1486391011"/>
    <n v="1483712611"/>
    <b v="0"/>
    <n v="375"/>
    <b v="1"/>
    <s v="photography/photobooks"/>
    <n v="1.0493636363636363"/>
    <x v="854"/>
    <x v="8"/>
    <x v="20"/>
    <x v="1184"/>
    <x v="1184"/>
  </r>
  <r>
    <x v="78"/>
    <x v="811"/>
    <x v="0"/>
    <s v="US"/>
    <s v="USD"/>
    <n v="1433736000"/>
    <n v="1430945149"/>
    <b v="0"/>
    <n v="111"/>
    <b v="1"/>
    <s v="photography/photobooks"/>
    <n v="1.0544"/>
    <x v="855"/>
    <x v="8"/>
    <x v="20"/>
    <x v="1185"/>
    <x v="1185"/>
  </r>
  <r>
    <x v="51"/>
    <x v="812"/>
    <x v="0"/>
    <s v="GB"/>
    <s v="GBP"/>
    <n v="1433198520"/>
    <n v="1430340195"/>
    <b v="0"/>
    <n v="123"/>
    <b v="1"/>
    <s v="photography/photobooks"/>
    <n v="1.0673333333333332"/>
    <x v="856"/>
    <x v="8"/>
    <x v="20"/>
    <x v="1186"/>
    <x v="1186"/>
  </r>
  <r>
    <x v="222"/>
    <x v="813"/>
    <x v="0"/>
    <s v="US"/>
    <s v="USD"/>
    <n v="1431885600"/>
    <n v="1429133323"/>
    <b v="0"/>
    <n v="70"/>
    <b v="1"/>
    <s v="photography/photobooks"/>
    <n v="1.0412571428571429"/>
    <x v="857"/>
    <x v="8"/>
    <x v="20"/>
    <x v="1187"/>
    <x v="1187"/>
  </r>
  <r>
    <x v="13"/>
    <x v="728"/>
    <x v="0"/>
    <s v="CA"/>
    <s v="CAD"/>
    <n v="1482943740"/>
    <n v="1481129340"/>
    <b v="0"/>
    <n v="85"/>
    <b v="1"/>
    <s v="photography/photobooks"/>
    <n v="1.6054999999999999"/>
    <x v="858"/>
    <x v="8"/>
    <x v="20"/>
    <x v="1188"/>
    <x v="1188"/>
  </r>
  <r>
    <x v="7"/>
    <x v="814"/>
    <x v="0"/>
    <s v="US"/>
    <s v="USD"/>
    <n v="1467242995"/>
    <n v="1465428595"/>
    <b v="0"/>
    <n v="86"/>
    <b v="1"/>
    <s v="photography/photobooks"/>
    <n v="1.0777777777777777"/>
    <x v="859"/>
    <x v="8"/>
    <x v="20"/>
    <x v="1189"/>
    <x v="1189"/>
  </r>
  <r>
    <x v="2"/>
    <x v="815"/>
    <x v="0"/>
    <s v="US"/>
    <s v="USD"/>
    <n v="1409500725"/>
    <n v="1406908725"/>
    <b v="0"/>
    <n v="13"/>
    <b v="1"/>
    <s v="photography/photobooks"/>
    <n v="1.35"/>
    <x v="860"/>
    <x v="8"/>
    <x v="20"/>
    <x v="1190"/>
    <x v="1190"/>
  </r>
  <r>
    <x v="200"/>
    <x v="816"/>
    <x v="0"/>
    <s v="US"/>
    <s v="USD"/>
    <n v="1458480560"/>
    <n v="1455892160"/>
    <b v="0"/>
    <n v="33"/>
    <b v="1"/>
    <s v="photography/photobooks"/>
    <n v="1.0907407407407408"/>
    <x v="861"/>
    <x v="8"/>
    <x v="20"/>
    <x v="1191"/>
    <x v="1191"/>
  </r>
  <r>
    <x v="213"/>
    <x v="817"/>
    <x v="0"/>
    <s v="GB"/>
    <s v="GBP"/>
    <n v="1486814978"/>
    <n v="1484222978"/>
    <b v="0"/>
    <n v="15"/>
    <b v="1"/>
    <s v="photography/photobooks"/>
    <n v="2.9"/>
    <x v="862"/>
    <x v="8"/>
    <x v="20"/>
    <x v="1192"/>
    <x v="1192"/>
  </r>
  <r>
    <x v="223"/>
    <x v="818"/>
    <x v="0"/>
    <s v="US"/>
    <s v="USD"/>
    <n v="1460223453"/>
    <n v="1455043053"/>
    <b v="0"/>
    <n v="273"/>
    <b v="1"/>
    <s v="photography/photobooks"/>
    <n v="1.0395714285714286"/>
    <x v="863"/>
    <x v="8"/>
    <x v="20"/>
    <x v="1193"/>
    <x v="1193"/>
  </r>
  <r>
    <x v="78"/>
    <x v="819"/>
    <x v="0"/>
    <s v="IE"/>
    <s v="EUR"/>
    <n v="1428493379"/>
    <n v="1425901379"/>
    <b v="0"/>
    <n v="714"/>
    <b v="1"/>
    <s v="photography/photobooks"/>
    <n v="3.2223999999999999"/>
    <x v="864"/>
    <x v="8"/>
    <x v="20"/>
    <x v="1194"/>
    <x v="1194"/>
  </r>
  <r>
    <x v="3"/>
    <x v="820"/>
    <x v="0"/>
    <s v="IT"/>
    <s v="EUR"/>
    <n v="1450602000"/>
    <n v="1445415653"/>
    <b v="0"/>
    <n v="170"/>
    <b v="1"/>
    <s v="photography/photobooks"/>
    <n v="1.35"/>
    <x v="865"/>
    <x v="8"/>
    <x v="20"/>
    <x v="1195"/>
    <x v="1195"/>
  </r>
  <r>
    <x v="107"/>
    <x v="821"/>
    <x v="0"/>
    <s v="GB"/>
    <s v="GBP"/>
    <n v="1450467539"/>
    <n v="1447875539"/>
    <b v="0"/>
    <n v="512"/>
    <b v="1"/>
    <s v="photography/photobooks"/>
    <n v="2.6991034482758622"/>
    <x v="866"/>
    <x v="8"/>
    <x v="20"/>
    <x v="1196"/>
    <x v="1196"/>
  </r>
  <r>
    <x v="36"/>
    <x v="822"/>
    <x v="0"/>
    <s v="US"/>
    <s v="USD"/>
    <n v="1465797540"/>
    <n v="1463155034"/>
    <b v="0"/>
    <n v="314"/>
    <b v="1"/>
    <s v="photography/photobooks"/>
    <n v="2.5329333333333333"/>
    <x v="867"/>
    <x v="8"/>
    <x v="20"/>
    <x v="1197"/>
    <x v="1197"/>
  </r>
  <r>
    <x v="8"/>
    <x v="823"/>
    <x v="0"/>
    <s v="US"/>
    <s v="USD"/>
    <n v="1451530800"/>
    <n v="1448463086"/>
    <b v="0"/>
    <n v="167"/>
    <b v="1"/>
    <s v="photography/photobooks"/>
    <n v="2.6059999999999999"/>
    <x v="868"/>
    <x v="8"/>
    <x v="20"/>
    <x v="1198"/>
    <x v="1198"/>
  </r>
  <r>
    <x v="224"/>
    <x v="824"/>
    <x v="0"/>
    <s v="GB"/>
    <s v="GBP"/>
    <n v="1436380200"/>
    <n v="1433615400"/>
    <b v="0"/>
    <n v="9"/>
    <b v="1"/>
    <s v="photography/photobooks"/>
    <n v="1.0131677953348381"/>
    <x v="869"/>
    <x v="8"/>
    <x v="20"/>
    <x v="1199"/>
    <x v="1199"/>
  </r>
  <r>
    <x v="225"/>
    <x v="825"/>
    <x v="0"/>
    <s v="US"/>
    <s v="USD"/>
    <n v="1429183656"/>
    <n v="1427369256"/>
    <b v="0"/>
    <n v="103"/>
    <b v="1"/>
    <s v="photography/photobooks"/>
    <n v="1.2560416666666667"/>
    <x v="870"/>
    <x v="8"/>
    <x v="20"/>
    <x v="1200"/>
    <x v="1200"/>
  </r>
  <r>
    <x v="12"/>
    <x v="826"/>
    <x v="0"/>
    <s v="GB"/>
    <s v="GBP"/>
    <n v="1468593246"/>
    <n v="1466001246"/>
    <b v="0"/>
    <n v="111"/>
    <b v="1"/>
    <s v="photography/photobooks"/>
    <n v="1.0243783333333334"/>
    <x v="871"/>
    <x v="8"/>
    <x v="20"/>
    <x v="1201"/>
    <x v="1201"/>
  </r>
  <r>
    <x v="31"/>
    <x v="827"/>
    <x v="0"/>
    <s v="AU"/>
    <s v="AUD"/>
    <n v="1435388154"/>
    <n v="1432796154"/>
    <b v="0"/>
    <n v="271"/>
    <b v="1"/>
    <s v="photography/photobooks"/>
    <n v="1.99244"/>
    <x v="872"/>
    <x v="8"/>
    <x v="20"/>
    <x v="1202"/>
    <x v="1202"/>
  </r>
  <r>
    <x v="226"/>
    <x v="828"/>
    <x v="0"/>
    <s v="US"/>
    <s v="USD"/>
    <n v="1433083527"/>
    <n v="1430491527"/>
    <b v="0"/>
    <n v="101"/>
    <b v="1"/>
    <s v="photography/photobooks"/>
    <n v="1.0245398773006136"/>
    <x v="873"/>
    <x v="8"/>
    <x v="20"/>
    <x v="1203"/>
    <x v="1203"/>
  </r>
  <r>
    <x v="93"/>
    <x v="829"/>
    <x v="0"/>
    <s v="US"/>
    <s v="USD"/>
    <n v="1449205200"/>
    <n v="1445363833"/>
    <b v="0"/>
    <n v="57"/>
    <b v="1"/>
    <s v="photography/photobooks"/>
    <n v="1.0294615384615384"/>
    <x v="874"/>
    <x v="8"/>
    <x v="20"/>
    <x v="1204"/>
    <x v="1204"/>
  </r>
  <r>
    <x v="93"/>
    <x v="830"/>
    <x v="0"/>
    <s v="DE"/>
    <s v="EUR"/>
    <n v="1434197351"/>
    <n v="1431605351"/>
    <b v="0"/>
    <n v="62"/>
    <b v="1"/>
    <s v="photography/photobooks"/>
    <n v="1.0086153846153847"/>
    <x v="875"/>
    <x v="8"/>
    <x v="20"/>
    <x v="1205"/>
    <x v="1205"/>
  </r>
  <r>
    <x v="42"/>
    <x v="831"/>
    <x v="0"/>
    <s v="AT"/>
    <s v="EUR"/>
    <n v="1489238940"/>
    <n v="1486406253"/>
    <b v="0"/>
    <n v="32"/>
    <b v="1"/>
    <s v="photography/photobooks"/>
    <n v="1.1499999999999999"/>
    <x v="876"/>
    <x v="8"/>
    <x v="20"/>
    <x v="1206"/>
    <x v="1206"/>
  </r>
  <r>
    <x v="227"/>
    <x v="832"/>
    <x v="0"/>
    <s v="IT"/>
    <s v="EUR"/>
    <n v="1459418400"/>
    <n v="1456827573"/>
    <b v="0"/>
    <n v="141"/>
    <b v="1"/>
    <s v="photography/photobooks"/>
    <n v="1.0416766467065868"/>
    <x v="877"/>
    <x v="8"/>
    <x v="20"/>
    <x v="1207"/>
    <x v="1207"/>
  </r>
  <r>
    <x v="3"/>
    <x v="833"/>
    <x v="0"/>
    <s v="US"/>
    <s v="USD"/>
    <n v="1458835264"/>
    <n v="1456246864"/>
    <b v="0"/>
    <n v="75"/>
    <b v="1"/>
    <s v="photography/photobooks"/>
    <n v="1.5529999999999999"/>
    <x v="878"/>
    <x v="8"/>
    <x v="20"/>
    <x v="1208"/>
    <x v="1208"/>
  </r>
  <r>
    <x v="12"/>
    <x v="834"/>
    <x v="0"/>
    <s v="US"/>
    <s v="USD"/>
    <n v="1488053905"/>
    <n v="1485461905"/>
    <b v="0"/>
    <n v="46"/>
    <b v="1"/>
    <s v="photography/photobooks"/>
    <n v="1.06"/>
    <x v="879"/>
    <x v="8"/>
    <x v="20"/>
    <x v="1209"/>
    <x v="1209"/>
  </r>
  <r>
    <x v="22"/>
    <x v="835"/>
    <x v="0"/>
    <s v="SE"/>
    <s v="SEK"/>
    <n v="1433106000"/>
    <n v="1431124572"/>
    <b v="0"/>
    <n v="103"/>
    <b v="1"/>
    <s v="photography/photobooks"/>
    <n v="2.5431499999999998"/>
    <x v="880"/>
    <x v="8"/>
    <x v="20"/>
    <x v="1210"/>
    <x v="1210"/>
  </r>
  <r>
    <x v="28"/>
    <x v="836"/>
    <x v="0"/>
    <s v="CA"/>
    <s v="CAD"/>
    <n v="1465505261"/>
    <n v="1464209261"/>
    <b v="0"/>
    <n v="6"/>
    <b v="1"/>
    <s v="photography/photobooks"/>
    <n v="1.0109999999999999"/>
    <x v="881"/>
    <x v="8"/>
    <x v="20"/>
    <x v="1211"/>
    <x v="1211"/>
  </r>
  <r>
    <x v="30"/>
    <x v="594"/>
    <x v="0"/>
    <s v="US"/>
    <s v="USD"/>
    <n v="1448586000"/>
    <n v="1447195695"/>
    <b v="0"/>
    <n v="83"/>
    <b v="1"/>
    <s v="photography/photobooks"/>
    <n v="1.2904"/>
    <x v="882"/>
    <x v="8"/>
    <x v="20"/>
    <x v="1212"/>
    <x v="1212"/>
  </r>
  <r>
    <x v="115"/>
    <x v="837"/>
    <x v="0"/>
    <s v="GB"/>
    <s v="GBP"/>
    <n v="1485886100"/>
    <n v="1482862100"/>
    <b v="0"/>
    <n v="108"/>
    <b v="1"/>
    <s v="photography/photobooks"/>
    <n v="1.0223076923076924"/>
    <x v="883"/>
    <x v="8"/>
    <x v="20"/>
    <x v="1213"/>
    <x v="1213"/>
  </r>
  <r>
    <x v="13"/>
    <x v="838"/>
    <x v="0"/>
    <s v="US"/>
    <s v="USD"/>
    <n v="1433880605"/>
    <n v="1428696605"/>
    <b v="0"/>
    <n v="25"/>
    <b v="1"/>
    <s v="photography/photobooks"/>
    <n v="1.3180000000000001"/>
    <x v="884"/>
    <x v="8"/>
    <x v="20"/>
    <x v="1214"/>
    <x v="1214"/>
  </r>
  <r>
    <x v="10"/>
    <x v="839"/>
    <x v="0"/>
    <s v="US"/>
    <s v="USD"/>
    <n v="1401487756"/>
    <n v="1398895756"/>
    <b v="0"/>
    <n v="549"/>
    <b v="1"/>
    <s v="photography/photobooks"/>
    <n v="7.8608020000000005"/>
    <x v="885"/>
    <x v="8"/>
    <x v="20"/>
    <x v="1215"/>
    <x v="1215"/>
  </r>
  <r>
    <x v="32"/>
    <x v="840"/>
    <x v="0"/>
    <s v="US"/>
    <s v="USD"/>
    <n v="1443826980"/>
    <n v="1441032457"/>
    <b v="0"/>
    <n v="222"/>
    <b v="1"/>
    <s v="photography/photobooks"/>
    <n v="1.4570000000000001"/>
    <x v="886"/>
    <x v="8"/>
    <x v="20"/>
    <x v="1216"/>
    <x v="1216"/>
  </r>
  <r>
    <x v="228"/>
    <x v="841"/>
    <x v="0"/>
    <s v="US"/>
    <s v="USD"/>
    <n v="1468524340"/>
    <n v="1465932340"/>
    <b v="0"/>
    <n v="183"/>
    <b v="1"/>
    <s v="photography/photobooks"/>
    <n v="1.026"/>
    <x v="887"/>
    <x v="8"/>
    <x v="20"/>
    <x v="1217"/>
    <x v="1217"/>
  </r>
  <r>
    <x v="7"/>
    <x v="842"/>
    <x v="0"/>
    <s v="US"/>
    <s v="USD"/>
    <n v="1446346800"/>
    <n v="1443714800"/>
    <b v="0"/>
    <n v="89"/>
    <b v="1"/>
    <s v="photography/photobooks"/>
    <n v="1.7227777777777777"/>
    <x v="888"/>
    <x v="8"/>
    <x v="20"/>
    <x v="1218"/>
    <x v="1218"/>
  </r>
  <r>
    <x v="229"/>
    <x v="843"/>
    <x v="0"/>
    <s v="US"/>
    <s v="USD"/>
    <n v="1476961513"/>
    <n v="1474369513"/>
    <b v="0"/>
    <n v="253"/>
    <b v="1"/>
    <s v="photography/photobooks"/>
    <n v="1.5916819571865444"/>
    <x v="889"/>
    <x v="8"/>
    <x v="20"/>
    <x v="1219"/>
    <x v="1219"/>
  </r>
  <r>
    <x v="36"/>
    <x v="844"/>
    <x v="0"/>
    <s v="DE"/>
    <s v="EUR"/>
    <n v="1440515112"/>
    <n v="1437923112"/>
    <b v="0"/>
    <n v="140"/>
    <b v="1"/>
    <s v="photography/photobooks"/>
    <n v="1.0376666666666667"/>
    <x v="890"/>
    <x v="8"/>
    <x v="20"/>
    <x v="1220"/>
    <x v="1220"/>
  </r>
  <r>
    <x v="41"/>
    <x v="845"/>
    <x v="0"/>
    <s v="GB"/>
    <s v="GBP"/>
    <n v="1480809600"/>
    <n v="1478431488"/>
    <b v="0"/>
    <n v="103"/>
    <b v="1"/>
    <s v="photography/photobooks"/>
    <n v="1.1140954545454547"/>
    <x v="891"/>
    <x v="8"/>
    <x v="20"/>
    <x v="1221"/>
    <x v="1221"/>
  </r>
  <r>
    <x v="23"/>
    <x v="846"/>
    <x v="0"/>
    <s v="CA"/>
    <s v="CAD"/>
    <n v="1459483200"/>
    <n v="1456852647"/>
    <b v="0"/>
    <n v="138"/>
    <b v="1"/>
    <s v="photography/photobooks"/>
    <n v="2.80375"/>
    <x v="892"/>
    <x v="8"/>
    <x v="20"/>
    <x v="1222"/>
    <x v="1222"/>
  </r>
  <r>
    <x v="230"/>
    <x v="847"/>
    <x v="0"/>
    <s v="US"/>
    <s v="USD"/>
    <n v="1478754909"/>
    <n v="1476159309"/>
    <b v="0"/>
    <n v="191"/>
    <b v="1"/>
    <s v="photography/photobooks"/>
    <n v="1.1210606060606061"/>
    <x v="893"/>
    <x v="8"/>
    <x v="20"/>
    <x v="1223"/>
    <x v="1223"/>
  </r>
  <r>
    <x v="36"/>
    <x v="848"/>
    <x v="1"/>
    <s v="US"/>
    <s v="USD"/>
    <n v="1402060302"/>
    <n v="1396876302"/>
    <b v="0"/>
    <n v="18"/>
    <b v="0"/>
    <s v="music/world music"/>
    <n v="7.0666666666666669E-2"/>
    <x v="894"/>
    <x v="4"/>
    <x v="21"/>
    <x v="1224"/>
    <x v="1224"/>
  </r>
  <r>
    <x v="9"/>
    <x v="849"/>
    <x v="1"/>
    <s v="US"/>
    <s v="USD"/>
    <n v="1382478278"/>
    <n v="1377294278"/>
    <b v="0"/>
    <n v="3"/>
    <b v="0"/>
    <s v="music/world music"/>
    <n v="4.3999999999999997E-2"/>
    <x v="895"/>
    <x v="4"/>
    <x v="21"/>
    <x v="1225"/>
    <x v="1225"/>
  </r>
  <r>
    <x v="63"/>
    <x v="850"/>
    <x v="1"/>
    <s v="US"/>
    <s v="USD"/>
    <n v="1398042000"/>
    <n v="1395089981"/>
    <b v="0"/>
    <n v="40"/>
    <b v="0"/>
    <s v="music/world music"/>
    <n v="3.8739999999999997E-2"/>
    <x v="896"/>
    <x v="4"/>
    <x v="21"/>
    <x v="1226"/>
    <x v="1226"/>
  </r>
  <r>
    <x v="13"/>
    <x v="117"/>
    <x v="1"/>
    <s v="US"/>
    <s v="USD"/>
    <n v="1407394800"/>
    <n v="1404770616"/>
    <b v="0"/>
    <n v="0"/>
    <b v="0"/>
    <s v="music/world music"/>
    <n v="0"/>
    <x v="121"/>
    <x v="4"/>
    <x v="21"/>
    <x v="1227"/>
    <x v="1227"/>
  </r>
  <r>
    <x v="10"/>
    <x v="159"/>
    <x v="1"/>
    <s v="US"/>
    <s v="USD"/>
    <n v="1317231008"/>
    <n v="1312047008"/>
    <b v="0"/>
    <n v="24"/>
    <b v="0"/>
    <s v="music/world music"/>
    <n v="0.29299999999999998"/>
    <x v="897"/>
    <x v="4"/>
    <x v="21"/>
    <x v="1228"/>
    <x v="1228"/>
  </r>
  <r>
    <x v="181"/>
    <x v="379"/>
    <x v="1"/>
    <s v="US"/>
    <s v="USD"/>
    <n v="1334592000"/>
    <n v="1331982127"/>
    <b v="0"/>
    <n v="1"/>
    <b v="0"/>
    <s v="music/world music"/>
    <n v="9.0909090909090905E-3"/>
    <x v="384"/>
    <x v="4"/>
    <x v="21"/>
    <x v="1229"/>
    <x v="1229"/>
  </r>
  <r>
    <x v="69"/>
    <x v="117"/>
    <x v="1"/>
    <s v="US"/>
    <s v="USD"/>
    <n v="1298589630"/>
    <n v="1295997630"/>
    <b v="0"/>
    <n v="0"/>
    <b v="0"/>
    <s v="music/world music"/>
    <n v="0"/>
    <x v="121"/>
    <x v="4"/>
    <x v="21"/>
    <x v="1230"/>
    <x v="1230"/>
  </r>
  <r>
    <x v="10"/>
    <x v="117"/>
    <x v="1"/>
    <s v="US"/>
    <s v="USD"/>
    <n v="1440723600"/>
    <n v="1436394968"/>
    <b v="0"/>
    <n v="0"/>
    <b v="0"/>
    <s v="music/world music"/>
    <n v="0"/>
    <x v="121"/>
    <x v="4"/>
    <x v="21"/>
    <x v="1231"/>
    <x v="1231"/>
  </r>
  <r>
    <x v="10"/>
    <x v="130"/>
    <x v="1"/>
    <s v="US"/>
    <s v="USD"/>
    <n v="1381090870"/>
    <n v="1377030070"/>
    <b v="0"/>
    <n v="1"/>
    <b v="0"/>
    <s v="music/world music"/>
    <n v="8.0000000000000002E-3"/>
    <x v="379"/>
    <x v="4"/>
    <x v="21"/>
    <x v="1232"/>
    <x v="1232"/>
  </r>
  <r>
    <x v="28"/>
    <x v="851"/>
    <x v="1"/>
    <s v="US"/>
    <s v="USD"/>
    <n v="1329864374"/>
    <n v="1328049974"/>
    <b v="0"/>
    <n v="6"/>
    <b v="0"/>
    <s v="music/world music"/>
    <n v="0.11600000000000001"/>
    <x v="862"/>
    <x v="4"/>
    <x v="21"/>
    <x v="1233"/>
    <x v="1233"/>
  </r>
  <r>
    <x v="63"/>
    <x v="117"/>
    <x v="1"/>
    <s v="GB"/>
    <s v="GBP"/>
    <n v="1422903342"/>
    <n v="1420311342"/>
    <b v="0"/>
    <n v="0"/>
    <b v="0"/>
    <s v="music/world music"/>
    <n v="0"/>
    <x v="121"/>
    <x v="4"/>
    <x v="21"/>
    <x v="1234"/>
    <x v="1234"/>
  </r>
  <r>
    <x v="231"/>
    <x v="852"/>
    <x v="1"/>
    <s v="US"/>
    <s v="USD"/>
    <n v="1387077299"/>
    <n v="1383621299"/>
    <b v="0"/>
    <n v="6"/>
    <b v="0"/>
    <s v="music/world music"/>
    <n v="2.787363950092912E-2"/>
    <x v="436"/>
    <x v="4"/>
    <x v="21"/>
    <x v="1235"/>
    <x v="1235"/>
  </r>
  <r>
    <x v="30"/>
    <x v="117"/>
    <x v="1"/>
    <s v="US"/>
    <s v="USD"/>
    <n v="1343491200"/>
    <n v="1342801164"/>
    <b v="0"/>
    <n v="0"/>
    <b v="0"/>
    <s v="music/world music"/>
    <n v="0"/>
    <x v="121"/>
    <x v="4"/>
    <x v="21"/>
    <x v="1236"/>
    <x v="1236"/>
  </r>
  <r>
    <x v="31"/>
    <x v="117"/>
    <x v="1"/>
    <s v="US"/>
    <s v="USD"/>
    <n v="1345790865"/>
    <n v="1344062865"/>
    <b v="0"/>
    <n v="0"/>
    <b v="0"/>
    <s v="music/world music"/>
    <n v="0"/>
    <x v="121"/>
    <x v="4"/>
    <x v="21"/>
    <x v="1237"/>
    <x v="1237"/>
  </r>
  <r>
    <x v="28"/>
    <x v="853"/>
    <x v="1"/>
    <s v="US"/>
    <s v="USD"/>
    <n v="1312641536"/>
    <n v="1310049536"/>
    <b v="0"/>
    <n v="3"/>
    <b v="0"/>
    <s v="music/world music"/>
    <n v="0.17799999999999999"/>
    <x v="898"/>
    <x v="4"/>
    <x v="21"/>
    <x v="1238"/>
    <x v="1238"/>
  </r>
  <r>
    <x v="30"/>
    <x v="117"/>
    <x v="1"/>
    <s v="US"/>
    <s v="USD"/>
    <n v="1325804767"/>
    <n v="1323212767"/>
    <b v="0"/>
    <n v="0"/>
    <b v="0"/>
    <s v="music/world music"/>
    <n v="0"/>
    <x v="121"/>
    <x v="4"/>
    <x v="21"/>
    <x v="1239"/>
    <x v="1239"/>
  </r>
  <r>
    <x v="6"/>
    <x v="854"/>
    <x v="1"/>
    <s v="US"/>
    <s v="USD"/>
    <n v="1373665860"/>
    <n v="1368579457"/>
    <b v="0"/>
    <n v="8"/>
    <b v="0"/>
    <s v="music/world music"/>
    <n v="3.0124999999999999E-2"/>
    <x v="899"/>
    <x v="4"/>
    <x v="21"/>
    <x v="1240"/>
    <x v="1240"/>
  </r>
  <r>
    <x v="10"/>
    <x v="855"/>
    <x v="1"/>
    <s v="US"/>
    <s v="USD"/>
    <n v="1414994340"/>
    <n v="1413057980"/>
    <b v="0"/>
    <n v="34"/>
    <b v="0"/>
    <s v="music/world music"/>
    <n v="0.50739999999999996"/>
    <x v="900"/>
    <x v="4"/>
    <x v="21"/>
    <x v="1241"/>
    <x v="1241"/>
  </r>
  <r>
    <x v="232"/>
    <x v="139"/>
    <x v="1"/>
    <s v="US"/>
    <s v="USD"/>
    <n v="1315747080"/>
    <n v="1314417502"/>
    <b v="0"/>
    <n v="1"/>
    <b v="0"/>
    <s v="music/world music"/>
    <n v="5.4884742041712408E-3"/>
    <x v="144"/>
    <x v="4"/>
    <x v="21"/>
    <x v="1242"/>
    <x v="1242"/>
  </r>
  <r>
    <x v="14"/>
    <x v="856"/>
    <x v="1"/>
    <s v="US"/>
    <s v="USD"/>
    <n v="1310158800"/>
    <n v="1304888771"/>
    <b v="0"/>
    <n v="38"/>
    <b v="0"/>
    <s v="music/world music"/>
    <n v="0.14091666666666666"/>
    <x v="901"/>
    <x v="4"/>
    <x v="21"/>
    <x v="1243"/>
    <x v="1243"/>
  </r>
  <r>
    <x v="13"/>
    <x v="857"/>
    <x v="0"/>
    <s v="US"/>
    <s v="USD"/>
    <n v="1366664400"/>
    <n v="1363981723"/>
    <b v="1"/>
    <n v="45"/>
    <b v="1"/>
    <s v="music/rock"/>
    <n v="1.038"/>
    <x v="902"/>
    <x v="4"/>
    <x v="11"/>
    <x v="1244"/>
    <x v="1244"/>
  </r>
  <r>
    <x v="13"/>
    <x v="858"/>
    <x v="0"/>
    <s v="US"/>
    <s v="USD"/>
    <n v="1402755834"/>
    <n v="1400163834"/>
    <b v="1"/>
    <n v="17"/>
    <b v="1"/>
    <s v="music/rock"/>
    <n v="1.2024999999999999"/>
    <x v="903"/>
    <x v="4"/>
    <x v="11"/>
    <x v="1245"/>
    <x v="1245"/>
  </r>
  <r>
    <x v="13"/>
    <x v="859"/>
    <x v="0"/>
    <s v="US"/>
    <s v="USD"/>
    <n v="1323136949"/>
    <n v="1319245349"/>
    <b v="1"/>
    <n v="31"/>
    <b v="1"/>
    <s v="music/rock"/>
    <n v="1.17"/>
    <x v="904"/>
    <x v="4"/>
    <x v="11"/>
    <x v="1246"/>
    <x v="1246"/>
  </r>
  <r>
    <x v="8"/>
    <x v="860"/>
    <x v="0"/>
    <s v="US"/>
    <s v="USD"/>
    <n v="1367823655"/>
    <n v="1365231655"/>
    <b v="1"/>
    <n v="50"/>
    <b v="1"/>
    <s v="music/rock"/>
    <n v="1.2214285714285715"/>
    <x v="905"/>
    <x v="4"/>
    <x v="11"/>
    <x v="1247"/>
    <x v="1247"/>
  </r>
  <r>
    <x v="30"/>
    <x v="861"/>
    <x v="0"/>
    <s v="US"/>
    <s v="USD"/>
    <n v="1402642740"/>
    <n v="1399563953"/>
    <b v="1"/>
    <n v="59"/>
    <b v="1"/>
    <s v="music/rock"/>
    <n v="1.5164"/>
    <x v="906"/>
    <x v="4"/>
    <x v="11"/>
    <x v="1248"/>
    <x v="1248"/>
  </r>
  <r>
    <x v="10"/>
    <x v="862"/>
    <x v="0"/>
    <s v="US"/>
    <s v="USD"/>
    <n v="1341683211"/>
    <n v="1339091211"/>
    <b v="1"/>
    <n v="81"/>
    <b v="1"/>
    <s v="music/rock"/>
    <n v="1.0444"/>
    <x v="907"/>
    <x v="4"/>
    <x v="11"/>
    <x v="1249"/>
    <x v="1249"/>
  </r>
  <r>
    <x v="11"/>
    <x v="863"/>
    <x v="0"/>
    <s v="US"/>
    <s v="USD"/>
    <n v="1410017131"/>
    <n v="1406129131"/>
    <b v="1"/>
    <n v="508"/>
    <b v="1"/>
    <s v="music/rock"/>
    <n v="2.0015333333333332"/>
    <x v="908"/>
    <x v="4"/>
    <x v="11"/>
    <x v="1250"/>
    <x v="1250"/>
  </r>
  <r>
    <x v="12"/>
    <x v="864"/>
    <x v="0"/>
    <s v="US"/>
    <s v="USD"/>
    <n v="1316979167"/>
    <n v="1311795167"/>
    <b v="1"/>
    <n v="74"/>
    <b v="1"/>
    <s v="music/rock"/>
    <n v="1.018"/>
    <x v="909"/>
    <x v="4"/>
    <x v="11"/>
    <x v="1251"/>
    <x v="1251"/>
  </r>
  <r>
    <x v="8"/>
    <x v="865"/>
    <x v="0"/>
    <s v="US"/>
    <s v="USD"/>
    <n v="1382658169"/>
    <n v="1380238969"/>
    <b v="1"/>
    <n v="141"/>
    <b v="1"/>
    <s v="music/rock"/>
    <n v="1.3765714285714286"/>
    <x v="910"/>
    <x v="4"/>
    <x v="11"/>
    <x v="1252"/>
    <x v="1252"/>
  </r>
  <r>
    <x v="185"/>
    <x v="866"/>
    <x v="0"/>
    <s v="US"/>
    <s v="USD"/>
    <n v="1409770107"/>
    <n v="1407178107"/>
    <b v="1"/>
    <n v="711"/>
    <b v="1"/>
    <s v="music/rock"/>
    <n v="3038.3319999999999"/>
    <x v="911"/>
    <x v="4"/>
    <x v="11"/>
    <x v="1253"/>
    <x v="1253"/>
  </r>
  <r>
    <x v="233"/>
    <x v="867"/>
    <x v="0"/>
    <s v="US"/>
    <s v="USD"/>
    <n v="1293857940"/>
    <n v="1288968886"/>
    <b v="1"/>
    <n v="141"/>
    <b v="1"/>
    <s v="music/rock"/>
    <n v="1.9885074626865671"/>
    <x v="912"/>
    <x v="4"/>
    <x v="11"/>
    <x v="1254"/>
    <x v="1254"/>
  </r>
  <r>
    <x v="9"/>
    <x v="868"/>
    <x v="0"/>
    <s v="US"/>
    <s v="USD"/>
    <n v="1385932652"/>
    <n v="1383337052"/>
    <b v="1"/>
    <n v="109"/>
    <b v="1"/>
    <s v="music/rock"/>
    <n v="2.0236666666666667"/>
    <x v="913"/>
    <x v="4"/>
    <x v="11"/>
    <x v="1255"/>
    <x v="1255"/>
  </r>
  <r>
    <x v="11"/>
    <x v="869"/>
    <x v="0"/>
    <s v="US"/>
    <s v="USD"/>
    <n v="1329084231"/>
    <n v="1326492231"/>
    <b v="1"/>
    <n v="361"/>
    <b v="1"/>
    <s v="music/rock"/>
    <n v="1.1796376666666666"/>
    <x v="914"/>
    <x v="4"/>
    <x v="11"/>
    <x v="1256"/>
    <x v="1256"/>
  </r>
  <r>
    <x v="62"/>
    <x v="870"/>
    <x v="0"/>
    <s v="US"/>
    <s v="USD"/>
    <n v="1301792590"/>
    <n v="1297562590"/>
    <b v="1"/>
    <n v="176"/>
    <b v="1"/>
    <s v="music/rock"/>
    <n v="2.9472727272727273"/>
    <x v="915"/>
    <x v="4"/>
    <x v="11"/>
    <x v="1257"/>
    <x v="1257"/>
  </r>
  <r>
    <x v="14"/>
    <x v="871"/>
    <x v="0"/>
    <s v="US"/>
    <s v="USD"/>
    <n v="1377960012"/>
    <n v="1375368012"/>
    <b v="1"/>
    <n v="670"/>
    <b v="1"/>
    <s v="music/rock"/>
    <n v="2.1314633333333335"/>
    <x v="916"/>
    <x v="4"/>
    <x v="11"/>
    <x v="1258"/>
    <x v="1258"/>
  </r>
  <r>
    <x v="30"/>
    <x v="872"/>
    <x v="0"/>
    <s v="US"/>
    <s v="USD"/>
    <n v="1402286340"/>
    <n v="1399504664"/>
    <b v="1"/>
    <n v="96"/>
    <b v="1"/>
    <s v="music/rock"/>
    <n v="1.0424"/>
    <x v="917"/>
    <x v="4"/>
    <x v="11"/>
    <x v="1259"/>
    <x v="1259"/>
  </r>
  <r>
    <x v="126"/>
    <x v="873"/>
    <x v="0"/>
    <s v="US"/>
    <s v="USD"/>
    <n v="1393445620"/>
    <n v="1390853620"/>
    <b v="1"/>
    <n v="74"/>
    <b v="1"/>
    <s v="music/rock"/>
    <n v="1.1366666666666667"/>
    <x v="918"/>
    <x v="4"/>
    <x v="11"/>
    <x v="1260"/>
    <x v="1260"/>
  </r>
  <r>
    <x v="13"/>
    <x v="874"/>
    <x v="0"/>
    <s v="US"/>
    <s v="USD"/>
    <n v="1390983227"/>
    <n v="1388391227"/>
    <b v="1"/>
    <n v="52"/>
    <b v="1"/>
    <s v="music/rock"/>
    <n v="1.0125"/>
    <x v="919"/>
    <x v="4"/>
    <x v="11"/>
    <x v="1261"/>
    <x v="1261"/>
  </r>
  <r>
    <x v="115"/>
    <x v="875"/>
    <x v="0"/>
    <s v="CA"/>
    <s v="CAD"/>
    <n v="1392574692"/>
    <n v="1389982692"/>
    <b v="1"/>
    <n v="105"/>
    <b v="1"/>
    <s v="music/rock"/>
    <n v="1.2541538461538462"/>
    <x v="920"/>
    <x v="4"/>
    <x v="11"/>
    <x v="1262"/>
    <x v="1262"/>
  </r>
  <r>
    <x v="15"/>
    <x v="137"/>
    <x v="0"/>
    <s v="US"/>
    <s v="USD"/>
    <n v="1396054800"/>
    <n v="1393034470"/>
    <b v="1"/>
    <n v="41"/>
    <b v="1"/>
    <s v="music/rock"/>
    <n v="1.19"/>
    <x v="921"/>
    <x v="4"/>
    <x v="11"/>
    <x v="1263"/>
    <x v="1263"/>
  </r>
  <r>
    <x v="81"/>
    <x v="876"/>
    <x v="0"/>
    <s v="US"/>
    <s v="USD"/>
    <n v="1383062083"/>
    <n v="1380556483"/>
    <b v="1"/>
    <n v="34"/>
    <b v="1"/>
    <s v="music/rock"/>
    <n v="1.6646153846153846"/>
    <x v="922"/>
    <x v="4"/>
    <x v="11"/>
    <x v="1264"/>
    <x v="1264"/>
  </r>
  <r>
    <x v="8"/>
    <x v="877"/>
    <x v="0"/>
    <s v="US"/>
    <s v="USD"/>
    <n v="1291131815"/>
    <n v="1287071015"/>
    <b v="1"/>
    <n v="66"/>
    <b v="1"/>
    <s v="music/rock"/>
    <n v="1.1914771428571429"/>
    <x v="923"/>
    <x v="4"/>
    <x v="11"/>
    <x v="1265"/>
    <x v="1265"/>
  </r>
  <r>
    <x v="196"/>
    <x v="878"/>
    <x v="0"/>
    <s v="US"/>
    <s v="USD"/>
    <n v="1389474145"/>
    <n v="1386882145"/>
    <b v="1"/>
    <n v="50"/>
    <b v="1"/>
    <s v="music/rock"/>
    <n v="1.0047368421052632"/>
    <x v="924"/>
    <x v="4"/>
    <x v="11"/>
    <x v="1266"/>
    <x v="1266"/>
  </r>
  <r>
    <x v="29"/>
    <x v="879"/>
    <x v="0"/>
    <s v="US"/>
    <s v="USD"/>
    <n v="1374674558"/>
    <n v="1372082558"/>
    <b v="1"/>
    <n v="159"/>
    <b v="1"/>
    <s v="music/rock"/>
    <n v="1.018"/>
    <x v="925"/>
    <x v="4"/>
    <x v="11"/>
    <x v="1267"/>
    <x v="1267"/>
  </r>
  <r>
    <x v="14"/>
    <x v="704"/>
    <x v="0"/>
    <s v="US"/>
    <s v="USD"/>
    <n v="1379708247"/>
    <n v="1377116247"/>
    <b v="1"/>
    <n v="182"/>
    <b v="1"/>
    <s v="music/rock"/>
    <n v="1.1666666666666667"/>
    <x v="926"/>
    <x v="4"/>
    <x v="11"/>
    <x v="1268"/>
    <x v="1268"/>
  </r>
  <r>
    <x v="234"/>
    <x v="880"/>
    <x v="0"/>
    <s v="US"/>
    <s v="USD"/>
    <n v="1460764800"/>
    <n v="1458157512"/>
    <b v="1"/>
    <n v="206"/>
    <b v="1"/>
    <s v="music/rock"/>
    <n v="1.0864893617021276"/>
    <x v="927"/>
    <x v="4"/>
    <x v="11"/>
    <x v="1269"/>
    <x v="1269"/>
  </r>
  <r>
    <x v="3"/>
    <x v="881"/>
    <x v="0"/>
    <s v="US"/>
    <s v="USD"/>
    <n v="1332704042"/>
    <n v="1327523642"/>
    <b v="1"/>
    <n v="169"/>
    <b v="1"/>
    <s v="music/rock"/>
    <n v="1.1472"/>
    <x v="928"/>
    <x v="4"/>
    <x v="11"/>
    <x v="1270"/>
    <x v="1270"/>
  </r>
  <r>
    <x v="51"/>
    <x v="882"/>
    <x v="0"/>
    <s v="US"/>
    <s v="USD"/>
    <n v="1384363459"/>
    <n v="1381767859"/>
    <b v="1"/>
    <n v="31"/>
    <b v="1"/>
    <s v="music/rock"/>
    <n v="1.018"/>
    <x v="929"/>
    <x v="4"/>
    <x v="11"/>
    <x v="1271"/>
    <x v="1271"/>
  </r>
  <r>
    <x v="10"/>
    <x v="883"/>
    <x v="0"/>
    <s v="US"/>
    <s v="USD"/>
    <n v="1276574400"/>
    <n v="1270576379"/>
    <b v="1"/>
    <n v="28"/>
    <b v="1"/>
    <s v="music/rock"/>
    <n v="1.06"/>
    <x v="930"/>
    <x v="4"/>
    <x v="11"/>
    <x v="1272"/>
    <x v="1272"/>
  </r>
  <r>
    <x v="23"/>
    <x v="884"/>
    <x v="0"/>
    <s v="CA"/>
    <s v="CAD"/>
    <n v="1409506291"/>
    <n v="1406914291"/>
    <b v="1"/>
    <n v="54"/>
    <b v="1"/>
    <s v="music/rock"/>
    <n v="1.0349999999999999"/>
    <x v="474"/>
    <x v="4"/>
    <x v="11"/>
    <x v="1273"/>
    <x v="1273"/>
  </r>
  <r>
    <x v="31"/>
    <x v="885"/>
    <x v="0"/>
    <s v="US"/>
    <s v="USD"/>
    <n v="1346344425"/>
    <n v="1343320425"/>
    <b v="1"/>
    <n v="467"/>
    <b v="1"/>
    <s v="music/rock"/>
    <n v="1.5497535999999998"/>
    <x v="931"/>
    <x v="4"/>
    <x v="11"/>
    <x v="1274"/>
    <x v="1274"/>
  </r>
  <r>
    <x v="36"/>
    <x v="886"/>
    <x v="0"/>
    <s v="US"/>
    <s v="USD"/>
    <n v="1375908587"/>
    <n v="1372884587"/>
    <b v="1"/>
    <n v="389"/>
    <b v="1"/>
    <s v="music/rock"/>
    <n v="1.6214066666666667"/>
    <x v="932"/>
    <x v="4"/>
    <x v="11"/>
    <x v="1275"/>
    <x v="1275"/>
  </r>
  <r>
    <x v="9"/>
    <x v="887"/>
    <x v="0"/>
    <s v="US"/>
    <s v="USD"/>
    <n v="1251777600"/>
    <n v="1247504047"/>
    <b v="1"/>
    <n v="68"/>
    <b v="1"/>
    <s v="music/rock"/>
    <n v="1.0442100000000001"/>
    <x v="933"/>
    <x v="4"/>
    <x v="11"/>
    <x v="1276"/>
    <x v="1276"/>
  </r>
  <r>
    <x v="36"/>
    <x v="888"/>
    <x v="0"/>
    <s v="US"/>
    <s v="USD"/>
    <n v="1346765347"/>
    <n v="1343741347"/>
    <b v="1"/>
    <n v="413"/>
    <b v="1"/>
    <s v="music/rock"/>
    <n v="1.0612433333333333"/>
    <x v="934"/>
    <x v="4"/>
    <x v="11"/>
    <x v="1277"/>
    <x v="1277"/>
  </r>
  <r>
    <x v="115"/>
    <x v="889"/>
    <x v="0"/>
    <s v="US"/>
    <s v="USD"/>
    <n v="1403661600"/>
    <n v="1401196766"/>
    <b v="1"/>
    <n v="190"/>
    <b v="1"/>
    <s v="music/rock"/>
    <n v="1.5493846153846154"/>
    <x v="935"/>
    <x v="4"/>
    <x v="11"/>
    <x v="1278"/>
    <x v="1278"/>
  </r>
  <r>
    <x v="235"/>
    <x v="890"/>
    <x v="0"/>
    <s v="US"/>
    <s v="USD"/>
    <n v="1395624170"/>
    <n v="1392171770"/>
    <b v="1"/>
    <n v="189"/>
    <b v="1"/>
    <s v="music/rock"/>
    <n v="1.1077157238734421"/>
    <x v="936"/>
    <x v="4"/>
    <x v="11"/>
    <x v="1279"/>
    <x v="1279"/>
  </r>
  <r>
    <x v="36"/>
    <x v="891"/>
    <x v="0"/>
    <s v="US"/>
    <s v="USD"/>
    <n v="1299003054"/>
    <n v="1291227054"/>
    <b v="1"/>
    <n v="130"/>
    <b v="1"/>
    <s v="music/rock"/>
    <n v="1.1091186666666666"/>
    <x v="937"/>
    <x v="4"/>
    <x v="11"/>
    <x v="1280"/>
    <x v="1280"/>
  </r>
  <r>
    <x v="39"/>
    <x v="892"/>
    <x v="0"/>
    <s v="US"/>
    <s v="USD"/>
    <n v="1375033836"/>
    <n v="1373305836"/>
    <b v="1"/>
    <n v="74"/>
    <b v="1"/>
    <s v="music/rock"/>
    <n v="1.1071428571428572"/>
    <x v="938"/>
    <x v="4"/>
    <x v="11"/>
    <x v="1281"/>
    <x v="1281"/>
  </r>
  <r>
    <x v="36"/>
    <x v="893"/>
    <x v="0"/>
    <s v="US"/>
    <s v="USD"/>
    <n v="1386565140"/>
    <n v="1383909855"/>
    <b v="1"/>
    <n v="274"/>
    <b v="1"/>
    <s v="music/rock"/>
    <n v="1.2361333333333333"/>
    <x v="939"/>
    <x v="4"/>
    <x v="11"/>
    <x v="1282"/>
    <x v="1282"/>
  </r>
  <r>
    <x v="28"/>
    <x v="894"/>
    <x v="0"/>
    <s v="US"/>
    <s v="USD"/>
    <n v="1362974400"/>
    <n v="1360948389"/>
    <b v="1"/>
    <n v="22"/>
    <b v="1"/>
    <s v="music/rock"/>
    <n v="2.1105"/>
    <x v="940"/>
    <x v="4"/>
    <x v="11"/>
    <x v="1283"/>
    <x v="1283"/>
  </r>
  <r>
    <x v="13"/>
    <x v="895"/>
    <x v="0"/>
    <s v="US"/>
    <s v="USD"/>
    <n v="1483203540"/>
    <n v="1481175482"/>
    <b v="0"/>
    <n v="31"/>
    <b v="1"/>
    <s v="theater/plays"/>
    <n v="1.01"/>
    <x v="941"/>
    <x v="1"/>
    <x v="6"/>
    <x v="1284"/>
    <x v="1284"/>
  </r>
  <r>
    <x v="13"/>
    <x v="896"/>
    <x v="0"/>
    <s v="GB"/>
    <s v="GBP"/>
    <n v="1434808775"/>
    <n v="1433512775"/>
    <b v="0"/>
    <n v="63"/>
    <b v="1"/>
    <s v="theater/plays"/>
    <n v="1.0165"/>
    <x v="942"/>
    <x v="1"/>
    <x v="6"/>
    <x v="1285"/>
    <x v="1285"/>
  </r>
  <r>
    <x v="15"/>
    <x v="897"/>
    <x v="0"/>
    <s v="GB"/>
    <s v="GBP"/>
    <n v="1424181600"/>
    <n v="1423041227"/>
    <b v="0"/>
    <n v="20"/>
    <b v="1"/>
    <s v="theater/plays"/>
    <n v="1.0833333333333333"/>
    <x v="943"/>
    <x v="1"/>
    <x v="6"/>
    <x v="1286"/>
    <x v="1286"/>
  </r>
  <r>
    <x v="49"/>
    <x v="898"/>
    <x v="0"/>
    <s v="GB"/>
    <s v="GBP"/>
    <n v="1434120856"/>
    <n v="1428936856"/>
    <b v="0"/>
    <n v="25"/>
    <b v="1"/>
    <s v="theater/plays"/>
    <n v="2.42"/>
    <x v="944"/>
    <x v="1"/>
    <x v="6"/>
    <x v="1287"/>
    <x v="1287"/>
  </r>
  <r>
    <x v="23"/>
    <x v="899"/>
    <x v="0"/>
    <s v="US"/>
    <s v="USD"/>
    <n v="1470801600"/>
    <n v="1468122163"/>
    <b v="0"/>
    <n v="61"/>
    <b v="1"/>
    <s v="theater/plays"/>
    <n v="1.0044999999999999"/>
    <x v="945"/>
    <x v="1"/>
    <x v="6"/>
    <x v="1288"/>
    <x v="1288"/>
  </r>
  <r>
    <x v="15"/>
    <x v="367"/>
    <x v="0"/>
    <s v="US"/>
    <s v="USD"/>
    <n v="1483499645"/>
    <n v="1480907645"/>
    <b v="0"/>
    <n v="52"/>
    <b v="1"/>
    <s v="theater/plays"/>
    <n v="1.2506666666666666"/>
    <x v="946"/>
    <x v="1"/>
    <x v="6"/>
    <x v="1289"/>
    <x v="1289"/>
  </r>
  <r>
    <x v="8"/>
    <x v="900"/>
    <x v="0"/>
    <s v="US"/>
    <s v="USD"/>
    <n v="1429772340"/>
    <n v="1427121931"/>
    <b v="0"/>
    <n v="86"/>
    <b v="1"/>
    <s v="theater/plays"/>
    <n v="1.0857142857142856"/>
    <x v="947"/>
    <x v="1"/>
    <x v="6"/>
    <x v="1290"/>
    <x v="1290"/>
  </r>
  <r>
    <x v="9"/>
    <x v="901"/>
    <x v="0"/>
    <s v="US"/>
    <s v="USD"/>
    <n v="1428390000"/>
    <n v="1425224391"/>
    <b v="0"/>
    <n v="42"/>
    <b v="1"/>
    <s v="theater/plays"/>
    <n v="1.4570000000000001"/>
    <x v="948"/>
    <x v="1"/>
    <x v="6"/>
    <x v="1291"/>
    <x v="1291"/>
  </r>
  <r>
    <x v="180"/>
    <x v="902"/>
    <x v="0"/>
    <s v="GB"/>
    <s v="GBP"/>
    <n v="1444172340"/>
    <n v="1441822828"/>
    <b v="0"/>
    <n v="52"/>
    <b v="1"/>
    <s v="theater/plays"/>
    <n v="1.1000000000000001"/>
    <x v="949"/>
    <x v="1"/>
    <x v="6"/>
    <x v="1292"/>
    <x v="1292"/>
  </r>
  <r>
    <x v="36"/>
    <x v="903"/>
    <x v="0"/>
    <s v="US"/>
    <s v="USD"/>
    <n v="1447523371"/>
    <n v="1444927771"/>
    <b v="0"/>
    <n v="120"/>
    <b v="1"/>
    <s v="theater/plays"/>
    <n v="1.0223333333333333"/>
    <x v="950"/>
    <x v="1"/>
    <x v="6"/>
    <x v="1293"/>
    <x v="1293"/>
  </r>
  <r>
    <x v="2"/>
    <x v="904"/>
    <x v="0"/>
    <s v="GB"/>
    <s v="GBP"/>
    <n v="1445252400"/>
    <n v="1443696797"/>
    <b v="0"/>
    <n v="22"/>
    <b v="1"/>
    <s v="theater/plays"/>
    <n v="1.22"/>
    <x v="951"/>
    <x v="1"/>
    <x v="6"/>
    <x v="1294"/>
    <x v="1294"/>
  </r>
  <r>
    <x v="30"/>
    <x v="905"/>
    <x v="0"/>
    <s v="GB"/>
    <s v="GBP"/>
    <n v="1438189200"/>
    <n v="1435585497"/>
    <b v="0"/>
    <n v="64"/>
    <b v="1"/>
    <s v="theater/plays"/>
    <n v="1.0196000000000001"/>
    <x v="952"/>
    <x v="1"/>
    <x v="6"/>
    <x v="1295"/>
    <x v="1295"/>
  </r>
  <r>
    <x v="16"/>
    <x v="647"/>
    <x v="0"/>
    <s v="GB"/>
    <s v="GBP"/>
    <n v="1457914373"/>
    <n v="1456189973"/>
    <b v="0"/>
    <n v="23"/>
    <b v="1"/>
    <s v="theater/plays"/>
    <n v="1.411764705882353"/>
    <x v="953"/>
    <x v="1"/>
    <x v="6"/>
    <x v="1296"/>
    <x v="1296"/>
  </r>
  <r>
    <x v="22"/>
    <x v="906"/>
    <x v="0"/>
    <s v="US"/>
    <s v="USD"/>
    <n v="1462125358"/>
    <n v="1459533358"/>
    <b v="0"/>
    <n v="238"/>
    <b v="1"/>
    <s v="theater/plays"/>
    <n v="1.0952500000000001"/>
    <x v="954"/>
    <x v="1"/>
    <x v="6"/>
    <x v="1297"/>
    <x v="1297"/>
  </r>
  <r>
    <x v="13"/>
    <x v="907"/>
    <x v="0"/>
    <s v="GB"/>
    <s v="GBP"/>
    <n v="1461860432"/>
    <n v="1459268432"/>
    <b v="0"/>
    <n v="33"/>
    <b v="1"/>
    <s v="theater/plays"/>
    <n v="1.0465"/>
    <x v="955"/>
    <x v="1"/>
    <x v="6"/>
    <x v="1298"/>
    <x v="1298"/>
  </r>
  <r>
    <x v="8"/>
    <x v="908"/>
    <x v="0"/>
    <s v="US"/>
    <s v="USD"/>
    <n v="1436902359"/>
    <n v="1434310359"/>
    <b v="0"/>
    <n v="32"/>
    <b v="1"/>
    <s v="theater/plays"/>
    <n v="1.24"/>
    <x v="956"/>
    <x v="1"/>
    <x v="6"/>
    <x v="1299"/>
    <x v="1299"/>
  </r>
  <r>
    <x v="9"/>
    <x v="909"/>
    <x v="0"/>
    <s v="US"/>
    <s v="USD"/>
    <n v="1464807420"/>
    <n v="1461427938"/>
    <b v="0"/>
    <n v="24"/>
    <b v="1"/>
    <s v="theater/plays"/>
    <n v="1.35"/>
    <x v="957"/>
    <x v="1"/>
    <x v="6"/>
    <x v="1300"/>
    <x v="1300"/>
  </r>
  <r>
    <x v="13"/>
    <x v="910"/>
    <x v="0"/>
    <s v="US"/>
    <s v="USD"/>
    <n v="1437447600"/>
    <n v="1436551178"/>
    <b v="0"/>
    <n v="29"/>
    <b v="1"/>
    <s v="theater/plays"/>
    <n v="1.0275000000000001"/>
    <x v="958"/>
    <x v="1"/>
    <x v="6"/>
    <x v="1301"/>
    <x v="1301"/>
  </r>
  <r>
    <x v="30"/>
    <x v="911"/>
    <x v="0"/>
    <s v="US"/>
    <s v="USD"/>
    <n v="1480559011"/>
    <n v="1477963411"/>
    <b v="0"/>
    <n v="50"/>
    <b v="1"/>
    <s v="theater/plays"/>
    <n v="1"/>
    <x v="73"/>
    <x v="1"/>
    <x v="6"/>
    <x v="1302"/>
    <x v="1302"/>
  </r>
  <r>
    <x v="8"/>
    <x v="912"/>
    <x v="0"/>
    <s v="GB"/>
    <s v="GBP"/>
    <n v="1469962800"/>
    <n v="1468578920"/>
    <b v="0"/>
    <n v="108"/>
    <b v="1"/>
    <s v="theater/plays"/>
    <n v="1.3026085714285716"/>
    <x v="959"/>
    <x v="1"/>
    <x v="6"/>
    <x v="1303"/>
    <x v="1303"/>
  </r>
  <r>
    <x v="79"/>
    <x v="913"/>
    <x v="1"/>
    <s v="GB"/>
    <s v="GBP"/>
    <n v="1489376405"/>
    <n v="1484196005"/>
    <b v="0"/>
    <n v="104"/>
    <b v="0"/>
    <s v="technology/wearables"/>
    <n v="0.39627499999999999"/>
    <x v="960"/>
    <x v="2"/>
    <x v="8"/>
    <x v="1304"/>
    <x v="1304"/>
  </r>
  <r>
    <x v="11"/>
    <x v="914"/>
    <x v="1"/>
    <s v="US"/>
    <s v="USD"/>
    <n v="1469122200"/>
    <n v="1466611108"/>
    <b v="0"/>
    <n v="86"/>
    <b v="0"/>
    <s v="technology/wearables"/>
    <n v="0.25976666666666665"/>
    <x v="961"/>
    <x v="2"/>
    <x v="8"/>
    <x v="1305"/>
    <x v="1305"/>
  </r>
  <r>
    <x v="74"/>
    <x v="915"/>
    <x v="1"/>
    <s v="US"/>
    <s v="USD"/>
    <n v="1417690734"/>
    <n v="1415098734"/>
    <b v="0"/>
    <n v="356"/>
    <b v="0"/>
    <s v="technology/wearables"/>
    <n v="0.65246363636363636"/>
    <x v="962"/>
    <x v="2"/>
    <x v="8"/>
    <x v="1306"/>
    <x v="1306"/>
  </r>
  <r>
    <x v="63"/>
    <x v="916"/>
    <x v="1"/>
    <s v="US"/>
    <s v="USD"/>
    <n v="1455710679"/>
    <n v="1453118679"/>
    <b v="0"/>
    <n v="45"/>
    <b v="0"/>
    <s v="technology/wearables"/>
    <n v="0.11514000000000001"/>
    <x v="963"/>
    <x v="2"/>
    <x v="8"/>
    <x v="1307"/>
    <x v="1307"/>
  </r>
  <r>
    <x v="3"/>
    <x v="917"/>
    <x v="1"/>
    <s v="US"/>
    <s v="USD"/>
    <n v="1475937812"/>
    <n v="1472481812"/>
    <b v="0"/>
    <n v="38"/>
    <b v="0"/>
    <s v="technology/wearables"/>
    <n v="0.11360000000000001"/>
    <x v="964"/>
    <x v="2"/>
    <x v="8"/>
    <x v="1308"/>
    <x v="1308"/>
  </r>
  <r>
    <x v="236"/>
    <x v="918"/>
    <x v="1"/>
    <s v="US"/>
    <s v="USD"/>
    <n v="1444943468"/>
    <n v="1441919468"/>
    <b v="0"/>
    <n v="35"/>
    <b v="0"/>
    <s v="technology/wearables"/>
    <n v="1.1199130434782609"/>
    <x v="965"/>
    <x v="2"/>
    <x v="8"/>
    <x v="1309"/>
    <x v="1309"/>
  </r>
  <r>
    <x v="22"/>
    <x v="109"/>
    <x v="1"/>
    <s v="US"/>
    <s v="USD"/>
    <n v="1471622450"/>
    <n v="1467734450"/>
    <b v="0"/>
    <n v="24"/>
    <b v="0"/>
    <s v="technology/wearables"/>
    <n v="0.155"/>
    <x v="966"/>
    <x v="2"/>
    <x v="8"/>
    <x v="1310"/>
    <x v="1310"/>
  </r>
  <r>
    <x v="65"/>
    <x v="919"/>
    <x v="1"/>
    <s v="US"/>
    <s v="USD"/>
    <n v="1480536919"/>
    <n v="1477509319"/>
    <b v="0"/>
    <n v="100"/>
    <b v="0"/>
    <s v="technology/wearables"/>
    <n v="0.32028000000000001"/>
    <x v="967"/>
    <x v="2"/>
    <x v="8"/>
    <x v="1311"/>
    <x v="1311"/>
  </r>
  <r>
    <x v="210"/>
    <x v="920"/>
    <x v="1"/>
    <s v="US"/>
    <s v="USD"/>
    <n v="1429375922"/>
    <n v="1426783922"/>
    <b v="0"/>
    <n v="1"/>
    <b v="0"/>
    <s v="technology/wearables"/>
    <n v="6.0869565217391303E-3"/>
    <x v="138"/>
    <x v="2"/>
    <x v="8"/>
    <x v="1312"/>
    <x v="1312"/>
  </r>
  <r>
    <x v="79"/>
    <x v="921"/>
    <x v="1"/>
    <s v="US"/>
    <s v="USD"/>
    <n v="1457024514"/>
    <n v="1454432514"/>
    <b v="0"/>
    <n v="122"/>
    <b v="0"/>
    <s v="technology/wearables"/>
    <n v="0.31114999999999998"/>
    <x v="968"/>
    <x v="2"/>
    <x v="8"/>
    <x v="1313"/>
    <x v="1313"/>
  </r>
  <r>
    <x v="237"/>
    <x v="922"/>
    <x v="1"/>
    <s v="US"/>
    <s v="USD"/>
    <n v="1477065860"/>
    <n v="1471881860"/>
    <b v="0"/>
    <n v="11"/>
    <b v="0"/>
    <s v="technology/wearables"/>
    <n v="1.1266666666666666E-2"/>
    <x v="969"/>
    <x v="2"/>
    <x v="8"/>
    <x v="1314"/>
    <x v="1314"/>
  </r>
  <r>
    <x v="57"/>
    <x v="923"/>
    <x v="1"/>
    <s v="US"/>
    <s v="USD"/>
    <n v="1446771600"/>
    <n v="1443700648"/>
    <b v="0"/>
    <n v="248"/>
    <b v="0"/>
    <s v="technology/wearables"/>
    <n v="0.40404000000000001"/>
    <x v="970"/>
    <x v="2"/>
    <x v="8"/>
    <x v="1315"/>
    <x v="1315"/>
  </r>
  <r>
    <x v="96"/>
    <x v="116"/>
    <x v="1"/>
    <s v="US"/>
    <s v="USD"/>
    <n v="1456700709"/>
    <n v="1453676709"/>
    <b v="0"/>
    <n v="1"/>
    <b v="0"/>
    <s v="technology/wearables"/>
    <n v="1.3333333333333333E-5"/>
    <x v="120"/>
    <x v="2"/>
    <x v="8"/>
    <x v="1316"/>
    <x v="1316"/>
  </r>
  <r>
    <x v="61"/>
    <x v="924"/>
    <x v="1"/>
    <s v="DK"/>
    <s v="DKK"/>
    <n v="1469109600"/>
    <n v="1464586746"/>
    <b v="0"/>
    <n v="19"/>
    <b v="0"/>
    <s v="technology/wearables"/>
    <n v="5.7334999999999997E-2"/>
    <x v="971"/>
    <x v="2"/>
    <x v="8"/>
    <x v="1317"/>
    <x v="1317"/>
  </r>
  <r>
    <x v="79"/>
    <x v="925"/>
    <x v="1"/>
    <s v="US"/>
    <s v="USD"/>
    <n v="1420938172"/>
    <n v="1418346172"/>
    <b v="0"/>
    <n v="135"/>
    <b v="0"/>
    <s v="technology/wearables"/>
    <n v="0.15325"/>
    <x v="972"/>
    <x v="2"/>
    <x v="8"/>
    <x v="1318"/>
    <x v="1318"/>
  </r>
  <r>
    <x v="238"/>
    <x v="926"/>
    <x v="1"/>
    <s v="GB"/>
    <s v="GBP"/>
    <n v="1405094400"/>
    <n v="1403810965"/>
    <b v="0"/>
    <n v="9"/>
    <b v="0"/>
    <s v="technology/wearables"/>
    <n v="0.15103448275862069"/>
    <x v="973"/>
    <x v="2"/>
    <x v="8"/>
    <x v="1319"/>
    <x v="1319"/>
  </r>
  <r>
    <x v="57"/>
    <x v="927"/>
    <x v="1"/>
    <s v="NL"/>
    <s v="EUR"/>
    <n v="1483138800"/>
    <n v="1480610046"/>
    <b v="0"/>
    <n v="3"/>
    <b v="0"/>
    <s v="technology/wearables"/>
    <n v="5.0299999999999997E-3"/>
    <x v="974"/>
    <x v="2"/>
    <x v="8"/>
    <x v="1320"/>
    <x v="1320"/>
  </r>
  <r>
    <x v="239"/>
    <x v="928"/>
    <x v="1"/>
    <s v="SE"/>
    <s v="SEK"/>
    <n v="1482515937"/>
    <n v="1479923937"/>
    <b v="0"/>
    <n v="7"/>
    <b v="0"/>
    <s v="technology/wearables"/>
    <n v="1.3028138528138528E-2"/>
    <x v="975"/>
    <x v="2"/>
    <x v="8"/>
    <x v="1321"/>
    <x v="1321"/>
  </r>
  <r>
    <x v="19"/>
    <x v="437"/>
    <x v="1"/>
    <s v="GB"/>
    <s v="GBP"/>
    <n v="1432223125"/>
    <n v="1429631125"/>
    <b v="0"/>
    <n v="4"/>
    <b v="0"/>
    <s v="technology/wearables"/>
    <n v="3.0285714285714286E-3"/>
    <x v="730"/>
    <x v="2"/>
    <x v="8"/>
    <x v="1322"/>
    <x v="1322"/>
  </r>
  <r>
    <x v="36"/>
    <x v="929"/>
    <x v="1"/>
    <s v="US"/>
    <s v="USD"/>
    <n v="1461653700"/>
    <n v="1458665146"/>
    <b v="0"/>
    <n v="44"/>
    <b v="0"/>
    <s v="technology/wearables"/>
    <n v="8.8800000000000004E-2"/>
    <x v="976"/>
    <x v="2"/>
    <x v="8"/>
    <x v="1323"/>
    <x v="1323"/>
  </r>
  <r>
    <x v="63"/>
    <x v="930"/>
    <x v="1"/>
    <s v="US"/>
    <s v="USD"/>
    <n v="1476371552"/>
    <n v="1473779552"/>
    <b v="0"/>
    <n v="90"/>
    <b v="0"/>
    <s v="technology/wearables"/>
    <n v="9.8400000000000001E-2"/>
    <x v="977"/>
    <x v="2"/>
    <x v="8"/>
    <x v="1324"/>
    <x v="1324"/>
  </r>
  <r>
    <x v="22"/>
    <x v="931"/>
    <x v="1"/>
    <s v="US"/>
    <s v="USD"/>
    <n v="1483063435"/>
    <n v="1480471435"/>
    <b v="0"/>
    <n v="8"/>
    <b v="0"/>
    <s v="technology/wearables"/>
    <n v="2.4299999999999999E-2"/>
    <x v="978"/>
    <x v="2"/>
    <x v="8"/>
    <x v="1325"/>
    <x v="1325"/>
  </r>
  <r>
    <x v="57"/>
    <x v="932"/>
    <x v="1"/>
    <s v="US"/>
    <s v="USD"/>
    <n v="1421348428"/>
    <n v="1417460428"/>
    <b v="0"/>
    <n v="11"/>
    <b v="0"/>
    <s v="technology/wearables"/>
    <n v="1.1299999999999999E-2"/>
    <x v="979"/>
    <x v="2"/>
    <x v="8"/>
    <x v="1326"/>
    <x v="1326"/>
  </r>
  <r>
    <x v="240"/>
    <x v="933"/>
    <x v="1"/>
    <s v="US"/>
    <s v="USD"/>
    <n v="1432916235"/>
    <n v="1430324235"/>
    <b v="0"/>
    <n v="41"/>
    <b v="0"/>
    <s v="technology/wearables"/>
    <n v="3.5520833333333335E-2"/>
    <x v="980"/>
    <x v="2"/>
    <x v="8"/>
    <x v="1327"/>
    <x v="1327"/>
  </r>
  <r>
    <x v="96"/>
    <x v="934"/>
    <x v="1"/>
    <s v="US"/>
    <s v="USD"/>
    <n v="1476458734"/>
    <n v="1472570734"/>
    <b v="0"/>
    <n v="15"/>
    <b v="0"/>
    <s v="technology/wearables"/>
    <n v="2.3306666666666667E-2"/>
    <x v="981"/>
    <x v="2"/>
    <x v="8"/>
    <x v="1328"/>
    <x v="1328"/>
  </r>
  <r>
    <x v="63"/>
    <x v="935"/>
    <x v="1"/>
    <s v="US"/>
    <s v="USD"/>
    <n v="1417501145"/>
    <n v="1414041545"/>
    <b v="0"/>
    <n v="9"/>
    <b v="0"/>
    <s v="technology/wearables"/>
    <n v="8.1600000000000006E-3"/>
    <x v="982"/>
    <x v="2"/>
    <x v="8"/>
    <x v="1329"/>
    <x v="1329"/>
  </r>
  <r>
    <x v="19"/>
    <x v="936"/>
    <x v="1"/>
    <s v="US"/>
    <s v="USD"/>
    <n v="1467432000"/>
    <n v="1464763109"/>
    <b v="0"/>
    <n v="50"/>
    <b v="0"/>
    <s v="technology/wearables"/>
    <n v="0.22494285714285714"/>
    <x v="983"/>
    <x v="2"/>
    <x v="8"/>
    <x v="1330"/>
    <x v="1330"/>
  </r>
  <r>
    <x v="65"/>
    <x v="937"/>
    <x v="1"/>
    <s v="US"/>
    <s v="USD"/>
    <n v="1471435554"/>
    <n v="1468843554"/>
    <b v="0"/>
    <n v="34"/>
    <b v="0"/>
    <s v="technology/wearables"/>
    <n v="1.3668E-2"/>
    <x v="984"/>
    <x v="2"/>
    <x v="8"/>
    <x v="1331"/>
    <x v="1331"/>
  </r>
  <r>
    <x v="241"/>
    <x v="117"/>
    <x v="1"/>
    <s v="CH"/>
    <s v="CHF"/>
    <n v="1485480408"/>
    <n v="1482888408"/>
    <b v="0"/>
    <n v="0"/>
    <b v="0"/>
    <s v="technology/wearables"/>
    <n v="0"/>
    <x v="121"/>
    <x v="2"/>
    <x v="8"/>
    <x v="1332"/>
    <x v="1332"/>
  </r>
  <r>
    <x v="30"/>
    <x v="117"/>
    <x v="1"/>
    <s v="AU"/>
    <s v="AUD"/>
    <n v="1405478025"/>
    <n v="1402886025"/>
    <b v="0"/>
    <n v="0"/>
    <b v="0"/>
    <s v="technology/wearables"/>
    <n v="0"/>
    <x v="121"/>
    <x v="2"/>
    <x v="8"/>
    <x v="1333"/>
    <x v="1333"/>
  </r>
  <r>
    <x v="242"/>
    <x v="938"/>
    <x v="1"/>
    <s v="US"/>
    <s v="USD"/>
    <n v="1457721287"/>
    <n v="1455129287"/>
    <b v="0"/>
    <n v="276"/>
    <b v="0"/>
    <s v="technology/wearables"/>
    <n v="0.10754135338345865"/>
    <x v="985"/>
    <x v="2"/>
    <x v="8"/>
    <x v="1334"/>
    <x v="1334"/>
  </r>
  <r>
    <x v="31"/>
    <x v="939"/>
    <x v="1"/>
    <s v="US"/>
    <s v="USD"/>
    <n v="1449354502"/>
    <n v="1446762502"/>
    <b v="0"/>
    <n v="16"/>
    <b v="0"/>
    <s v="technology/wearables"/>
    <n v="0.1976"/>
    <x v="986"/>
    <x v="2"/>
    <x v="8"/>
    <x v="1335"/>
    <x v="1335"/>
  </r>
  <r>
    <x v="57"/>
    <x v="940"/>
    <x v="1"/>
    <s v="US"/>
    <s v="USD"/>
    <n v="1418849028"/>
    <n v="1415825028"/>
    <b v="0"/>
    <n v="224"/>
    <b v="0"/>
    <s v="technology/wearables"/>
    <n v="0.84946999999999995"/>
    <x v="987"/>
    <x v="2"/>
    <x v="8"/>
    <x v="1336"/>
    <x v="1336"/>
  </r>
  <r>
    <x v="63"/>
    <x v="941"/>
    <x v="1"/>
    <s v="US"/>
    <s v="USD"/>
    <n v="1488549079"/>
    <n v="1485957079"/>
    <b v="0"/>
    <n v="140"/>
    <b v="0"/>
    <s v="technology/wearables"/>
    <n v="0.49381999999999998"/>
    <x v="988"/>
    <x v="2"/>
    <x v="8"/>
    <x v="1337"/>
    <x v="1337"/>
  </r>
  <r>
    <x v="11"/>
    <x v="942"/>
    <x v="1"/>
    <s v="US"/>
    <s v="USD"/>
    <n v="1438543033"/>
    <n v="1435951033"/>
    <b v="0"/>
    <n v="15"/>
    <b v="0"/>
    <s v="technology/wearables"/>
    <n v="3.3033333333333331E-2"/>
    <x v="989"/>
    <x v="2"/>
    <x v="8"/>
    <x v="1338"/>
    <x v="1338"/>
  </r>
  <r>
    <x v="63"/>
    <x v="943"/>
    <x v="1"/>
    <s v="US"/>
    <s v="USD"/>
    <n v="1418056315"/>
    <n v="1414164715"/>
    <b v="0"/>
    <n v="37"/>
    <b v="0"/>
    <s v="technology/wearables"/>
    <n v="6.6339999999999996E-2"/>
    <x v="990"/>
    <x v="2"/>
    <x v="8"/>
    <x v="1339"/>
    <x v="1339"/>
  </r>
  <r>
    <x v="243"/>
    <x v="117"/>
    <x v="1"/>
    <s v="US"/>
    <s v="USD"/>
    <n v="1408112253"/>
    <n v="1405520253"/>
    <b v="0"/>
    <n v="0"/>
    <b v="0"/>
    <s v="technology/wearables"/>
    <n v="0"/>
    <x v="121"/>
    <x v="2"/>
    <x v="8"/>
    <x v="1340"/>
    <x v="1340"/>
  </r>
  <r>
    <x v="31"/>
    <x v="944"/>
    <x v="1"/>
    <s v="GB"/>
    <s v="GBP"/>
    <n v="1475333917"/>
    <n v="1472569117"/>
    <b v="0"/>
    <n v="46"/>
    <b v="0"/>
    <s v="technology/wearables"/>
    <n v="0.7036"/>
    <x v="991"/>
    <x v="2"/>
    <x v="8"/>
    <x v="1341"/>
    <x v="1341"/>
  </r>
  <r>
    <x v="63"/>
    <x v="173"/>
    <x v="1"/>
    <s v="US"/>
    <s v="USD"/>
    <n v="1437161739"/>
    <n v="1434569739"/>
    <b v="0"/>
    <n v="1"/>
    <b v="0"/>
    <s v="technology/wearables"/>
    <n v="2E-3"/>
    <x v="101"/>
    <x v="2"/>
    <x v="8"/>
    <x v="1342"/>
    <x v="1342"/>
  </r>
  <r>
    <x v="63"/>
    <x v="945"/>
    <x v="1"/>
    <s v="US"/>
    <s v="USD"/>
    <n v="1471579140"/>
    <n v="1466512683"/>
    <b v="0"/>
    <n v="323"/>
    <b v="0"/>
    <s v="technology/wearables"/>
    <n v="1.02298"/>
    <x v="992"/>
    <x v="2"/>
    <x v="8"/>
    <x v="1343"/>
    <x v="1343"/>
  </r>
  <r>
    <x v="15"/>
    <x v="946"/>
    <x v="0"/>
    <s v="CA"/>
    <s v="CAD"/>
    <n v="1467313039"/>
    <n v="1464807439"/>
    <b v="0"/>
    <n v="139"/>
    <b v="1"/>
    <s v="publishing/nonfiction"/>
    <n v="3.7773333333333334"/>
    <x v="993"/>
    <x v="3"/>
    <x v="9"/>
    <x v="1344"/>
    <x v="1344"/>
  </r>
  <r>
    <x v="43"/>
    <x v="672"/>
    <x v="0"/>
    <s v="US"/>
    <s v="USD"/>
    <n v="1405366359"/>
    <n v="1402342359"/>
    <b v="0"/>
    <n v="7"/>
    <b v="1"/>
    <s v="publishing/nonfiction"/>
    <n v="1.25"/>
    <x v="994"/>
    <x v="3"/>
    <x v="9"/>
    <x v="1345"/>
    <x v="1345"/>
  </r>
  <r>
    <x v="244"/>
    <x v="947"/>
    <x v="0"/>
    <s v="US"/>
    <s v="USD"/>
    <n v="1372297751"/>
    <n v="1369705751"/>
    <b v="0"/>
    <n v="149"/>
    <b v="1"/>
    <s v="publishing/nonfiction"/>
    <n v="1.473265306122449"/>
    <x v="995"/>
    <x v="3"/>
    <x v="9"/>
    <x v="1346"/>
    <x v="1346"/>
  </r>
  <r>
    <x v="30"/>
    <x v="948"/>
    <x v="0"/>
    <s v="US"/>
    <s v="USD"/>
    <n v="1425741525"/>
    <n v="1423149525"/>
    <b v="0"/>
    <n v="31"/>
    <b v="1"/>
    <s v="publishing/nonfiction"/>
    <n v="1.022"/>
    <x v="996"/>
    <x v="3"/>
    <x v="9"/>
    <x v="1347"/>
    <x v="1347"/>
  </r>
  <r>
    <x v="245"/>
    <x v="949"/>
    <x v="0"/>
    <s v="US"/>
    <s v="USD"/>
    <n v="1418904533"/>
    <n v="1416485333"/>
    <b v="0"/>
    <n v="26"/>
    <b v="1"/>
    <s v="publishing/nonfiction"/>
    <n v="1.018723404255319"/>
    <x v="997"/>
    <x v="3"/>
    <x v="9"/>
    <x v="1348"/>
    <x v="1348"/>
  </r>
  <r>
    <x v="10"/>
    <x v="950"/>
    <x v="0"/>
    <s v="CA"/>
    <s v="CAD"/>
    <n v="1450249140"/>
    <n v="1447055935"/>
    <b v="0"/>
    <n v="172"/>
    <b v="1"/>
    <s v="publishing/nonfiction"/>
    <n v="2.0419999999999998"/>
    <x v="998"/>
    <x v="3"/>
    <x v="9"/>
    <x v="1349"/>
    <x v="1349"/>
  </r>
  <r>
    <x v="10"/>
    <x v="951"/>
    <x v="0"/>
    <s v="US"/>
    <s v="USD"/>
    <n v="1451089134"/>
    <n v="1448497134"/>
    <b v="0"/>
    <n v="78"/>
    <b v="1"/>
    <s v="publishing/nonfiction"/>
    <n v="1.0405"/>
    <x v="999"/>
    <x v="3"/>
    <x v="9"/>
    <x v="1350"/>
    <x v="1350"/>
  </r>
  <r>
    <x v="22"/>
    <x v="952"/>
    <x v="0"/>
    <s v="US"/>
    <s v="USD"/>
    <n v="1455299144"/>
    <n v="1452707144"/>
    <b v="0"/>
    <n v="120"/>
    <b v="1"/>
    <s v="publishing/nonfiction"/>
    <n v="1.0126500000000001"/>
    <x v="1000"/>
    <x v="3"/>
    <x v="9"/>
    <x v="1351"/>
    <x v="1351"/>
  </r>
  <r>
    <x v="3"/>
    <x v="953"/>
    <x v="0"/>
    <s v="US"/>
    <s v="USD"/>
    <n v="1441425540"/>
    <n v="1436968366"/>
    <b v="0"/>
    <n v="227"/>
    <b v="1"/>
    <s v="publishing/nonfiction"/>
    <n v="1.3613999999999999"/>
    <x v="1001"/>
    <x v="3"/>
    <x v="9"/>
    <x v="1352"/>
    <x v="1352"/>
  </r>
  <r>
    <x v="28"/>
    <x v="954"/>
    <x v="0"/>
    <s v="US"/>
    <s v="USD"/>
    <n v="1362960000"/>
    <n v="1359946188"/>
    <b v="0"/>
    <n v="42"/>
    <b v="1"/>
    <s v="publishing/nonfiction"/>
    <n v="1.3360000000000001"/>
    <x v="1002"/>
    <x v="3"/>
    <x v="9"/>
    <x v="1353"/>
    <x v="1353"/>
  </r>
  <r>
    <x v="38"/>
    <x v="955"/>
    <x v="0"/>
    <s v="GB"/>
    <s v="GBP"/>
    <n v="1465672979"/>
    <n v="1463080979"/>
    <b v="0"/>
    <n v="64"/>
    <b v="1"/>
    <s v="publishing/nonfiction"/>
    <n v="1.3025"/>
    <x v="1003"/>
    <x v="3"/>
    <x v="9"/>
    <x v="1354"/>
    <x v="1354"/>
  </r>
  <r>
    <x v="30"/>
    <x v="956"/>
    <x v="0"/>
    <s v="GB"/>
    <s v="GBP"/>
    <n v="1354269600"/>
    <n v="1351663605"/>
    <b v="0"/>
    <n v="121"/>
    <b v="1"/>
    <s v="publishing/nonfiction"/>
    <n v="1.2267999999999999"/>
    <x v="1004"/>
    <x v="3"/>
    <x v="9"/>
    <x v="1355"/>
    <x v="1355"/>
  </r>
  <r>
    <x v="104"/>
    <x v="957"/>
    <x v="0"/>
    <s v="US"/>
    <s v="USD"/>
    <n v="1372985760"/>
    <n v="1370393760"/>
    <b v="0"/>
    <n v="87"/>
    <b v="1"/>
    <s v="publishing/nonfiction"/>
    <n v="1.8281058823529412"/>
    <x v="1005"/>
    <x v="3"/>
    <x v="9"/>
    <x v="1356"/>
    <x v="1356"/>
  </r>
  <r>
    <x v="13"/>
    <x v="958"/>
    <x v="0"/>
    <s v="US"/>
    <s v="USD"/>
    <n v="1362117540"/>
    <n v="1359587137"/>
    <b v="0"/>
    <n v="65"/>
    <b v="1"/>
    <s v="publishing/nonfiction"/>
    <n v="1.2529999999999999"/>
    <x v="1006"/>
    <x v="3"/>
    <x v="9"/>
    <x v="1357"/>
    <x v="1357"/>
  </r>
  <r>
    <x v="9"/>
    <x v="959"/>
    <x v="0"/>
    <s v="US"/>
    <s v="USD"/>
    <n v="1309009323"/>
    <n v="1306417323"/>
    <b v="0"/>
    <n v="49"/>
    <b v="1"/>
    <s v="publishing/nonfiction"/>
    <n v="1.1166666666666667"/>
    <x v="1007"/>
    <x v="3"/>
    <x v="9"/>
    <x v="1358"/>
    <x v="1358"/>
  </r>
  <r>
    <x v="246"/>
    <x v="960"/>
    <x v="0"/>
    <s v="US"/>
    <s v="USD"/>
    <n v="1309980790"/>
    <n v="1304623990"/>
    <b v="0"/>
    <n v="19"/>
    <b v="1"/>
    <s v="publishing/nonfiction"/>
    <n v="1.1575757575757575"/>
    <x v="1008"/>
    <x v="3"/>
    <x v="9"/>
    <x v="1359"/>
    <x v="1359"/>
  </r>
  <r>
    <x v="15"/>
    <x v="961"/>
    <x v="0"/>
    <s v="US"/>
    <s v="USD"/>
    <n v="1343943420"/>
    <n v="1341524220"/>
    <b v="0"/>
    <n v="81"/>
    <b v="1"/>
    <s v="publishing/nonfiction"/>
    <n v="1.732"/>
    <x v="1009"/>
    <x v="3"/>
    <x v="9"/>
    <x v="1360"/>
    <x v="1360"/>
  </r>
  <r>
    <x v="12"/>
    <x v="962"/>
    <x v="0"/>
    <s v="GB"/>
    <s v="GBP"/>
    <n v="1403370772"/>
    <n v="1400778772"/>
    <b v="0"/>
    <n v="264"/>
    <b v="1"/>
    <s v="publishing/nonfiction"/>
    <n v="1.2598333333333334"/>
    <x v="1010"/>
    <x v="3"/>
    <x v="9"/>
    <x v="1361"/>
    <x v="1361"/>
  </r>
  <r>
    <x v="28"/>
    <x v="963"/>
    <x v="0"/>
    <s v="US"/>
    <s v="USD"/>
    <n v="1378592731"/>
    <n v="1373408731"/>
    <b v="0"/>
    <n v="25"/>
    <b v="1"/>
    <s v="publishing/nonfiction"/>
    <n v="1.091"/>
    <x v="1011"/>
    <x v="3"/>
    <x v="9"/>
    <x v="1362"/>
    <x v="1362"/>
  </r>
  <r>
    <x v="48"/>
    <x v="148"/>
    <x v="0"/>
    <s v="US"/>
    <s v="USD"/>
    <n v="1455523140"/>
    <n v="1453925727"/>
    <b v="0"/>
    <n v="5"/>
    <b v="1"/>
    <s v="publishing/nonfiction"/>
    <n v="1"/>
    <x v="379"/>
    <x v="3"/>
    <x v="9"/>
    <x v="1363"/>
    <x v="1363"/>
  </r>
  <r>
    <x v="247"/>
    <x v="964"/>
    <x v="0"/>
    <s v="DK"/>
    <s v="DKK"/>
    <n v="1420648906"/>
    <n v="1415464906"/>
    <b v="0"/>
    <n v="144"/>
    <b v="1"/>
    <s v="music/rock"/>
    <n v="1.1864285714285714"/>
    <x v="1012"/>
    <x v="4"/>
    <x v="11"/>
    <x v="1364"/>
    <x v="1364"/>
  </r>
  <r>
    <x v="51"/>
    <x v="965"/>
    <x v="0"/>
    <s v="US"/>
    <s v="USD"/>
    <n v="1426523752"/>
    <n v="1423935352"/>
    <b v="0"/>
    <n v="92"/>
    <b v="1"/>
    <s v="music/rock"/>
    <n v="1.0026666666666666"/>
    <x v="1013"/>
    <x v="4"/>
    <x v="11"/>
    <x v="1365"/>
    <x v="1365"/>
  </r>
  <r>
    <x v="51"/>
    <x v="966"/>
    <x v="0"/>
    <s v="US"/>
    <s v="USD"/>
    <n v="1417049663"/>
    <n v="1413158063"/>
    <b v="0"/>
    <n v="147"/>
    <b v="1"/>
    <s v="music/rock"/>
    <n v="1.2648920000000001"/>
    <x v="1014"/>
    <x v="4"/>
    <x v="11"/>
    <x v="1366"/>
    <x v="1366"/>
  </r>
  <r>
    <x v="10"/>
    <x v="967"/>
    <x v="0"/>
    <s v="US"/>
    <s v="USD"/>
    <n v="1447463050"/>
    <n v="1444867450"/>
    <b v="0"/>
    <n v="90"/>
    <b v="1"/>
    <s v="music/rock"/>
    <n v="1.1426000000000001"/>
    <x v="1015"/>
    <x v="4"/>
    <x v="11"/>
    <x v="1367"/>
    <x v="1367"/>
  </r>
  <r>
    <x v="10"/>
    <x v="968"/>
    <x v="0"/>
    <s v="US"/>
    <s v="USD"/>
    <n v="1434342894"/>
    <n v="1432269294"/>
    <b v="0"/>
    <n v="87"/>
    <b v="1"/>
    <s v="music/rock"/>
    <n v="1.107"/>
    <x v="1016"/>
    <x v="4"/>
    <x v="11"/>
    <x v="1368"/>
    <x v="1368"/>
  </r>
  <r>
    <x v="248"/>
    <x v="969"/>
    <x v="0"/>
    <s v="US"/>
    <s v="USD"/>
    <n v="1397225746"/>
    <n v="1394633746"/>
    <b v="0"/>
    <n v="406"/>
    <b v="1"/>
    <s v="music/rock"/>
    <n v="1.0534805315203954"/>
    <x v="1017"/>
    <x v="4"/>
    <x v="11"/>
    <x v="1369"/>
    <x v="1369"/>
  </r>
  <r>
    <x v="15"/>
    <x v="970"/>
    <x v="0"/>
    <s v="US"/>
    <s v="USD"/>
    <n v="1381881890"/>
    <n v="1380585890"/>
    <b v="0"/>
    <n v="20"/>
    <b v="1"/>
    <s v="music/rock"/>
    <n v="1.0366666666666666"/>
    <x v="1018"/>
    <x v="4"/>
    <x v="11"/>
    <x v="1370"/>
    <x v="1370"/>
  </r>
  <r>
    <x v="249"/>
    <x v="971"/>
    <x v="0"/>
    <s v="US"/>
    <s v="USD"/>
    <n v="1431022342"/>
    <n v="1428430342"/>
    <b v="0"/>
    <n v="70"/>
    <b v="1"/>
    <s v="music/rock"/>
    <n v="1.0708672667523933"/>
    <x v="1019"/>
    <x v="4"/>
    <x v="11"/>
    <x v="1371"/>
    <x v="1371"/>
  </r>
  <r>
    <x v="2"/>
    <x v="972"/>
    <x v="0"/>
    <s v="US"/>
    <s v="USD"/>
    <n v="1342115132"/>
    <n v="1339523132"/>
    <b v="0"/>
    <n v="16"/>
    <b v="1"/>
    <s v="music/rock"/>
    <n v="1.24"/>
    <x v="1020"/>
    <x v="4"/>
    <x v="11"/>
    <x v="1372"/>
    <x v="1372"/>
  </r>
  <r>
    <x v="3"/>
    <x v="973"/>
    <x v="0"/>
    <s v="US"/>
    <s v="USD"/>
    <n v="1483138233"/>
    <n v="1480546233"/>
    <b v="0"/>
    <n v="52"/>
    <b v="1"/>
    <s v="music/rock"/>
    <n v="1.0501"/>
    <x v="1021"/>
    <x v="4"/>
    <x v="11"/>
    <x v="1373"/>
    <x v="1373"/>
  </r>
  <r>
    <x v="15"/>
    <x v="740"/>
    <x v="0"/>
    <s v="US"/>
    <s v="USD"/>
    <n v="1458874388"/>
    <n v="1456285988"/>
    <b v="0"/>
    <n v="66"/>
    <b v="1"/>
    <s v="music/rock"/>
    <n v="1.8946666666666667"/>
    <x v="1022"/>
    <x v="4"/>
    <x v="11"/>
    <x v="1374"/>
    <x v="1374"/>
  </r>
  <r>
    <x v="23"/>
    <x v="974"/>
    <x v="0"/>
    <s v="FR"/>
    <s v="EUR"/>
    <n v="1484444119"/>
    <n v="1481852119"/>
    <b v="0"/>
    <n v="109"/>
    <b v="1"/>
    <s v="music/rock"/>
    <n v="1.7132499999999999"/>
    <x v="1023"/>
    <x v="4"/>
    <x v="11"/>
    <x v="1375"/>
    <x v="1375"/>
  </r>
  <r>
    <x v="250"/>
    <x v="975"/>
    <x v="0"/>
    <s v="GB"/>
    <s v="GBP"/>
    <n v="1480784606"/>
    <n v="1478189006"/>
    <b v="0"/>
    <n v="168"/>
    <b v="1"/>
    <s v="music/rock"/>
    <n v="2.5248648648648651"/>
    <x v="1024"/>
    <x v="4"/>
    <x v="11"/>
    <x v="1376"/>
    <x v="1376"/>
  </r>
  <r>
    <x v="46"/>
    <x v="17"/>
    <x v="0"/>
    <s v="US"/>
    <s v="USD"/>
    <n v="1486095060"/>
    <n v="1484198170"/>
    <b v="0"/>
    <n v="31"/>
    <b v="1"/>
    <s v="music/rock"/>
    <n v="1.1615384615384616"/>
    <x v="1025"/>
    <x v="4"/>
    <x v="11"/>
    <x v="1377"/>
    <x v="1377"/>
  </r>
  <r>
    <x v="13"/>
    <x v="976"/>
    <x v="0"/>
    <s v="GB"/>
    <s v="GBP"/>
    <n v="1470075210"/>
    <n v="1468779210"/>
    <b v="0"/>
    <n v="133"/>
    <b v="1"/>
    <s v="music/rock"/>
    <n v="2.0335000000000001"/>
    <x v="1026"/>
    <x v="4"/>
    <x v="11"/>
    <x v="1378"/>
    <x v="1378"/>
  </r>
  <r>
    <x v="3"/>
    <x v="977"/>
    <x v="0"/>
    <s v="US"/>
    <s v="USD"/>
    <n v="1433504876"/>
    <n v="1430912876"/>
    <b v="0"/>
    <n v="151"/>
    <b v="1"/>
    <s v="music/rock"/>
    <n v="1.1160000000000001"/>
    <x v="1027"/>
    <x v="4"/>
    <x v="11"/>
    <x v="1379"/>
    <x v="1379"/>
  </r>
  <r>
    <x v="251"/>
    <x v="437"/>
    <x v="0"/>
    <s v="US"/>
    <s v="USD"/>
    <n v="1433815200"/>
    <n v="1431886706"/>
    <b v="0"/>
    <n v="5"/>
    <b v="1"/>
    <s v="music/rock"/>
    <n v="4.24"/>
    <x v="1028"/>
    <x v="4"/>
    <x v="11"/>
    <x v="1380"/>
    <x v="1380"/>
  </r>
  <r>
    <x v="10"/>
    <x v="978"/>
    <x v="0"/>
    <s v="US"/>
    <s v="USD"/>
    <n v="1482988125"/>
    <n v="1480396125"/>
    <b v="0"/>
    <n v="73"/>
    <b v="1"/>
    <s v="music/rock"/>
    <n v="1.071"/>
    <x v="1029"/>
    <x v="4"/>
    <x v="11"/>
    <x v="1381"/>
    <x v="1381"/>
  </r>
  <r>
    <x v="6"/>
    <x v="979"/>
    <x v="0"/>
    <s v="US"/>
    <s v="USD"/>
    <n v="1367867536"/>
    <n v="1365275536"/>
    <b v="0"/>
    <n v="148"/>
    <b v="1"/>
    <s v="music/rock"/>
    <n v="1.043625"/>
    <x v="1030"/>
    <x v="4"/>
    <x v="11"/>
    <x v="1382"/>
    <x v="1382"/>
  </r>
  <r>
    <x v="41"/>
    <x v="980"/>
    <x v="0"/>
    <s v="CA"/>
    <s v="CAD"/>
    <n v="1482457678"/>
    <n v="1480729678"/>
    <b v="0"/>
    <n v="93"/>
    <b v="1"/>
    <s v="music/rock"/>
    <n v="2.124090909090909"/>
    <x v="1031"/>
    <x v="4"/>
    <x v="11"/>
    <x v="1383"/>
    <x v="1383"/>
  </r>
  <r>
    <x v="8"/>
    <x v="981"/>
    <x v="0"/>
    <s v="US"/>
    <s v="USD"/>
    <n v="1436117922"/>
    <n v="1433525922"/>
    <b v="0"/>
    <n v="63"/>
    <b v="1"/>
    <s v="music/rock"/>
    <n v="1.2408571428571429"/>
    <x v="1032"/>
    <x v="4"/>
    <x v="11"/>
    <x v="1384"/>
    <x v="1384"/>
  </r>
  <r>
    <x v="6"/>
    <x v="982"/>
    <x v="0"/>
    <s v="DE"/>
    <s v="EUR"/>
    <n v="1461931860"/>
    <n v="1457109121"/>
    <b v="0"/>
    <n v="134"/>
    <b v="1"/>
    <s v="music/rock"/>
    <n v="1.10406125"/>
    <x v="1033"/>
    <x v="4"/>
    <x v="11"/>
    <x v="1385"/>
    <x v="1385"/>
  </r>
  <r>
    <x v="44"/>
    <x v="983"/>
    <x v="0"/>
    <s v="US"/>
    <s v="USD"/>
    <n v="1438183889"/>
    <n v="1435591889"/>
    <b v="0"/>
    <n v="14"/>
    <b v="1"/>
    <s v="music/rock"/>
    <n v="2.1875"/>
    <x v="372"/>
    <x v="4"/>
    <x v="11"/>
    <x v="1386"/>
    <x v="1386"/>
  </r>
  <r>
    <x v="23"/>
    <x v="984"/>
    <x v="0"/>
    <s v="US"/>
    <s v="USD"/>
    <n v="1433305800"/>
    <n v="1430604395"/>
    <b v="0"/>
    <n v="78"/>
    <b v="1"/>
    <s v="music/rock"/>
    <n v="1.36625"/>
    <x v="1034"/>
    <x v="4"/>
    <x v="11"/>
    <x v="1387"/>
    <x v="1387"/>
  </r>
  <r>
    <x v="10"/>
    <x v="985"/>
    <x v="0"/>
    <s v="US"/>
    <s v="USD"/>
    <n v="1476720840"/>
    <n v="1474469117"/>
    <b v="0"/>
    <n v="112"/>
    <b v="1"/>
    <s v="music/rock"/>
    <n v="1.348074"/>
    <x v="1035"/>
    <x v="4"/>
    <x v="11"/>
    <x v="1388"/>
    <x v="1388"/>
  </r>
  <r>
    <x v="2"/>
    <x v="986"/>
    <x v="0"/>
    <s v="GB"/>
    <s v="GBP"/>
    <n v="1471087957"/>
    <n v="1468495957"/>
    <b v="0"/>
    <n v="34"/>
    <b v="1"/>
    <s v="music/rock"/>
    <n v="1.454"/>
    <x v="1036"/>
    <x v="4"/>
    <x v="11"/>
    <x v="1389"/>
    <x v="1389"/>
  </r>
  <r>
    <x v="70"/>
    <x v="987"/>
    <x v="0"/>
    <s v="US"/>
    <s v="USD"/>
    <n v="1430154720"/>
    <n v="1427224606"/>
    <b v="0"/>
    <n v="19"/>
    <b v="1"/>
    <s v="music/rock"/>
    <n v="1.0910714285714285"/>
    <x v="1037"/>
    <x v="4"/>
    <x v="11"/>
    <x v="1390"/>
    <x v="1390"/>
  </r>
  <r>
    <x v="2"/>
    <x v="988"/>
    <x v="0"/>
    <s v="US"/>
    <s v="USD"/>
    <n v="1440219540"/>
    <n v="1436369818"/>
    <b v="0"/>
    <n v="13"/>
    <b v="1"/>
    <s v="music/rock"/>
    <n v="1.1020000000000001"/>
    <x v="1038"/>
    <x v="4"/>
    <x v="11"/>
    <x v="1391"/>
    <x v="1391"/>
  </r>
  <r>
    <x v="30"/>
    <x v="989"/>
    <x v="0"/>
    <s v="US"/>
    <s v="USD"/>
    <n v="1456976586"/>
    <n v="1454298186"/>
    <b v="0"/>
    <n v="104"/>
    <b v="1"/>
    <s v="music/rock"/>
    <n v="1.1364000000000001"/>
    <x v="1039"/>
    <x v="4"/>
    <x v="11"/>
    <x v="1392"/>
    <x v="1392"/>
  </r>
  <r>
    <x v="3"/>
    <x v="990"/>
    <x v="0"/>
    <s v="US"/>
    <s v="USD"/>
    <n v="1470068523"/>
    <n v="1467476523"/>
    <b v="0"/>
    <n v="52"/>
    <b v="1"/>
    <s v="music/rock"/>
    <n v="1.0235000000000001"/>
    <x v="1040"/>
    <x v="4"/>
    <x v="11"/>
    <x v="1393"/>
    <x v="1393"/>
  </r>
  <r>
    <x v="47"/>
    <x v="991"/>
    <x v="0"/>
    <s v="US"/>
    <s v="USD"/>
    <n v="1488337200"/>
    <n v="1484623726"/>
    <b v="0"/>
    <n v="17"/>
    <b v="1"/>
    <s v="music/rock"/>
    <n v="1.2213333333333334"/>
    <x v="1041"/>
    <x v="4"/>
    <x v="11"/>
    <x v="1394"/>
    <x v="1394"/>
  </r>
  <r>
    <x v="8"/>
    <x v="992"/>
    <x v="0"/>
    <s v="US"/>
    <s v="USD"/>
    <n v="1484430481"/>
    <n v="1481838481"/>
    <b v="0"/>
    <n v="82"/>
    <b v="1"/>
    <s v="music/rock"/>
    <n v="1.1188571428571428"/>
    <x v="1042"/>
    <x v="4"/>
    <x v="11"/>
    <x v="1395"/>
    <x v="1395"/>
  </r>
  <r>
    <x v="12"/>
    <x v="993"/>
    <x v="0"/>
    <s v="US"/>
    <s v="USD"/>
    <n v="1423871882"/>
    <n v="1421279882"/>
    <b v="0"/>
    <n v="73"/>
    <b v="1"/>
    <s v="music/rock"/>
    <n v="1.073"/>
    <x v="1043"/>
    <x v="4"/>
    <x v="11"/>
    <x v="1396"/>
    <x v="1396"/>
  </r>
  <r>
    <x v="3"/>
    <x v="994"/>
    <x v="0"/>
    <s v="US"/>
    <s v="USD"/>
    <n v="1477603140"/>
    <n v="1475013710"/>
    <b v="0"/>
    <n v="158"/>
    <b v="1"/>
    <s v="music/rock"/>
    <n v="1.1385000000000001"/>
    <x v="1044"/>
    <x v="4"/>
    <x v="11"/>
    <x v="1397"/>
    <x v="1397"/>
  </r>
  <r>
    <x v="85"/>
    <x v="995"/>
    <x v="0"/>
    <s v="US"/>
    <s v="USD"/>
    <n v="1467752334"/>
    <n v="1465160334"/>
    <b v="0"/>
    <n v="65"/>
    <b v="1"/>
    <s v="music/rock"/>
    <n v="1.0968181818181819"/>
    <x v="1045"/>
    <x v="4"/>
    <x v="11"/>
    <x v="1398"/>
    <x v="1398"/>
  </r>
  <r>
    <x v="7"/>
    <x v="996"/>
    <x v="0"/>
    <s v="US"/>
    <s v="USD"/>
    <n v="1412640373"/>
    <n v="1410048373"/>
    <b v="0"/>
    <n v="184"/>
    <b v="1"/>
    <s v="music/rock"/>
    <n v="1.2614444444444444"/>
    <x v="1046"/>
    <x v="4"/>
    <x v="11"/>
    <x v="1399"/>
    <x v="1399"/>
  </r>
  <r>
    <x v="18"/>
    <x v="997"/>
    <x v="0"/>
    <s v="GB"/>
    <s v="GBP"/>
    <n v="1465709400"/>
    <n v="1462695073"/>
    <b v="0"/>
    <n v="34"/>
    <b v="1"/>
    <s v="music/rock"/>
    <n v="1.6742857142857144"/>
    <x v="1047"/>
    <x v="4"/>
    <x v="11"/>
    <x v="1400"/>
    <x v="1400"/>
  </r>
  <r>
    <x v="30"/>
    <x v="998"/>
    <x v="0"/>
    <s v="US"/>
    <s v="USD"/>
    <n v="1369612474"/>
    <n v="1367798074"/>
    <b v="0"/>
    <n v="240"/>
    <b v="1"/>
    <s v="music/rock"/>
    <n v="4.9652000000000003"/>
    <x v="1048"/>
    <x v="4"/>
    <x v="11"/>
    <x v="1401"/>
    <x v="1401"/>
  </r>
  <r>
    <x v="30"/>
    <x v="999"/>
    <x v="0"/>
    <s v="GB"/>
    <s v="GBP"/>
    <n v="1430439411"/>
    <n v="1425259011"/>
    <b v="0"/>
    <n v="113"/>
    <b v="1"/>
    <s v="music/rock"/>
    <n v="1.0915999999999999"/>
    <x v="1049"/>
    <x v="4"/>
    <x v="11"/>
    <x v="1402"/>
    <x v="1402"/>
  </r>
  <r>
    <x v="23"/>
    <x v="1000"/>
    <x v="0"/>
    <s v="US"/>
    <s v="USD"/>
    <n v="1374802235"/>
    <n v="1372210235"/>
    <b v="0"/>
    <n v="66"/>
    <b v="1"/>
    <s v="music/rock"/>
    <n v="1.0257499999999999"/>
    <x v="1050"/>
    <x v="4"/>
    <x v="11"/>
    <x v="1403"/>
    <x v="1403"/>
  </r>
  <r>
    <x v="107"/>
    <x v="854"/>
    <x v="2"/>
    <s v="GB"/>
    <s v="GBP"/>
    <n v="1424607285"/>
    <n v="1422447285"/>
    <b v="1"/>
    <n v="5"/>
    <b v="0"/>
    <s v="publishing/translations"/>
    <n v="1.6620689655172414E-2"/>
    <x v="1051"/>
    <x v="3"/>
    <x v="22"/>
    <x v="1404"/>
    <x v="1404"/>
  </r>
  <r>
    <x v="31"/>
    <x v="522"/>
    <x v="2"/>
    <s v="US"/>
    <s v="USD"/>
    <n v="1417195201"/>
    <n v="1414599601"/>
    <b v="1"/>
    <n v="17"/>
    <b v="0"/>
    <s v="publishing/translations"/>
    <n v="4.1999999999999997E-3"/>
    <x v="1052"/>
    <x v="3"/>
    <x v="22"/>
    <x v="1405"/>
    <x v="1405"/>
  </r>
  <r>
    <x v="14"/>
    <x v="493"/>
    <x v="2"/>
    <s v="IT"/>
    <s v="EUR"/>
    <n v="1449914400"/>
    <n v="1445336607"/>
    <b v="0"/>
    <n v="3"/>
    <b v="0"/>
    <s v="publishing/translations"/>
    <n v="1.25E-3"/>
    <x v="144"/>
    <x v="3"/>
    <x v="22"/>
    <x v="1406"/>
    <x v="1406"/>
  </r>
  <r>
    <x v="9"/>
    <x v="493"/>
    <x v="2"/>
    <s v="US"/>
    <s v="USD"/>
    <n v="1407847978"/>
    <n v="1405687978"/>
    <b v="0"/>
    <n v="2"/>
    <b v="0"/>
    <s v="publishing/translations"/>
    <n v="5.0000000000000001E-3"/>
    <x v="507"/>
    <x v="3"/>
    <x v="22"/>
    <x v="1407"/>
    <x v="1407"/>
  </r>
  <r>
    <x v="28"/>
    <x v="662"/>
    <x v="2"/>
    <s v="GB"/>
    <s v="GBP"/>
    <n v="1447451756"/>
    <n v="1444856156"/>
    <b v="0"/>
    <n v="6"/>
    <b v="0"/>
    <s v="publishing/translations"/>
    <n v="7.1999999999999995E-2"/>
    <x v="1053"/>
    <x v="3"/>
    <x v="22"/>
    <x v="1408"/>
    <x v="1408"/>
  </r>
  <r>
    <x v="23"/>
    <x v="117"/>
    <x v="2"/>
    <s v="US"/>
    <s v="USD"/>
    <n v="1420085535"/>
    <n v="1414897935"/>
    <b v="0"/>
    <n v="0"/>
    <b v="0"/>
    <s v="publishing/translations"/>
    <n v="0"/>
    <x v="121"/>
    <x v="3"/>
    <x v="22"/>
    <x v="1409"/>
    <x v="1409"/>
  </r>
  <r>
    <x v="12"/>
    <x v="116"/>
    <x v="2"/>
    <s v="IT"/>
    <s v="EUR"/>
    <n v="1464939520"/>
    <n v="1461051520"/>
    <b v="0"/>
    <n v="1"/>
    <b v="0"/>
    <s v="publishing/translations"/>
    <n v="1.6666666666666666E-4"/>
    <x v="120"/>
    <x v="3"/>
    <x v="22"/>
    <x v="1410"/>
    <x v="1410"/>
  </r>
  <r>
    <x v="9"/>
    <x v="1001"/>
    <x v="2"/>
    <s v="GB"/>
    <s v="GBP"/>
    <n v="1423185900"/>
    <n v="1420766700"/>
    <b v="0"/>
    <n v="3"/>
    <b v="0"/>
    <s v="publishing/translations"/>
    <n v="2.3333333333333335E-3"/>
    <x v="1054"/>
    <x v="3"/>
    <x v="22"/>
    <x v="1411"/>
    <x v="1411"/>
  </r>
  <r>
    <x v="39"/>
    <x v="1002"/>
    <x v="2"/>
    <s v="US"/>
    <s v="USD"/>
    <n v="1417656699"/>
    <n v="1415064699"/>
    <b v="0"/>
    <n v="13"/>
    <b v="0"/>
    <s v="publishing/translations"/>
    <n v="4.5714285714285714E-2"/>
    <x v="1055"/>
    <x v="3"/>
    <x v="22"/>
    <x v="1412"/>
    <x v="1412"/>
  </r>
  <r>
    <x v="13"/>
    <x v="173"/>
    <x v="2"/>
    <s v="IT"/>
    <s v="EUR"/>
    <n v="1455964170"/>
    <n v="1450780170"/>
    <b v="0"/>
    <n v="1"/>
    <b v="0"/>
    <s v="publishing/translations"/>
    <n v="0.05"/>
    <x v="101"/>
    <x v="3"/>
    <x v="22"/>
    <x v="1413"/>
    <x v="1413"/>
  </r>
  <r>
    <x v="2"/>
    <x v="116"/>
    <x v="2"/>
    <s v="US"/>
    <s v="USD"/>
    <n v="1483423467"/>
    <n v="1480831467"/>
    <b v="0"/>
    <n v="1"/>
    <b v="0"/>
    <s v="publishing/translations"/>
    <n v="2E-3"/>
    <x v="120"/>
    <x v="3"/>
    <x v="22"/>
    <x v="1414"/>
    <x v="1414"/>
  </r>
  <r>
    <x v="85"/>
    <x v="25"/>
    <x v="2"/>
    <s v="US"/>
    <s v="USD"/>
    <n v="1439741591"/>
    <n v="1436285591"/>
    <b v="0"/>
    <n v="9"/>
    <b v="0"/>
    <s v="publishing/translations"/>
    <n v="0.18181818181818182"/>
    <x v="1056"/>
    <x v="3"/>
    <x v="22"/>
    <x v="1415"/>
    <x v="1415"/>
  </r>
  <r>
    <x v="63"/>
    <x v="117"/>
    <x v="2"/>
    <s v="US"/>
    <s v="USD"/>
    <n v="1448147619"/>
    <n v="1445552019"/>
    <b v="0"/>
    <n v="0"/>
    <b v="0"/>
    <s v="publishing/translations"/>
    <n v="0"/>
    <x v="121"/>
    <x v="3"/>
    <x v="22"/>
    <x v="1416"/>
    <x v="1416"/>
  </r>
  <r>
    <x v="37"/>
    <x v="434"/>
    <x v="2"/>
    <s v="US"/>
    <s v="USD"/>
    <n v="1442315460"/>
    <n v="1439696174"/>
    <b v="0"/>
    <n v="2"/>
    <b v="0"/>
    <s v="publishing/translations"/>
    <n v="1.2222222222222223E-2"/>
    <x v="446"/>
    <x v="3"/>
    <x v="22"/>
    <x v="1417"/>
    <x v="1417"/>
  </r>
  <r>
    <x v="9"/>
    <x v="360"/>
    <x v="2"/>
    <s v="ES"/>
    <s v="EUR"/>
    <n v="1456397834"/>
    <n v="1453805834"/>
    <b v="0"/>
    <n v="1"/>
    <b v="0"/>
    <s v="publishing/translations"/>
    <n v="2E-3"/>
    <x v="1057"/>
    <x v="3"/>
    <x v="22"/>
    <x v="1418"/>
    <x v="1418"/>
  </r>
  <r>
    <x v="84"/>
    <x v="1003"/>
    <x v="2"/>
    <s v="US"/>
    <s v="USD"/>
    <n v="1476010619"/>
    <n v="1473418619"/>
    <b v="0"/>
    <n v="10"/>
    <b v="0"/>
    <s v="publishing/translations"/>
    <n v="7.0634920634920634E-2"/>
    <x v="901"/>
    <x v="3"/>
    <x v="22"/>
    <x v="1419"/>
    <x v="1419"/>
  </r>
  <r>
    <x v="252"/>
    <x v="158"/>
    <x v="2"/>
    <s v="US"/>
    <s v="USD"/>
    <n v="1467129686"/>
    <n v="1464969686"/>
    <b v="0"/>
    <n v="3"/>
    <b v="0"/>
    <s v="publishing/translations"/>
    <n v="2.7272727272727271E-2"/>
    <x v="120"/>
    <x v="3"/>
    <x v="22"/>
    <x v="1420"/>
    <x v="1420"/>
  </r>
  <r>
    <x v="61"/>
    <x v="148"/>
    <x v="2"/>
    <s v="SE"/>
    <s v="SEK"/>
    <n v="1423432709"/>
    <n v="1420840709"/>
    <b v="0"/>
    <n v="2"/>
    <b v="0"/>
    <s v="publishing/translations"/>
    <n v="1E-3"/>
    <x v="101"/>
    <x v="3"/>
    <x v="22"/>
    <x v="1421"/>
    <x v="1421"/>
  </r>
  <r>
    <x v="31"/>
    <x v="375"/>
    <x v="2"/>
    <s v="NZ"/>
    <s v="NZD"/>
    <n v="1474436704"/>
    <n v="1471844704"/>
    <b v="0"/>
    <n v="2"/>
    <b v="0"/>
    <s v="publishing/translations"/>
    <n v="1.0399999999999999E-3"/>
    <x v="31"/>
    <x v="3"/>
    <x v="22"/>
    <x v="1422"/>
    <x v="1422"/>
  </r>
  <r>
    <x v="11"/>
    <x v="173"/>
    <x v="2"/>
    <s v="AU"/>
    <s v="AUD"/>
    <n v="1451637531"/>
    <n v="1449045531"/>
    <b v="0"/>
    <n v="1"/>
    <b v="0"/>
    <s v="publishing/translations"/>
    <n v="3.3333333333333335E-3"/>
    <x v="101"/>
    <x v="3"/>
    <x v="22"/>
    <x v="1423"/>
    <x v="1423"/>
  </r>
  <r>
    <x v="51"/>
    <x v="1004"/>
    <x v="2"/>
    <s v="US"/>
    <s v="USD"/>
    <n v="1479233602"/>
    <n v="1478106802"/>
    <b v="0"/>
    <n v="14"/>
    <b v="0"/>
    <s v="publishing/translations"/>
    <n v="0.2036"/>
    <x v="1058"/>
    <x v="3"/>
    <x v="22"/>
    <x v="1424"/>
    <x v="1424"/>
  </r>
  <r>
    <x v="93"/>
    <x v="117"/>
    <x v="2"/>
    <s v="US"/>
    <s v="USD"/>
    <n v="1430276959"/>
    <n v="1427684959"/>
    <b v="0"/>
    <n v="0"/>
    <b v="0"/>
    <s v="publishing/translations"/>
    <n v="0"/>
    <x v="121"/>
    <x v="3"/>
    <x v="22"/>
    <x v="1425"/>
    <x v="1425"/>
  </r>
  <r>
    <x v="28"/>
    <x v="117"/>
    <x v="2"/>
    <s v="DE"/>
    <s v="EUR"/>
    <n v="1440408120"/>
    <n v="1435224120"/>
    <b v="0"/>
    <n v="0"/>
    <b v="0"/>
    <s v="publishing/translations"/>
    <n v="0"/>
    <x v="121"/>
    <x v="3"/>
    <x v="22"/>
    <x v="1426"/>
    <x v="1426"/>
  </r>
  <r>
    <x v="10"/>
    <x v="1005"/>
    <x v="2"/>
    <s v="DE"/>
    <s v="EUR"/>
    <n v="1474230385"/>
    <n v="1471638385"/>
    <b v="0"/>
    <n v="4"/>
    <b v="0"/>
    <s v="publishing/translations"/>
    <n v="8.3799999999999999E-2"/>
    <x v="1059"/>
    <x v="3"/>
    <x v="22"/>
    <x v="1427"/>
    <x v="1427"/>
  </r>
  <r>
    <x v="28"/>
    <x v="372"/>
    <x v="2"/>
    <s v="ES"/>
    <s v="EUR"/>
    <n v="1459584417"/>
    <n v="1456996017"/>
    <b v="0"/>
    <n v="3"/>
    <b v="0"/>
    <s v="publishing/translations"/>
    <n v="4.4999999999999998E-2"/>
    <x v="2"/>
    <x v="3"/>
    <x v="22"/>
    <x v="1428"/>
    <x v="1428"/>
  </r>
  <r>
    <x v="3"/>
    <x v="117"/>
    <x v="2"/>
    <s v="US"/>
    <s v="USD"/>
    <n v="1428629242"/>
    <n v="1426037242"/>
    <b v="0"/>
    <n v="0"/>
    <b v="0"/>
    <s v="publishing/translations"/>
    <n v="0"/>
    <x v="121"/>
    <x v="3"/>
    <x v="22"/>
    <x v="1429"/>
    <x v="1429"/>
  </r>
  <r>
    <x v="10"/>
    <x v="124"/>
    <x v="2"/>
    <s v="US"/>
    <s v="USD"/>
    <n v="1419017488"/>
    <n v="1416339088"/>
    <b v="0"/>
    <n v="5"/>
    <b v="0"/>
    <s v="publishing/translations"/>
    <n v="8.0600000000000005E-2"/>
    <x v="128"/>
    <x v="3"/>
    <x v="22"/>
    <x v="1430"/>
    <x v="1430"/>
  </r>
  <r>
    <x v="73"/>
    <x v="1006"/>
    <x v="2"/>
    <s v="US"/>
    <s v="USD"/>
    <n v="1448517816"/>
    <n v="1445922216"/>
    <b v="0"/>
    <n v="47"/>
    <b v="0"/>
    <s v="publishing/translations"/>
    <n v="0.31947058823529412"/>
    <x v="1060"/>
    <x v="3"/>
    <x v="22"/>
    <x v="1431"/>
    <x v="1431"/>
  </r>
  <r>
    <x v="79"/>
    <x v="117"/>
    <x v="2"/>
    <s v="US"/>
    <s v="USD"/>
    <n v="1437417828"/>
    <n v="1434825828"/>
    <b v="0"/>
    <n v="0"/>
    <b v="0"/>
    <s v="publishing/translations"/>
    <n v="0"/>
    <x v="121"/>
    <x v="3"/>
    <x v="22"/>
    <x v="1432"/>
    <x v="1432"/>
  </r>
  <r>
    <x v="14"/>
    <x v="1007"/>
    <x v="2"/>
    <s v="IT"/>
    <s v="EUR"/>
    <n v="1481367600"/>
    <n v="1477839675"/>
    <b v="0"/>
    <n v="10"/>
    <b v="0"/>
    <s v="publishing/translations"/>
    <n v="6.7083333333333328E-2"/>
    <x v="1061"/>
    <x v="3"/>
    <x v="22"/>
    <x v="1433"/>
    <x v="1433"/>
  </r>
  <r>
    <x v="253"/>
    <x v="1008"/>
    <x v="2"/>
    <s v="DK"/>
    <s v="DKK"/>
    <n v="1433775600"/>
    <n v="1431973478"/>
    <b v="0"/>
    <n v="11"/>
    <b v="0"/>
    <s v="publishing/translations"/>
    <n v="9.987804878048781E-2"/>
    <x v="1062"/>
    <x v="3"/>
    <x v="22"/>
    <x v="1434"/>
    <x v="1434"/>
  </r>
  <r>
    <x v="36"/>
    <x v="493"/>
    <x v="2"/>
    <s v="IT"/>
    <s v="EUR"/>
    <n v="1444589020"/>
    <n v="1441997020"/>
    <b v="0"/>
    <n v="2"/>
    <b v="0"/>
    <s v="publishing/translations"/>
    <n v="1E-3"/>
    <x v="507"/>
    <x v="3"/>
    <x v="22"/>
    <x v="1435"/>
    <x v="1435"/>
  </r>
  <r>
    <x v="3"/>
    <x v="1009"/>
    <x v="2"/>
    <s v="DE"/>
    <s v="EUR"/>
    <n v="1456043057"/>
    <n v="1453451057"/>
    <b v="0"/>
    <n v="2"/>
    <b v="0"/>
    <s v="publishing/translations"/>
    <n v="7.7000000000000002E-3"/>
    <x v="1063"/>
    <x v="3"/>
    <x v="22"/>
    <x v="1436"/>
    <x v="1436"/>
  </r>
  <r>
    <x v="9"/>
    <x v="1010"/>
    <x v="2"/>
    <s v="US"/>
    <s v="USD"/>
    <n v="1405227540"/>
    <n v="1402058739"/>
    <b v="0"/>
    <n v="22"/>
    <b v="0"/>
    <s v="publishing/translations"/>
    <n v="0.26900000000000002"/>
    <x v="1064"/>
    <x v="3"/>
    <x v="22"/>
    <x v="1437"/>
    <x v="1437"/>
  </r>
  <r>
    <x v="22"/>
    <x v="49"/>
    <x v="2"/>
    <s v="DK"/>
    <s v="DKK"/>
    <n v="1461765300"/>
    <n v="1459198499"/>
    <b v="0"/>
    <n v="8"/>
    <b v="0"/>
    <s v="publishing/translations"/>
    <n v="0.03"/>
    <x v="766"/>
    <x v="3"/>
    <x v="22"/>
    <x v="1438"/>
    <x v="1438"/>
  </r>
  <r>
    <x v="254"/>
    <x v="147"/>
    <x v="2"/>
    <s v="CA"/>
    <s v="CAD"/>
    <n v="1425758101"/>
    <n v="1423166101"/>
    <b v="0"/>
    <n v="6"/>
    <b v="0"/>
    <s v="publishing/translations"/>
    <n v="6.6055045871559637E-2"/>
    <x v="180"/>
    <x v="3"/>
    <x v="22"/>
    <x v="1439"/>
    <x v="1439"/>
  </r>
  <r>
    <x v="93"/>
    <x v="116"/>
    <x v="2"/>
    <s v="IT"/>
    <s v="EUR"/>
    <n v="1464285463"/>
    <n v="1461693463"/>
    <b v="0"/>
    <n v="1"/>
    <b v="0"/>
    <s v="publishing/translations"/>
    <n v="7.6923076923076926E-5"/>
    <x v="120"/>
    <x v="3"/>
    <x v="22"/>
    <x v="1440"/>
    <x v="1440"/>
  </r>
  <r>
    <x v="237"/>
    <x v="895"/>
    <x v="2"/>
    <s v="GB"/>
    <s v="GBP"/>
    <n v="1441995769"/>
    <n v="1436811769"/>
    <b v="0"/>
    <n v="3"/>
    <b v="0"/>
    <s v="publishing/translations"/>
    <n v="1.1222222222222222E-2"/>
    <x v="1065"/>
    <x v="3"/>
    <x v="22"/>
    <x v="1441"/>
    <x v="1441"/>
  </r>
  <r>
    <x v="15"/>
    <x v="117"/>
    <x v="2"/>
    <s v="US"/>
    <s v="USD"/>
    <n v="1464190158"/>
    <n v="1461598158"/>
    <b v="0"/>
    <n v="0"/>
    <b v="0"/>
    <s v="publishing/translations"/>
    <n v="0"/>
    <x v="121"/>
    <x v="3"/>
    <x v="22"/>
    <x v="1442"/>
    <x v="1442"/>
  </r>
  <r>
    <x v="93"/>
    <x v="117"/>
    <x v="2"/>
    <s v="FR"/>
    <s v="EUR"/>
    <n v="1483395209"/>
    <n v="1480803209"/>
    <b v="0"/>
    <n v="0"/>
    <b v="0"/>
    <s v="publishing/translations"/>
    <n v="0"/>
    <x v="121"/>
    <x v="3"/>
    <x v="22"/>
    <x v="1443"/>
    <x v="1443"/>
  </r>
  <r>
    <x v="255"/>
    <x v="117"/>
    <x v="2"/>
    <s v="DE"/>
    <s v="EUR"/>
    <n v="1442091462"/>
    <n v="1436907462"/>
    <b v="0"/>
    <n v="0"/>
    <b v="0"/>
    <s v="publishing/translations"/>
    <n v="0"/>
    <x v="121"/>
    <x v="3"/>
    <x v="22"/>
    <x v="1444"/>
    <x v="1444"/>
  </r>
  <r>
    <x v="64"/>
    <x v="117"/>
    <x v="2"/>
    <s v="DE"/>
    <s v="EUR"/>
    <n v="1434286855"/>
    <n v="1431694855"/>
    <b v="0"/>
    <n v="0"/>
    <b v="0"/>
    <s v="publishing/translations"/>
    <n v="0"/>
    <x v="121"/>
    <x v="3"/>
    <x v="22"/>
    <x v="1445"/>
    <x v="1445"/>
  </r>
  <r>
    <x v="42"/>
    <x v="117"/>
    <x v="2"/>
    <s v="IT"/>
    <s v="EUR"/>
    <n v="1461235478"/>
    <n v="1459507478"/>
    <b v="0"/>
    <n v="0"/>
    <b v="0"/>
    <s v="publishing/translations"/>
    <n v="0"/>
    <x v="121"/>
    <x v="3"/>
    <x v="22"/>
    <x v="1446"/>
    <x v="1446"/>
  </r>
  <r>
    <x v="69"/>
    <x v="735"/>
    <x v="2"/>
    <s v="US"/>
    <s v="USD"/>
    <n v="1467999134"/>
    <n v="1465407134"/>
    <b v="0"/>
    <n v="3"/>
    <b v="0"/>
    <s v="publishing/translations"/>
    <n v="1.4999999999999999E-4"/>
    <x v="384"/>
    <x v="3"/>
    <x v="22"/>
    <x v="1447"/>
    <x v="1447"/>
  </r>
  <r>
    <x v="61"/>
    <x v="117"/>
    <x v="2"/>
    <s v="AU"/>
    <s v="AUD"/>
    <n v="1432272300"/>
    <n v="1429655318"/>
    <b v="0"/>
    <n v="0"/>
    <b v="0"/>
    <s v="publishing/translations"/>
    <n v="0"/>
    <x v="121"/>
    <x v="3"/>
    <x v="22"/>
    <x v="1448"/>
    <x v="1448"/>
  </r>
  <r>
    <x v="129"/>
    <x v="117"/>
    <x v="2"/>
    <s v="US"/>
    <s v="USD"/>
    <n v="1431286105"/>
    <n v="1427138905"/>
    <b v="0"/>
    <n v="0"/>
    <b v="0"/>
    <s v="publishing/translations"/>
    <n v="0"/>
    <x v="121"/>
    <x v="3"/>
    <x v="22"/>
    <x v="1449"/>
    <x v="1449"/>
  </r>
  <r>
    <x v="57"/>
    <x v="116"/>
    <x v="2"/>
    <s v="US"/>
    <s v="USD"/>
    <n v="1455941197"/>
    <n v="1453349197"/>
    <b v="0"/>
    <n v="1"/>
    <b v="0"/>
    <s v="publishing/translations"/>
    <n v="1.0000000000000001E-5"/>
    <x v="120"/>
    <x v="3"/>
    <x v="22"/>
    <x v="1450"/>
    <x v="1450"/>
  </r>
  <r>
    <x v="256"/>
    <x v="369"/>
    <x v="1"/>
    <s v="US"/>
    <s v="USD"/>
    <n v="1416355259"/>
    <n v="1413759659"/>
    <b v="0"/>
    <n v="2"/>
    <b v="0"/>
    <s v="publishing/translations"/>
    <n v="1.0554089709762533E-4"/>
    <x v="120"/>
    <x v="3"/>
    <x v="22"/>
    <x v="1451"/>
    <x v="1451"/>
  </r>
  <r>
    <x v="32"/>
    <x v="117"/>
    <x v="1"/>
    <s v="US"/>
    <s v="USD"/>
    <n v="1406566363"/>
    <n v="1403974363"/>
    <b v="0"/>
    <n v="0"/>
    <b v="0"/>
    <s v="publishing/translations"/>
    <n v="0"/>
    <x v="121"/>
    <x v="3"/>
    <x v="22"/>
    <x v="1452"/>
    <x v="1452"/>
  </r>
  <r>
    <x v="31"/>
    <x v="117"/>
    <x v="1"/>
    <s v="FR"/>
    <s v="EUR"/>
    <n v="1492270947"/>
    <n v="1488386547"/>
    <b v="0"/>
    <n v="0"/>
    <b v="0"/>
    <s v="publishing/translations"/>
    <n v="0"/>
    <x v="121"/>
    <x v="3"/>
    <x v="22"/>
    <x v="1453"/>
    <x v="1453"/>
  </r>
  <r>
    <x v="257"/>
    <x v="493"/>
    <x v="1"/>
    <s v="ES"/>
    <s v="EUR"/>
    <n v="1461535140"/>
    <n v="1459716480"/>
    <b v="0"/>
    <n v="1"/>
    <b v="0"/>
    <s v="publishing/translations"/>
    <n v="8.5714285714285719E-3"/>
    <x v="2"/>
    <x v="3"/>
    <x v="22"/>
    <x v="1454"/>
    <x v="1454"/>
  </r>
  <r>
    <x v="36"/>
    <x v="607"/>
    <x v="1"/>
    <s v="US"/>
    <s v="USD"/>
    <n v="1409924340"/>
    <n v="1405181320"/>
    <b v="0"/>
    <n v="7"/>
    <b v="0"/>
    <s v="publishing/translations"/>
    <n v="0.105"/>
    <x v="1066"/>
    <x v="3"/>
    <x v="22"/>
    <x v="1455"/>
    <x v="1455"/>
  </r>
  <r>
    <x v="10"/>
    <x v="1011"/>
    <x v="1"/>
    <s v="IT"/>
    <s v="EUR"/>
    <n v="1483459365"/>
    <n v="1480867365"/>
    <b v="0"/>
    <n v="3"/>
    <b v="0"/>
    <s v="publishing/translations"/>
    <n v="2.9000000000000001E-2"/>
    <x v="1067"/>
    <x v="3"/>
    <x v="22"/>
    <x v="1456"/>
    <x v="1456"/>
  </r>
  <r>
    <x v="12"/>
    <x v="117"/>
    <x v="1"/>
    <s v="US"/>
    <s v="USD"/>
    <n v="1447281044"/>
    <n v="1444685444"/>
    <b v="0"/>
    <n v="0"/>
    <b v="0"/>
    <s v="publishing/translations"/>
    <n v="0"/>
    <x v="121"/>
    <x v="3"/>
    <x v="22"/>
    <x v="1457"/>
    <x v="1457"/>
  </r>
  <r>
    <x v="10"/>
    <x v="117"/>
    <x v="1"/>
    <s v="US"/>
    <s v="USD"/>
    <n v="1407729600"/>
    <n v="1405097760"/>
    <b v="0"/>
    <n v="0"/>
    <b v="0"/>
    <s v="publishing/translations"/>
    <n v="0"/>
    <x v="121"/>
    <x v="3"/>
    <x v="22"/>
    <x v="1458"/>
    <x v="1458"/>
  </r>
  <r>
    <x v="258"/>
    <x v="117"/>
    <x v="1"/>
    <s v="DK"/>
    <s v="DKK"/>
    <n v="1449077100"/>
    <n v="1446612896"/>
    <b v="0"/>
    <n v="0"/>
    <b v="0"/>
    <s v="publishing/translations"/>
    <n v="0"/>
    <x v="121"/>
    <x v="3"/>
    <x v="22"/>
    <x v="1459"/>
    <x v="1459"/>
  </r>
  <r>
    <x v="259"/>
    <x v="117"/>
    <x v="1"/>
    <s v="US"/>
    <s v="USD"/>
    <n v="1417391100"/>
    <n v="1412371898"/>
    <b v="0"/>
    <n v="0"/>
    <b v="0"/>
    <s v="publishing/translations"/>
    <n v="0"/>
    <x v="121"/>
    <x v="3"/>
    <x v="22"/>
    <x v="1460"/>
    <x v="1460"/>
  </r>
  <r>
    <x v="36"/>
    <x v="1012"/>
    <x v="0"/>
    <s v="US"/>
    <s v="USD"/>
    <n v="1413849600"/>
    <n v="1410967754"/>
    <b v="1"/>
    <n v="340"/>
    <b v="1"/>
    <s v="publishing/radio &amp; podcasts"/>
    <n v="1.012446"/>
    <x v="1068"/>
    <x v="3"/>
    <x v="23"/>
    <x v="1461"/>
    <x v="1461"/>
  </r>
  <r>
    <x v="23"/>
    <x v="1013"/>
    <x v="0"/>
    <s v="US"/>
    <s v="USD"/>
    <n v="1365609271"/>
    <n v="1363017271"/>
    <b v="1"/>
    <n v="150"/>
    <b v="1"/>
    <s v="publishing/radio &amp; podcasts"/>
    <n v="1.085175"/>
    <x v="1069"/>
    <x v="3"/>
    <x v="23"/>
    <x v="1462"/>
    <x v="1462"/>
  </r>
  <r>
    <x v="20"/>
    <x v="807"/>
    <x v="0"/>
    <s v="US"/>
    <s v="USD"/>
    <n v="1365367938"/>
    <n v="1361483538"/>
    <b v="1"/>
    <n v="25"/>
    <b v="1"/>
    <s v="publishing/radio &amp; podcasts"/>
    <n v="1.4766666666666666"/>
    <x v="1070"/>
    <x v="3"/>
    <x v="23"/>
    <x v="1463"/>
    <x v="1463"/>
  </r>
  <r>
    <x v="10"/>
    <x v="1014"/>
    <x v="0"/>
    <s v="US"/>
    <s v="USD"/>
    <n v="1361029958"/>
    <n v="1358437958"/>
    <b v="1"/>
    <n v="234"/>
    <b v="1"/>
    <s v="publishing/radio &amp; podcasts"/>
    <n v="1.6319999999999999"/>
    <x v="1071"/>
    <x v="3"/>
    <x v="23"/>
    <x v="1464"/>
    <x v="1464"/>
  </r>
  <r>
    <x v="11"/>
    <x v="1015"/>
    <x v="0"/>
    <s v="US"/>
    <s v="USD"/>
    <n v="1332385200"/>
    <n v="1329759452"/>
    <b v="1"/>
    <n v="2602"/>
    <b v="1"/>
    <s v="publishing/radio &amp; podcasts"/>
    <n v="4.5641449999999999"/>
    <x v="1072"/>
    <x v="3"/>
    <x v="23"/>
    <x v="1465"/>
    <x v="1465"/>
  </r>
  <r>
    <x v="194"/>
    <x v="1016"/>
    <x v="0"/>
    <s v="US"/>
    <s v="USD"/>
    <n v="1452574800"/>
    <n v="1449029266"/>
    <b v="1"/>
    <n v="248"/>
    <b v="1"/>
    <s v="publishing/radio &amp; podcasts"/>
    <n v="1.0787731249999999"/>
    <x v="1073"/>
    <x v="3"/>
    <x v="23"/>
    <x v="1466"/>
    <x v="1466"/>
  </r>
  <r>
    <x v="79"/>
    <x v="1017"/>
    <x v="0"/>
    <s v="US"/>
    <s v="USD"/>
    <n v="1332699285"/>
    <n v="1327518885"/>
    <b v="1"/>
    <n v="600"/>
    <b v="1"/>
    <s v="publishing/radio &amp; podcasts"/>
    <n v="1.1508"/>
    <x v="1074"/>
    <x v="3"/>
    <x v="23"/>
    <x v="1467"/>
    <x v="1467"/>
  </r>
  <r>
    <x v="196"/>
    <x v="1018"/>
    <x v="0"/>
    <s v="US"/>
    <s v="USD"/>
    <n v="1307838049"/>
    <n v="1302654049"/>
    <b v="1"/>
    <n v="293"/>
    <b v="1"/>
    <s v="publishing/radio &amp; podcasts"/>
    <n v="1.0236842105263158"/>
    <x v="1075"/>
    <x v="3"/>
    <x v="23"/>
    <x v="1468"/>
    <x v="1468"/>
  </r>
  <r>
    <x v="260"/>
    <x v="1019"/>
    <x v="0"/>
    <s v="US"/>
    <s v="USD"/>
    <n v="1360938109"/>
    <n v="1358346109"/>
    <b v="1"/>
    <n v="321"/>
    <b v="1"/>
    <s v="publishing/radio &amp; podcasts"/>
    <n v="1.0842485875706214"/>
    <x v="1076"/>
    <x v="3"/>
    <x v="23"/>
    <x v="1469"/>
    <x v="1469"/>
  </r>
  <r>
    <x v="15"/>
    <x v="1020"/>
    <x v="0"/>
    <s v="US"/>
    <s v="USD"/>
    <n v="1356724263"/>
    <n v="1354909863"/>
    <b v="1"/>
    <n v="81"/>
    <b v="1"/>
    <s v="publishing/radio &amp; podcasts"/>
    <n v="1.2513333333333334"/>
    <x v="1077"/>
    <x v="3"/>
    <x v="23"/>
    <x v="1470"/>
    <x v="1470"/>
  </r>
  <r>
    <x v="261"/>
    <x v="1021"/>
    <x v="0"/>
    <s v="US"/>
    <s v="USD"/>
    <n v="1428620334"/>
    <n v="1426028334"/>
    <b v="1"/>
    <n v="343"/>
    <b v="1"/>
    <s v="publishing/radio &amp; podcasts"/>
    <n v="1.03840625"/>
    <x v="1078"/>
    <x v="3"/>
    <x v="23"/>
    <x v="1471"/>
    <x v="1471"/>
  </r>
  <r>
    <x v="31"/>
    <x v="1022"/>
    <x v="0"/>
    <s v="US"/>
    <s v="USD"/>
    <n v="1381928503"/>
    <n v="1379336503"/>
    <b v="1"/>
    <n v="336"/>
    <b v="1"/>
    <s v="publishing/radio &amp; podcasts"/>
    <n v="1.3870400000000001"/>
    <x v="1079"/>
    <x v="3"/>
    <x v="23"/>
    <x v="1472"/>
    <x v="1472"/>
  </r>
  <r>
    <x v="15"/>
    <x v="1023"/>
    <x v="0"/>
    <s v="US"/>
    <s v="USD"/>
    <n v="1330644639"/>
    <n v="1328052639"/>
    <b v="1"/>
    <n v="47"/>
    <b v="1"/>
    <s v="publishing/radio &amp; podcasts"/>
    <n v="1.20516"/>
    <x v="1080"/>
    <x v="3"/>
    <x v="23"/>
    <x v="1473"/>
    <x v="1473"/>
  </r>
  <r>
    <x v="9"/>
    <x v="1024"/>
    <x v="0"/>
    <s v="US"/>
    <s v="USD"/>
    <n v="1379093292"/>
    <n v="1376501292"/>
    <b v="1"/>
    <n v="76"/>
    <b v="1"/>
    <s v="publishing/radio &amp; podcasts"/>
    <n v="1.1226666666666667"/>
    <x v="1081"/>
    <x v="3"/>
    <x v="23"/>
    <x v="1474"/>
    <x v="1474"/>
  </r>
  <r>
    <x v="36"/>
    <x v="1025"/>
    <x v="0"/>
    <s v="US"/>
    <s v="USD"/>
    <n v="1419051540"/>
    <n v="1416244863"/>
    <b v="1"/>
    <n v="441"/>
    <b v="1"/>
    <s v="publishing/radio &amp; podcasts"/>
    <n v="1.8866966666666667"/>
    <x v="1082"/>
    <x v="3"/>
    <x v="23"/>
    <x v="1475"/>
    <x v="1475"/>
  </r>
  <r>
    <x v="12"/>
    <x v="1026"/>
    <x v="0"/>
    <s v="US"/>
    <s v="USD"/>
    <n v="1315616422"/>
    <n v="1313024422"/>
    <b v="1"/>
    <n v="916"/>
    <b v="1"/>
    <s v="publishing/radio &amp; podcasts"/>
    <n v="6.6155466666666669"/>
    <x v="1083"/>
    <x v="3"/>
    <x v="23"/>
    <x v="1476"/>
    <x v="1476"/>
  </r>
  <r>
    <x v="11"/>
    <x v="1027"/>
    <x v="0"/>
    <s v="US"/>
    <s v="USD"/>
    <n v="1324609200"/>
    <n v="1319467604"/>
    <b v="1"/>
    <n v="369"/>
    <b v="1"/>
    <s v="publishing/radio &amp; podcasts"/>
    <n v="1.1131"/>
    <x v="1084"/>
    <x v="3"/>
    <x v="23"/>
    <x v="1477"/>
    <x v="1477"/>
  </r>
  <r>
    <x v="63"/>
    <x v="1028"/>
    <x v="0"/>
    <s v="US"/>
    <s v="USD"/>
    <n v="1368564913"/>
    <n v="1367355313"/>
    <b v="1"/>
    <n v="20242"/>
    <b v="1"/>
    <s v="publishing/radio &amp; podcasts"/>
    <n v="11.8161422"/>
    <x v="1085"/>
    <x v="3"/>
    <x v="23"/>
    <x v="1478"/>
    <x v="1478"/>
  </r>
  <r>
    <x v="183"/>
    <x v="1029"/>
    <x v="0"/>
    <s v="US"/>
    <s v="USD"/>
    <n v="1399694340"/>
    <n v="1398448389"/>
    <b v="1"/>
    <n v="71"/>
    <b v="1"/>
    <s v="publishing/radio &amp; podcasts"/>
    <n v="1.37375"/>
    <x v="1086"/>
    <x v="3"/>
    <x v="23"/>
    <x v="1479"/>
    <x v="1479"/>
  </r>
  <r>
    <x v="63"/>
    <x v="1030"/>
    <x v="0"/>
    <s v="US"/>
    <s v="USD"/>
    <n v="1374858000"/>
    <n v="1373408699"/>
    <b v="1"/>
    <n v="635"/>
    <b v="1"/>
    <s v="publishing/radio &amp; podcasts"/>
    <n v="1.170404"/>
    <x v="1087"/>
    <x v="3"/>
    <x v="23"/>
    <x v="1480"/>
    <x v="1480"/>
  </r>
  <r>
    <x v="10"/>
    <x v="522"/>
    <x v="2"/>
    <s v="CA"/>
    <s v="CAD"/>
    <n v="1383430145"/>
    <n v="1380838145"/>
    <b v="0"/>
    <n v="6"/>
    <b v="0"/>
    <s v="publishing/fiction"/>
    <n v="2.1000000000000001E-2"/>
    <x v="844"/>
    <x v="3"/>
    <x v="10"/>
    <x v="1481"/>
    <x v="1481"/>
  </r>
  <r>
    <x v="10"/>
    <x v="139"/>
    <x v="2"/>
    <s v="US"/>
    <s v="USD"/>
    <n v="1347004260"/>
    <n v="1345062936"/>
    <b v="0"/>
    <n v="1"/>
    <b v="0"/>
    <s v="publishing/fiction"/>
    <n v="1E-3"/>
    <x v="144"/>
    <x v="3"/>
    <x v="10"/>
    <x v="1482"/>
    <x v="1482"/>
  </r>
  <r>
    <x v="39"/>
    <x v="155"/>
    <x v="2"/>
    <s v="US"/>
    <s v="USD"/>
    <n v="1469162275"/>
    <n v="1467002275"/>
    <b v="0"/>
    <n v="2"/>
    <b v="0"/>
    <s v="publishing/fiction"/>
    <n v="7.1428571428571426E-3"/>
    <x v="384"/>
    <x v="3"/>
    <x v="10"/>
    <x v="1483"/>
    <x v="1483"/>
  </r>
  <r>
    <x v="13"/>
    <x v="117"/>
    <x v="2"/>
    <s v="US"/>
    <s v="USD"/>
    <n v="1342882260"/>
    <n v="1337834963"/>
    <b v="0"/>
    <n v="0"/>
    <b v="0"/>
    <s v="publishing/fiction"/>
    <n v="0"/>
    <x v="121"/>
    <x v="3"/>
    <x v="10"/>
    <x v="1484"/>
    <x v="1484"/>
  </r>
  <r>
    <x v="233"/>
    <x v="403"/>
    <x v="2"/>
    <s v="US"/>
    <s v="USD"/>
    <n v="1434827173"/>
    <n v="1430939173"/>
    <b v="0"/>
    <n v="3"/>
    <b v="0"/>
    <s v="publishing/fiction"/>
    <n v="2.2388059701492536E-2"/>
    <x v="73"/>
    <x v="3"/>
    <x v="10"/>
    <x v="1485"/>
    <x v="1485"/>
  </r>
  <r>
    <x v="22"/>
    <x v="1031"/>
    <x v="2"/>
    <s v="US"/>
    <s v="USD"/>
    <n v="1425009761"/>
    <n v="1422417761"/>
    <b v="0"/>
    <n v="3"/>
    <b v="0"/>
    <s v="publishing/fiction"/>
    <n v="2.3999999999999998E-3"/>
    <x v="587"/>
    <x v="3"/>
    <x v="10"/>
    <x v="1486"/>
    <x v="1486"/>
  </r>
  <r>
    <x v="3"/>
    <x v="117"/>
    <x v="2"/>
    <s v="US"/>
    <s v="USD"/>
    <n v="1470175271"/>
    <n v="1467583271"/>
    <b v="0"/>
    <n v="0"/>
    <b v="0"/>
    <s v="publishing/fiction"/>
    <n v="0"/>
    <x v="121"/>
    <x v="3"/>
    <x v="10"/>
    <x v="1487"/>
    <x v="1487"/>
  </r>
  <r>
    <x v="36"/>
    <x v="175"/>
    <x v="2"/>
    <s v="AU"/>
    <s v="AUD"/>
    <n v="1388928660"/>
    <n v="1386336660"/>
    <b v="0"/>
    <n v="6"/>
    <b v="0"/>
    <s v="publishing/fiction"/>
    <n v="2.4E-2"/>
    <x v="88"/>
    <x v="3"/>
    <x v="10"/>
    <x v="1488"/>
    <x v="1488"/>
  </r>
  <r>
    <x v="10"/>
    <x v="117"/>
    <x v="2"/>
    <s v="US"/>
    <s v="USD"/>
    <n v="1352994052"/>
    <n v="1350398452"/>
    <b v="0"/>
    <n v="0"/>
    <b v="0"/>
    <s v="publishing/fiction"/>
    <n v="0"/>
    <x v="121"/>
    <x v="3"/>
    <x v="10"/>
    <x v="1489"/>
    <x v="1489"/>
  </r>
  <r>
    <x v="193"/>
    <x v="1032"/>
    <x v="2"/>
    <s v="US"/>
    <s v="USD"/>
    <n v="1380720474"/>
    <n v="1378214874"/>
    <b v="0"/>
    <n v="19"/>
    <b v="0"/>
    <s v="publishing/fiction"/>
    <n v="0.30862068965517242"/>
    <x v="1088"/>
    <x v="3"/>
    <x v="10"/>
    <x v="1490"/>
    <x v="1490"/>
  </r>
  <r>
    <x v="38"/>
    <x v="173"/>
    <x v="2"/>
    <s v="US"/>
    <s v="USD"/>
    <n v="1424014680"/>
    <n v="1418922443"/>
    <b v="0"/>
    <n v="1"/>
    <b v="0"/>
    <s v="publishing/fiction"/>
    <n v="8.3333333333333329E-2"/>
    <x v="101"/>
    <x v="3"/>
    <x v="10"/>
    <x v="1491"/>
    <x v="1491"/>
  </r>
  <r>
    <x v="23"/>
    <x v="134"/>
    <x v="2"/>
    <s v="US"/>
    <s v="USD"/>
    <n v="1308431646"/>
    <n v="1305839646"/>
    <b v="0"/>
    <n v="2"/>
    <b v="0"/>
    <s v="publishing/fiction"/>
    <n v="7.4999999999999997E-3"/>
    <x v="2"/>
    <x v="3"/>
    <x v="10"/>
    <x v="1492"/>
    <x v="1492"/>
  </r>
  <r>
    <x v="262"/>
    <x v="117"/>
    <x v="2"/>
    <s v="US"/>
    <s v="USD"/>
    <n v="1371415675"/>
    <n v="1368823675"/>
    <b v="0"/>
    <n v="0"/>
    <b v="0"/>
    <s v="publishing/fiction"/>
    <n v="0"/>
    <x v="121"/>
    <x v="3"/>
    <x v="10"/>
    <x v="1493"/>
    <x v="1493"/>
  </r>
  <r>
    <x v="10"/>
    <x v="1003"/>
    <x v="2"/>
    <s v="US"/>
    <s v="USD"/>
    <n v="1428075480"/>
    <n v="1425489613"/>
    <b v="0"/>
    <n v="11"/>
    <b v="0"/>
    <s v="publishing/fiction"/>
    <n v="8.8999999999999996E-2"/>
    <x v="1089"/>
    <x v="3"/>
    <x v="10"/>
    <x v="1494"/>
    <x v="1494"/>
  </r>
  <r>
    <x v="13"/>
    <x v="117"/>
    <x v="2"/>
    <s v="US"/>
    <s v="USD"/>
    <n v="1314471431"/>
    <n v="1311879431"/>
    <b v="0"/>
    <n v="0"/>
    <b v="0"/>
    <s v="publishing/fiction"/>
    <n v="0"/>
    <x v="121"/>
    <x v="3"/>
    <x v="10"/>
    <x v="1495"/>
    <x v="1495"/>
  </r>
  <r>
    <x v="15"/>
    <x v="117"/>
    <x v="2"/>
    <s v="US"/>
    <s v="USD"/>
    <n v="1410866659"/>
    <n v="1405682659"/>
    <b v="0"/>
    <n v="0"/>
    <b v="0"/>
    <s v="publishing/fiction"/>
    <n v="0"/>
    <x v="121"/>
    <x v="3"/>
    <x v="10"/>
    <x v="1496"/>
    <x v="1496"/>
  </r>
  <r>
    <x v="36"/>
    <x v="116"/>
    <x v="2"/>
    <s v="US"/>
    <s v="USD"/>
    <n v="1375299780"/>
    <n v="1371655522"/>
    <b v="0"/>
    <n v="1"/>
    <b v="0"/>
    <s v="publishing/fiction"/>
    <n v="6.666666666666667E-5"/>
    <x v="120"/>
    <x v="3"/>
    <x v="10"/>
    <x v="1497"/>
    <x v="1497"/>
  </r>
  <r>
    <x v="9"/>
    <x v="1033"/>
    <x v="2"/>
    <s v="US"/>
    <s v="USD"/>
    <n v="1409787378"/>
    <n v="1405899378"/>
    <b v="0"/>
    <n v="3"/>
    <b v="0"/>
    <s v="publishing/fiction"/>
    <n v="1.9E-2"/>
    <x v="1090"/>
    <x v="3"/>
    <x v="10"/>
    <x v="1498"/>
    <x v="1498"/>
  </r>
  <r>
    <x v="13"/>
    <x v="139"/>
    <x v="2"/>
    <s v="US"/>
    <s v="USD"/>
    <n v="1470355833"/>
    <n v="1465171833"/>
    <b v="0"/>
    <n v="1"/>
    <b v="0"/>
    <s v="publishing/fiction"/>
    <n v="2.5000000000000001E-3"/>
    <x v="144"/>
    <x v="3"/>
    <x v="10"/>
    <x v="1499"/>
    <x v="1499"/>
  </r>
  <r>
    <x v="70"/>
    <x v="1034"/>
    <x v="2"/>
    <s v="US"/>
    <s v="USD"/>
    <n v="1367444557"/>
    <n v="1364852557"/>
    <b v="0"/>
    <n v="15"/>
    <b v="0"/>
    <s v="publishing/fiction"/>
    <n v="0.25035714285714283"/>
    <x v="1091"/>
    <x v="3"/>
    <x v="10"/>
    <x v="1500"/>
    <x v="1500"/>
  </r>
  <r>
    <x v="263"/>
    <x v="1035"/>
    <x v="0"/>
    <s v="CA"/>
    <s v="CAD"/>
    <n v="1436364023"/>
    <n v="1433772023"/>
    <b v="1"/>
    <n v="885"/>
    <b v="1"/>
    <s v="photography/photobooks"/>
    <n v="1.6633076923076924"/>
    <x v="1092"/>
    <x v="8"/>
    <x v="20"/>
    <x v="1501"/>
    <x v="1501"/>
  </r>
  <r>
    <x v="29"/>
    <x v="1036"/>
    <x v="0"/>
    <s v="GB"/>
    <s v="GBP"/>
    <n v="1458943200"/>
    <n v="1456491680"/>
    <b v="1"/>
    <n v="329"/>
    <b v="1"/>
    <s v="photography/photobooks"/>
    <n v="1.0144545454545455"/>
    <x v="1093"/>
    <x v="8"/>
    <x v="20"/>
    <x v="1502"/>
    <x v="1502"/>
  </r>
  <r>
    <x v="192"/>
    <x v="1037"/>
    <x v="0"/>
    <s v="BE"/>
    <s v="EUR"/>
    <n v="1477210801"/>
    <n v="1472026801"/>
    <b v="1"/>
    <n v="71"/>
    <b v="1"/>
    <s v="photography/photobooks"/>
    <n v="1.0789146666666667"/>
    <x v="1094"/>
    <x v="8"/>
    <x v="20"/>
    <x v="1503"/>
    <x v="1503"/>
  </r>
  <r>
    <x v="115"/>
    <x v="1038"/>
    <x v="0"/>
    <s v="GB"/>
    <s v="GBP"/>
    <n v="1402389180"/>
    <n v="1399996024"/>
    <b v="1"/>
    <n v="269"/>
    <b v="1"/>
    <s v="photography/photobooks"/>
    <n v="2.7793846153846156"/>
    <x v="1095"/>
    <x v="8"/>
    <x v="20"/>
    <x v="1504"/>
    <x v="1504"/>
  </r>
  <r>
    <x v="194"/>
    <x v="1039"/>
    <x v="0"/>
    <s v="DE"/>
    <s v="EUR"/>
    <n v="1458676860"/>
    <n v="1455446303"/>
    <b v="1"/>
    <n v="345"/>
    <b v="1"/>
    <s v="photography/photobooks"/>
    <n v="1.0358125"/>
    <x v="1096"/>
    <x v="8"/>
    <x v="20"/>
    <x v="1505"/>
    <x v="1505"/>
  </r>
  <r>
    <x v="15"/>
    <x v="1040"/>
    <x v="0"/>
    <s v="GB"/>
    <s v="GBP"/>
    <n v="1406227904"/>
    <n v="1403635904"/>
    <b v="1"/>
    <n v="43"/>
    <b v="1"/>
    <s v="photography/photobooks"/>
    <n v="1.1140000000000001"/>
    <x v="1097"/>
    <x v="8"/>
    <x v="20"/>
    <x v="1506"/>
    <x v="1506"/>
  </r>
  <r>
    <x v="38"/>
    <x v="1041"/>
    <x v="0"/>
    <s v="US"/>
    <s v="USD"/>
    <n v="1273911000"/>
    <n v="1268822909"/>
    <b v="1"/>
    <n v="33"/>
    <b v="1"/>
    <s v="photography/photobooks"/>
    <n v="2.15"/>
    <x v="1098"/>
    <x v="8"/>
    <x v="20"/>
    <x v="1507"/>
    <x v="1507"/>
  </r>
  <r>
    <x v="17"/>
    <x v="1042"/>
    <x v="0"/>
    <s v="US"/>
    <s v="USD"/>
    <n v="1403880281"/>
    <n v="1401201881"/>
    <b v="1"/>
    <n v="211"/>
    <b v="1"/>
    <s v="photography/photobooks"/>
    <n v="1.1076216216216217"/>
    <x v="1099"/>
    <x v="8"/>
    <x v="20"/>
    <x v="1508"/>
    <x v="1508"/>
  </r>
  <r>
    <x v="178"/>
    <x v="1043"/>
    <x v="0"/>
    <s v="DE"/>
    <s v="EUR"/>
    <n v="1487113140"/>
    <n v="1484570885"/>
    <b v="1"/>
    <n v="196"/>
    <b v="1"/>
    <s v="photography/photobooks"/>
    <n v="1.2364125714285714"/>
    <x v="1100"/>
    <x v="8"/>
    <x v="20"/>
    <x v="1509"/>
    <x v="1509"/>
  </r>
  <r>
    <x v="194"/>
    <x v="1044"/>
    <x v="0"/>
    <s v="GB"/>
    <s v="GBP"/>
    <n v="1405761278"/>
    <n v="1403169278"/>
    <b v="1"/>
    <n v="405"/>
    <b v="1"/>
    <s v="photography/photobooks"/>
    <n v="1.0103500000000001"/>
    <x v="1101"/>
    <x v="8"/>
    <x v="20"/>
    <x v="1510"/>
    <x v="1510"/>
  </r>
  <r>
    <x v="32"/>
    <x v="1045"/>
    <x v="0"/>
    <s v="US"/>
    <s v="USD"/>
    <n v="1447858804"/>
    <n v="1445263204"/>
    <b v="1"/>
    <n v="206"/>
    <b v="1"/>
    <s v="photography/photobooks"/>
    <n v="1.1179285714285714"/>
    <x v="1102"/>
    <x v="8"/>
    <x v="20"/>
    <x v="1511"/>
    <x v="1511"/>
  </r>
  <r>
    <x v="8"/>
    <x v="1046"/>
    <x v="0"/>
    <s v="US"/>
    <s v="USD"/>
    <n v="1486311939"/>
    <n v="1483719939"/>
    <b v="1"/>
    <n v="335"/>
    <b v="1"/>
    <s v="photography/photobooks"/>
    <n v="5.5877142857142861"/>
    <x v="1103"/>
    <x v="8"/>
    <x v="20"/>
    <x v="1512"/>
    <x v="1512"/>
  </r>
  <r>
    <x v="6"/>
    <x v="1047"/>
    <x v="0"/>
    <s v="GB"/>
    <s v="GBP"/>
    <n v="1405523866"/>
    <n v="1402931866"/>
    <b v="1"/>
    <n v="215"/>
    <b v="1"/>
    <s v="photography/photobooks"/>
    <n v="1.5001875"/>
    <x v="1104"/>
    <x v="8"/>
    <x v="20"/>
    <x v="1513"/>
    <x v="1513"/>
  </r>
  <r>
    <x v="31"/>
    <x v="1048"/>
    <x v="0"/>
    <s v="US"/>
    <s v="USD"/>
    <n v="1443363640"/>
    <n v="1439907640"/>
    <b v="1"/>
    <n v="176"/>
    <b v="1"/>
    <s v="photography/photobooks"/>
    <n v="1.0647599999999999"/>
    <x v="1105"/>
    <x v="8"/>
    <x v="20"/>
    <x v="1514"/>
    <x v="1514"/>
  </r>
  <r>
    <x v="82"/>
    <x v="1049"/>
    <x v="0"/>
    <s v="NO"/>
    <s v="NOK"/>
    <n v="1458104697"/>
    <n v="1455516297"/>
    <b v="1"/>
    <n v="555"/>
    <b v="1"/>
    <s v="photography/photobooks"/>
    <n v="1.57189"/>
    <x v="1106"/>
    <x v="8"/>
    <x v="20"/>
    <x v="1515"/>
    <x v="1515"/>
  </r>
  <r>
    <x v="73"/>
    <x v="1050"/>
    <x v="0"/>
    <s v="US"/>
    <s v="USD"/>
    <n v="1475762400"/>
    <n v="1473160292"/>
    <b v="1"/>
    <n v="116"/>
    <b v="1"/>
    <s v="photography/photobooks"/>
    <n v="1.0865882352941176"/>
    <x v="1107"/>
    <x v="8"/>
    <x v="20"/>
    <x v="1516"/>
    <x v="1516"/>
  </r>
  <r>
    <x v="36"/>
    <x v="1051"/>
    <x v="0"/>
    <s v="US"/>
    <s v="USD"/>
    <n v="1417845600"/>
    <n v="1415194553"/>
    <b v="1"/>
    <n v="615"/>
    <b v="1"/>
    <s v="photography/photobooks"/>
    <n v="1.6197999999999999"/>
    <x v="1108"/>
    <x v="8"/>
    <x v="20"/>
    <x v="1517"/>
    <x v="1517"/>
  </r>
  <r>
    <x v="36"/>
    <x v="1052"/>
    <x v="0"/>
    <s v="US"/>
    <s v="USD"/>
    <n v="1401565252"/>
    <n v="1398973252"/>
    <b v="1"/>
    <n v="236"/>
    <b v="1"/>
    <s v="photography/photobooks"/>
    <n v="2.0536666666666665"/>
    <x v="1109"/>
    <x v="8"/>
    <x v="20"/>
    <x v="1518"/>
    <x v="1518"/>
  </r>
  <r>
    <x v="7"/>
    <x v="1053"/>
    <x v="0"/>
    <s v="US"/>
    <s v="USD"/>
    <n v="1403301540"/>
    <n v="1400867283"/>
    <b v="1"/>
    <n v="145"/>
    <b v="1"/>
    <s v="photography/photobooks"/>
    <n v="1.033638888888889"/>
    <x v="1110"/>
    <x v="8"/>
    <x v="20"/>
    <x v="1519"/>
    <x v="1519"/>
  </r>
  <r>
    <x v="102"/>
    <x v="1054"/>
    <x v="0"/>
    <s v="US"/>
    <s v="USD"/>
    <n v="1418961600"/>
    <n v="1415824513"/>
    <b v="1"/>
    <n v="167"/>
    <b v="1"/>
    <s v="photography/photobooks"/>
    <n v="1.0347222222222223"/>
    <x v="1111"/>
    <x v="8"/>
    <x v="20"/>
    <x v="1520"/>
    <x v="1520"/>
  </r>
  <r>
    <x v="264"/>
    <x v="1055"/>
    <x v="0"/>
    <s v="US"/>
    <s v="USD"/>
    <n v="1465272091"/>
    <n v="1462248091"/>
    <b v="1"/>
    <n v="235"/>
    <b v="1"/>
    <s v="photography/photobooks"/>
    <n v="1.0681333333333334"/>
    <x v="1112"/>
    <x v="8"/>
    <x v="20"/>
    <x v="1521"/>
    <x v="1521"/>
  </r>
  <r>
    <x v="265"/>
    <x v="1056"/>
    <x v="0"/>
    <s v="US"/>
    <s v="USD"/>
    <n v="1413575739"/>
    <n v="1410983739"/>
    <b v="1"/>
    <n v="452"/>
    <b v="1"/>
    <s v="photography/photobooks"/>
    <n v="1.3896574712643677"/>
    <x v="1113"/>
    <x v="8"/>
    <x v="20"/>
    <x v="1522"/>
    <x v="1522"/>
  </r>
  <r>
    <x v="17"/>
    <x v="1057"/>
    <x v="0"/>
    <s v="US"/>
    <s v="USD"/>
    <n v="1419292800"/>
    <n v="1416592916"/>
    <b v="1"/>
    <n v="241"/>
    <b v="1"/>
    <s v="photography/photobooks"/>
    <n v="1.2484324324324325"/>
    <x v="1114"/>
    <x v="8"/>
    <x v="20"/>
    <x v="1523"/>
    <x v="1523"/>
  </r>
  <r>
    <x v="9"/>
    <x v="1058"/>
    <x v="0"/>
    <s v="SE"/>
    <s v="SEK"/>
    <n v="1487592090"/>
    <n v="1485000090"/>
    <b v="1"/>
    <n v="28"/>
    <b v="1"/>
    <s v="photography/photobooks"/>
    <n v="2.0699999999999998"/>
    <x v="1115"/>
    <x v="8"/>
    <x v="20"/>
    <x v="1524"/>
    <x v="1524"/>
  </r>
  <r>
    <x v="27"/>
    <x v="1059"/>
    <x v="0"/>
    <s v="US"/>
    <s v="USD"/>
    <n v="1471539138"/>
    <n v="1468947138"/>
    <b v="1"/>
    <n v="140"/>
    <b v="1"/>
    <s v="photography/photobooks"/>
    <n v="1.7400576923076922"/>
    <x v="1116"/>
    <x v="8"/>
    <x v="20"/>
    <x v="1525"/>
    <x v="1525"/>
  </r>
  <r>
    <x v="165"/>
    <x v="1060"/>
    <x v="0"/>
    <s v="US"/>
    <s v="USD"/>
    <n v="1453185447"/>
    <n v="1448951847"/>
    <b v="1"/>
    <n v="280"/>
    <b v="1"/>
    <s v="photography/photobooks"/>
    <n v="1.2032608695652174"/>
    <x v="1117"/>
    <x v="8"/>
    <x v="20"/>
    <x v="1526"/>
    <x v="1526"/>
  </r>
  <r>
    <x v="8"/>
    <x v="1061"/>
    <x v="0"/>
    <s v="US"/>
    <s v="USD"/>
    <n v="1489497886"/>
    <n v="1487082286"/>
    <b v="1"/>
    <n v="70"/>
    <b v="1"/>
    <s v="photography/photobooks"/>
    <n v="1.1044428571428573"/>
    <x v="1118"/>
    <x v="8"/>
    <x v="20"/>
    <x v="1527"/>
    <x v="1527"/>
  </r>
  <r>
    <x v="9"/>
    <x v="1062"/>
    <x v="0"/>
    <s v="US"/>
    <s v="USD"/>
    <n v="1485907200"/>
    <n v="1483292122"/>
    <b v="1"/>
    <n v="160"/>
    <b v="1"/>
    <s v="photography/photobooks"/>
    <n v="2.8156666666666665"/>
    <x v="1119"/>
    <x v="8"/>
    <x v="20"/>
    <x v="1528"/>
    <x v="1528"/>
  </r>
  <r>
    <x v="266"/>
    <x v="1063"/>
    <x v="0"/>
    <s v="US"/>
    <s v="USD"/>
    <n v="1426773920"/>
    <n v="1424185520"/>
    <b v="1"/>
    <n v="141"/>
    <b v="1"/>
    <s v="photography/photobooks"/>
    <n v="1.0067894736842105"/>
    <x v="1120"/>
    <x v="8"/>
    <x v="20"/>
    <x v="1529"/>
    <x v="1529"/>
  </r>
  <r>
    <x v="19"/>
    <x v="1064"/>
    <x v="0"/>
    <s v="US"/>
    <s v="USD"/>
    <n v="1445624695"/>
    <n v="1443464695"/>
    <b v="1"/>
    <n v="874"/>
    <b v="1"/>
    <s v="photography/photobooks"/>
    <n v="1.3482571428571428"/>
    <x v="1121"/>
    <x v="8"/>
    <x v="20"/>
    <x v="1530"/>
    <x v="1530"/>
  </r>
  <r>
    <x v="267"/>
    <x v="1065"/>
    <x v="0"/>
    <s v="US"/>
    <s v="USD"/>
    <n v="1417402800"/>
    <n v="1414610126"/>
    <b v="1"/>
    <n v="73"/>
    <b v="1"/>
    <s v="photography/photobooks"/>
    <n v="1.7595744680851064"/>
    <x v="1122"/>
    <x v="8"/>
    <x v="20"/>
    <x v="1531"/>
    <x v="1531"/>
  </r>
  <r>
    <x v="10"/>
    <x v="1066"/>
    <x v="0"/>
    <s v="AU"/>
    <s v="AUD"/>
    <n v="1455548400"/>
    <n v="1453461865"/>
    <b v="1"/>
    <n v="294"/>
    <b v="1"/>
    <s v="photography/photobooks"/>
    <n v="4.8402000000000003"/>
    <x v="1123"/>
    <x v="8"/>
    <x v="20"/>
    <x v="1532"/>
    <x v="1532"/>
  </r>
  <r>
    <x v="101"/>
    <x v="1067"/>
    <x v="0"/>
    <s v="US"/>
    <s v="USD"/>
    <n v="1462161540"/>
    <n v="1457913777"/>
    <b v="1"/>
    <n v="740"/>
    <b v="1"/>
    <s v="photography/photobooks"/>
    <n v="1.4514"/>
    <x v="1124"/>
    <x v="8"/>
    <x v="20"/>
    <x v="1533"/>
    <x v="1533"/>
  </r>
  <r>
    <x v="51"/>
    <x v="1068"/>
    <x v="0"/>
    <s v="US"/>
    <s v="USD"/>
    <n v="1441383062"/>
    <n v="1438791062"/>
    <b v="1"/>
    <n v="369"/>
    <b v="1"/>
    <s v="photography/photobooks"/>
    <n v="4.1773333333333333"/>
    <x v="1125"/>
    <x v="8"/>
    <x v="20"/>
    <x v="1534"/>
    <x v="1534"/>
  </r>
  <r>
    <x v="23"/>
    <x v="1069"/>
    <x v="0"/>
    <s v="US"/>
    <s v="USD"/>
    <n v="1464040800"/>
    <n v="1461527631"/>
    <b v="1"/>
    <n v="110"/>
    <b v="1"/>
    <s v="photography/photobooks"/>
    <n v="1.3242499999999999"/>
    <x v="1126"/>
    <x v="8"/>
    <x v="20"/>
    <x v="1535"/>
    <x v="1535"/>
  </r>
  <r>
    <x v="14"/>
    <x v="1070"/>
    <x v="0"/>
    <s v="US"/>
    <s v="USD"/>
    <n v="1440702910"/>
    <n v="1438110910"/>
    <b v="1"/>
    <n v="455"/>
    <b v="1"/>
    <s v="photography/photobooks"/>
    <n v="2.5030841666666666"/>
    <x v="1127"/>
    <x v="8"/>
    <x v="20"/>
    <x v="1536"/>
    <x v="1536"/>
  </r>
  <r>
    <x v="14"/>
    <x v="1071"/>
    <x v="0"/>
    <s v="DE"/>
    <s v="EUR"/>
    <n v="1470506400"/>
    <n v="1467358427"/>
    <b v="1"/>
    <n v="224"/>
    <b v="1"/>
    <s v="photography/photobooks"/>
    <n v="1.7989999999999999"/>
    <x v="1128"/>
    <x v="8"/>
    <x v="20"/>
    <x v="1537"/>
    <x v="1537"/>
  </r>
  <r>
    <x v="39"/>
    <x v="1072"/>
    <x v="0"/>
    <s v="US"/>
    <s v="USD"/>
    <n v="1421952370"/>
    <n v="1418064370"/>
    <b v="1"/>
    <n v="46"/>
    <b v="1"/>
    <s v="photography/photobooks"/>
    <n v="1.0262857142857142"/>
    <x v="1129"/>
    <x v="8"/>
    <x v="20"/>
    <x v="1538"/>
    <x v="1538"/>
  </r>
  <r>
    <x v="22"/>
    <x v="1073"/>
    <x v="0"/>
    <s v="US"/>
    <s v="USD"/>
    <n v="1483481019"/>
    <n v="1480629819"/>
    <b v="0"/>
    <n v="284"/>
    <b v="1"/>
    <s v="photography/photobooks"/>
    <n v="1.359861"/>
    <x v="1130"/>
    <x v="8"/>
    <x v="20"/>
    <x v="1539"/>
    <x v="1539"/>
  </r>
  <r>
    <x v="36"/>
    <x v="1074"/>
    <x v="0"/>
    <s v="US"/>
    <s v="USD"/>
    <n v="1416964500"/>
    <n v="1414368616"/>
    <b v="1"/>
    <n v="98"/>
    <b v="1"/>
    <s v="photography/photobooks"/>
    <n v="1.1786666666666668"/>
    <x v="1131"/>
    <x v="8"/>
    <x v="20"/>
    <x v="1540"/>
    <x v="1540"/>
  </r>
  <r>
    <x v="102"/>
    <x v="360"/>
    <x v="2"/>
    <s v="US"/>
    <s v="USD"/>
    <n v="1420045538"/>
    <n v="1417453538"/>
    <b v="0"/>
    <n v="2"/>
    <b v="0"/>
    <s v="photography/nature"/>
    <n v="3.3333333333333332E-4"/>
    <x v="366"/>
    <x v="8"/>
    <x v="24"/>
    <x v="1541"/>
    <x v="1541"/>
  </r>
  <r>
    <x v="2"/>
    <x v="170"/>
    <x v="2"/>
    <s v="CA"/>
    <s v="CAD"/>
    <n v="1435708500"/>
    <n v="1434412500"/>
    <b v="0"/>
    <n v="1"/>
    <b v="0"/>
    <s v="photography/nature"/>
    <n v="0.04"/>
    <x v="135"/>
    <x v="8"/>
    <x v="24"/>
    <x v="1542"/>
    <x v="1542"/>
  </r>
  <r>
    <x v="268"/>
    <x v="115"/>
    <x v="2"/>
    <s v="US"/>
    <s v="USD"/>
    <n v="1416662034"/>
    <n v="1414066434"/>
    <b v="0"/>
    <n v="1"/>
    <b v="0"/>
    <s v="photography/nature"/>
    <n v="4.4444444444444444E-3"/>
    <x v="119"/>
    <x v="8"/>
    <x v="24"/>
    <x v="1543"/>
    <x v="1543"/>
  </r>
  <r>
    <x v="28"/>
    <x v="117"/>
    <x v="2"/>
    <s v="US"/>
    <s v="USD"/>
    <n v="1427847480"/>
    <n v="1424222024"/>
    <b v="0"/>
    <n v="0"/>
    <b v="0"/>
    <s v="photography/nature"/>
    <n v="0"/>
    <x v="121"/>
    <x v="8"/>
    <x v="24"/>
    <x v="1544"/>
    <x v="1544"/>
  </r>
  <r>
    <x v="9"/>
    <x v="116"/>
    <x v="2"/>
    <s v="US"/>
    <s v="USD"/>
    <n v="1425330960"/>
    <n v="1422393234"/>
    <b v="0"/>
    <n v="1"/>
    <b v="0"/>
    <s v="photography/nature"/>
    <n v="3.3333333333333332E-4"/>
    <x v="120"/>
    <x v="8"/>
    <x v="24"/>
    <x v="1545"/>
    <x v="1545"/>
  </r>
  <r>
    <x v="28"/>
    <x v="683"/>
    <x v="2"/>
    <s v="GB"/>
    <s v="GBP"/>
    <n v="1410930399"/>
    <n v="1405746399"/>
    <b v="0"/>
    <n v="11"/>
    <b v="0"/>
    <s v="photography/nature"/>
    <n v="0.28899999999999998"/>
    <x v="1132"/>
    <x v="8"/>
    <x v="24"/>
    <x v="1546"/>
    <x v="1546"/>
  </r>
  <r>
    <x v="269"/>
    <x v="117"/>
    <x v="2"/>
    <s v="US"/>
    <s v="USD"/>
    <n v="1487844882"/>
    <n v="1487240082"/>
    <b v="0"/>
    <n v="0"/>
    <b v="0"/>
    <s v="photography/nature"/>
    <n v="0"/>
    <x v="121"/>
    <x v="8"/>
    <x v="24"/>
    <x v="1547"/>
    <x v="1547"/>
  </r>
  <r>
    <x v="176"/>
    <x v="177"/>
    <x v="2"/>
    <s v="US"/>
    <s v="USD"/>
    <n v="1447020620"/>
    <n v="1444425020"/>
    <b v="0"/>
    <n v="1"/>
    <b v="0"/>
    <s v="photography/nature"/>
    <n v="8.5714285714285715E-2"/>
    <x v="88"/>
    <x v="8"/>
    <x v="24"/>
    <x v="1548"/>
    <x v="1548"/>
  </r>
  <r>
    <x v="2"/>
    <x v="575"/>
    <x v="2"/>
    <s v="US"/>
    <s v="USD"/>
    <n v="1446524159"/>
    <n v="1443928559"/>
    <b v="0"/>
    <n v="6"/>
    <b v="0"/>
    <s v="photography/nature"/>
    <n v="0.34"/>
    <x v="1133"/>
    <x v="8"/>
    <x v="24"/>
    <x v="1549"/>
    <x v="1549"/>
  </r>
  <r>
    <x v="47"/>
    <x v="462"/>
    <x v="2"/>
    <s v="GB"/>
    <s v="GBP"/>
    <n v="1463050034"/>
    <n v="1460458034"/>
    <b v="0"/>
    <n v="7"/>
    <b v="0"/>
    <s v="photography/nature"/>
    <n v="0.13466666666666666"/>
    <x v="1134"/>
    <x v="8"/>
    <x v="24"/>
    <x v="1550"/>
    <x v="1550"/>
  </r>
  <r>
    <x v="8"/>
    <x v="117"/>
    <x v="2"/>
    <s v="US"/>
    <s v="USD"/>
    <n v="1432756039"/>
    <n v="1430164039"/>
    <b v="0"/>
    <n v="0"/>
    <b v="0"/>
    <s v="photography/nature"/>
    <n v="0"/>
    <x v="121"/>
    <x v="8"/>
    <x v="24"/>
    <x v="1551"/>
    <x v="1551"/>
  </r>
  <r>
    <x v="270"/>
    <x v="1075"/>
    <x v="2"/>
    <s v="US"/>
    <s v="USD"/>
    <n v="1412135940"/>
    <n v="1410366708"/>
    <b v="0"/>
    <n v="16"/>
    <b v="0"/>
    <s v="photography/nature"/>
    <n v="0.49186046511627907"/>
    <x v="1135"/>
    <x v="8"/>
    <x v="24"/>
    <x v="1552"/>
    <x v="341"/>
  </r>
  <r>
    <x v="12"/>
    <x v="117"/>
    <x v="2"/>
    <s v="US"/>
    <s v="USD"/>
    <n v="1441176447"/>
    <n v="1438584447"/>
    <b v="0"/>
    <n v="0"/>
    <b v="0"/>
    <s v="photography/nature"/>
    <n v="0"/>
    <x v="121"/>
    <x v="8"/>
    <x v="24"/>
    <x v="1553"/>
    <x v="1552"/>
  </r>
  <r>
    <x v="22"/>
    <x v="117"/>
    <x v="2"/>
    <s v="AU"/>
    <s v="AUD"/>
    <n v="1438495390"/>
    <n v="1435903390"/>
    <b v="0"/>
    <n v="0"/>
    <b v="0"/>
    <s v="photography/nature"/>
    <n v="0"/>
    <x v="121"/>
    <x v="8"/>
    <x v="24"/>
    <x v="1554"/>
    <x v="1553"/>
  </r>
  <r>
    <x v="47"/>
    <x v="117"/>
    <x v="2"/>
    <s v="US"/>
    <s v="USD"/>
    <n v="1442509200"/>
    <n v="1440513832"/>
    <b v="0"/>
    <n v="0"/>
    <b v="0"/>
    <s v="photography/nature"/>
    <n v="0"/>
    <x v="121"/>
    <x v="8"/>
    <x v="24"/>
    <x v="1555"/>
    <x v="1554"/>
  </r>
  <r>
    <x v="15"/>
    <x v="1076"/>
    <x v="2"/>
    <s v="CA"/>
    <s v="CAD"/>
    <n v="1467603624"/>
    <n v="1465011624"/>
    <b v="0"/>
    <n v="12"/>
    <b v="0"/>
    <s v="photography/nature"/>
    <n v="0.45133333333333331"/>
    <x v="1136"/>
    <x v="8"/>
    <x v="24"/>
    <x v="1556"/>
    <x v="1555"/>
  </r>
  <r>
    <x v="30"/>
    <x v="173"/>
    <x v="2"/>
    <s v="US"/>
    <s v="USD"/>
    <n v="1411227633"/>
    <n v="1408549233"/>
    <b v="0"/>
    <n v="1"/>
    <b v="0"/>
    <s v="photography/nature"/>
    <n v="0.04"/>
    <x v="101"/>
    <x v="8"/>
    <x v="24"/>
    <x v="1557"/>
    <x v="1556"/>
  </r>
  <r>
    <x v="47"/>
    <x v="428"/>
    <x v="2"/>
    <s v="GB"/>
    <s v="GBP"/>
    <n v="1440763920"/>
    <n v="1435656759"/>
    <b v="0"/>
    <n v="3"/>
    <b v="0"/>
    <s v="photography/nature"/>
    <n v="4.6666666666666669E-2"/>
    <x v="123"/>
    <x v="8"/>
    <x v="24"/>
    <x v="1558"/>
    <x v="1557"/>
  </r>
  <r>
    <x v="36"/>
    <x v="155"/>
    <x v="2"/>
    <s v="US"/>
    <s v="USD"/>
    <n v="1430270199"/>
    <n v="1428974199"/>
    <b v="0"/>
    <n v="1"/>
    <b v="0"/>
    <s v="photography/nature"/>
    <n v="3.3333333333333335E-3"/>
    <x v="73"/>
    <x v="8"/>
    <x v="24"/>
    <x v="1559"/>
    <x v="1558"/>
  </r>
  <r>
    <x v="30"/>
    <x v="1077"/>
    <x v="2"/>
    <s v="US"/>
    <s v="USD"/>
    <n v="1415842193"/>
    <n v="1414110593"/>
    <b v="0"/>
    <n v="4"/>
    <b v="0"/>
    <s v="photography/nature"/>
    <n v="3.7600000000000001E-2"/>
    <x v="842"/>
    <x v="8"/>
    <x v="24"/>
    <x v="1560"/>
    <x v="1559"/>
  </r>
  <r>
    <x v="3"/>
    <x v="1078"/>
    <x v="1"/>
    <s v="US"/>
    <s v="USD"/>
    <n v="1383789603"/>
    <n v="1381194003"/>
    <b v="0"/>
    <n v="1"/>
    <b v="0"/>
    <s v="publishing/art books"/>
    <n v="6.7000000000000002E-3"/>
    <x v="407"/>
    <x v="3"/>
    <x v="25"/>
    <x v="1561"/>
    <x v="1560"/>
  </r>
  <r>
    <x v="23"/>
    <x v="117"/>
    <x v="1"/>
    <s v="US"/>
    <s v="USD"/>
    <n v="1259715000"/>
    <n v="1253712916"/>
    <b v="0"/>
    <n v="0"/>
    <b v="0"/>
    <s v="publishing/art books"/>
    <n v="0"/>
    <x v="121"/>
    <x v="3"/>
    <x v="25"/>
    <x v="1562"/>
    <x v="1561"/>
  </r>
  <r>
    <x v="12"/>
    <x v="1079"/>
    <x v="1"/>
    <s v="GB"/>
    <s v="GBP"/>
    <n v="1394815751"/>
    <n v="1389635351"/>
    <b v="0"/>
    <n v="2"/>
    <b v="0"/>
    <s v="publishing/art books"/>
    <n v="1.4166666666666666E-2"/>
    <x v="665"/>
    <x v="3"/>
    <x v="25"/>
    <x v="1563"/>
    <x v="1562"/>
  </r>
  <r>
    <x v="3"/>
    <x v="115"/>
    <x v="1"/>
    <s v="US"/>
    <s v="USD"/>
    <n v="1432843500"/>
    <n v="1430124509"/>
    <b v="0"/>
    <n v="1"/>
    <b v="0"/>
    <s v="publishing/art books"/>
    <n v="1E-3"/>
    <x v="119"/>
    <x v="3"/>
    <x v="25"/>
    <x v="1564"/>
    <x v="1563"/>
  </r>
  <r>
    <x v="23"/>
    <x v="173"/>
    <x v="1"/>
    <s v="US"/>
    <s v="USD"/>
    <n v="1307554261"/>
    <n v="1304962261"/>
    <b v="0"/>
    <n v="1"/>
    <b v="0"/>
    <s v="publishing/art books"/>
    <n v="2.5000000000000001E-2"/>
    <x v="101"/>
    <x v="3"/>
    <x v="25"/>
    <x v="1565"/>
    <x v="1564"/>
  </r>
  <r>
    <x v="11"/>
    <x v="1080"/>
    <x v="1"/>
    <s v="US"/>
    <s v="USD"/>
    <n v="1469656800"/>
    <n v="1467151204"/>
    <b v="0"/>
    <n v="59"/>
    <b v="0"/>
    <s v="publishing/art books"/>
    <n v="0.21249999999999999"/>
    <x v="1137"/>
    <x v="3"/>
    <x v="25"/>
    <x v="1566"/>
    <x v="1565"/>
  </r>
  <r>
    <x v="0"/>
    <x v="457"/>
    <x v="1"/>
    <s v="US"/>
    <s v="USD"/>
    <n v="1392595200"/>
    <n v="1391293745"/>
    <b v="0"/>
    <n v="13"/>
    <b v="0"/>
    <s v="publishing/art books"/>
    <n v="4.1176470588235294E-2"/>
    <x v="1138"/>
    <x v="3"/>
    <x v="25"/>
    <x v="1567"/>
    <x v="1566"/>
  </r>
  <r>
    <x v="31"/>
    <x v="1081"/>
    <x v="1"/>
    <s v="US"/>
    <s v="USD"/>
    <n v="1419384585"/>
    <n v="1416360585"/>
    <b v="0"/>
    <n v="22"/>
    <b v="0"/>
    <s v="publishing/art books"/>
    <n v="0.13639999999999999"/>
    <x v="1139"/>
    <x v="3"/>
    <x v="25"/>
    <x v="1568"/>
    <x v="1567"/>
  </r>
  <r>
    <x v="11"/>
    <x v="117"/>
    <x v="1"/>
    <s v="US"/>
    <s v="USD"/>
    <n v="1369498714"/>
    <n v="1366906714"/>
    <b v="0"/>
    <n v="0"/>
    <b v="0"/>
    <s v="publishing/art books"/>
    <n v="0"/>
    <x v="121"/>
    <x v="3"/>
    <x v="25"/>
    <x v="1569"/>
    <x v="1568"/>
  </r>
  <r>
    <x v="12"/>
    <x v="685"/>
    <x v="1"/>
    <s v="US"/>
    <s v="USD"/>
    <n v="1460140282"/>
    <n v="1457551882"/>
    <b v="0"/>
    <n v="52"/>
    <b v="0"/>
    <s v="publishing/art books"/>
    <n v="0.41399999999999998"/>
    <x v="1140"/>
    <x v="3"/>
    <x v="25"/>
    <x v="1570"/>
    <x v="1569"/>
  </r>
  <r>
    <x v="271"/>
    <x v="439"/>
    <x v="1"/>
    <s v="GB"/>
    <s v="GBP"/>
    <n v="1434738483"/>
    <n v="1432146483"/>
    <b v="0"/>
    <n v="4"/>
    <b v="0"/>
    <s v="publishing/art books"/>
    <n v="6.6115702479338841E-3"/>
    <x v="135"/>
    <x v="3"/>
    <x v="25"/>
    <x v="1571"/>
    <x v="1570"/>
  </r>
  <r>
    <x v="30"/>
    <x v="366"/>
    <x v="1"/>
    <s v="GB"/>
    <s v="GBP"/>
    <n v="1456703940"/>
    <n v="1454546859"/>
    <b v="0"/>
    <n v="3"/>
    <b v="0"/>
    <s v="publishing/art books"/>
    <n v="0.05"/>
    <x v="694"/>
    <x v="3"/>
    <x v="25"/>
    <x v="1572"/>
    <x v="1571"/>
  </r>
  <r>
    <x v="7"/>
    <x v="445"/>
    <x v="1"/>
    <s v="CA"/>
    <s v="CAD"/>
    <n v="1491019140"/>
    <n v="1487548802"/>
    <b v="0"/>
    <n v="3"/>
    <b v="0"/>
    <s v="publishing/art books"/>
    <n v="2.4777777777777777E-2"/>
    <x v="1141"/>
    <x v="3"/>
    <x v="25"/>
    <x v="1573"/>
    <x v="1572"/>
  </r>
  <r>
    <x v="3"/>
    <x v="1082"/>
    <x v="1"/>
    <s v="US"/>
    <s v="USD"/>
    <n v="1424211329"/>
    <n v="1421187329"/>
    <b v="0"/>
    <n v="6"/>
    <b v="0"/>
    <s v="publishing/art books"/>
    <n v="5.0599999999999999E-2"/>
    <x v="1142"/>
    <x v="3"/>
    <x v="25"/>
    <x v="1574"/>
    <x v="1573"/>
  </r>
  <r>
    <x v="3"/>
    <x v="1083"/>
    <x v="1"/>
    <s v="US"/>
    <s v="USD"/>
    <n v="1404909296"/>
    <n v="1402317296"/>
    <b v="0"/>
    <n v="35"/>
    <b v="0"/>
    <s v="publishing/art books"/>
    <n v="0.2291"/>
    <x v="1143"/>
    <x v="3"/>
    <x v="25"/>
    <x v="1575"/>
    <x v="1574"/>
  </r>
  <r>
    <x v="10"/>
    <x v="1084"/>
    <x v="1"/>
    <s v="US"/>
    <s v="USD"/>
    <n v="1435698368"/>
    <n v="1431810368"/>
    <b v="0"/>
    <n v="10"/>
    <b v="0"/>
    <s v="publishing/art books"/>
    <n v="0.13"/>
    <x v="178"/>
    <x v="3"/>
    <x v="25"/>
    <x v="1576"/>
    <x v="1575"/>
  </r>
  <r>
    <x v="3"/>
    <x v="434"/>
    <x v="1"/>
    <s v="US"/>
    <s v="USD"/>
    <n v="1343161248"/>
    <n v="1337977248"/>
    <b v="0"/>
    <n v="2"/>
    <b v="0"/>
    <s v="publishing/art books"/>
    <n v="5.4999999999999997E-3"/>
    <x v="446"/>
    <x v="3"/>
    <x v="25"/>
    <x v="1577"/>
    <x v="1576"/>
  </r>
  <r>
    <x v="272"/>
    <x v="82"/>
    <x v="1"/>
    <s v="US"/>
    <s v="USD"/>
    <n v="1283392800"/>
    <n v="1281317691"/>
    <b v="0"/>
    <n v="4"/>
    <b v="0"/>
    <s v="publishing/art books"/>
    <n v="0.10806536636794939"/>
    <x v="22"/>
    <x v="3"/>
    <x v="25"/>
    <x v="1578"/>
    <x v="1577"/>
  </r>
  <r>
    <x v="273"/>
    <x v="920"/>
    <x v="1"/>
    <s v="US"/>
    <s v="USD"/>
    <n v="1377734091"/>
    <n v="1374882891"/>
    <b v="0"/>
    <n v="2"/>
    <b v="0"/>
    <s v="publishing/art books"/>
    <n v="8.4008400840084006E-3"/>
    <x v="454"/>
    <x v="3"/>
    <x v="25"/>
    <x v="1579"/>
    <x v="1578"/>
  </r>
  <r>
    <x v="257"/>
    <x v="117"/>
    <x v="1"/>
    <s v="US"/>
    <s v="USD"/>
    <n v="1337562726"/>
    <n v="1332378726"/>
    <b v="0"/>
    <n v="0"/>
    <b v="0"/>
    <s v="publishing/art books"/>
    <n v="0"/>
    <x v="121"/>
    <x v="3"/>
    <x v="25"/>
    <x v="1580"/>
    <x v="1579"/>
  </r>
  <r>
    <x v="28"/>
    <x v="139"/>
    <x v="2"/>
    <s v="GB"/>
    <s v="GBP"/>
    <n v="1450521990"/>
    <n v="1447757190"/>
    <b v="0"/>
    <n v="1"/>
    <b v="0"/>
    <s v="photography/places"/>
    <n v="5.0000000000000001E-3"/>
    <x v="144"/>
    <x v="8"/>
    <x v="26"/>
    <x v="1581"/>
    <x v="1580"/>
  </r>
  <r>
    <x v="28"/>
    <x v="1085"/>
    <x v="2"/>
    <s v="US"/>
    <s v="USD"/>
    <n v="1445894400"/>
    <n v="1440961053"/>
    <b v="0"/>
    <n v="3"/>
    <b v="0"/>
    <s v="photography/places"/>
    <n v="9.2999999999999999E-2"/>
    <x v="1144"/>
    <x v="8"/>
    <x v="26"/>
    <x v="1582"/>
    <x v="1581"/>
  </r>
  <r>
    <x v="22"/>
    <x v="493"/>
    <x v="2"/>
    <s v="GB"/>
    <s v="GBP"/>
    <n v="1411681391"/>
    <n v="1409089391"/>
    <b v="0"/>
    <n v="1"/>
    <b v="0"/>
    <s v="photography/places"/>
    <n v="7.5000000000000002E-4"/>
    <x v="2"/>
    <x v="8"/>
    <x v="26"/>
    <x v="1583"/>
    <x v="1582"/>
  </r>
  <r>
    <x v="38"/>
    <x v="117"/>
    <x v="2"/>
    <s v="US"/>
    <s v="USD"/>
    <n v="1401464101"/>
    <n v="1400600101"/>
    <b v="0"/>
    <n v="0"/>
    <b v="0"/>
    <s v="photography/places"/>
    <n v="0"/>
    <x v="121"/>
    <x v="8"/>
    <x v="26"/>
    <x v="1584"/>
    <x v="1583"/>
  </r>
  <r>
    <x v="13"/>
    <x v="1086"/>
    <x v="2"/>
    <s v="CA"/>
    <s v="CAD"/>
    <n v="1482663600"/>
    <n v="1480800568"/>
    <b v="0"/>
    <n v="12"/>
    <b v="0"/>
    <s v="photography/places"/>
    <n v="0.79"/>
    <x v="1145"/>
    <x v="8"/>
    <x v="26"/>
    <x v="1585"/>
    <x v="1584"/>
  </r>
  <r>
    <x v="15"/>
    <x v="117"/>
    <x v="2"/>
    <s v="US"/>
    <s v="USD"/>
    <n v="1428197422"/>
    <n v="1425609022"/>
    <b v="0"/>
    <n v="0"/>
    <b v="0"/>
    <s v="photography/places"/>
    <n v="0"/>
    <x v="121"/>
    <x v="8"/>
    <x v="26"/>
    <x v="1586"/>
    <x v="1585"/>
  </r>
  <r>
    <x v="51"/>
    <x v="116"/>
    <x v="2"/>
    <s v="US"/>
    <s v="USD"/>
    <n v="1418510965"/>
    <n v="1415918965"/>
    <b v="0"/>
    <n v="1"/>
    <b v="0"/>
    <s v="photography/places"/>
    <n v="1.3333333333333334E-4"/>
    <x v="120"/>
    <x v="8"/>
    <x v="26"/>
    <x v="1587"/>
    <x v="1586"/>
  </r>
  <r>
    <x v="274"/>
    <x v="117"/>
    <x v="2"/>
    <s v="US"/>
    <s v="USD"/>
    <n v="1422735120"/>
    <n v="1420091999"/>
    <b v="0"/>
    <n v="0"/>
    <b v="0"/>
    <s v="photography/places"/>
    <n v="0"/>
    <x v="121"/>
    <x v="8"/>
    <x v="26"/>
    <x v="1588"/>
    <x v="1587"/>
  </r>
  <r>
    <x v="38"/>
    <x v="117"/>
    <x v="2"/>
    <s v="US"/>
    <s v="USD"/>
    <n v="1444433886"/>
    <n v="1441841886"/>
    <b v="0"/>
    <n v="0"/>
    <b v="0"/>
    <s v="photography/places"/>
    <n v="0"/>
    <x v="121"/>
    <x v="8"/>
    <x v="26"/>
    <x v="1589"/>
    <x v="1588"/>
  </r>
  <r>
    <x v="127"/>
    <x v="806"/>
    <x v="2"/>
    <s v="IT"/>
    <s v="EUR"/>
    <n v="1443040464"/>
    <n v="1440448464"/>
    <b v="0"/>
    <n v="2"/>
    <b v="0"/>
    <s v="photography/places"/>
    <n v="1.7000000000000001E-2"/>
    <x v="1146"/>
    <x v="8"/>
    <x v="26"/>
    <x v="1590"/>
    <x v="1589"/>
  </r>
  <r>
    <x v="32"/>
    <x v="1087"/>
    <x v="2"/>
    <s v="GB"/>
    <s v="GBP"/>
    <n v="1459700741"/>
    <n v="1457112341"/>
    <b v="0"/>
    <n v="92"/>
    <b v="0"/>
    <s v="photography/places"/>
    <n v="0.29228571428571426"/>
    <x v="1147"/>
    <x v="8"/>
    <x v="26"/>
    <x v="1591"/>
    <x v="1590"/>
  </r>
  <r>
    <x v="251"/>
    <x v="117"/>
    <x v="2"/>
    <s v="US"/>
    <s v="USD"/>
    <n v="1427503485"/>
    <n v="1423619085"/>
    <b v="0"/>
    <n v="0"/>
    <b v="0"/>
    <s v="photography/places"/>
    <n v="0"/>
    <x v="121"/>
    <x v="8"/>
    <x v="26"/>
    <x v="1592"/>
    <x v="1591"/>
  </r>
  <r>
    <x v="29"/>
    <x v="158"/>
    <x v="2"/>
    <s v="US"/>
    <s v="USD"/>
    <n v="1425154655"/>
    <n v="1422562655"/>
    <b v="0"/>
    <n v="3"/>
    <b v="0"/>
    <s v="photography/places"/>
    <n v="1.3636363636363637E-4"/>
    <x v="120"/>
    <x v="8"/>
    <x v="26"/>
    <x v="1593"/>
    <x v="1592"/>
  </r>
  <r>
    <x v="28"/>
    <x v="82"/>
    <x v="2"/>
    <s v="US"/>
    <s v="USD"/>
    <n v="1463329260"/>
    <n v="1458147982"/>
    <b v="0"/>
    <n v="10"/>
    <b v="0"/>
    <s v="photography/places"/>
    <n v="0.20499999999999999"/>
    <x v="442"/>
    <x v="8"/>
    <x v="26"/>
    <x v="1594"/>
    <x v="1593"/>
  </r>
  <r>
    <x v="57"/>
    <x v="668"/>
    <x v="2"/>
    <s v="US"/>
    <s v="USD"/>
    <n v="1403122380"/>
    <n v="1400634728"/>
    <b v="0"/>
    <n v="7"/>
    <b v="0"/>
    <s v="photography/places"/>
    <n v="2.8E-3"/>
    <x v="379"/>
    <x v="8"/>
    <x v="26"/>
    <x v="1595"/>
    <x v="1594"/>
  </r>
  <r>
    <x v="53"/>
    <x v="735"/>
    <x v="2"/>
    <s v="GB"/>
    <s v="GBP"/>
    <n v="1418469569"/>
    <n v="1414577969"/>
    <b v="0"/>
    <n v="3"/>
    <b v="0"/>
    <s v="photography/places"/>
    <n v="2.3076923076923078E-2"/>
    <x v="384"/>
    <x v="8"/>
    <x v="26"/>
    <x v="1596"/>
    <x v="1595"/>
  </r>
  <r>
    <x v="36"/>
    <x v="117"/>
    <x v="2"/>
    <s v="US"/>
    <s v="USD"/>
    <n v="1474360197"/>
    <n v="1471768197"/>
    <b v="0"/>
    <n v="0"/>
    <b v="0"/>
    <s v="photography/places"/>
    <n v="0"/>
    <x v="121"/>
    <x v="8"/>
    <x v="26"/>
    <x v="1597"/>
    <x v="1596"/>
  </r>
  <r>
    <x v="134"/>
    <x v="116"/>
    <x v="2"/>
    <s v="US"/>
    <s v="USD"/>
    <n v="1437926458"/>
    <n v="1432742458"/>
    <b v="0"/>
    <n v="1"/>
    <b v="0"/>
    <s v="photography/places"/>
    <n v="1.25E-3"/>
    <x v="120"/>
    <x v="8"/>
    <x v="26"/>
    <x v="1598"/>
    <x v="1597"/>
  </r>
  <r>
    <x v="2"/>
    <x v="117"/>
    <x v="2"/>
    <s v="GB"/>
    <s v="GBP"/>
    <n v="1460116576"/>
    <n v="1457528176"/>
    <b v="0"/>
    <n v="0"/>
    <b v="0"/>
    <s v="photography/places"/>
    <n v="0"/>
    <x v="121"/>
    <x v="8"/>
    <x v="26"/>
    <x v="1599"/>
    <x v="1598"/>
  </r>
  <r>
    <x v="10"/>
    <x v="1088"/>
    <x v="2"/>
    <s v="US"/>
    <s v="USD"/>
    <n v="1405401060"/>
    <n v="1401585752"/>
    <b v="0"/>
    <n v="9"/>
    <b v="0"/>
    <s v="photography/places"/>
    <n v="7.3400000000000007E-2"/>
    <x v="1148"/>
    <x v="8"/>
    <x v="26"/>
    <x v="1600"/>
    <x v="1599"/>
  </r>
  <r>
    <x v="30"/>
    <x v="1089"/>
    <x v="0"/>
    <s v="US"/>
    <s v="USD"/>
    <n v="1304561633"/>
    <n v="1301969633"/>
    <b v="0"/>
    <n v="56"/>
    <b v="1"/>
    <s v="music/rock"/>
    <n v="1.082492"/>
    <x v="1149"/>
    <x v="4"/>
    <x v="11"/>
    <x v="1601"/>
    <x v="1600"/>
  </r>
  <r>
    <x v="15"/>
    <x v="1090"/>
    <x v="0"/>
    <s v="US"/>
    <s v="USD"/>
    <n v="1318633200"/>
    <n v="1314947317"/>
    <b v="0"/>
    <n v="32"/>
    <b v="1"/>
    <s v="music/rock"/>
    <n v="1.0016666666666667"/>
    <x v="1150"/>
    <x v="4"/>
    <x v="11"/>
    <x v="1602"/>
    <x v="1601"/>
  </r>
  <r>
    <x v="13"/>
    <x v="1091"/>
    <x v="0"/>
    <s v="US"/>
    <s v="USD"/>
    <n v="1327723459"/>
    <n v="1322539459"/>
    <b v="0"/>
    <n v="30"/>
    <b v="1"/>
    <s v="music/rock"/>
    <n v="1.0003299999999999"/>
    <x v="1151"/>
    <x v="4"/>
    <x v="11"/>
    <x v="1603"/>
    <x v="1602"/>
  </r>
  <r>
    <x v="70"/>
    <x v="1092"/>
    <x v="0"/>
    <s v="US"/>
    <s v="USD"/>
    <n v="1332011835"/>
    <n v="1328559435"/>
    <b v="0"/>
    <n v="70"/>
    <b v="1"/>
    <s v="music/rock"/>
    <n v="1.2210714285714286"/>
    <x v="1152"/>
    <x v="4"/>
    <x v="11"/>
    <x v="1604"/>
    <x v="1603"/>
  </r>
  <r>
    <x v="12"/>
    <x v="1093"/>
    <x v="0"/>
    <s v="US"/>
    <s v="USD"/>
    <n v="1312182000"/>
    <n v="1311380313"/>
    <b v="0"/>
    <n v="44"/>
    <b v="1"/>
    <s v="music/rock"/>
    <n v="1.0069333333333335"/>
    <x v="1153"/>
    <x v="4"/>
    <x v="11"/>
    <x v="1605"/>
    <x v="1604"/>
  </r>
  <r>
    <x v="6"/>
    <x v="1094"/>
    <x v="0"/>
    <s v="US"/>
    <s v="USD"/>
    <n v="1300930838"/>
    <n v="1293158438"/>
    <b v="0"/>
    <n v="92"/>
    <b v="1"/>
    <s v="music/rock"/>
    <n v="1.01004125"/>
    <x v="1154"/>
    <x v="4"/>
    <x v="11"/>
    <x v="1606"/>
    <x v="1605"/>
  </r>
  <r>
    <x v="3"/>
    <x v="1095"/>
    <x v="0"/>
    <s v="US"/>
    <s v="USD"/>
    <n v="1339701851"/>
    <n v="1337887451"/>
    <b v="0"/>
    <n v="205"/>
    <b v="1"/>
    <s v="music/rock"/>
    <n v="1.4511000000000001"/>
    <x v="1155"/>
    <x v="4"/>
    <x v="11"/>
    <x v="1607"/>
    <x v="1606"/>
  </r>
  <r>
    <x v="38"/>
    <x v="1096"/>
    <x v="0"/>
    <s v="US"/>
    <s v="USD"/>
    <n v="1388553960"/>
    <n v="1385754986"/>
    <b v="0"/>
    <n v="23"/>
    <b v="1"/>
    <s v="music/rock"/>
    <n v="1.0125"/>
    <x v="1156"/>
    <x v="4"/>
    <x v="11"/>
    <x v="1608"/>
    <x v="1607"/>
  </r>
  <r>
    <x v="15"/>
    <x v="1097"/>
    <x v="0"/>
    <s v="US"/>
    <s v="USD"/>
    <n v="1320220800"/>
    <n v="1315612909"/>
    <b v="0"/>
    <n v="4"/>
    <b v="1"/>
    <s v="music/rock"/>
    <n v="1.1833333333333333"/>
    <x v="1157"/>
    <x v="4"/>
    <x v="11"/>
    <x v="1609"/>
    <x v="1608"/>
  </r>
  <r>
    <x v="13"/>
    <x v="1098"/>
    <x v="0"/>
    <s v="US"/>
    <s v="USD"/>
    <n v="1355609510"/>
    <n v="1353017510"/>
    <b v="0"/>
    <n v="112"/>
    <b v="1"/>
    <s v="music/rock"/>
    <n v="2.7185000000000001"/>
    <x v="1158"/>
    <x v="4"/>
    <x v="11"/>
    <x v="1610"/>
    <x v="1609"/>
  </r>
  <r>
    <x v="134"/>
    <x v="1099"/>
    <x v="0"/>
    <s v="US"/>
    <s v="USD"/>
    <n v="1370390432"/>
    <n v="1368576032"/>
    <b v="0"/>
    <n v="27"/>
    <b v="1"/>
    <s v="music/rock"/>
    <n v="1.25125"/>
    <x v="1159"/>
    <x v="4"/>
    <x v="11"/>
    <x v="1611"/>
    <x v="1610"/>
  </r>
  <r>
    <x v="2"/>
    <x v="1100"/>
    <x v="0"/>
    <s v="US"/>
    <s v="USD"/>
    <n v="1357160384"/>
    <n v="1354568384"/>
    <b v="0"/>
    <n v="11"/>
    <b v="1"/>
    <s v="music/rock"/>
    <n v="1.1000000000000001"/>
    <x v="73"/>
    <x v="4"/>
    <x v="11"/>
    <x v="1612"/>
    <x v="1611"/>
  </r>
  <r>
    <x v="28"/>
    <x v="1101"/>
    <x v="0"/>
    <s v="US"/>
    <s v="USD"/>
    <n v="1342921202"/>
    <n v="1340329202"/>
    <b v="0"/>
    <n v="26"/>
    <b v="1"/>
    <s v="music/rock"/>
    <n v="1.0149999999999999"/>
    <x v="1160"/>
    <x v="4"/>
    <x v="11"/>
    <x v="1613"/>
    <x v="1612"/>
  </r>
  <r>
    <x v="10"/>
    <x v="1102"/>
    <x v="0"/>
    <s v="US"/>
    <s v="USD"/>
    <n v="1407085200"/>
    <n v="1401924769"/>
    <b v="0"/>
    <n v="77"/>
    <b v="1"/>
    <s v="music/rock"/>
    <n v="1.0269999999999999"/>
    <x v="1161"/>
    <x v="4"/>
    <x v="11"/>
    <x v="1614"/>
    <x v="1613"/>
  </r>
  <r>
    <x v="6"/>
    <x v="1103"/>
    <x v="0"/>
    <s v="US"/>
    <s v="USD"/>
    <n v="1323742396"/>
    <n v="1319850796"/>
    <b v="0"/>
    <n v="136"/>
    <b v="1"/>
    <s v="music/rock"/>
    <n v="1.1412500000000001"/>
    <x v="1162"/>
    <x v="4"/>
    <x v="11"/>
    <x v="1615"/>
    <x v="1614"/>
  </r>
  <r>
    <x v="3"/>
    <x v="1104"/>
    <x v="0"/>
    <s v="US"/>
    <s v="USD"/>
    <n v="1353621600"/>
    <n v="1350061821"/>
    <b v="0"/>
    <n v="157"/>
    <b v="1"/>
    <s v="music/rock"/>
    <n v="1.042"/>
    <x v="1163"/>
    <x v="4"/>
    <x v="11"/>
    <x v="1616"/>
    <x v="1615"/>
  </r>
  <r>
    <x v="39"/>
    <x v="950"/>
    <x v="0"/>
    <s v="US"/>
    <s v="USD"/>
    <n v="1383332400"/>
    <n v="1380470188"/>
    <b v="0"/>
    <n v="158"/>
    <b v="1"/>
    <s v="music/rock"/>
    <n v="1.4585714285714286"/>
    <x v="1164"/>
    <x v="4"/>
    <x v="11"/>
    <x v="1617"/>
    <x v="1616"/>
  </r>
  <r>
    <x v="15"/>
    <x v="1105"/>
    <x v="0"/>
    <s v="US"/>
    <s v="USD"/>
    <n v="1362757335"/>
    <n v="1359301335"/>
    <b v="0"/>
    <n v="27"/>
    <b v="1"/>
    <s v="music/rock"/>
    <n v="1.0506666666666666"/>
    <x v="1165"/>
    <x v="4"/>
    <x v="11"/>
    <x v="1618"/>
    <x v="1617"/>
  </r>
  <r>
    <x v="15"/>
    <x v="41"/>
    <x v="0"/>
    <s v="US"/>
    <s v="USD"/>
    <n v="1410755286"/>
    <n v="1408940886"/>
    <b v="0"/>
    <n v="23"/>
    <b v="1"/>
    <s v="music/rock"/>
    <n v="1.3333333333333333"/>
    <x v="1166"/>
    <x v="4"/>
    <x v="11"/>
    <x v="1619"/>
    <x v="1618"/>
  </r>
  <r>
    <x v="28"/>
    <x v="932"/>
    <x v="0"/>
    <s v="US"/>
    <s v="USD"/>
    <n v="1361606940"/>
    <n v="1361002140"/>
    <b v="0"/>
    <n v="17"/>
    <b v="1"/>
    <s v="music/rock"/>
    <n v="1.1299999999999999"/>
    <x v="1167"/>
    <x v="4"/>
    <x v="11"/>
    <x v="1620"/>
    <x v="1619"/>
  </r>
  <r>
    <x v="10"/>
    <x v="1106"/>
    <x v="0"/>
    <s v="US"/>
    <s v="USD"/>
    <n v="1338177540"/>
    <n v="1333550015"/>
    <b v="0"/>
    <n v="37"/>
    <b v="1"/>
    <s v="music/rock"/>
    <n v="1.212"/>
    <x v="1168"/>
    <x v="4"/>
    <x v="11"/>
    <x v="1621"/>
    <x v="1620"/>
  </r>
  <r>
    <x v="275"/>
    <x v="1107"/>
    <x v="0"/>
    <s v="US"/>
    <s v="USD"/>
    <n v="1418803140"/>
    <n v="1415343874"/>
    <b v="0"/>
    <n v="65"/>
    <b v="1"/>
    <s v="music/rock"/>
    <n v="1.0172463768115942"/>
    <x v="1169"/>
    <x v="4"/>
    <x v="11"/>
    <x v="1622"/>
    <x v="1621"/>
  </r>
  <r>
    <x v="47"/>
    <x v="1108"/>
    <x v="0"/>
    <s v="GB"/>
    <s v="GBP"/>
    <n v="1377621089"/>
    <n v="1372437089"/>
    <b v="0"/>
    <n v="18"/>
    <b v="1"/>
    <s v="music/rock"/>
    <n v="1.0106666666666666"/>
    <x v="1170"/>
    <x v="4"/>
    <x v="11"/>
    <x v="1623"/>
    <x v="1622"/>
  </r>
  <r>
    <x v="28"/>
    <x v="1109"/>
    <x v="0"/>
    <s v="US"/>
    <s v="USD"/>
    <n v="1357721335"/>
    <n v="1354265335"/>
    <b v="0"/>
    <n v="25"/>
    <b v="1"/>
    <s v="music/rock"/>
    <n v="1.18"/>
    <x v="1171"/>
    <x v="4"/>
    <x v="11"/>
    <x v="1624"/>
    <x v="1623"/>
  </r>
  <r>
    <x v="51"/>
    <x v="1110"/>
    <x v="0"/>
    <s v="US"/>
    <s v="USD"/>
    <n v="1347382053"/>
    <n v="1344962853"/>
    <b v="0"/>
    <n v="104"/>
    <b v="1"/>
    <s v="music/rock"/>
    <n v="1.5533333333333332"/>
    <x v="1172"/>
    <x v="4"/>
    <x v="11"/>
    <x v="1625"/>
    <x v="1624"/>
  </r>
  <r>
    <x v="6"/>
    <x v="1111"/>
    <x v="0"/>
    <s v="US"/>
    <s v="USD"/>
    <n v="1385932867"/>
    <n v="1383337267"/>
    <b v="0"/>
    <n v="108"/>
    <b v="1"/>
    <s v="music/rock"/>
    <n v="1.0118750000000001"/>
    <x v="1173"/>
    <x v="4"/>
    <x v="11"/>
    <x v="1626"/>
    <x v="1625"/>
  </r>
  <r>
    <x v="13"/>
    <x v="859"/>
    <x v="0"/>
    <s v="US"/>
    <s v="USD"/>
    <n v="1353905940"/>
    <n v="1351011489"/>
    <b v="0"/>
    <n v="38"/>
    <b v="1"/>
    <s v="music/rock"/>
    <n v="1.17"/>
    <x v="1174"/>
    <x v="4"/>
    <x v="11"/>
    <x v="1627"/>
    <x v="1626"/>
  </r>
  <r>
    <x v="23"/>
    <x v="1112"/>
    <x v="0"/>
    <s v="US"/>
    <s v="USD"/>
    <n v="1403026882"/>
    <n v="1400175682"/>
    <b v="0"/>
    <n v="88"/>
    <b v="1"/>
    <s v="music/rock"/>
    <n v="1.00925"/>
    <x v="1175"/>
    <x v="4"/>
    <x v="11"/>
    <x v="1628"/>
    <x v="1627"/>
  </r>
  <r>
    <x v="12"/>
    <x v="1113"/>
    <x v="0"/>
    <s v="US"/>
    <s v="USD"/>
    <n v="1392929333"/>
    <n v="1389041333"/>
    <b v="0"/>
    <n v="82"/>
    <b v="1"/>
    <s v="music/rock"/>
    <n v="1.0366666666666666"/>
    <x v="1176"/>
    <x v="4"/>
    <x v="11"/>
    <x v="1629"/>
    <x v="1628"/>
  </r>
  <r>
    <x v="23"/>
    <x v="1114"/>
    <x v="0"/>
    <s v="US"/>
    <s v="USD"/>
    <n v="1330671540"/>
    <n v="1328040375"/>
    <b v="0"/>
    <n v="126"/>
    <b v="1"/>
    <s v="music/rock"/>
    <n v="2.6524999999999999"/>
    <x v="1177"/>
    <x v="4"/>
    <x v="11"/>
    <x v="1630"/>
    <x v="1629"/>
  </r>
  <r>
    <x v="3"/>
    <x v="1115"/>
    <x v="0"/>
    <s v="US"/>
    <s v="USD"/>
    <n v="1350074261"/>
    <n v="1347482261"/>
    <b v="0"/>
    <n v="133"/>
    <b v="1"/>
    <s v="music/rock"/>
    <n v="1.5590999999999999"/>
    <x v="1178"/>
    <x v="4"/>
    <x v="11"/>
    <x v="1631"/>
    <x v="1630"/>
  </r>
  <r>
    <x v="23"/>
    <x v="1116"/>
    <x v="0"/>
    <s v="US"/>
    <s v="USD"/>
    <n v="1316851854"/>
    <n v="1311667854"/>
    <b v="0"/>
    <n v="47"/>
    <b v="1"/>
    <s v="music/rock"/>
    <n v="1.0162500000000001"/>
    <x v="1179"/>
    <x v="4"/>
    <x v="11"/>
    <x v="1632"/>
    <x v="1631"/>
  </r>
  <r>
    <x v="3"/>
    <x v="1117"/>
    <x v="0"/>
    <s v="US"/>
    <s v="USD"/>
    <n v="1326690000"/>
    <n v="1324329156"/>
    <b v="0"/>
    <n v="58"/>
    <b v="1"/>
    <s v="music/rock"/>
    <n v="1"/>
    <x v="1180"/>
    <x v="4"/>
    <x v="11"/>
    <x v="1633"/>
    <x v="1632"/>
  </r>
  <r>
    <x v="13"/>
    <x v="1118"/>
    <x v="0"/>
    <s v="US"/>
    <s v="USD"/>
    <n v="1306994340"/>
    <n v="1303706001"/>
    <b v="0"/>
    <n v="32"/>
    <b v="1"/>
    <s v="music/rock"/>
    <n v="1.0049999999999999"/>
    <x v="1181"/>
    <x v="4"/>
    <x v="11"/>
    <x v="1634"/>
    <x v="1633"/>
  </r>
  <r>
    <x v="13"/>
    <x v="958"/>
    <x v="0"/>
    <s v="US"/>
    <s v="USD"/>
    <n v="1468270261"/>
    <n v="1463086261"/>
    <b v="0"/>
    <n v="37"/>
    <b v="1"/>
    <s v="music/rock"/>
    <n v="1.2529999999999999"/>
    <x v="1182"/>
    <x v="4"/>
    <x v="11"/>
    <x v="1635"/>
    <x v="1634"/>
  </r>
  <r>
    <x v="37"/>
    <x v="1119"/>
    <x v="0"/>
    <s v="US"/>
    <s v="USD"/>
    <n v="1307851200"/>
    <n v="1304129088"/>
    <b v="0"/>
    <n v="87"/>
    <b v="1"/>
    <s v="music/rock"/>
    <n v="1.0355555555555556"/>
    <x v="1183"/>
    <x v="4"/>
    <x v="11"/>
    <x v="1636"/>
    <x v="1635"/>
  </r>
  <r>
    <x v="2"/>
    <x v="1120"/>
    <x v="0"/>
    <s v="US"/>
    <s v="USD"/>
    <n v="1262302740"/>
    <n v="1257444140"/>
    <b v="0"/>
    <n v="15"/>
    <b v="1"/>
    <s v="music/rock"/>
    <n v="1.038"/>
    <x v="1184"/>
    <x v="4"/>
    <x v="11"/>
    <x v="1637"/>
    <x v="1636"/>
  </r>
  <r>
    <x v="28"/>
    <x v="1121"/>
    <x v="0"/>
    <s v="US"/>
    <s v="USD"/>
    <n v="1362086700"/>
    <n v="1358180968"/>
    <b v="0"/>
    <n v="27"/>
    <b v="1"/>
    <s v="music/rock"/>
    <n v="1.05"/>
    <x v="1185"/>
    <x v="4"/>
    <x v="11"/>
    <x v="1638"/>
    <x v="1637"/>
  </r>
  <r>
    <x v="40"/>
    <x v="1122"/>
    <x v="0"/>
    <s v="US"/>
    <s v="USD"/>
    <n v="1330789165"/>
    <n v="1328197165"/>
    <b v="0"/>
    <n v="19"/>
    <b v="1"/>
    <s v="music/rock"/>
    <n v="1"/>
    <x v="1186"/>
    <x v="4"/>
    <x v="11"/>
    <x v="1639"/>
    <x v="1638"/>
  </r>
  <r>
    <x v="44"/>
    <x v="1123"/>
    <x v="0"/>
    <s v="US"/>
    <s v="USD"/>
    <n v="1280800740"/>
    <n v="1279603955"/>
    <b v="0"/>
    <n v="17"/>
    <b v="1"/>
    <s v="music/rock"/>
    <n v="1.6986000000000001"/>
    <x v="1187"/>
    <x v="4"/>
    <x v="11"/>
    <x v="1640"/>
    <x v="1639"/>
  </r>
  <r>
    <x v="30"/>
    <x v="535"/>
    <x v="0"/>
    <s v="US"/>
    <s v="USD"/>
    <n v="1418998744"/>
    <n v="1416406744"/>
    <b v="0"/>
    <n v="26"/>
    <b v="1"/>
    <s v="music/pop"/>
    <n v="1.014"/>
    <x v="1188"/>
    <x v="4"/>
    <x v="27"/>
    <x v="1641"/>
    <x v="1640"/>
  </r>
  <r>
    <x v="38"/>
    <x v="647"/>
    <x v="0"/>
    <s v="US"/>
    <s v="USD"/>
    <n v="1308011727"/>
    <n v="1306283727"/>
    <b v="0"/>
    <n v="28"/>
    <b v="1"/>
    <s v="music/pop"/>
    <n v="1"/>
    <x v="317"/>
    <x v="4"/>
    <x v="27"/>
    <x v="1642"/>
    <x v="1641"/>
  </r>
  <r>
    <x v="10"/>
    <x v="1124"/>
    <x v="0"/>
    <s v="US"/>
    <s v="USD"/>
    <n v="1348516012"/>
    <n v="1345924012"/>
    <b v="0"/>
    <n v="37"/>
    <b v="1"/>
    <s v="music/pop"/>
    <n v="1.2470000000000001"/>
    <x v="1189"/>
    <x v="4"/>
    <x v="27"/>
    <x v="1643"/>
    <x v="1642"/>
  </r>
  <r>
    <x v="3"/>
    <x v="1125"/>
    <x v="0"/>
    <s v="US"/>
    <s v="USD"/>
    <n v="1353551160"/>
    <n v="1348363560"/>
    <b v="0"/>
    <n v="128"/>
    <b v="1"/>
    <s v="music/pop"/>
    <n v="1.095"/>
    <x v="1190"/>
    <x v="4"/>
    <x v="27"/>
    <x v="1644"/>
    <x v="1643"/>
  </r>
  <r>
    <x v="10"/>
    <x v="1126"/>
    <x v="0"/>
    <s v="US"/>
    <s v="USD"/>
    <n v="1379515740"/>
    <n v="1378306140"/>
    <b v="0"/>
    <n v="10"/>
    <b v="1"/>
    <s v="music/pop"/>
    <n v="1.1080000000000001"/>
    <x v="1191"/>
    <x v="4"/>
    <x v="27"/>
    <x v="1645"/>
    <x v="1644"/>
  </r>
  <r>
    <x v="13"/>
    <x v="1127"/>
    <x v="0"/>
    <s v="GB"/>
    <s v="GBP"/>
    <n v="1408039860"/>
    <n v="1405248503"/>
    <b v="0"/>
    <n v="83"/>
    <b v="1"/>
    <s v="music/pop"/>
    <n v="1.1020000000000001"/>
    <x v="1192"/>
    <x v="4"/>
    <x v="27"/>
    <x v="1646"/>
    <x v="1645"/>
  </r>
  <r>
    <x v="10"/>
    <x v="1128"/>
    <x v="0"/>
    <s v="US"/>
    <s v="USD"/>
    <n v="1339235377"/>
    <n v="1336643377"/>
    <b v="0"/>
    <n v="46"/>
    <b v="1"/>
    <s v="music/pop"/>
    <n v="1.0471999999999999"/>
    <x v="1193"/>
    <x v="4"/>
    <x v="27"/>
    <x v="1647"/>
    <x v="1646"/>
  </r>
  <r>
    <x v="98"/>
    <x v="1129"/>
    <x v="0"/>
    <s v="US"/>
    <s v="USD"/>
    <n v="1300636482"/>
    <n v="1298048082"/>
    <b v="0"/>
    <n v="90"/>
    <b v="1"/>
    <s v="music/pop"/>
    <n v="1.2526086956521738"/>
    <x v="1194"/>
    <x v="4"/>
    <x v="27"/>
    <x v="1648"/>
    <x v="1647"/>
  </r>
  <r>
    <x v="276"/>
    <x v="1130"/>
    <x v="0"/>
    <s v="US"/>
    <s v="USD"/>
    <n v="1400862355"/>
    <n v="1396974355"/>
    <b v="0"/>
    <n v="81"/>
    <b v="1"/>
    <s v="music/pop"/>
    <n v="1.0058763157894737"/>
    <x v="1195"/>
    <x v="4"/>
    <x v="27"/>
    <x v="1649"/>
    <x v="1648"/>
  </r>
  <r>
    <x v="13"/>
    <x v="1131"/>
    <x v="0"/>
    <s v="US"/>
    <s v="USD"/>
    <n v="1381314437"/>
    <n v="1378722437"/>
    <b v="0"/>
    <n v="32"/>
    <b v="1"/>
    <s v="music/pop"/>
    <n v="1.4155"/>
    <x v="1196"/>
    <x v="4"/>
    <x v="27"/>
    <x v="1650"/>
    <x v="1649"/>
  </r>
  <r>
    <x v="13"/>
    <x v="1132"/>
    <x v="0"/>
    <s v="US"/>
    <s v="USD"/>
    <n v="1303801140"/>
    <n v="1300916220"/>
    <b v="0"/>
    <n v="20"/>
    <b v="1"/>
    <s v="music/pop"/>
    <n v="1.0075000000000001"/>
    <x v="1197"/>
    <x v="4"/>
    <x v="27"/>
    <x v="1651"/>
    <x v="1650"/>
  </r>
  <r>
    <x v="37"/>
    <x v="1133"/>
    <x v="0"/>
    <s v="US"/>
    <s v="USD"/>
    <n v="1385297393"/>
    <n v="1382701793"/>
    <b v="0"/>
    <n v="70"/>
    <b v="1"/>
    <s v="music/pop"/>
    <n v="1.0066666666666666"/>
    <x v="1198"/>
    <x v="4"/>
    <x v="27"/>
    <x v="1652"/>
    <x v="1651"/>
  </r>
  <r>
    <x v="10"/>
    <x v="1134"/>
    <x v="0"/>
    <s v="US"/>
    <s v="USD"/>
    <n v="1303675296"/>
    <n v="1300996896"/>
    <b v="0"/>
    <n v="168"/>
    <b v="1"/>
    <s v="music/pop"/>
    <n v="1.7423040000000001"/>
    <x v="1199"/>
    <x v="4"/>
    <x v="27"/>
    <x v="1653"/>
    <x v="1652"/>
  </r>
  <r>
    <x v="184"/>
    <x v="1135"/>
    <x v="0"/>
    <s v="US"/>
    <s v="USD"/>
    <n v="1334784160"/>
    <n v="1332192160"/>
    <b v="0"/>
    <n v="34"/>
    <b v="1"/>
    <s v="music/pop"/>
    <n v="1.199090909090909"/>
    <x v="1200"/>
    <x v="4"/>
    <x v="27"/>
    <x v="1654"/>
    <x v="1653"/>
  </r>
  <r>
    <x v="15"/>
    <x v="1136"/>
    <x v="0"/>
    <s v="US"/>
    <s v="USD"/>
    <n v="1333648820"/>
    <n v="1331060420"/>
    <b v="0"/>
    <n v="48"/>
    <b v="1"/>
    <s v="music/pop"/>
    <n v="1.4286666666666668"/>
    <x v="1201"/>
    <x v="4"/>
    <x v="27"/>
    <x v="1655"/>
    <x v="1654"/>
  </r>
  <r>
    <x v="51"/>
    <x v="1137"/>
    <x v="0"/>
    <s v="US"/>
    <s v="USD"/>
    <n v="1355437052"/>
    <n v="1352845052"/>
    <b v="0"/>
    <n v="48"/>
    <b v="1"/>
    <s v="music/pop"/>
    <n v="1.0033493333333334"/>
    <x v="1202"/>
    <x v="4"/>
    <x v="27"/>
    <x v="1656"/>
    <x v="1655"/>
  </r>
  <r>
    <x v="31"/>
    <x v="1138"/>
    <x v="0"/>
    <s v="US"/>
    <s v="USD"/>
    <n v="1337885168"/>
    <n v="1335293168"/>
    <b v="0"/>
    <n v="221"/>
    <b v="1"/>
    <s v="music/pop"/>
    <n v="1.0493380000000001"/>
    <x v="1203"/>
    <x v="4"/>
    <x v="27"/>
    <x v="1657"/>
    <x v="1656"/>
  </r>
  <r>
    <x v="12"/>
    <x v="1139"/>
    <x v="0"/>
    <s v="US"/>
    <s v="USD"/>
    <n v="1355840400"/>
    <n v="1352524767"/>
    <b v="0"/>
    <n v="107"/>
    <b v="1"/>
    <s v="music/pop"/>
    <n v="1.3223333333333334"/>
    <x v="1204"/>
    <x v="4"/>
    <x v="27"/>
    <x v="1658"/>
    <x v="1657"/>
  </r>
  <r>
    <x v="2"/>
    <x v="1140"/>
    <x v="0"/>
    <s v="GB"/>
    <s v="GBP"/>
    <n v="1387281600"/>
    <n v="1384811721"/>
    <b v="0"/>
    <n v="45"/>
    <b v="1"/>
    <s v="music/pop"/>
    <n v="1.1279999999999999"/>
    <x v="1205"/>
    <x v="4"/>
    <x v="27"/>
    <x v="1659"/>
    <x v="1658"/>
  </r>
  <r>
    <x v="277"/>
    <x v="1141"/>
    <x v="0"/>
    <s v="IT"/>
    <s v="EUR"/>
    <n v="1462053540"/>
    <n v="1459355950"/>
    <b v="0"/>
    <n v="36"/>
    <b v="1"/>
    <s v="music/pop"/>
    <n v="12.5375"/>
    <x v="1206"/>
    <x v="4"/>
    <x v="27"/>
    <x v="1660"/>
    <x v="1659"/>
  </r>
  <r>
    <x v="278"/>
    <x v="1142"/>
    <x v="0"/>
    <s v="AT"/>
    <s v="EUR"/>
    <n v="1453064400"/>
    <n v="1449359831"/>
    <b v="0"/>
    <n v="101"/>
    <b v="1"/>
    <s v="music/pop"/>
    <n v="1.0250632911392406"/>
    <x v="1207"/>
    <x v="4"/>
    <x v="27"/>
    <x v="1661"/>
    <x v="1660"/>
  </r>
  <r>
    <x v="6"/>
    <x v="1143"/>
    <x v="0"/>
    <s v="US"/>
    <s v="USD"/>
    <n v="1325310336"/>
    <n v="1320122736"/>
    <b v="0"/>
    <n v="62"/>
    <b v="1"/>
    <s v="music/pop"/>
    <n v="1.026375"/>
    <x v="1208"/>
    <x v="4"/>
    <x v="27"/>
    <x v="1662"/>
    <x v="1661"/>
  </r>
  <r>
    <x v="28"/>
    <x v="1144"/>
    <x v="0"/>
    <s v="US"/>
    <s v="USD"/>
    <n v="1422750707"/>
    <n v="1420158707"/>
    <b v="0"/>
    <n v="32"/>
    <b v="1"/>
    <s v="music/pop"/>
    <n v="1.08"/>
    <x v="1209"/>
    <x v="4"/>
    <x v="27"/>
    <x v="1663"/>
    <x v="1662"/>
  </r>
  <r>
    <x v="30"/>
    <x v="1145"/>
    <x v="0"/>
    <s v="US"/>
    <s v="USD"/>
    <n v="1331870340"/>
    <n v="1328033818"/>
    <b v="0"/>
    <n v="89"/>
    <b v="1"/>
    <s v="music/pop"/>
    <n v="1.2240879999999998"/>
    <x v="1210"/>
    <x v="4"/>
    <x v="27"/>
    <x v="1664"/>
    <x v="1663"/>
  </r>
  <r>
    <x v="8"/>
    <x v="1146"/>
    <x v="0"/>
    <s v="US"/>
    <s v="USD"/>
    <n v="1298343600"/>
    <n v="1295624113"/>
    <b v="0"/>
    <n v="93"/>
    <b v="1"/>
    <s v="music/pop"/>
    <n v="1.1945714285714286"/>
    <x v="1211"/>
    <x v="4"/>
    <x v="27"/>
    <x v="1665"/>
    <x v="1664"/>
  </r>
  <r>
    <x v="30"/>
    <x v="1147"/>
    <x v="0"/>
    <s v="US"/>
    <s v="USD"/>
    <n v="1364447073"/>
    <n v="1361858673"/>
    <b v="0"/>
    <n v="98"/>
    <b v="1"/>
    <s v="music/pop"/>
    <n v="1.6088"/>
    <x v="1212"/>
    <x v="4"/>
    <x v="27"/>
    <x v="1666"/>
    <x v="1665"/>
  </r>
  <r>
    <x v="104"/>
    <x v="1148"/>
    <x v="0"/>
    <s v="US"/>
    <s v="USD"/>
    <n v="1394521140"/>
    <n v="1392169298"/>
    <b v="0"/>
    <n v="82"/>
    <b v="1"/>
    <s v="music/pop"/>
    <n v="1.2685294117647059"/>
    <x v="1213"/>
    <x v="4"/>
    <x v="27"/>
    <x v="1667"/>
    <x v="1666"/>
  </r>
  <r>
    <x v="6"/>
    <x v="1143"/>
    <x v="0"/>
    <s v="US"/>
    <s v="USD"/>
    <n v="1322454939"/>
    <n v="1319859339"/>
    <b v="0"/>
    <n v="116"/>
    <b v="1"/>
    <s v="music/pop"/>
    <n v="1.026375"/>
    <x v="1214"/>
    <x v="4"/>
    <x v="27"/>
    <x v="1668"/>
    <x v="1667"/>
  </r>
  <r>
    <x v="13"/>
    <x v="1149"/>
    <x v="0"/>
    <s v="US"/>
    <s v="USD"/>
    <n v="1464729276"/>
    <n v="1459545276"/>
    <b v="0"/>
    <n v="52"/>
    <b v="1"/>
    <s v="music/pop"/>
    <n v="1.3975"/>
    <x v="404"/>
    <x v="4"/>
    <x v="27"/>
    <x v="1669"/>
    <x v="1668"/>
  </r>
  <r>
    <x v="28"/>
    <x v="772"/>
    <x v="0"/>
    <s v="US"/>
    <s v="USD"/>
    <n v="1278302400"/>
    <n v="1273961999"/>
    <b v="0"/>
    <n v="23"/>
    <b v="1"/>
    <s v="music/pop"/>
    <n v="1.026"/>
    <x v="1215"/>
    <x v="4"/>
    <x v="27"/>
    <x v="1670"/>
    <x v="1669"/>
  </r>
  <r>
    <x v="13"/>
    <x v="1150"/>
    <x v="0"/>
    <s v="US"/>
    <s v="USD"/>
    <n v="1470056614"/>
    <n v="1467464614"/>
    <b v="0"/>
    <n v="77"/>
    <b v="1"/>
    <s v="music/pop"/>
    <n v="1.0067349999999999"/>
    <x v="1216"/>
    <x v="4"/>
    <x v="27"/>
    <x v="1671"/>
    <x v="1670"/>
  </r>
  <r>
    <x v="180"/>
    <x v="1151"/>
    <x v="0"/>
    <s v="US"/>
    <s v="USD"/>
    <n v="1338824730"/>
    <n v="1336232730"/>
    <b v="0"/>
    <n v="49"/>
    <b v="1"/>
    <s v="music/pop"/>
    <n v="1.1294117647058823"/>
    <x v="1217"/>
    <x v="4"/>
    <x v="27"/>
    <x v="1672"/>
    <x v="1671"/>
  </r>
  <r>
    <x v="190"/>
    <x v="1152"/>
    <x v="0"/>
    <s v="US"/>
    <s v="USD"/>
    <n v="1425675892"/>
    <n v="1423083892"/>
    <b v="0"/>
    <n v="59"/>
    <b v="1"/>
    <s v="music/pop"/>
    <n v="1.2809523809523808"/>
    <x v="1218"/>
    <x v="4"/>
    <x v="27"/>
    <x v="1673"/>
    <x v="1672"/>
  </r>
  <r>
    <x v="10"/>
    <x v="413"/>
    <x v="0"/>
    <s v="US"/>
    <s v="USD"/>
    <n v="1471503540"/>
    <n v="1468852306"/>
    <b v="0"/>
    <n v="113"/>
    <b v="1"/>
    <s v="music/pop"/>
    <n v="2.0169999999999999"/>
    <x v="1219"/>
    <x v="4"/>
    <x v="27"/>
    <x v="1674"/>
    <x v="1673"/>
  </r>
  <r>
    <x v="28"/>
    <x v="1153"/>
    <x v="0"/>
    <s v="US"/>
    <s v="USD"/>
    <n v="1318802580"/>
    <n v="1316194540"/>
    <b v="0"/>
    <n v="34"/>
    <b v="1"/>
    <s v="music/pop"/>
    <n v="1.37416"/>
    <x v="1220"/>
    <x v="4"/>
    <x v="27"/>
    <x v="1675"/>
    <x v="1674"/>
  </r>
  <r>
    <x v="9"/>
    <x v="1154"/>
    <x v="0"/>
    <s v="US"/>
    <s v="USD"/>
    <n v="1334980740"/>
    <n v="1330968347"/>
    <b v="0"/>
    <n v="42"/>
    <b v="1"/>
    <s v="music/pop"/>
    <n v="1.1533333333333333"/>
    <x v="1221"/>
    <x v="4"/>
    <x v="27"/>
    <x v="1676"/>
    <x v="1675"/>
  </r>
  <r>
    <x v="12"/>
    <x v="1155"/>
    <x v="0"/>
    <s v="ES"/>
    <s v="EUR"/>
    <n v="1460786340"/>
    <n v="1455615976"/>
    <b v="0"/>
    <n v="42"/>
    <b v="1"/>
    <s v="music/pop"/>
    <n v="1.1166666666666667"/>
    <x v="1222"/>
    <x v="4"/>
    <x v="27"/>
    <x v="1677"/>
    <x v="1676"/>
  </r>
  <r>
    <x v="15"/>
    <x v="702"/>
    <x v="0"/>
    <s v="US"/>
    <s v="USD"/>
    <n v="1391718671"/>
    <n v="1390509071"/>
    <b v="0"/>
    <n v="49"/>
    <b v="1"/>
    <s v="music/pop"/>
    <n v="1.1839999999999999"/>
    <x v="1223"/>
    <x v="4"/>
    <x v="27"/>
    <x v="1678"/>
    <x v="1677"/>
  </r>
  <r>
    <x v="13"/>
    <x v="98"/>
    <x v="0"/>
    <s v="US"/>
    <s v="USD"/>
    <n v="1311298745"/>
    <n v="1309311545"/>
    <b v="0"/>
    <n v="56"/>
    <b v="1"/>
    <s v="music/pop"/>
    <n v="1.75"/>
    <x v="372"/>
    <x v="4"/>
    <x v="27"/>
    <x v="1679"/>
    <x v="1678"/>
  </r>
  <r>
    <x v="28"/>
    <x v="1156"/>
    <x v="0"/>
    <s v="US"/>
    <s v="USD"/>
    <n v="1405188667"/>
    <n v="1402596667"/>
    <b v="0"/>
    <n v="25"/>
    <b v="1"/>
    <s v="music/pop"/>
    <n v="1.175"/>
    <x v="1224"/>
    <x v="4"/>
    <x v="27"/>
    <x v="1680"/>
    <x v="1679"/>
  </r>
  <r>
    <x v="99"/>
    <x v="1157"/>
    <x v="3"/>
    <s v="US"/>
    <s v="USD"/>
    <n v="1490752800"/>
    <n v="1486522484"/>
    <b v="0"/>
    <n v="884"/>
    <b v="0"/>
    <s v="music/faith"/>
    <n v="1.0142212307692309"/>
    <x v="1225"/>
    <x v="4"/>
    <x v="28"/>
    <x v="1681"/>
    <x v="1680"/>
  </r>
  <r>
    <x v="12"/>
    <x v="117"/>
    <x v="3"/>
    <s v="US"/>
    <s v="USD"/>
    <n v="1492142860"/>
    <n v="1486962460"/>
    <b v="0"/>
    <n v="0"/>
    <b v="0"/>
    <s v="music/faith"/>
    <n v="0"/>
    <x v="121"/>
    <x v="4"/>
    <x v="28"/>
    <x v="1682"/>
    <x v="1681"/>
  </r>
  <r>
    <x v="8"/>
    <x v="1158"/>
    <x v="3"/>
    <s v="FR"/>
    <s v="EUR"/>
    <n v="1491590738"/>
    <n v="1489517138"/>
    <b v="0"/>
    <n v="10"/>
    <b v="0"/>
    <s v="music/faith"/>
    <n v="0.21714285714285714"/>
    <x v="1226"/>
    <x v="4"/>
    <x v="28"/>
    <x v="1683"/>
    <x v="1682"/>
  </r>
  <r>
    <x v="6"/>
    <x v="1159"/>
    <x v="3"/>
    <s v="US"/>
    <s v="USD"/>
    <n v="1489775641"/>
    <n v="1487360041"/>
    <b v="0"/>
    <n v="101"/>
    <b v="0"/>
    <s v="music/faith"/>
    <n v="1.0912500000000001"/>
    <x v="1227"/>
    <x v="4"/>
    <x v="28"/>
    <x v="1684"/>
    <x v="1683"/>
  </r>
  <r>
    <x v="18"/>
    <x v="175"/>
    <x v="3"/>
    <s v="US"/>
    <s v="USD"/>
    <n v="1490331623"/>
    <n v="1487743223"/>
    <b v="0"/>
    <n v="15"/>
    <b v="0"/>
    <s v="music/faith"/>
    <n v="1.0285714285714285"/>
    <x v="1228"/>
    <x v="4"/>
    <x v="28"/>
    <x v="1685"/>
    <x v="1684"/>
  </r>
  <r>
    <x v="10"/>
    <x v="461"/>
    <x v="3"/>
    <s v="CA"/>
    <s v="CAD"/>
    <n v="1493320519"/>
    <n v="1488140119"/>
    <b v="0"/>
    <n v="1"/>
    <b v="0"/>
    <s v="music/faith"/>
    <n v="3.5999999999999999E-3"/>
    <x v="666"/>
    <x v="4"/>
    <x v="28"/>
    <x v="1686"/>
    <x v="1685"/>
  </r>
  <r>
    <x v="3"/>
    <x v="1160"/>
    <x v="3"/>
    <s v="US"/>
    <s v="USD"/>
    <n v="1491855300"/>
    <n v="1488935245"/>
    <b v="0"/>
    <n v="39"/>
    <b v="0"/>
    <s v="music/faith"/>
    <n v="0.3125"/>
    <x v="1229"/>
    <x v="4"/>
    <x v="28"/>
    <x v="1687"/>
    <x v="1686"/>
  </r>
  <r>
    <x v="23"/>
    <x v="1161"/>
    <x v="3"/>
    <s v="US"/>
    <s v="USD"/>
    <n v="1491738594"/>
    <n v="1489150194"/>
    <b v="0"/>
    <n v="7"/>
    <b v="0"/>
    <s v="music/faith"/>
    <n v="0.443"/>
    <x v="1230"/>
    <x v="4"/>
    <x v="28"/>
    <x v="1688"/>
    <x v="1687"/>
  </r>
  <r>
    <x v="262"/>
    <x v="1162"/>
    <x v="3"/>
    <s v="US"/>
    <s v="USD"/>
    <n v="1489700230"/>
    <n v="1487111830"/>
    <b v="0"/>
    <n v="14"/>
    <b v="0"/>
    <s v="music/faith"/>
    <n v="1"/>
    <x v="1231"/>
    <x v="4"/>
    <x v="28"/>
    <x v="1689"/>
    <x v="1688"/>
  </r>
  <r>
    <x v="30"/>
    <x v="1163"/>
    <x v="3"/>
    <s v="US"/>
    <s v="USD"/>
    <n v="1491470442"/>
    <n v="1488882042"/>
    <b v="0"/>
    <n v="11"/>
    <b v="0"/>
    <s v="music/faith"/>
    <n v="0.254"/>
    <x v="1232"/>
    <x v="4"/>
    <x v="28"/>
    <x v="1690"/>
    <x v="1689"/>
  </r>
  <r>
    <x v="11"/>
    <x v="1164"/>
    <x v="3"/>
    <s v="US"/>
    <s v="USD"/>
    <n v="1491181200"/>
    <n v="1488387008"/>
    <b v="0"/>
    <n v="38"/>
    <b v="0"/>
    <s v="music/faith"/>
    <n v="0.33473333333333333"/>
    <x v="1233"/>
    <x v="4"/>
    <x v="28"/>
    <x v="1691"/>
    <x v="1690"/>
  </r>
  <r>
    <x v="10"/>
    <x v="1165"/>
    <x v="3"/>
    <s v="US"/>
    <s v="USD"/>
    <n v="1490572740"/>
    <n v="1487734667"/>
    <b v="0"/>
    <n v="15"/>
    <b v="0"/>
    <s v="music/faith"/>
    <n v="0.47799999999999998"/>
    <x v="1234"/>
    <x v="4"/>
    <x v="28"/>
    <x v="1692"/>
    <x v="1691"/>
  </r>
  <r>
    <x v="9"/>
    <x v="668"/>
    <x v="3"/>
    <s v="GB"/>
    <s v="GBP"/>
    <n v="1491768000"/>
    <n v="1489097112"/>
    <b v="0"/>
    <n v="8"/>
    <b v="0"/>
    <s v="music/faith"/>
    <n v="9.3333333333333338E-2"/>
    <x v="436"/>
    <x v="4"/>
    <x v="28"/>
    <x v="1693"/>
    <x v="1692"/>
  </r>
  <r>
    <x v="3"/>
    <x v="139"/>
    <x v="3"/>
    <s v="US"/>
    <s v="USD"/>
    <n v="1490589360"/>
    <n v="1488038674"/>
    <b v="0"/>
    <n v="1"/>
    <b v="0"/>
    <s v="music/faith"/>
    <n v="5.0000000000000001E-4"/>
    <x v="144"/>
    <x v="4"/>
    <x v="28"/>
    <x v="1694"/>
    <x v="1693"/>
  </r>
  <r>
    <x v="14"/>
    <x v="1166"/>
    <x v="3"/>
    <s v="US"/>
    <s v="USD"/>
    <n v="1491786000"/>
    <n v="1488847514"/>
    <b v="0"/>
    <n v="23"/>
    <b v="0"/>
    <s v="music/faith"/>
    <n v="0.11708333333333333"/>
    <x v="1235"/>
    <x v="4"/>
    <x v="28"/>
    <x v="1695"/>
    <x v="1694"/>
  </r>
  <r>
    <x v="82"/>
    <x v="117"/>
    <x v="3"/>
    <s v="US"/>
    <s v="USD"/>
    <n v="1491007211"/>
    <n v="1488418811"/>
    <b v="0"/>
    <n v="0"/>
    <b v="0"/>
    <s v="music/faith"/>
    <n v="0"/>
    <x v="121"/>
    <x v="4"/>
    <x v="28"/>
    <x v="1696"/>
    <x v="1695"/>
  </r>
  <r>
    <x v="78"/>
    <x v="1167"/>
    <x v="3"/>
    <s v="US"/>
    <s v="USD"/>
    <n v="1491781648"/>
    <n v="1489193248"/>
    <b v="0"/>
    <n v="22"/>
    <b v="0"/>
    <s v="music/faith"/>
    <n v="0.20208000000000001"/>
    <x v="1236"/>
    <x v="4"/>
    <x v="28"/>
    <x v="1697"/>
    <x v="1696"/>
  </r>
  <r>
    <x v="152"/>
    <x v="117"/>
    <x v="3"/>
    <s v="US"/>
    <s v="USD"/>
    <n v="1490499180"/>
    <n v="1488430760"/>
    <b v="0"/>
    <n v="0"/>
    <b v="0"/>
    <s v="music/faith"/>
    <n v="0"/>
    <x v="121"/>
    <x v="4"/>
    <x v="28"/>
    <x v="1698"/>
    <x v="1697"/>
  </r>
  <r>
    <x v="279"/>
    <x v="1168"/>
    <x v="3"/>
    <s v="US"/>
    <s v="USD"/>
    <n v="1491943445"/>
    <n v="1489351445"/>
    <b v="0"/>
    <n v="4"/>
    <b v="0"/>
    <s v="music/faith"/>
    <n v="4.2311459353574929E-2"/>
    <x v="1237"/>
    <x v="4"/>
    <x v="28"/>
    <x v="1699"/>
    <x v="1698"/>
  </r>
  <r>
    <x v="22"/>
    <x v="1169"/>
    <x v="3"/>
    <s v="US"/>
    <s v="USD"/>
    <n v="1491019200"/>
    <n v="1488418990"/>
    <b v="0"/>
    <n v="79"/>
    <b v="0"/>
    <s v="music/faith"/>
    <n v="0.2606"/>
    <x v="1238"/>
    <x v="4"/>
    <x v="28"/>
    <x v="1700"/>
    <x v="1699"/>
  </r>
  <r>
    <x v="280"/>
    <x v="115"/>
    <x v="2"/>
    <s v="US"/>
    <s v="USD"/>
    <n v="1421337405"/>
    <n v="1418745405"/>
    <b v="0"/>
    <n v="2"/>
    <b v="0"/>
    <s v="music/faith"/>
    <n v="1.9801980198019802E-3"/>
    <x v="144"/>
    <x v="4"/>
    <x v="28"/>
    <x v="1701"/>
    <x v="1700"/>
  </r>
  <r>
    <x v="281"/>
    <x v="116"/>
    <x v="2"/>
    <s v="US"/>
    <s v="USD"/>
    <n v="1427745150"/>
    <n v="1425156750"/>
    <b v="0"/>
    <n v="1"/>
    <b v="0"/>
    <s v="music/faith"/>
    <n v="6.0606060606060605E-5"/>
    <x v="120"/>
    <x v="4"/>
    <x v="28"/>
    <x v="1702"/>
    <x v="1701"/>
  </r>
  <r>
    <x v="10"/>
    <x v="152"/>
    <x v="2"/>
    <s v="US"/>
    <s v="USD"/>
    <n v="1441003537"/>
    <n v="1435819537"/>
    <b v="0"/>
    <n v="2"/>
    <b v="0"/>
    <s v="music/faith"/>
    <n v="1.0200000000000001E-2"/>
    <x v="157"/>
    <x v="4"/>
    <x v="28"/>
    <x v="1703"/>
    <x v="1702"/>
  </r>
  <r>
    <x v="13"/>
    <x v="1170"/>
    <x v="2"/>
    <s v="US"/>
    <s v="USD"/>
    <n v="1424056873"/>
    <n v="1421464873"/>
    <b v="0"/>
    <n v="11"/>
    <b v="0"/>
    <s v="music/faith"/>
    <n v="0.65100000000000002"/>
    <x v="1239"/>
    <x v="4"/>
    <x v="28"/>
    <x v="1704"/>
    <x v="1703"/>
  </r>
  <r>
    <x v="13"/>
    <x v="117"/>
    <x v="2"/>
    <s v="US"/>
    <s v="USD"/>
    <n v="1441814400"/>
    <n v="1440807846"/>
    <b v="0"/>
    <n v="0"/>
    <b v="0"/>
    <s v="music/faith"/>
    <n v="0"/>
    <x v="121"/>
    <x v="4"/>
    <x v="28"/>
    <x v="1705"/>
    <x v="1704"/>
  </r>
  <r>
    <x v="62"/>
    <x v="117"/>
    <x v="2"/>
    <s v="DE"/>
    <s v="EUR"/>
    <n v="1440314472"/>
    <n v="1435130472"/>
    <b v="0"/>
    <n v="0"/>
    <b v="0"/>
    <s v="music/faith"/>
    <n v="0"/>
    <x v="121"/>
    <x v="4"/>
    <x v="28"/>
    <x v="1706"/>
    <x v="1705"/>
  </r>
  <r>
    <x v="10"/>
    <x v="1171"/>
    <x v="2"/>
    <s v="US"/>
    <s v="USD"/>
    <n v="1459181895"/>
    <n v="1456593495"/>
    <b v="0"/>
    <n v="9"/>
    <b v="0"/>
    <s v="music/faith"/>
    <n v="9.74E-2"/>
    <x v="1240"/>
    <x v="4"/>
    <x v="28"/>
    <x v="1707"/>
    <x v="1706"/>
  </r>
  <r>
    <x v="39"/>
    <x v="117"/>
    <x v="2"/>
    <s v="US"/>
    <s v="USD"/>
    <n v="1462135706"/>
    <n v="1458679706"/>
    <b v="0"/>
    <n v="0"/>
    <b v="0"/>
    <s v="music/faith"/>
    <n v="0"/>
    <x v="121"/>
    <x v="4"/>
    <x v="28"/>
    <x v="1708"/>
    <x v="1707"/>
  </r>
  <r>
    <x v="257"/>
    <x v="1079"/>
    <x v="2"/>
    <s v="US"/>
    <s v="USD"/>
    <n v="1409513940"/>
    <n v="1405949514"/>
    <b v="0"/>
    <n v="4"/>
    <b v="0"/>
    <s v="music/faith"/>
    <n v="4.8571428571428571E-2"/>
    <x v="1241"/>
    <x v="4"/>
    <x v="28"/>
    <x v="1709"/>
    <x v="1708"/>
  </r>
  <r>
    <x v="10"/>
    <x v="1172"/>
    <x v="2"/>
    <s v="DE"/>
    <s v="EUR"/>
    <n v="1453122000"/>
    <n v="1449151888"/>
    <b v="0"/>
    <n v="1"/>
    <b v="0"/>
    <s v="music/faith"/>
    <n v="6.7999999999999996E-3"/>
    <x v="447"/>
    <x v="4"/>
    <x v="28"/>
    <x v="1710"/>
    <x v="1709"/>
  </r>
  <r>
    <x v="3"/>
    <x v="1121"/>
    <x v="2"/>
    <s v="US"/>
    <s v="USD"/>
    <n v="1409585434"/>
    <n v="1406907034"/>
    <b v="0"/>
    <n v="2"/>
    <b v="0"/>
    <s v="music/faith"/>
    <n v="0.105"/>
    <x v="1242"/>
    <x v="4"/>
    <x v="28"/>
    <x v="1711"/>
    <x v="1710"/>
  </r>
  <r>
    <x v="10"/>
    <x v="117"/>
    <x v="2"/>
    <s v="US"/>
    <s v="USD"/>
    <n v="1435701353"/>
    <n v="1430517353"/>
    <b v="0"/>
    <n v="0"/>
    <b v="0"/>
    <s v="music/faith"/>
    <n v="0"/>
    <x v="121"/>
    <x v="4"/>
    <x v="28"/>
    <x v="1712"/>
    <x v="1711"/>
  </r>
  <r>
    <x v="9"/>
    <x v="155"/>
    <x v="2"/>
    <s v="US"/>
    <s v="USD"/>
    <n v="1412536412"/>
    <n v="1409944412"/>
    <b v="0"/>
    <n v="1"/>
    <b v="0"/>
    <s v="music/faith"/>
    <n v="1.6666666666666666E-2"/>
    <x v="73"/>
    <x v="4"/>
    <x v="28"/>
    <x v="1713"/>
    <x v="1712"/>
  </r>
  <r>
    <x v="31"/>
    <x v="1173"/>
    <x v="2"/>
    <s v="US"/>
    <s v="USD"/>
    <n v="1430517761"/>
    <n v="1427925761"/>
    <b v="0"/>
    <n v="17"/>
    <b v="0"/>
    <s v="music/faith"/>
    <n v="7.868E-2"/>
    <x v="1243"/>
    <x v="4"/>
    <x v="28"/>
    <x v="1714"/>
    <x v="1713"/>
  </r>
  <r>
    <x v="10"/>
    <x v="143"/>
    <x v="2"/>
    <s v="US"/>
    <s v="USD"/>
    <n v="1427772120"/>
    <n v="1425186785"/>
    <b v="0"/>
    <n v="2"/>
    <b v="0"/>
    <s v="music/faith"/>
    <n v="2.2000000000000001E-3"/>
    <x v="148"/>
    <x v="4"/>
    <x v="28"/>
    <x v="1715"/>
    <x v="1714"/>
  </r>
  <r>
    <x v="13"/>
    <x v="403"/>
    <x v="2"/>
    <s v="US"/>
    <s v="USD"/>
    <n v="1481295099"/>
    <n v="1477835499"/>
    <b v="0"/>
    <n v="3"/>
    <b v="0"/>
    <s v="music/faith"/>
    <n v="7.4999999999999997E-2"/>
    <x v="73"/>
    <x v="4"/>
    <x v="28"/>
    <x v="1716"/>
    <x v="1715"/>
  </r>
  <r>
    <x v="282"/>
    <x v="1174"/>
    <x v="2"/>
    <s v="US"/>
    <s v="USD"/>
    <n v="1461211200"/>
    <n v="1459467238"/>
    <b v="0"/>
    <n v="41"/>
    <b v="0"/>
    <s v="music/faith"/>
    <n v="0.42725880551301687"/>
    <x v="1244"/>
    <x v="4"/>
    <x v="28"/>
    <x v="1717"/>
    <x v="1716"/>
  </r>
  <r>
    <x v="19"/>
    <x v="735"/>
    <x v="2"/>
    <s v="US"/>
    <s v="USD"/>
    <n v="1463201940"/>
    <n v="1459435149"/>
    <b v="0"/>
    <n v="2"/>
    <b v="0"/>
    <s v="music/faith"/>
    <n v="2.142857142857143E-3"/>
    <x v="839"/>
    <x v="4"/>
    <x v="28"/>
    <x v="1718"/>
    <x v="1717"/>
  </r>
  <r>
    <x v="23"/>
    <x v="428"/>
    <x v="2"/>
    <s v="US"/>
    <s v="USD"/>
    <n v="1410958191"/>
    <n v="1408366191"/>
    <b v="0"/>
    <n v="3"/>
    <b v="0"/>
    <s v="music/faith"/>
    <n v="8.7500000000000008E-3"/>
    <x v="123"/>
    <x v="4"/>
    <x v="28"/>
    <x v="1719"/>
    <x v="1718"/>
  </r>
  <r>
    <x v="23"/>
    <x v="1175"/>
    <x v="2"/>
    <s v="US"/>
    <s v="USD"/>
    <n v="1415562471"/>
    <n v="1412966871"/>
    <b v="0"/>
    <n v="8"/>
    <b v="0"/>
    <s v="music/faith"/>
    <n v="5.6250000000000001E-2"/>
    <x v="1245"/>
    <x v="4"/>
    <x v="28"/>
    <x v="1720"/>
    <x v="1719"/>
  </r>
  <r>
    <x v="10"/>
    <x v="117"/>
    <x v="2"/>
    <s v="US"/>
    <s v="USD"/>
    <n v="1449831863"/>
    <n v="1447239863"/>
    <b v="0"/>
    <n v="0"/>
    <b v="0"/>
    <s v="music/faith"/>
    <n v="0"/>
    <x v="121"/>
    <x v="4"/>
    <x v="28"/>
    <x v="1721"/>
    <x v="1720"/>
  </r>
  <r>
    <x v="283"/>
    <x v="116"/>
    <x v="2"/>
    <s v="US"/>
    <s v="USD"/>
    <n v="1459642200"/>
    <n v="1456441429"/>
    <b v="0"/>
    <n v="1"/>
    <b v="0"/>
    <s v="music/faith"/>
    <n v="3.4722222222222224E-4"/>
    <x v="120"/>
    <x v="4"/>
    <x v="28"/>
    <x v="1722"/>
    <x v="1721"/>
  </r>
  <r>
    <x v="3"/>
    <x v="1084"/>
    <x v="2"/>
    <s v="US"/>
    <s v="USD"/>
    <n v="1435730400"/>
    <n v="1430855315"/>
    <b v="0"/>
    <n v="3"/>
    <b v="0"/>
    <s v="music/faith"/>
    <n v="6.5000000000000002E-2"/>
    <x v="1246"/>
    <x v="4"/>
    <x v="28"/>
    <x v="1723"/>
    <x v="1722"/>
  </r>
  <r>
    <x v="12"/>
    <x v="428"/>
    <x v="2"/>
    <s v="US"/>
    <s v="USD"/>
    <n v="1414707762"/>
    <n v="1412115762"/>
    <b v="0"/>
    <n v="4"/>
    <b v="0"/>
    <s v="music/faith"/>
    <n v="5.8333333333333336E-3"/>
    <x v="440"/>
    <x v="4"/>
    <x v="28"/>
    <x v="1724"/>
    <x v="1723"/>
  </r>
  <r>
    <x v="62"/>
    <x v="145"/>
    <x v="2"/>
    <s v="US"/>
    <s v="USD"/>
    <n v="1408922049"/>
    <n v="1406330049"/>
    <b v="0"/>
    <n v="9"/>
    <b v="0"/>
    <s v="music/faith"/>
    <n v="0.10181818181818182"/>
    <x v="1247"/>
    <x v="4"/>
    <x v="28"/>
    <x v="1725"/>
    <x v="1724"/>
  </r>
  <r>
    <x v="115"/>
    <x v="1176"/>
    <x v="2"/>
    <s v="US"/>
    <s v="USD"/>
    <n v="1403906664"/>
    <n v="1401401064"/>
    <b v="0"/>
    <n v="16"/>
    <b v="0"/>
    <s v="music/faith"/>
    <n v="0.33784615384615385"/>
    <x v="1248"/>
    <x v="4"/>
    <x v="28"/>
    <x v="1726"/>
    <x v="1725"/>
  </r>
  <r>
    <x v="9"/>
    <x v="116"/>
    <x v="2"/>
    <s v="GB"/>
    <s v="GBP"/>
    <n v="1428231600"/>
    <n v="1423520177"/>
    <b v="0"/>
    <n v="1"/>
    <b v="0"/>
    <s v="music/faith"/>
    <n v="3.3333333333333332E-4"/>
    <x v="120"/>
    <x v="4"/>
    <x v="28"/>
    <x v="1727"/>
    <x v="1726"/>
  </r>
  <r>
    <x v="21"/>
    <x v="1177"/>
    <x v="2"/>
    <s v="US"/>
    <s v="USD"/>
    <n v="1445439674"/>
    <n v="1442847674"/>
    <b v="0"/>
    <n v="7"/>
    <b v="0"/>
    <s v="music/faith"/>
    <n v="0.68400000000000005"/>
    <x v="1249"/>
    <x v="4"/>
    <x v="28"/>
    <x v="1728"/>
    <x v="1727"/>
  </r>
  <r>
    <x v="3"/>
    <x v="117"/>
    <x v="2"/>
    <s v="US"/>
    <s v="USD"/>
    <n v="1465521306"/>
    <n v="1460337306"/>
    <b v="0"/>
    <n v="0"/>
    <b v="0"/>
    <s v="music/faith"/>
    <n v="0"/>
    <x v="121"/>
    <x v="4"/>
    <x v="28"/>
    <x v="1729"/>
    <x v="1728"/>
  </r>
  <r>
    <x v="9"/>
    <x v="117"/>
    <x v="2"/>
    <s v="US"/>
    <s v="USD"/>
    <n v="1445738783"/>
    <n v="1443146783"/>
    <b v="0"/>
    <n v="0"/>
    <b v="0"/>
    <s v="music/faith"/>
    <n v="0"/>
    <x v="121"/>
    <x v="4"/>
    <x v="28"/>
    <x v="1730"/>
    <x v="1729"/>
  </r>
  <r>
    <x v="28"/>
    <x v="117"/>
    <x v="2"/>
    <s v="US"/>
    <s v="USD"/>
    <n v="1434034800"/>
    <n v="1432849552"/>
    <b v="0"/>
    <n v="0"/>
    <b v="0"/>
    <s v="music/faith"/>
    <n v="0"/>
    <x v="121"/>
    <x v="4"/>
    <x v="28"/>
    <x v="1731"/>
    <x v="1730"/>
  </r>
  <r>
    <x v="23"/>
    <x v="117"/>
    <x v="2"/>
    <s v="US"/>
    <s v="USD"/>
    <n v="1452920400"/>
    <n v="1447777481"/>
    <b v="0"/>
    <n v="0"/>
    <b v="0"/>
    <s v="music/faith"/>
    <n v="0"/>
    <x v="121"/>
    <x v="4"/>
    <x v="28"/>
    <x v="1732"/>
    <x v="1731"/>
  </r>
  <r>
    <x v="3"/>
    <x v="117"/>
    <x v="2"/>
    <s v="US"/>
    <s v="USD"/>
    <n v="1473802200"/>
    <n v="1472746374"/>
    <b v="0"/>
    <n v="0"/>
    <b v="0"/>
    <s v="music/faith"/>
    <n v="0"/>
    <x v="121"/>
    <x v="4"/>
    <x v="28"/>
    <x v="1733"/>
    <x v="1732"/>
  </r>
  <r>
    <x v="37"/>
    <x v="116"/>
    <x v="2"/>
    <s v="US"/>
    <s v="USD"/>
    <n v="1431046356"/>
    <n v="1428454356"/>
    <b v="0"/>
    <n v="1"/>
    <b v="0"/>
    <s v="music/faith"/>
    <n v="2.2222222222222223E-4"/>
    <x v="120"/>
    <x v="4"/>
    <x v="28"/>
    <x v="1734"/>
    <x v="1733"/>
  </r>
  <r>
    <x v="28"/>
    <x v="178"/>
    <x v="2"/>
    <s v="US"/>
    <s v="USD"/>
    <n v="1470598345"/>
    <n v="1468006345"/>
    <b v="0"/>
    <n v="2"/>
    <b v="0"/>
    <s v="music/faith"/>
    <n v="0.11"/>
    <x v="698"/>
    <x v="4"/>
    <x v="28"/>
    <x v="1735"/>
    <x v="1734"/>
  </r>
  <r>
    <x v="9"/>
    <x v="1178"/>
    <x v="2"/>
    <s v="US"/>
    <s v="USD"/>
    <n v="1447018833"/>
    <n v="1444423233"/>
    <b v="0"/>
    <n v="1"/>
    <b v="0"/>
    <s v="music/faith"/>
    <n v="7.3333333333333332E-3"/>
    <x v="1250"/>
    <x v="4"/>
    <x v="28"/>
    <x v="1736"/>
    <x v="1735"/>
  </r>
  <r>
    <x v="23"/>
    <x v="447"/>
    <x v="2"/>
    <s v="US"/>
    <s v="USD"/>
    <n v="1437432392"/>
    <n v="1434840392"/>
    <b v="0"/>
    <n v="15"/>
    <b v="0"/>
    <s v="music/faith"/>
    <n v="0.21249999999999999"/>
    <x v="98"/>
    <x v="4"/>
    <x v="28"/>
    <x v="1737"/>
    <x v="1736"/>
  </r>
  <r>
    <x v="10"/>
    <x v="170"/>
    <x v="2"/>
    <s v="US"/>
    <s v="USD"/>
    <n v="1412283542"/>
    <n v="1409691542"/>
    <b v="0"/>
    <n v="1"/>
    <b v="0"/>
    <s v="music/faith"/>
    <n v="4.0000000000000001E-3"/>
    <x v="135"/>
    <x v="4"/>
    <x v="28"/>
    <x v="1738"/>
    <x v="1737"/>
  </r>
  <r>
    <x v="28"/>
    <x v="116"/>
    <x v="2"/>
    <s v="US"/>
    <s v="USD"/>
    <n v="1462391932"/>
    <n v="1457297932"/>
    <b v="0"/>
    <n v="1"/>
    <b v="0"/>
    <s v="music/faith"/>
    <n v="1E-3"/>
    <x v="120"/>
    <x v="4"/>
    <x v="28"/>
    <x v="1739"/>
    <x v="1738"/>
  </r>
  <r>
    <x v="9"/>
    <x v="117"/>
    <x v="2"/>
    <s v="US"/>
    <s v="USD"/>
    <n v="1437075422"/>
    <n v="1434483422"/>
    <b v="0"/>
    <n v="0"/>
    <b v="0"/>
    <s v="music/faith"/>
    <n v="0"/>
    <x v="121"/>
    <x v="4"/>
    <x v="28"/>
    <x v="1740"/>
    <x v="1739"/>
  </r>
  <r>
    <x v="38"/>
    <x v="414"/>
    <x v="0"/>
    <s v="GB"/>
    <s v="GBP"/>
    <n v="1433948671"/>
    <n v="1430060671"/>
    <b v="0"/>
    <n v="52"/>
    <b v="1"/>
    <s v="photography/photobooks"/>
    <n v="1.1083333333333334"/>
    <x v="1251"/>
    <x v="8"/>
    <x v="20"/>
    <x v="1741"/>
    <x v="1740"/>
  </r>
  <r>
    <x v="13"/>
    <x v="1179"/>
    <x v="0"/>
    <s v="US"/>
    <s v="USD"/>
    <n v="1483822800"/>
    <n v="1481058170"/>
    <b v="0"/>
    <n v="34"/>
    <b v="1"/>
    <s v="photography/photobooks"/>
    <n v="1.0874999999999999"/>
    <x v="1252"/>
    <x v="8"/>
    <x v="20"/>
    <x v="1742"/>
    <x v="1741"/>
  </r>
  <r>
    <x v="12"/>
    <x v="11"/>
    <x v="0"/>
    <s v="US"/>
    <s v="USD"/>
    <n v="1472270340"/>
    <n v="1470348775"/>
    <b v="0"/>
    <n v="67"/>
    <b v="1"/>
    <s v="photography/photobooks"/>
    <n v="1.0041666666666667"/>
    <x v="1253"/>
    <x v="8"/>
    <x v="20"/>
    <x v="1743"/>
    <x v="1742"/>
  </r>
  <r>
    <x v="62"/>
    <x v="1180"/>
    <x v="0"/>
    <s v="GB"/>
    <s v="GBP"/>
    <n v="1425821477"/>
    <n v="1421937077"/>
    <b v="0"/>
    <n v="70"/>
    <b v="1"/>
    <s v="photography/photobooks"/>
    <n v="1.1845454545454546"/>
    <x v="1254"/>
    <x v="8"/>
    <x v="20"/>
    <x v="1744"/>
    <x v="1743"/>
  </r>
  <r>
    <x v="39"/>
    <x v="1181"/>
    <x v="0"/>
    <s v="US"/>
    <s v="USD"/>
    <n v="1482372000"/>
    <n v="1479276838"/>
    <b v="0"/>
    <n v="89"/>
    <b v="1"/>
    <s v="photography/photobooks"/>
    <n v="1.1401428571428571"/>
    <x v="1255"/>
    <x v="8"/>
    <x v="20"/>
    <x v="1745"/>
    <x v="1744"/>
  </r>
  <r>
    <x v="36"/>
    <x v="1182"/>
    <x v="0"/>
    <s v="US"/>
    <s v="USD"/>
    <n v="1479952800"/>
    <n v="1477368867"/>
    <b v="0"/>
    <n v="107"/>
    <b v="1"/>
    <s v="photography/photobooks"/>
    <n v="1.4810000000000001"/>
    <x v="1256"/>
    <x v="8"/>
    <x v="20"/>
    <x v="1746"/>
    <x v="1745"/>
  </r>
  <r>
    <x v="7"/>
    <x v="1183"/>
    <x v="0"/>
    <s v="GB"/>
    <s v="GBP"/>
    <n v="1447426800"/>
    <n v="1444904830"/>
    <b v="0"/>
    <n v="159"/>
    <b v="1"/>
    <s v="photography/photobooks"/>
    <n v="1.0495555555555556"/>
    <x v="1257"/>
    <x v="8"/>
    <x v="20"/>
    <x v="1747"/>
    <x v="1746"/>
  </r>
  <r>
    <x v="63"/>
    <x v="1184"/>
    <x v="0"/>
    <s v="CA"/>
    <s v="CAD"/>
    <n v="1441234143"/>
    <n v="1438642143"/>
    <b v="0"/>
    <n v="181"/>
    <b v="1"/>
    <s v="photography/photobooks"/>
    <n v="1.29948"/>
    <x v="1258"/>
    <x v="8"/>
    <x v="20"/>
    <x v="1748"/>
    <x v="1747"/>
  </r>
  <r>
    <x v="284"/>
    <x v="1185"/>
    <x v="0"/>
    <s v="LU"/>
    <s v="EUR"/>
    <n v="1488394800"/>
    <n v="1485213921"/>
    <b v="0"/>
    <n v="131"/>
    <b v="1"/>
    <s v="photography/photobooks"/>
    <n v="1.2348756218905472"/>
    <x v="1259"/>
    <x v="8"/>
    <x v="20"/>
    <x v="1749"/>
    <x v="1748"/>
  </r>
  <r>
    <x v="10"/>
    <x v="1186"/>
    <x v="0"/>
    <s v="US"/>
    <s v="USD"/>
    <n v="1461096304"/>
    <n v="1458936304"/>
    <b v="0"/>
    <n v="125"/>
    <b v="1"/>
    <s v="photography/photobooks"/>
    <n v="2.0162"/>
    <x v="1260"/>
    <x v="8"/>
    <x v="20"/>
    <x v="1750"/>
    <x v="1749"/>
  </r>
  <r>
    <x v="3"/>
    <x v="1187"/>
    <x v="0"/>
    <s v="US"/>
    <s v="USD"/>
    <n v="1426787123"/>
    <n v="1424198723"/>
    <b v="0"/>
    <n v="61"/>
    <b v="1"/>
    <s v="photography/photobooks"/>
    <n v="1.0289999999999999"/>
    <x v="1261"/>
    <x v="8"/>
    <x v="20"/>
    <x v="1751"/>
    <x v="1750"/>
  </r>
  <r>
    <x v="38"/>
    <x v="1188"/>
    <x v="0"/>
    <s v="GB"/>
    <s v="GBP"/>
    <n v="1476425082"/>
    <n v="1473833082"/>
    <b v="0"/>
    <n v="90"/>
    <b v="1"/>
    <s v="photography/photobooks"/>
    <n v="2.6016666666666666"/>
    <x v="1262"/>
    <x v="8"/>
    <x v="20"/>
    <x v="1752"/>
    <x v="1751"/>
  </r>
  <r>
    <x v="36"/>
    <x v="1189"/>
    <x v="0"/>
    <s v="DK"/>
    <s v="DKK"/>
    <n v="1458579568"/>
    <n v="1455991168"/>
    <b v="0"/>
    <n v="35"/>
    <b v="1"/>
    <s v="photography/photobooks"/>
    <n v="1.08"/>
    <x v="1263"/>
    <x v="8"/>
    <x v="20"/>
    <x v="1753"/>
    <x v="1752"/>
  </r>
  <r>
    <x v="0"/>
    <x v="1190"/>
    <x v="0"/>
    <s v="CA"/>
    <s v="CAD"/>
    <n v="1428091353"/>
    <n v="1425502953"/>
    <b v="0"/>
    <n v="90"/>
    <b v="1"/>
    <s v="photography/photobooks"/>
    <n v="1.1052941176470588"/>
    <x v="1264"/>
    <x v="8"/>
    <x v="20"/>
    <x v="1754"/>
    <x v="1753"/>
  </r>
  <r>
    <x v="251"/>
    <x v="134"/>
    <x v="0"/>
    <s v="US"/>
    <s v="USD"/>
    <n v="1444071361"/>
    <n v="1441479361"/>
    <b v="0"/>
    <n v="4"/>
    <b v="1"/>
    <s v="photography/photobooks"/>
    <n v="1.2"/>
    <x v="507"/>
    <x v="8"/>
    <x v="20"/>
    <x v="1755"/>
    <x v="1754"/>
  </r>
  <r>
    <x v="62"/>
    <x v="1191"/>
    <x v="0"/>
    <s v="US"/>
    <s v="USD"/>
    <n v="1472443269"/>
    <n v="1468987269"/>
    <b v="0"/>
    <n v="120"/>
    <b v="1"/>
    <s v="photography/photobooks"/>
    <n v="1.0282909090909091"/>
    <x v="1265"/>
    <x v="8"/>
    <x v="20"/>
    <x v="1756"/>
    <x v="1755"/>
  </r>
  <r>
    <x v="10"/>
    <x v="1192"/>
    <x v="0"/>
    <s v="US"/>
    <s v="USD"/>
    <n v="1485631740"/>
    <n v="1483041083"/>
    <b v="0"/>
    <n v="14"/>
    <b v="1"/>
    <s v="photography/photobooks"/>
    <n v="1.1599999999999999"/>
    <x v="1266"/>
    <x v="8"/>
    <x v="20"/>
    <x v="1757"/>
    <x v="1756"/>
  </r>
  <r>
    <x v="28"/>
    <x v="1193"/>
    <x v="0"/>
    <s v="US"/>
    <s v="USD"/>
    <n v="1468536992"/>
    <n v="1463352992"/>
    <b v="0"/>
    <n v="27"/>
    <b v="1"/>
    <s v="photography/photobooks"/>
    <n v="1.147"/>
    <x v="1267"/>
    <x v="8"/>
    <x v="20"/>
    <x v="1758"/>
    <x v="1757"/>
  </r>
  <r>
    <x v="10"/>
    <x v="1194"/>
    <x v="0"/>
    <s v="US"/>
    <s v="USD"/>
    <n v="1427309629"/>
    <n v="1425585229"/>
    <b v="0"/>
    <n v="49"/>
    <b v="1"/>
    <s v="photography/photobooks"/>
    <n v="1.0660000000000001"/>
    <x v="1268"/>
    <x v="8"/>
    <x v="20"/>
    <x v="1759"/>
    <x v="1758"/>
  </r>
  <r>
    <x v="10"/>
    <x v="1195"/>
    <x v="0"/>
    <s v="US"/>
    <s v="USD"/>
    <n v="1456416513"/>
    <n v="1454688513"/>
    <b v="0"/>
    <n v="102"/>
    <b v="1"/>
    <s v="photography/photobooks"/>
    <n v="1.6544000000000001"/>
    <x v="1269"/>
    <x v="8"/>
    <x v="20"/>
    <x v="1760"/>
    <x v="1759"/>
  </r>
  <r>
    <x v="213"/>
    <x v="1196"/>
    <x v="0"/>
    <s v="GB"/>
    <s v="GBP"/>
    <n v="1442065060"/>
    <n v="1437745060"/>
    <b v="0"/>
    <n v="3"/>
    <b v="1"/>
    <s v="photography/photobooks"/>
    <n v="1.55"/>
    <x v="1270"/>
    <x v="8"/>
    <x v="20"/>
    <x v="1761"/>
    <x v="1760"/>
  </r>
  <r>
    <x v="213"/>
    <x v="1197"/>
    <x v="0"/>
    <s v="US"/>
    <s v="USD"/>
    <n v="1457739245"/>
    <n v="1455147245"/>
    <b v="0"/>
    <n v="25"/>
    <b v="1"/>
    <s v="photography/photobooks"/>
    <n v="8.85"/>
    <x v="1271"/>
    <x v="8"/>
    <x v="20"/>
    <x v="1762"/>
    <x v="1761"/>
  </r>
  <r>
    <x v="14"/>
    <x v="1198"/>
    <x v="0"/>
    <s v="US"/>
    <s v="USD"/>
    <n v="1477255840"/>
    <n v="1474663840"/>
    <b v="0"/>
    <n v="118"/>
    <b v="1"/>
    <s v="photography/photobooks"/>
    <n v="1.0190833333333333"/>
    <x v="1272"/>
    <x v="8"/>
    <x v="20"/>
    <x v="1763"/>
    <x v="1762"/>
  </r>
  <r>
    <x v="34"/>
    <x v="1199"/>
    <x v="2"/>
    <s v="GB"/>
    <s v="GBP"/>
    <n v="1407065979"/>
    <n v="1404560379"/>
    <b v="1"/>
    <n v="39"/>
    <b v="0"/>
    <s v="photography/photobooks"/>
    <n v="0.19600000000000001"/>
    <x v="1273"/>
    <x v="8"/>
    <x v="20"/>
    <x v="1764"/>
    <x v="1763"/>
  </r>
  <r>
    <x v="78"/>
    <x v="1200"/>
    <x v="2"/>
    <s v="US"/>
    <s v="USD"/>
    <n v="1407972712"/>
    <n v="1405380712"/>
    <b v="1"/>
    <n v="103"/>
    <b v="0"/>
    <s v="photography/photobooks"/>
    <n v="0.59467839999999994"/>
    <x v="1274"/>
    <x v="8"/>
    <x v="20"/>
    <x v="1765"/>
    <x v="1764"/>
  </r>
  <r>
    <x v="15"/>
    <x v="117"/>
    <x v="2"/>
    <s v="AU"/>
    <s v="AUD"/>
    <n v="1408999088"/>
    <n v="1407184688"/>
    <b v="1"/>
    <n v="0"/>
    <b v="0"/>
    <s v="photography/photobooks"/>
    <n v="0"/>
    <x v="121"/>
    <x v="8"/>
    <x v="20"/>
    <x v="1766"/>
    <x v="1765"/>
  </r>
  <r>
    <x v="10"/>
    <x v="1201"/>
    <x v="2"/>
    <s v="US"/>
    <s v="USD"/>
    <n v="1407080884"/>
    <n v="1404488884"/>
    <b v="1"/>
    <n v="39"/>
    <b v="0"/>
    <s v="photography/photobooks"/>
    <n v="0.4572"/>
    <x v="1275"/>
    <x v="8"/>
    <x v="20"/>
    <x v="1767"/>
    <x v="1766"/>
  </r>
  <r>
    <x v="10"/>
    <x v="1202"/>
    <x v="2"/>
    <s v="US"/>
    <s v="USD"/>
    <n v="1411824444"/>
    <n v="1406640444"/>
    <b v="1"/>
    <n v="15"/>
    <b v="0"/>
    <s v="photography/photobooks"/>
    <n v="3.7400000000000003E-2"/>
    <x v="1276"/>
    <x v="8"/>
    <x v="20"/>
    <x v="1768"/>
    <x v="1767"/>
  </r>
  <r>
    <x v="79"/>
    <x v="1203"/>
    <x v="2"/>
    <s v="US"/>
    <s v="USD"/>
    <n v="1421177959"/>
    <n v="1418585959"/>
    <b v="1"/>
    <n v="22"/>
    <b v="0"/>
    <s v="photography/photobooks"/>
    <n v="2.7025E-2"/>
    <x v="1277"/>
    <x v="8"/>
    <x v="20"/>
    <x v="1769"/>
    <x v="1768"/>
  </r>
  <r>
    <x v="142"/>
    <x v="1204"/>
    <x v="2"/>
    <s v="US"/>
    <s v="USD"/>
    <n v="1413312194"/>
    <n v="1410288194"/>
    <b v="1"/>
    <n v="92"/>
    <b v="0"/>
    <s v="photography/photobooks"/>
    <n v="0.56514285714285717"/>
    <x v="456"/>
    <x v="8"/>
    <x v="20"/>
    <x v="1770"/>
    <x v="1769"/>
  </r>
  <r>
    <x v="285"/>
    <x v="1032"/>
    <x v="2"/>
    <s v="GB"/>
    <s v="GBP"/>
    <n v="1414107040"/>
    <n v="1411515040"/>
    <b v="1"/>
    <n v="25"/>
    <b v="0"/>
    <s v="photography/photobooks"/>
    <n v="0.21309523809523809"/>
    <x v="1278"/>
    <x v="8"/>
    <x v="20"/>
    <x v="1771"/>
    <x v="1770"/>
  </r>
  <r>
    <x v="62"/>
    <x v="1205"/>
    <x v="2"/>
    <s v="GB"/>
    <s v="GBP"/>
    <n v="1404666836"/>
    <n v="1399482836"/>
    <b v="1"/>
    <n v="19"/>
    <b v="0"/>
    <s v="photography/photobooks"/>
    <n v="0.156"/>
    <x v="1279"/>
    <x v="8"/>
    <x v="20"/>
    <x v="1772"/>
    <x v="1771"/>
  </r>
  <r>
    <x v="11"/>
    <x v="1020"/>
    <x v="2"/>
    <s v="US"/>
    <s v="USD"/>
    <n v="1421691298"/>
    <n v="1417803298"/>
    <b v="1"/>
    <n v="19"/>
    <b v="0"/>
    <s v="photography/photobooks"/>
    <n v="6.2566666666666673E-2"/>
    <x v="1280"/>
    <x v="8"/>
    <x v="20"/>
    <x v="1773"/>
    <x v="1772"/>
  </r>
  <r>
    <x v="30"/>
    <x v="1206"/>
    <x v="2"/>
    <s v="US"/>
    <s v="USD"/>
    <n v="1417273140"/>
    <n v="1413609292"/>
    <b v="1"/>
    <n v="13"/>
    <b v="0"/>
    <s v="photography/photobooks"/>
    <n v="0.4592"/>
    <x v="1281"/>
    <x v="8"/>
    <x v="20"/>
    <x v="1774"/>
    <x v="1773"/>
  </r>
  <r>
    <x v="286"/>
    <x v="1207"/>
    <x v="2"/>
    <s v="US"/>
    <s v="USD"/>
    <n v="1414193160"/>
    <n v="1410305160"/>
    <b v="1"/>
    <n v="124"/>
    <b v="0"/>
    <s v="photography/photobooks"/>
    <n v="0.65101538461538466"/>
    <x v="1282"/>
    <x v="8"/>
    <x v="20"/>
    <x v="1775"/>
    <x v="1774"/>
  </r>
  <r>
    <x v="10"/>
    <x v="400"/>
    <x v="2"/>
    <s v="GB"/>
    <s v="GBP"/>
    <n v="1414623471"/>
    <n v="1411513071"/>
    <b v="1"/>
    <n v="4"/>
    <b v="0"/>
    <s v="photography/photobooks"/>
    <n v="6.7000000000000004E-2"/>
    <x v="33"/>
    <x v="8"/>
    <x v="20"/>
    <x v="1776"/>
    <x v="1775"/>
  </r>
  <r>
    <x v="225"/>
    <x v="1208"/>
    <x v="2"/>
    <s v="NL"/>
    <s v="EUR"/>
    <n v="1424421253"/>
    <n v="1421829253"/>
    <b v="1"/>
    <n v="10"/>
    <b v="0"/>
    <s v="photography/photobooks"/>
    <n v="0.135625"/>
    <x v="1283"/>
    <x v="8"/>
    <x v="20"/>
    <x v="1777"/>
    <x v="1776"/>
  </r>
  <r>
    <x v="63"/>
    <x v="1209"/>
    <x v="2"/>
    <s v="US"/>
    <s v="USD"/>
    <n v="1427485395"/>
    <n v="1423600995"/>
    <b v="1"/>
    <n v="15"/>
    <b v="0"/>
    <s v="photography/photobooks"/>
    <n v="1.9900000000000001E-2"/>
    <x v="1284"/>
    <x v="8"/>
    <x v="20"/>
    <x v="1778"/>
    <x v="1777"/>
  </r>
  <r>
    <x v="34"/>
    <x v="1210"/>
    <x v="2"/>
    <s v="US"/>
    <s v="USD"/>
    <n v="1472834180"/>
    <n v="1470242180"/>
    <b v="1"/>
    <n v="38"/>
    <b v="0"/>
    <s v="photography/photobooks"/>
    <n v="0.36236363636363639"/>
    <x v="1285"/>
    <x v="8"/>
    <x v="20"/>
    <x v="1779"/>
    <x v="1778"/>
  </r>
  <r>
    <x v="11"/>
    <x v="1211"/>
    <x v="2"/>
    <s v="US"/>
    <s v="USD"/>
    <n v="1467469510"/>
    <n v="1462285510"/>
    <b v="1"/>
    <n v="152"/>
    <b v="0"/>
    <s v="photography/photobooks"/>
    <n v="0.39743333333333336"/>
    <x v="1286"/>
    <x v="8"/>
    <x v="20"/>
    <x v="1780"/>
    <x v="1779"/>
  </r>
  <r>
    <x v="62"/>
    <x v="1212"/>
    <x v="2"/>
    <s v="US"/>
    <s v="USD"/>
    <n v="1473950945"/>
    <n v="1471272545"/>
    <b v="1"/>
    <n v="24"/>
    <b v="0"/>
    <s v="photography/photobooks"/>
    <n v="0.25763636363636366"/>
    <x v="1287"/>
    <x v="8"/>
    <x v="20"/>
    <x v="1781"/>
    <x v="1780"/>
  </r>
  <r>
    <x v="19"/>
    <x v="1213"/>
    <x v="2"/>
    <s v="US"/>
    <s v="USD"/>
    <n v="1456062489"/>
    <n v="1453211289"/>
    <b v="1"/>
    <n v="76"/>
    <b v="0"/>
    <s v="photography/photobooks"/>
    <n v="0.15491428571428573"/>
    <x v="1288"/>
    <x v="8"/>
    <x v="20"/>
    <x v="1782"/>
    <x v="1781"/>
  </r>
  <r>
    <x v="79"/>
    <x v="1214"/>
    <x v="2"/>
    <s v="US"/>
    <s v="USD"/>
    <n v="1432248478"/>
    <n v="1429656478"/>
    <b v="1"/>
    <n v="185"/>
    <b v="0"/>
    <s v="photography/photobooks"/>
    <n v="0.236925"/>
    <x v="1289"/>
    <x v="8"/>
    <x v="20"/>
    <x v="1783"/>
    <x v="1782"/>
  </r>
  <r>
    <x v="10"/>
    <x v="1215"/>
    <x v="2"/>
    <s v="US"/>
    <s v="USD"/>
    <n v="1422674700"/>
    <n v="1419954240"/>
    <b v="1"/>
    <n v="33"/>
    <b v="0"/>
    <s v="photography/photobooks"/>
    <n v="0.39760000000000001"/>
    <x v="1290"/>
    <x v="8"/>
    <x v="20"/>
    <x v="1784"/>
    <x v="1783"/>
  </r>
  <r>
    <x v="95"/>
    <x v="1216"/>
    <x v="2"/>
    <s v="US"/>
    <s v="USD"/>
    <n v="1413417600"/>
    <n v="1410750855"/>
    <b v="1"/>
    <n v="108"/>
    <b v="0"/>
    <s v="photography/photobooks"/>
    <n v="0.20220833333333332"/>
    <x v="1291"/>
    <x v="8"/>
    <x v="20"/>
    <x v="1785"/>
    <x v="1784"/>
  </r>
  <r>
    <x v="168"/>
    <x v="1217"/>
    <x v="2"/>
    <s v="NL"/>
    <s v="EUR"/>
    <n v="1418649177"/>
    <n v="1416057177"/>
    <b v="1"/>
    <n v="29"/>
    <b v="0"/>
    <s v="photography/photobooks"/>
    <n v="0.47631578947368419"/>
    <x v="1292"/>
    <x v="8"/>
    <x v="20"/>
    <x v="1786"/>
    <x v="1785"/>
  </r>
  <r>
    <x v="3"/>
    <x v="1218"/>
    <x v="2"/>
    <s v="US"/>
    <s v="USD"/>
    <n v="1428158637"/>
    <n v="1425570237"/>
    <b v="1"/>
    <n v="24"/>
    <b v="0"/>
    <s v="photography/photobooks"/>
    <n v="0.15329999999999999"/>
    <x v="1293"/>
    <x v="8"/>
    <x v="20"/>
    <x v="1787"/>
    <x v="1786"/>
  </r>
  <r>
    <x v="62"/>
    <x v="382"/>
    <x v="2"/>
    <s v="GB"/>
    <s v="GBP"/>
    <n v="1414795542"/>
    <n v="1412203542"/>
    <b v="1"/>
    <n v="4"/>
    <b v="0"/>
    <s v="photography/photobooks"/>
    <n v="1.3818181818181818E-2"/>
    <x v="1090"/>
    <x v="8"/>
    <x v="20"/>
    <x v="1788"/>
    <x v="1787"/>
  </r>
  <r>
    <x v="6"/>
    <x v="130"/>
    <x v="2"/>
    <s v="US"/>
    <s v="USD"/>
    <n v="1421042403"/>
    <n v="1415858403"/>
    <b v="1"/>
    <n v="4"/>
    <b v="0"/>
    <s v="photography/photobooks"/>
    <n v="5.0000000000000001E-3"/>
    <x v="119"/>
    <x v="8"/>
    <x v="20"/>
    <x v="1789"/>
    <x v="1788"/>
  </r>
  <r>
    <x v="287"/>
    <x v="1219"/>
    <x v="2"/>
    <s v="US"/>
    <s v="USD"/>
    <n v="1423152678"/>
    <n v="1420560678"/>
    <b v="1"/>
    <n v="15"/>
    <b v="0"/>
    <s v="photography/photobooks"/>
    <n v="4.9575757575757579E-2"/>
    <x v="1294"/>
    <x v="8"/>
    <x v="20"/>
    <x v="1790"/>
    <x v="1789"/>
  </r>
  <r>
    <x v="9"/>
    <x v="1220"/>
    <x v="2"/>
    <s v="GB"/>
    <s v="GBP"/>
    <n v="1422553565"/>
    <n v="1417369565"/>
    <b v="1"/>
    <n v="4"/>
    <b v="0"/>
    <s v="photography/photobooks"/>
    <n v="3.5666666666666666E-2"/>
    <x v="1295"/>
    <x v="8"/>
    <x v="20"/>
    <x v="1791"/>
    <x v="1790"/>
  </r>
  <r>
    <x v="31"/>
    <x v="1221"/>
    <x v="2"/>
    <s v="US"/>
    <s v="USD"/>
    <n v="1439189940"/>
    <n v="1435970682"/>
    <b v="1"/>
    <n v="139"/>
    <b v="0"/>
    <s v="photography/photobooks"/>
    <n v="0.61124000000000001"/>
    <x v="1296"/>
    <x v="8"/>
    <x v="20"/>
    <x v="1792"/>
    <x v="1791"/>
  </r>
  <r>
    <x v="9"/>
    <x v="130"/>
    <x v="2"/>
    <s v="AU"/>
    <s v="AUD"/>
    <n v="1417127040"/>
    <n v="1414531440"/>
    <b v="1"/>
    <n v="2"/>
    <b v="0"/>
    <s v="photography/photobooks"/>
    <n v="1.3333333333333334E-2"/>
    <x v="135"/>
    <x v="8"/>
    <x v="20"/>
    <x v="1793"/>
    <x v="1792"/>
  </r>
  <r>
    <x v="7"/>
    <x v="1222"/>
    <x v="2"/>
    <s v="US"/>
    <s v="USD"/>
    <n v="1423660422"/>
    <n v="1420636422"/>
    <b v="1"/>
    <n v="18"/>
    <b v="0"/>
    <s v="photography/photobooks"/>
    <n v="0.11077777777777778"/>
    <x v="1297"/>
    <x v="8"/>
    <x v="20"/>
    <x v="1794"/>
    <x v="1793"/>
  </r>
  <r>
    <x v="89"/>
    <x v="1223"/>
    <x v="2"/>
    <s v="DE"/>
    <s v="EUR"/>
    <n v="1476460800"/>
    <n v="1473922541"/>
    <b v="1"/>
    <n v="81"/>
    <b v="0"/>
    <s v="photography/photobooks"/>
    <n v="0.38735714285714284"/>
    <x v="1298"/>
    <x v="8"/>
    <x v="20"/>
    <x v="1795"/>
    <x v="1794"/>
  </r>
  <r>
    <x v="266"/>
    <x v="1224"/>
    <x v="2"/>
    <s v="GB"/>
    <s v="GBP"/>
    <n v="1469356366"/>
    <n v="1464172366"/>
    <b v="1"/>
    <n v="86"/>
    <b v="0"/>
    <s v="photography/photobooks"/>
    <n v="0.22052631578947368"/>
    <x v="1299"/>
    <x v="8"/>
    <x v="20"/>
    <x v="1796"/>
    <x v="1795"/>
  </r>
  <r>
    <x v="3"/>
    <x v="1225"/>
    <x v="2"/>
    <s v="US"/>
    <s v="USD"/>
    <n v="1481809189"/>
    <n v="1479217189"/>
    <b v="1"/>
    <n v="140"/>
    <b v="0"/>
    <s v="photography/photobooks"/>
    <n v="0.67549999999999999"/>
    <x v="1300"/>
    <x v="8"/>
    <x v="20"/>
    <x v="1797"/>
    <x v="1796"/>
  </r>
  <r>
    <x v="194"/>
    <x v="1226"/>
    <x v="2"/>
    <s v="US"/>
    <s v="USD"/>
    <n v="1454572233"/>
    <n v="1449388233"/>
    <b v="1"/>
    <n v="37"/>
    <b v="0"/>
    <s v="photography/photobooks"/>
    <n v="0.136375"/>
    <x v="1301"/>
    <x v="8"/>
    <x v="20"/>
    <x v="1798"/>
    <x v="1797"/>
  </r>
  <r>
    <x v="23"/>
    <x v="1227"/>
    <x v="2"/>
    <s v="GB"/>
    <s v="GBP"/>
    <n v="1415740408"/>
    <n v="1414008808"/>
    <b v="1"/>
    <n v="6"/>
    <b v="0"/>
    <s v="photography/photobooks"/>
    <n v="1.7457500000000001E-2"/>
    <x v="1302"/>
    <x v="8"/>
    <x v="20"/>
    <x v="1799"/>
    <x v="1798"/>
  </r>
  <r>
    <x v="288"/>
    <x v="1228"/>
    <x v="2"/>
    <s v="GB"/>
    <s v="GBP"/>
    <n v="1476109970"/>
    <n v="1473517970"/>
    <b v="1"/>
    <n v="113"/>
    <b v="0"/>
    <s v="photography/photobooks"/>
    <n v="0.20449632511889321"/>
    <x v="1303"/>
    <x v="8"/>
    <x v="20"/>
    <x v="1800"/>
    <x v="1799"/>
  </r>
  <r>
    <x v="73"/>
    <x v="1229"/>
    <x v="2"/>
    <s v="GB"/>
    <s v="GBP"/>
    <n v="1450181400"/>
    <n v="1447429868"/>
    <b v="1"/>
    <n v="37"/>
    <b v="0"/>
    <s v="photography/photobooks"/>
    <n v="0.13852941176470587"/>
    <x v="1304"/>
    <x v="8"/>
    <x v="20"/>
    <x v="1801"/>
    <x v="1800"/>
  </r>
  <r>
    <x v="8"/>
    <x v="1230"/>
    <x v="2"/>
    <s v="DE"/>
    <s v="EUR"/>
    <n v="1435442340"/>
    <n v="1433416830"/>
    <b v="1"/>
    <n v="18"/>
    <b v="0"/>
    <s v="photography/photobooks"/>
    <n v="0.48485714285714288"/>
    <x v="1305"/>
    <x v="8"/>
    <x v="20"/>
    <x v="1802"/>
    <x v="1801"/>
  </r>
  <r>
    <x v="178"/>
    <x v="1231"/>
    <x v="2"/>
    <s v="US"/>
    <s v="USD"/>
    <n v="1423878182"/>
    <n v="1421199782"/>
    <b v="1"/>
    <n v="75"/>
    <b v="0"/>
    <s v="photography/photobooks"/>
    <n v="0.308"/>
    <x v="1306"/>
    <x v="8"/>
    <x v="20"/>
    <x v="1803"/>
    <x v="1802"/>
  </r>
  <r>
    <x v="289"/>
    <x v="1232"/>
    <x v="2"/>
    <s v="US"/>
    <s v="USD"/>
    <n v="1447521404"/>
    <n v="1444061804"/>
    <b v="1"/>
    <n v="52"/>
    <b v="0"/>
    <s v="photography/photobooks"/>
    <n v="0.35174193548387095"/>
    <x v="1307"/>
    <x v="8"/>
    <x v="20"/>
    <x v="1804"/>
    <x v="1803"/>
  </r>
  <r>
    <x v="290"/>
    <x v="1233"/>
    <x v="2"/>
    <s v="DE"/>
    <s v="EUR"/>
    <n v="1443808800"/>
    <n v="1441048658"/>
    <b v="1"/>
    <n v="122"/>
    <b v="0"/>
    <s v="photography/photobooks"/>
    <n v="0.36404444444444445"/>
    <x v="1308"/>
    <x v="8"/>
    <x v="20"/>
    <x v="1805"/>
    <x v="1804"/>
  </r>
  <r>
    <x v="22"/>
    <x v="1234"/>
    <x v="2"/>
    <s v="GB"/>
    <s v="GBP"/>
    <n v="1412090349"/>
    <n v="1409066349"/>
    <b v="1"/>
    <n v="8"/>
    <b v="0"/>
    <s v="photography/photobooks"/>
    <n v="2.955E-2"/>
    <x v="1309"/>
    <x v="8"/>
    <x v="20"/>
    <x v="1806"/>
    <x v="1805"/>
  </r>
  <r>
    <x v="10"/>
    <x v="503"/>
    <x v="2"/>
    <s v="US"/>
    <s v="USD"/>
    <n v="1411868313"/>
    <n v="1409276313"/>
    <b v="1"/>
    <n v="8"/>
    <b v="0"/>
    <s v="photography/photobooks"/>
    <n v="0.1106"/>
    <x v="1310"/>
    <x v="8"/>
    <x v="20"/>
    <x v="1807"/>
    <x v="1806"/>
  </r>
  <r>
    <x v="89"/>
    <x v="1235"/>
    <x v="2"/>
    <s v="US"/>
    <s v="USD"/>
    <n v="1486830030"/>
    <n v="1483806030"/>
    <b v="1"/>
    <n v="96"/>
    <b v="0"/>
    <s v="photography/photobooks"/>
    <n v="0.41407142857142859"/>
    <x v="1311"/>
    <x v="8"/>
    <x v="20"/>
    <x v="1808"/>
    <x v="1807"/>
  </r>
  <r>
    <x v="8"/>
    <x v="163"/>
    <x v="2"/>
    <s v="CA"/>
    <s v="CAD"/>
    <n v="1425246439"/>
    <n v="1422222439"/>
    <b v="1"/>
    <n v="9"/>
    <b v="0"/>
    <s v="photography/photobooks"/>
    <n v="0.10857142857142857"/>
    <x v="1312"/>
    <x v="8"/>
    <x v="20"/>
    <x v="1809"/>
    <x v="1808"/>
  </r>
  <r>
    <x v="52"/>
    <x v="493"/>
    <x v="2"/>
    <s v="US"/>
    <s v="USD"/>
    <n v="1408657826"/>
    <n v="1407621026"/>
    <b v="0"/>
    <n v="2"/>
    <b v="0"/>
    <s v="photography/photobooks"/>
    <n v="3.3333333333333333E-2"/>
    <x v="507"/>
    <x v="8"/>
    <x v="20"/>
    <x v="1810"/>
    <x v="1809"/>
  </r>
  <r>
    <x v="214"/>
    <x v="130"/>
    <x v="2"/>
    <s v="US"/>
    <s v="USD"/>
    <n v="1414123200"/>
    <n v="1408962270"/>
    <b v="0"/>
    <n v="26"/>
    <b v="0"/>
    <s v="photography/photobooks"/>
    <n v="7.407407407407407E-4"/>
    <x v="1313"/>
    <x v="8"/>
    <x v="20"/>
    <x v="1811"/>
    <x v="1810"/>
  </r>
  <r>
    <x v="115"/>
    <x v="1236"/>
    <x v="2"/>
    <s v="GB"/>
    <s v="GBP"/>
    <n v="1467531536"/>
    <n v="1464939536"/>
    <b v="0"/>
    <n v="23"/>
    <b v="0"/>
    <s v="photography/photobooks"/>
    <n v="0.13307692307692306"/>
    <x v="1314"/>
    <x v="8"/>
    <x v="20"/>
    <x v="1812"/>
    <x v="1811"/>
  </r>
  <r>
    <x v="222"/>
    <x v="117"/>
    <x v="2"/>
    <s v="GB"/>
    <s v="GBP"/>
    <n v="1407532812"/>
    <n v="1404940812"/>
    <b v="0"/>
    <n v="0"/>
    <b v="0"/>
    <s v="photography/photobooks"/>
    <n v="0"/>
    <x v="121"/>
    <x v="8"/>
    <x v="20"/>
    <x v="1813"/>
    <x v="1812"/>
  </r>
  <r>
    <x v="14"/>
    <x v="1237"/>
    <x v="2"/>
    <s v="GB"/>
    <s v="GBP"/>
    <n v="1425108736"/>
    <n v="1422516736"/>
    <b v="0"/>
    <n v="140"/>
    <b v="0"/>
    <s v="photography/photobooks"/>
    <n v="0.49183333333333334"/>
    <x v="1315"/>
    <x v="8"/>
    <x v="20"/>
    <x v="1814"/>
    <x v="1813"/>
  </r>
  <r>
    <x v="9"/>
    <x v="117"/>
    <x v="2"/>
    <s v="US"/>
    <s v="USD"/>
    <n v="1435787137"/>
    <n v="1434577537"/>
    <b v="0"/>
    <n v="0"/>
    <b v="0"/>
    <s v="photography/photobooks"/>
    <n v="0"/>
    <x v="121"/>
    <x v="8"/>
    <x v="20"/>
    <x v="1815"/>
    <x v="1814"/>
  </r>
  <r>
    <x v="31"/>
    <x v="1238"/>
    <x v="2"/>
    <s v="CH"/>
    <s v="CHF"/>
    <n v="1469473200"/>
    <n v="1467061303"/>
    <b v="0"/>
    <n v="6"/>
    <b v="0"/>
    <s v="photography/photobooks"/>
    <n v="2.036E-2"/>
    <x v="1316"/>
    <x v="8"/>
    <x v="20"/>
    <x v="1816"/>
    <x v="1815"/>
  </r>
  <r>
    <x v="102"/>
    <x v="1239"/>
    <x v="2"/>
    <s v="US"/>
    <s v="USD"/>
    <n v="1485759540"/>
    <n v="1480607607"/>
    <b v="0"/>
    <n v="100"/>
    <b v="0"/>
    <s v="photography/photobooks"/>
    <n v="0.52327777777777773"/>
    <x v="1317"/>
    <x v="8"/>
    <x v="20"/>
    <x v="1817"/>
    <x v="1816"/>
  </r>
  <r>
    <x v="36"/>
    <x v="117"/>
    <x v="2"/>
    <s v="US"/>
    <s v="USD"/>
    <n v="1428035850"/>
    <n v="1425447450"/>
    <b v="0"/>
    <n v="0"/>
    <b v="0"/>
    <s v="photography/photobooks"/>
    <n v="0"/>
    <x v="121"/>
    <x v="8"/>
    <x v="20"/>
    <x v="1818"/>
    <x v="1817"/>
  </r>
  <r>
    <x v="38"/>
    <x v="379"/>
    <x v="2"/>
    <s v="US"/>
    <s v="USD"/>
    <n v="1406743396"/>
    <n v="1404151396"/>
    <b v="0"/>
    <n v="4"/>
    <b v="0"/>
    <s v="photography/photobooks"/>
    <n v="2.0833333333333332E-2"/>
    <x v="1318"/>
    <x v="8"/>
    <x v="20"/>
    <x v="1819"/>
    <x v="1818"/>
  </r>
  <r>
    <x v="91"/>
    <x v="1240"/>
    <x v="2"/>
    <s v="US"/>
    <s v="USD"/>
    <n v="1427850090"/>
    <n v="1425261690"/>
    <b v="0"/>
    <n v="8"/>
    <b v="0"/>
    <s v="photography/photobooks"/>
    <n v="6.565384615384616E-2"/>
    <x v="1319"/>
    <x v="8"/>
    <x v="20"/>
    <x v="1820"/>
    <x v="1819"/>
  </r>
  <r>
    <x v="30"/>
    <x v="1241"/>
    <x v="0"/>
    <s v="US"/>
    <s v="USD"/>
    <n v="1330760367"/>
    <n v="1326872367"/>
    <b v="0"/>
    <n v="57"/>
    <b v="1"/>
    <s v="music/rock"/>
    <n v="1.3489"/>
    <x v="1320"/>
    <x v="4"/>
    <x v="11"/>
    <x v="1821"/>
    <x v="1820"/>
  </r>
  <r>
    <x v="43"/>
    <x v="452"/>
    <x v="0"/>
    <s v="CA"/>
    <s v="CAD"/>
    <n v="1391194860"/>
    <n v="1388084862"/>
    <b v="0"/>
    <n v="11"/>
    <b v="1"/>
    <s v="music/rock"/>
    <n v="1"/>
    <x v="50"/>
    <x v="4"/>
    <x v="11"/>
    <x v="1822"/>
    <x v="1821"/>
  </r>
  <r>
    <x v="176"/>
    <x v="1242"/>
    <x v="0"/>
    <s v="US"/>
    <s v="USD"/>
    <n v="1351095976"/>
    <n v="1348503976"/>
    <b v="0"/>
    <n v="33"/>
    <b v="1"/>
    <s v="music/rock"/>
    <n v="1.1585714285714286"/>
    <x v="1321"/>
    <x v="4"/>
    <x v="11"/>
    <x v="1823"/>
    <x v="1822"/>
  </r>
  <r>
    <x v="9"/>
    <x v="1243"/>
    <x v="0"/>
    <s v="US"/>
    <s v="USD"/>
    <n v="1389146880"/>
    <n v="1387403967"/>
    <b v="0"/>
    <n v="40"/>
    <b v="1"/>
    <s v="music/rock"/>
    <n v="1.0006666666666666"/>
    <x v="1322"/>
    <x v="4"/>
    <x v="11"/>
    <x v="1824"/>
    <x v="1823"/>
  </r>
  <r>
    <x v="13"/>
    <x v="1244"/>
    <x v="0"/>
    <s v="US"/>
    <s v="USD"/>
    <n v="1373572903"/>
    <n v="1371585703"/>
    <b v="0"/>
    <n v="50"/>
    <b v="1"/>
    <s v="music/rock"/>
    <n v="1.0505"/>
    <x v="1323"/>
    <x v="4"/>
    <x v="11"/>
    <x v="1825"/>
    <x v="1824"/>
  </r>
  <r>
    <x v="13"/>
    <x v="895"/>
    <x v="0"/>
    <s v="US"/>
    <s v="USD"/>
    <n v="1392675017"/>
    <n v="1390083017"/>
    <b v="0"/>
    <n v="38"/>
    <b v="1"/>
    <s v="music/rock"/>
    <n v="1.01"/>
    <x v="1324"/>
    <x v="4"/>
    <x v="11"/>
    <x v="1826"/>
    <x v="1825"/>
  </r>
  <r>
    <x v="6"/>
    <x v="1245"/>
    <x v="0"/>
    <s v="US"/>
    <s v="USD"/>
    <n v="1299138561"/>
    <n v="1294818561"/>
    <b v="0"/>
    <n v="96"/>
    <b v="1"/>
    <s v="music/rock"/>
    <n v="1.0066250000000001"/>
    <x v="1325"/>
    <x v="4"/>
    <x v="11"/>
    <x v="1827"/>
    <x v="1826"/>
  </r>
  <r>
    <x v="22"/>
    <x v="1246"/>
    <x v="0"/>
    <s v="US"/>
    <s v="USD"/>
    <n v="1399672800"/>
    <n v="1396906530"/>
    <b v="0"/>
    <n v="48"/>
    <b v="1"/>
    <s v="music/rock"/>
    <n v="1.0016"/>
    <x v="1326"/>
    <x v="4"/>
    <x v="11"/>
    <x v="1828"/>
    <x v="1827"/>
  </r>
  <r>
    <x v="15"/>
    <x v="1247"/>
    <x v="0"/>
    <s v="US"/>
    <s v="USD"/>
    <n v="1295647200"/>
    <n v="1291428371"/>
    <b v="0"/>
    <n v="33"/>
    <b v="1"/>
    <s v="music/rock"/>
    <n v="1.6668333333333334"/>
    <x v="1327"/>
    <x v="4"/>
    <x v="11"/>
    <x v="1829"/>
    <x v="1828"/>
  </r>
  <r>
    <x v="36"/>
    <x v="1248"/>
    <x v="0"/>
    <s v="US"/>
    <s v="USD"/>
    <n v="1393259107"/>
    <n v="1390667107"/>
    <b v="0"/>
    <n v="226"/>
    <b v="1"/>
    <s v="music/rock"/>
    <n v="1.0153333333333334"/>
    <x v="1328"/>
    <x v="4"/>
    <x v="11"/>
    <x v="1830"/>
    <x v="1829"/>
  </r>
  <r>
    <x v="28"/>
    <x v="1249"/>
    <x v="0"/>
    <s v="US"/>
    <s v="USD"/>
    <n v="1336866863"/>
    <n v="1335570863"/>
    <b v="0"/>
    <n v="14"/>
    <b v="1"/>
    <s v="music/rock"/>
    <n v="1.03"/>
    <x v="1329"/>
    <x v="4"/>
    <x v="11"/>
    <x v="1831"/>
    <x v="1830"/>
  </r>
  <r>
    <x v="18"/>
    <x v="83"/>
    <x v="0"/>
    <s v="US"/>
    <s v="USD"/>
    <n v="1299243427"/>
    <n v="1296651427"/>
    <b v="0"/>
    <n v="20"/>
    <b v="1"/>
    <s v="music/rock"/>
    <n v="1.4285714285714286"/>
    <x v="384"/>
    <x v="4"/>
    <x v="11"/>
    <x v="1832"/>
    <x v="1831"/>
  </r>
  <r>
    <x v="44"/>
    <x v="1121"/>
    <x v="0"/>
    <s v="US"/>
    <s v="USD"/>
    <n v="1362211140"/>
    <n v="1359421403"/>
    <b v="0"/>
    <n v="25"/>
    <b v="1"/>
    <s v="music/rock"/>
    <n v="2.625"/>
    <x v="840"/>
    <x v="4"/>
    <x v="11"/>
    <x v="1833"/>
    <x v="1832"/>
  </r>
  <r>
    <x v="3"/>
    <x v="1250"/>
    <x v="0"/>
    <s v="US"/>
    <s v="USD"/>
    <n v="1422140895"/>
    <n v="1418684895"/>
    <b v="0"/>
    <n v="90"/>
    <b v="1"/>
    <s v="music/rock"/>
    <n v="1.1805000000000001"/>
    <x v="1330"/>
    <x v="4"/>
    <x v="11"/>
    <x v="1834"/>
    <x v="1833"/>
  </r>
  <r>
    <x v="2"/>
    <x v="624"/>
    <x v="0"/>
    <s v="GB"/>
    <s v="GBP"/>
    <n v="1459439471"/>
    <n v="1456851071"/>
    <b v="0"/>
    <n v="11"/>
    <b v="1"/>
    <s v="music/rock"/>
    <n v="1.04"/>
    <x v="1331"/>
    <x v="4"/>
    <x v="11"/>
    <x v="1835"/>
    <x v="1834"/>
  </r>
  <r>
    <x v="10"/>
    <x v="1251"/>
    <x v="0"/>
    <s v="US"/>
    <s v="USD"/>
    <n v="1361129129"/>
    <n v="1359660329"/>
    <b v="0"/>
    <n v="55"/>
    <b v="1"/>
    <s v="music/rock"/>
    <n v="2.0034000000000001"/>
    <x v="1332"/>
    <x v="4"/>
    <x v="11"/>
    <x v="1836"/>
    <x v="1835"/>
  </r>
  <r>
    <x v="20"/>
    <x v="1252"/>
    <x v="0"/>
    <s v="US"/>
    <s v="USD"/>
    <n v="1332029335"/>
    <n v="1326848935"/>
    <b v="0"/>
    <n v="30"/>
    <b v="1"/>
    <s v="music/rock"/>
    <n v="3.0683333333333334"/>
    <x v="1333"/>
    <x v="4"/>
    <x v="11"/>
    <x v="1837"/>
    <x v="1836"/>
  </r>
  <r>
    <x v="28"/>
    <x v="1253"/>
    <x v="0"/>
    <s v="US"/>
    <s v="USD"/>
    <n v="1317438000"/>
    <n v="1314989557"/>
    <b v="0"/>
    <n v="28"/>
    <b v="1"/>
    <s v="music/rock"/>
    <n v="1.00149"/>
    <x v="1334"/>
    <x v="4"/>
    <x v="11"/>
    <x v="1838"/>
    <x v="1837"/>
  </r>
  <r>
    <x v="28"/>
    <x v="1254"/>
    <x v="0"/>
    <s v="US"/>
    <s v="USD"/>
    <n v="1475342382"/>
    <n v="1472750382"/>
    <b v="0"/>
    <n v="45"/>
    <b v="1"/>
    <s v="music/rock"/>
    <n v="2.0529999999999999"/>
    <x v="1335"/>
    <x v="4"/>
    <x v="11"/>
    <x v="1839"/>
    <x v="1838"/>
  </r>
  <r>
    <x v="42"/>
    <x v="1255"/>
    <x v="0"/>
    <s v="US"/>
    <s v="USD"/>
    <n v="1367902740"/>
    <n v="1366251510"/>
    <b v="0"/>
    <n v="13"/>
    <b v="1"/>
    <s v="music/rock"/>
    <n v="1.0888888888888888"/>
    <x v="1336"/>
    <x v="4"/>
    <x v="11"/>
    <x v="1840"/>
    <x v="1839"/>
  </r>
  <r>
    <x v="13"/>
    <x v="1256"/>
    <x v="0"/>
    <s v="US"/>
    <s v="USD"/>
    <n v="1400561940"/>
    <n v="1397679445"/>
    <b v="0"/>
    <n v="40"/>
    <b v="1"/>
    <s v="music/rock"/>
    <n v="1.0175000000000001"/>
    <x v="1337"/>
    <x v="4"/>
    <x v="11"/>
    <x v="1841"/>
    <x v="1840"/>
  </r>
  <r>
    <x v="13"/>
    <x v="1257"/>
    <x v="0"/>
    <s v="US"/>
    <s v="USD"/>
    <n v="1425275940"/>
    <n v="1422371381"/>
    <b v="0"/>
    <n v="21"/>
    <b v="1"/>
    <s v="music/rock"/>
    <n v="1.2524999999999999"/>
    <x v="1338"/>
    <x v="4"/>
    <x v="11"/>
    <x v="1842"/>
    <x v="1841"/>
  </r>
  <r>
    <x v="3"/>
    <x v="1258"/>
    <x v="0"/>
    <s v="US"/>
    <s v="USD"/>
    <n v="1298245954"/>
    <n v="1295653954"/>
    <b v="0"/>
    <n v="134"/>
    <b v="1"/>
    <s v="music/rock"/>
    <n v="1.2400610000000001"/>
    <x v="1339"/>
    <x v="4"/>
    <x v="11"/>
    <x v="1843"/>
    <x v="1842"/>
  </r>
  <r>
    <x v="15"/>
    <x v="1259"/>
    <x v="0"/>
    <s v="US"/>
    <s v="USD"/>
    <n v="1307761200"/>
    <n v="1304464914"/>
    <b v="0"/>
    <n v="20"/>
    <b v="1"/>
    <s v="music/rock"/>
    <n v="1.014"/>
    <x v="1340"/>
    <x v="4"/>
    <x v="11"/>
    <x v="1844"/>
    <x v="1843"/>
  </r>
  <r>
    <x v="28"/>
    <x v="325"/>
    <x v="0"/>
    <s v="US"/>
    <s v="USD"/>
    <n v="1466139300"/>
    <n v="1464854398"/>
    <b v="0"/>
    <n v="19"/>
    <b v="1"/>
    <s v="music/rock"/>
    <n v="1"/>
    <x v="1341"/>
    <x v="4"/>
    <x v="11"/>
    <x v="1845"/>
    <x v="1844"/>
  </r>
  <r>
    <x v="36"/>
    <x v="1260"/>
    <x v="0"/>
    <s v="US"/>
    <s v="USD"/>
    <n v="1355585777"/>
    <n v="1352993777"/>
    <b v="0"/>
    <n v="209"/>
    <b v="1"/>
    <s v="music/rock"/>
    <n v="1.3792666666666666"/>
    <x v="1342"/>
    <x v="4"/>
    <x v="11"/>
    <x v="1846"/>
    <x v="1845"/>
  </r>
  <r>
    <x v="30"/>
    <x v="1261"/>
    <x v="0"/>
    <s v="US"/>
    <s v="USD"/>
    <n v="1429594832"/>
    <n v="1427780432"/>
    <b v="0"/>
    <n v="38"/>
    <b v="1"/>
    <s v="music/rock"/>
    <n v="1.2088000000000001"/>
    <x v="1343"/>
    <x v="4"/>
    <x v="11"/>
    <x v="1847"/>
    <x v="1846"/>
  </r>
  <r>
    <x v="9"/>
    <x v="1262"/>
    <x v="0"/>
    <s v="US"/>
    <s v="USD"/>
    <n v="1312095540"/>
    <n v="1306608888"/>
    <b v="0"/>
    <n v="24"/>
    <b v="1"/>
    <s v="music/rock"/>
    <n v="1.0736666666666668"/>
    <x v="1344"/>
    <x v="4"/>
    <x v="11"/>
    <x v="1848"/>
    <x v="1847"/>
  </r>
  <r>
    <x v="43"/>
    <x v="356"/>
    <x v="0"/>
    <s v="US"/>
    <s v="USD"/>
    <n v="1350505059"/>
    <n v="1347913059"/>
    <b v="0"/>
    <n v="8"/>
    <b v="1"/>
    <s v="music/rock"/>
    <n v="1.0033333333333334"/>
    <x v="1345"/>
    <x v="4"/>
    <x v="11"/>
    <x v="1849"/>
    <x v="1848"/>
  </r>
  <r>
    <x v="7"/>
    <x v="1263"/>
    <x v="0"/>
    <s v="US"/>
    <s v="USD"/>
    <n v="1405033300"/>
    <n v="1402441300"/>
    <b v="0"/>
    <n v="179"/>
    <b v="1"/>
    <s v="music/rock"/>
    <n v="1.0152222222222222"/>
    <x v="1346"/>
    <x v="4"/>
    <x v="11"/>
    <x v="1850"/>
    <x v="1849"/>
  </r>
  <r>
    <x v="46"/>
    <x v="1264"/>
    <x v="0"/>
    <s v="US"/>
    <s v="USD"/>
    <n v="1406509200"/>
    <n v="1404769538"/>
    <b v="0"/>
    <n v="26"/>
    <b v="1"/>
    <s v="music/rock"/>
    <n v="1.0007692307692309"/>
    <x v="1347"/>
    <x v="4"/>
    <x v="11"/>
    <x v="1851"/>
    <x v="1850"/>
  </r>
  <r>
    <x v="36"/>
    <x v="1265"/>
    <x v="0"/>
    <s v="US"/>
    <s v="USD"/>
    <n v="1429920000"/>
    <n v="1426703452"/>
    <b v="0"/>
    <n v="131"/>
    <b v="1"/>
    <s v="music/rock"/>
    <n v="1.1696666666666666"/>
    <x v="1348"/>
    <x v="4"/>
    <x v="11"/>
    <x v="1852"/>
    <x v="1851"/>
  </r>
  <r>
    <x v="134"/>
    <x v="1266"/>
    <x v="0"/>
    <s v="US"/>
    <s v="USD"/>
    <n v="1352860017"/>
    <n v="1348536417"/>
    <b v="0"/>
    <n v="14"/>
    <b v="1"/>
    <s v="music/rock"/>
    <n v="1.01875"/>
    <x v="1349"/>
    <x v="4"/>
    <x v="11"/>
    <x v="1853"/>
    <x v="1852"/>
  </r>
  <r>
    <x v="36"/>
    <x v="1267"/>
    <x v="0"/>
    <s v="US"/>
    <s v="USD"/>
    <n v="1369355437"/>
    <n v="1366763437"/>
    <b v="0"/>
    <n v="174"/>
    <b v="1"/>
    <s v="music/rock"/>
    <n v="1.0212366666666666"/>
    <x v="1350"/>
    <x v="4"/>
    <x v="11"/>
    <x v="1854"/>
    <x v="1853"/>
  </r>
  <r>
    <x v="222"/>
    <x v="1268"/>
    <x v="0"/>
    <s v="CA"/>
    <s v="CAD"/>
    <n v="1389012940"/>
    <n v="1385124940"/>
    <b v="0"/>
    <n v="191"/>
    <b v="1"/>
    <s v="music/rock"/>
    <n v="1.5405897142857143"/>
    <x v="1351"/>
    <x v="4"/>
    <x v="11"/>
    <x v="1855"/>
    <x v="1854"/>
  </r>
  <r>
    <x v="13"/>
    <x v="874"/>
    <x v="0"/>
    <s v="US"/>
    <s v="USD"/>
    <n v="1405715472"/>
    <n v="1403901072"/>
    <b v="0"/>
    <n v="38"/>
    <b v="1"/>
    <s v="music/rock"/>
    <n v="1.0125"/>
    <x v="1352"/>
    <x v="4"/>
    <x v="11"/>
    <x v="1856"/>
    <x v="1855"/>
  </r>
  <r>
    <x v="9"/>
    <x v="142"/>
    <x v="0"/>
    <s v="US"/>
    <s v="USD"/>
    <n v="1410546413"/>
    <n v="1407954413"/>
    <b v="0"/>
    <n v="22"/>
    <b v="1"/>
    <s v="music/rock"/>
    <n v="1"/>
    <x v="1353"/>
    <x v="4"/>
    <x v="11"/>
    <x v="1857"/>
    <x v="1856"/>
  </r>
  <r>
    <x v="291"/>
    <x v="1269"/>
    <x v="0"/>
    <s v="US"/>
    <s v="USD"/>
    <n v="1324014521"/>
    <n v="1318826921"/>
    <b v="0"/>
    <n v="149"/>
    <b v="1"/>
    <s v="music/rock"/>
    <n v="1.0874800874800874"/>
    <x v="1354"/>
    <x v="4"/>
    <x v="11"/>
    <x v="1858"/>
    <x v="1857"/>
  </r>
  <r>
    <x v="9"/>
    <x v="1270"/>
    <x v="0"/>
    <s v="US"/>
    <s v="USD"/>
    <n v="1316716129"/>
    <n v="1314124129"/>
    <b v="0"/>
    <n v="56"/>
    <b v="1"/>
    <s v="music/rock"/>
    <n v="1.3183333333333334"/>
    <x v="1355"/>
    <x v="4"/>
    <x v="11"/>
    <x v="1859"/>
    <x v="1858"/>
  </r>
  <r>
    <x v="47"/>
    <x v="1099"/>
    <x v="0"/>
    <s v="US"/>
    <s v="USD"/>
    <n v="1391706084"/>
    <n v="1389891684"/>
    <b v="0"/>
    <n v="19"/>
    <b v="1"/>
    <s v="music/rock"/>
    <n v="1.3346666666666667"/>
    <x v="1356"/>
    <x v="4"/>
    <x v="11"/>
    <x v="1860"/>
    <x v="1859"/>
  </r>
  <r>
    <x v="65"/>
    <x v="117"/>
    <x v="2"/>
    <s v="GB"/>
    <s v="GBP"/>
    <n v="1422256341"/>
    <n v="1419664341"/>
    <b v="0"/>
    <n v="0"/>
    <b v="0"/>
    <s v="games/mobile games"/>
    <n v="0"/>
    <x v="121"/>
    <x v="6"/>
    <x v="18"/>
    <x v="1861"/>
    <x v="1860"/>
  </r>
  <r>
    <x v="102"/>
    <x v="204"/>
    <x v="2"/>
    <s v="US"/>
    <s v="USD"/>
    <n v="1488958200"/>
    <n v="1484912974"/>
    <b v="0"/>
    <n v="16"/>
    <b v="0"/>
    <s v="games/mobile games"/>
    <n v="8.0833333333333326E-2"/>
    <x v="1357"/>
    <x v="6"/>
    <x v="18"/>
    <x v="1862"/>
    <x v="1861"/>
  </r>
  <r>
    <x v="30"/>
    <x v="115"/>
    <x v="2"/>
    <s v="US"/>
    <s v="USD"/>
    <n v="1402600085"/>
    <n v="1400008085"/>
    <b v="0"/>
    <n v="2"/>
    <b v="0"/>
    <s v="games/mobile games"/>
    <n v="4.0000000000000001E-3"/>
    <x v="144"/>
    <x v="6"/>
    <x v="18"/>
    <x v="1863"/>
    <x v="1862"/>
  </r>
  <r>
    <x v="115"/>
    <x v="1271"/>
    <x v="2"/>
    <s v="US"/>
    <s v="USD"/>
    <n v="1399223500"/>
    <n v="1396631500"/>
    <b v="0"/>
    <n v="48"/>
    <b v="0"/>
    <s v="games/mobile games"/>
    <n v="0.42892307692307691"/>
    <x v="1358"/>
    <x v="6"/>
    <x v="18"/>
    <x v="1864"/>
    <x v="1863"/>
  </r>
  <r>
    <x v="74"/>
    <x v="460"/>
    <x v="2"/>
    <s v="GB"/>
    <s v="GBP"/>
    <n v="1478425747"/>
    <n v="1475398147"/>
    <b v="0"/>
    <n v="2"/>
    <b v="0"/>
    <s v="games/mobile games"/>
    <n v="3.6363636363636364E-5"/>
    <x v="453"/>
    <x v="6"/>
    <x v="18"/>
    <x v="1865"/>
    <x v="1864"/>
  </r>
  <r>
    <x v="31"/>
    <x v="366"/>
    <x v="2"/>
    <s v="US"/>
    <s v="USD"/>
    <n v="1488340800"/>
    <n v="1483768497"/>
    <b v="0"/>
    <n v="2"/>
    <b v="0"/>
    <s v="games/mobile games"/>
    <n v="5.0000000000000001E-3"/>
    <x v="372"/>
    <x v="6"/>
    <x v="18"/>
    <x v="1866"/>
    <x v="1865"/>
  </r>
  <r>
    <x v="22"/>
    <x v="115"/>
    <x v="2"/>
    <s v="US"/>
    <s v="USD"/>
    <n v="1478383912"/>
    <n v="1475791912"/>
    <b v="0"/>
    <n v="1"/>
    <b v="0"/>
    <s v="games/mobile games"/>
    <n v="5.0000000000000001E-4"/>
    <x v="119"/>
    <x v="6"/>
    <x v="18"/>
    <x v="1867"/>
    <x v="1866"/>
  </r>
  <r>
    <x v="31"/>
    <x v="1272"/>
    <x v="2"/>
    <s v="US"/>
    <s v="USD"/>
    <n v="1450166340"/>
    <n v="1448044925"/>
    <b v="0"/>
    <n v="17"/>
    <b v="0"/>
    <s v="games/mobile games"/>
    <n v="4.8680000000000001E-2"/>
    <x v="1359"/>
    <x v="6"/>
    <x v="18"/>
    <x v="1868"/>
    <x v="1867"/>
  </r>
  <r>
    <x v="3"/>
    <x v="117"/>
    <x v="2"/>
    <s v="US"/>
    <s v="USD"/>
    <n v="1483488249"/>
    <n v="1480896249"/>
    <b v="0"/>
    <n v="0"/>
    <b v="0"/>
    <s v="games/mobile games"/>
    <n v="0"/>
    <x v="121"/>
    <x v="6"/>
    <x v="18"/>
    <x v="1869"/>
    <x v="1868"/>
  </r>
  <r>
    <x v="8"/>
    <x v="1273"/>
    <x v="2"/>
    <s v="US"/>
    <s v="USD"/>
    <n v="1454213820"/>
    <n v="1451723535"/>
    <b v="0"/>
    <n v="11"/>
    <b v="0"/>
    <s v="games/mobile games"/>
    <n v="0.10314285714285715"/>
    <x v="1360"/>
    <x v="6"/>
    <x v="18"/>
    <x v="1870"/>
    <x v="1869"/>
  </r>
  <r>
    <x v="115"/>
    <x v="1274"/>
    <x v="2"/>
    <s v="US"/>
    <s v="USD"/>
    <n v="1416512901"/>
    <n v="1413053301"/>
    <b v="0"/>
    <n v="95"/>
    <b v="0"/>
    <s v="games/mobile games"/>
    <n v="0.7178461538461538"/>
    <x v="1361"/>
    <x v="6"/>
    <x v="18"/>
    <x v="1871"/>
    <x v="1870"/>
  </r>
  <r>
    <x v="22"/>
    <x v="719"/>
    <x v="2"/>
    <s v="US"/>
    <s v="USD"/>
    <n v="1435633602"/>
    <n v="1433041602"/>
    <b v="0"/>
    <n v="13"/>
    <b v="0"/>
    <s v="games/mobile games"/>
    <n v="1.06E-2"/>
    <x v="1362"/>
    <x v="6"/>
    <x v="18"/>
    <x v="1872"/>
    <x v="1871"/>
  </r>
  <r>
    <x v="6"/>
    <x v="1275"/>
    <x v="2"/>
    <s v="CA"/>
    <s v="CAD"/>
    <n v="1436373900"/>
    <n v="1433861210"/>
    <b v="0"/>
    <n v="2"/>
    <b v="0"/>
    <s v="games/mobile games"/>
    <n v="4.4999999999999997E-3"/>
    <x v="666"/>
    <x v="6"/>
    <x v="18"/>
    <x v="1873"/>
    <x v="1872"/>
  </r>
  <r>
    <x v="292"/>
    <x v="375"/>
    <x v="2"/>
    <s v="US"/>
    <s v="USD"/>
    <n v="1467155733"/>
    <n v="1465427733"/>
    <b v="0"/>
    <n v="2"/>
    <b v="0"/>
    <s v="games/mobile games"/>
    <n v="1.6249999999999999E-4"/>
    <x v="31"/>
    <x v="6"/>
    <x v="18"/>
    <x v="1874"/>
    <x v="1873"/>
  </r>
  <r>
    <x v="3"/>
    <x v="152"/>
    <x v="2"/>
    <s v="US"/>
    <s v="USD"/>
    <n v="1470519308"/>
    <n v="1465335308"/>
    <b v="0"/>
    <n v="3"/>
    <b v="0"/>
    <s v="games/mobile games"/>
    <n v="5.1000000000000004E-3"/>
    <x v="1363"/>
    <x v="6"/>
    <x v="18"/>
    <x v="1875"/>
    <x v="1874"/>
  </r>
  <r>
    <x v="293"/>
    <x v="117"/>
    <x v="2"/>
    <s v="AU"/>
    <s v="AUD"/>
    <n v="1402901405"/>
    <n v="1400309405"/>
    <b v="0"/>
    <n v="0"/>
    <b v="0"/>
    <s v="games/mobile games"/>
    <n v="0"/>
    <x v="121"/>
    <x v="6"/>
    <x v="18"/>
    <x v="1876"/>
    <x v="1875"/>
  </r>
  <r>
    <x v="294"/>
    <x v="117"/>
    <x v="2"/>
    <s v="US"/>
    <s v="USD"/>
    <n v="1425170525"/>
    <n v="1422664925"/>
    <b v="0"/>
    <n v="0"/>
    <b v="0"/>
    <s v="games/mobile games"/>
    <n v="0"/>
    <x v="121"/>
    <x v="6"/>
    <x v="18"/>
    <x v="1877"/>
    <x v="1876"/>
  </r>
  <r>
    <x v="6"/>
    <x v="117"/>
    <x v="2"/>
    <s v="AU"/>
    <s v="AUD"/>
    <n v="1402618355"/>
    <n v="1400026355"/>
    <b v="0"/>
    <n v="0"/>
    <b v="0"/>
    <s v="games/mobile games"/>
    <n v="0"/>
    <x v="121"/>
    <x v="6"/>
    <x v="18"/>
    <x v="1878"/>
    <x v="1877"/>
  </r>
  <r>
    <x v="10"/>
    <x v="360"/>
    <x v="2"/>
    <s v="ES"/>
    <s v="EUR"/>
    <n v="1457966129"/>
    <n v="1455377729"/>
    <b v="0"/>
    <n v="2"/>
    <b v="0"/>
    <s v="games/mobile games"/>
    <n v="1.1999999999999999E-3"/>
    <x v="366"/>
    <x v="6"/>
    <x v="18"/>
    <x v="1879"/>
    <x v="1878"/>
  </r>
  <r>
    <x v="10"/>
    <x v="1276"/>
    <x v="2"/>
    <s v="GB"/>
    <s v="GBP"/>
    <n v="1459341380"/>
    <n v="1456839380"/>
    <b v="0"/>
    <n v="24"/>
    <b v="0"/>
    <s v="games/mobile games"/>
    <n v="0.20080000000000001"/>
    <x v="1364"/>
    <x v="6"/>
    <x v="18"/>
    <x v="1880"/>
    <x v="1879"/>
  </r>
  <r>
    <x v="13"/>
    <x v="1277"/>
    <x v="0"/>
    <s v="US"/>
    <s v="USD"/>
    <n v="1425955189"/>
    <n v="1423366789"/>
    <b v="0"/>
    <n v="70"/>
    <b v="1"/>
    <s v="music/indie rock"/>
    <n v="1.726845"/>
    <x v="1365"/>
    <x v="4"/>
    <x v="14"/>
    <x v="1881"/>
    <x v="1880"/>
  </r>
  <r>
    <x v="295"/>
    <x v="1278"/>
    <x v="0"/>
    <s v="US"/>
    <s v="USD"/>
    <n v="1341964080"/>
    <n v="1339109212"/>
    <b v="0"/>
    <n v="81"/>
    <b v="1"/>
    <s v="music/indie rock"/>
    <n v="1.008955223880597"/>
    <x v="1366"/>
    <x v="4"/>
    <x v="14"/>
    <x v="1882"/>
    <x v="1881"/>
  </r>
  <r>
    <x v="117"/>
    <x v="1279"/>
    <x v="0"/>
    <s v="US"/>
    <s v="USD"/>
    <n v="1333921508"/>
    <n v="1331333108"/>
    <b v="0"/>
    <n v="32"/>
    <b v="1"/>
    <s v="music/indie rock"/>
    <n v="1.0480480480480481"/>
    <x v="1367"/>
    <x v="4"/>
    <x v="14"/>
    <x v="1883"/>
    <x v="1882"/>
  </r>
  <r>
    <x v="28"/>
    <x v="77"/>
    <x v="0"/>
    <s v="US"/>
    <s v="USD"/>
    <n v="1354017600"/>
    <n v="1350967535"/>
    <b v="0"/>
    <n v="26"/>
    <b v="1"/>
    <s v="music/indie rock"/>
    <n v="1.351"/>
    <x v="1368"/>
    <x v="4"/>
    <x v="14"/>
    <x v="1884"/>
    <x v="1883"/>
  </r>
  <r>
    <x v="296"/>
    <x v="1280"/>
    <x v="0"/>
    <s v="US"/>
    <s v="USD"/>
    <n v="1344636000"/>
    <n v="1341800110"/>
    <b v="0"/>
    <n v="105"/>
    <b v="1"/>
    <s v="music/indie rock"/>
    <n v="1.1632786885245903"/>
    <x v="1369"/>
    <x v="4"/>
    <x v="14"/>
    <x v="1885"/>
    <x v="1884"/>
  </r>
  <r>
    <x v="38"/>
    <x v="1281"/>
    <x v="0"/>
    <s v="US"/>
    <s v="USD"/>
    <n v="1415832338"/>
    <n v="1413236738"/>
    <b v="0"/>
    <n v="29"/>
    <b v="1"/>
    <s v="music/indie rock"/>
    <n v="1.0208333333333333"/>
    <x v="1370"/>
    <x v="4"/>
    <x v="14"/>
    <x v="1886"/>
    <x v="1885"/>
  </r>
  <r>
    <x v="9"/>
    <x v="1282"/>
    <x v="0"/>
    <s v="ES"/>
    <s v="EUR"/>
    <n v="1449178200"/>
    <n v="1447614732"/>
    <b v="0"/>
    <n v="8"/>
    <b v="1"/>
    <s v="music/indie rock"/>
    <n v="1.1116666666666666"/>
    <x v="1371"/>
    <x v="4"/>
    <x v="14"/>
    <x v="1887"/>
    <x v="1886"/>
  </r>
  <r>
    <x v="30"/>
    <x v="1283"/>
    <x v="0"/>
    <s v="US"/>
    <s v="USD"/>
    <n v="1275368340"/>
    <n v="1272692732"/>
    <b v="0"/>
    <n v="89"/>
    <b v="1"/>
    <s v="music/indie rock"/>
    <n v="1.6608000000000001"/>
    <x v="1372"/>
    <x v="4"/>
    <x v="14"/>
    <x v="1888"/>
    <x v="1887"/>
  </r>
  <r>
    <x v="13"/>
    <x v="15"/>
    <x v="0"/>
    <s v="US"/>
    <s v="USD"/>
    <n v="1363024946"/>
    <n v="1359140546"/>
    <b v="0"/>
    <n v="44"/>
    <b v="1"/>
    <s v="music/indie rock"/>
    <n v="1.0660000000000001"/>
    <x v="1373"/>
    <x v="4"/>
    <x v="14"/>
    <x v="1889"/>
    <x v="1888"/>
  </r>
  <r>
    <x v="14"/>
    <x v="1284"/>
    <x v="0"/>
    <s v="US"/>
    <s v="USD"/>
    <n v="1355597528"/>
    <n v="1353005528"/>
    <b v="0"/>
    <n v="246"/>
    <b v="1"/>
    <s v="music/indie rock"/>
    <n v="1.4458441666666668"/>
    <x v="1374"/>
    <x v="4"/>
    <x v="14"/>
    <x v="1890"/>
    <x v="1889"/>
  </r>
  <r>
    <x v="3"/>
    <x v="1285"/>
    <x v="0"/>
    <s v="US"/>
    <s v="USD"/>
    <n v="1279778400"/>
    <n v="1275851354"/>
    <b v="0"/>
    <n v="120"/>
    <b v="1"/>
    <s v="music/indie rock"/>
    <n v="1.0555000000000001"/>
    <x v="1375"/>
    <x v="4"/>
    <x v="14"/>
    <x v="1891"/>
    <x v="1890"/>
  </r>
  <r>
    <x v="2"/>
    <x v="1286"/>
    <x v="0"/>
    <s v="US"/>
    <s v="USD"/>
    <n v="1307459881"/>
    <n v="1304867881"/>
    <b v="0"/>
    <n v="26"/>
    <b v="1"/>
    <s v="music/indie rock"/>
    <n v="1.3660000000000001"/>
    <x v="1376"/>
    <x v="4"/>
    <x v="14"/>
    <x v="1892"/>
    <x v="1891"/>
  </r>
  <r>
    <x v="30"/>
    <x v="1287"/>
    <x v="0"/>
    <s v="US"/>
    <s v="USD"/>
    <n v="1302926340"/>
    <n v="1301524585"/>
    <b v="0"/>
    <n v="45"/>
    <b v="1"/>
    <s v="music/indie rock"/>
    <n v="1.04"/>
    <x v="1377"/>
    <x v="4"/>
    <x v="14"/>
    <x v="1893"/>
    <x v="1892"/>
  </r>
  <r>
    <x v="28"/>
    <x v="1288"/>
    <x v="0"/>
    <s v="US"/>
    <s v="USD"/>
    <n v="1329082983"/>
    <n v="1326404583"/>
    <b v="0"/>
    <n v="20"/>
    <b v="1"/>
    <s v="music/indie rock"/>
    <n v="1.145"/>
    <x v="1378"/>
    <x v="4"/>
    <x v="14"/>
    <x v="1894"/>
    <x v="1893"/>
  </r>
  <r>
    <x v="297"/>
    <x v="191"/>
    <x v="0"/>
    <s v="US"/>
    <s v="USD"/>
    <n v="1445363722"/>
    <n v="1442771722"/>
    <b v="0"/>
    <n v="47"/>
    <b v="1"/>
    <s v="music/indie rock"/>
    <n v="1.0171957671957672"/>
    <x v="1379"/>
    <x v="4"/>
    <x v="14"/>
    <x v="1895"/>
    <x v="1894"/>
  </r>
  <r>
    <x v="298"/>
    <x v="1289"/>
    <x v="0"/>
    <s v="US"/>
    <s v="USD"/>
    <n v="1334250165"/>
    <n v="1331658165"/>
    <b v="0"/>
    <n v="13"/>
    <b v="1"/>
    <s v="music/indie rock"/>
    <n v="1.2394678492239468"/>
    <x v="1380"/>
    <x v="4"/>
    <x v="14"/>
    <x v="1896"/>
    <x v="1895"/>
  </r>
  <r>
    <x v="299"/>
    <x v="1290"/>
    <x v="0"/>
    <s v="US"/>
    <s v="USD"/>
    <n v="1393966800"/>
    <n v="1392040806"/>
    <b v="0"/>
    <n v="183"/>
    <b v="1"/>
    <s v="music/indie rock"/>
    <n v="1.0245669291338582"/>
    <x v="1381"/>
    <x v="4"/>
    <x v="14"/>
    <x v="1897"/>
    <x v="1896"/>
  </r>
  <r>
    <x v="28"/>
    <x v="1291"/>
    <x v="0"/>
    <s v="US"/>
    <s v="USD"/>
    <n v="1454349600"/>
    <n v="1451277473"/>
    <b v="0"/>
    <n v="21"/>
    <b v="1"/>
    <s v="music/indie rock"/>
    <n v="1.4450000000000001"/>
    <x v="1382"/>
    <x v="4"/>
    <x v="14"/>
    <x v="1898"/>
    <x v="1897"/>
  </r>
  <r>
    <x v="42"/>
    <x v="647"/>
    <x v="0"/>
    <s v="US"/>
    <s v="USD"/>
    <n v="1427319366"/>
    <n v="1424730966"/>
    <b v="0"/>
    <n v="42"/>
    <b v="1"/>
    <s v="music/indie rock"/>
    <n v="1.3333333333333333"/>
    <x v="1383"/>
    <x v="4"/>
    <x v="14"/>
    <x v="1899"/>
    <x v="1898"/>
  </r>
  <r>
    <x v="30"/>
    <x v="1292"/>
    <x v="0"/>
    <s v="US"/>
    <s v="USD"/>
    <n v="1349517540"/>
    <n v="1347137731"/>
    <b v="0"/>
    <n v="54"/>
    <b v="1"/>
    <s v="music/indie rock"/>
    <n v="1.0936440000000001"/>
    <x v="1384"/>
    <x v="4"/>
    <x v="14"/>
    <x v="1900"/>
    <x v="1899"/>
  </r>
  <r>
    <x v="300"/>
    <x v="1293"/>
    <x v="2"/>
    <s v="GB"/>
    <s v="GBP"/>
    <n v="1432299600"/>
    <n v="1429707729"/>
    <b v="0"/>
    <n v="25"/>
    <b v="0"/>
    <s v="technology/gadgets"/>
    <n v="2.696969696969697E-2"/>
    <x v="1385"/>
    <x v="2"/>
    <x v="29"/>
    <x v="1901"/>
    <x v="1900"/>
  </r>
  <r>
    <x v="28"/>
    <x v="433"/>
    <x v="2"/>
    <s v="NL"/>
    <s v="EUR"/>
    <n v="1425495447"/>
    <n v="1422903447"/>
    <b v="0"/>
    <n v="3"/>
    <b v="0"/>
    <s v="technology/gadgets"/>
    <n v="1.2E-2"/>
    <x v="143"/>
    <x v="2"/>
    <x v="29"/>
    <x v="1902"/>
    <x v="1901"/>
  </r>
  <r>
    <x v="9"/>
    <x v="1294"/>
    <x v="2"/>
    <s v="US"/>
    <s v="USD"/>
    <n v="1485541791"/>
    <n v="1480357791"/>
    <b v="0"/>
    <n v="41"/>
    <b v="0"/>
    <s v="technology/gadgets"/>
    <n v="0.46600000000000003"/>
    <x v="1386"/>
    <x v="2"/>
    <x v="29"/>
    <x v="1903"/>
    <x v="1902"/>
  </r>
  <r>
    <x v="63"/>
    <x v="155"/>
    <x v="2"/>
    <s v="US"/>
    <s v="USD"/>
    <n v="1451752021"/>
    <n v="1447864021"/>
    <b v="0"/>
    <n v="2"/>
    <b v="0"/>
    <s v="technology/gadgets"/>
    <n v="1E-3"/>
    <x v="384"/>
    <x v="2"/>
    <x v="29"/>
    <x v="1904"/>
    <x v="1903"/>
  </r>
  <r>
    <x v="31"/>
    <x v="809"/>
    <x v="2"/>
    <s v="US"/>
    <s v="USD"/>
    <n v="1410127994"/>
    <n v="1407535994"/>
    <b v="0"/>
    <n v="4"/>
    <b v="0"/>
    <s v="technology/gadgets"/>
    <n v="1.6800000000000001E-3"/>
    <x v="689"/>
    <x v="2"/>
    <x v="29"/>
    <x v="1905"/>
    <x v="1904"/>
  </r>
  <r>
    <x v="63"/>
    <x v="1295"/>
    <x v="2"/>
    <s v="US"/>
    <s v="USD"/>
    <n v="1466697983"/>
    <n v="1464105983"/>
    <b v="0"/>
    <n v="99"/>
    <b v="0"/>
    <s v="technology/gadgets"/>
    <n v="0.42759999999999998"/>
    <x v="1387"/>
    <x v="2"/>
    <x v="29"/>
    <x v="1906"/>
    <x v="1905"/>
  </r>
  <r>
    <x v="11"/>
    <x v="1079"/>
    <x v="2"/>
    <s v="US"/>
    <s v="USD"/>
    <n v="1400853925"/>
    <n v="1399557925"/>
    <b v="0"/>
    <n v="4"/>
    <b v="0"/>
    <s v="technology/gadgets"/>
    <n v="2.8333333333333335E-3"/>
    <x v="1241"/>
    <x v="2"/>
    <x v="29"/>
    <x v="1907"/>
    <x v="1906"/>
  </r>
  <r>
    <x v="31"/>
    <x v="1296"/>
    <x v="2"/>
    <s v="US"/>
    <s v="USD"/>
    <n v="1483048900"/>
    <n v="1480456900"/>
    <b v="0"/>
    <n v="4"/>
    <b v="0"/>
    <s v="technology/gadgets"/>
    <n v="1.7319999999999999E-2"/>
    <x v="1388"/>
    <x v="2"/>
    <x v="29"/>
    <x v="1908"/>
    <x v="1907"/>
  </r>
  <r>
    <x v="19"/>
    <x v="1297"/>
    <x v="2"/>
    <s v="US"/>
    <s v="USD"/>
    <n v="1414059479"/>
    <n v="1411467479"/>
    <b v="0"/>
    <n v="38"/>
    <b v="0"/>
    <s v="technology/gadgets"/>
    <n v="0.14111428571428572"/>
    <x v="1389"/>
    <x v="2"/>
    <x v="29"/>
    <x v="1909"/>
    <x v="1908"/>
  </r>
  <r>
    <x v="94"/>
    <x v="1298"/>
    <x v="2"/>
    <s v="NL"/>
    <s v="EUR"/>
    <n v="1446331500"/>
    <n v="1442531217"/>
    <b v="0"/>
    <n v="285"/>
    <b v="0"/>
    <s v="technology/gadgets"/>
    <n v="0.39395294117647056"/>
    <x v="1390"/>
    <x v="2"/>
    <x v="29"/>
    <x v="1910"/>
    <x v="1909"/>
  </r>
  <r>
    <x v="301"/>
    <x v="115"/>
    <x v="2"/>
    <s v="NZ"/>
    <s v="NZD"/>
    <n v="1407545334"/>
    <n v="1404953334"/>
    <b v="0"/>
    <n v="1"/>
    <b v="0"/>
    <s v="technology/gadgets"/>
    <n v="2.3529411764705883E-4"/>
    <x v="119"/>
    <x v="2"/>
    <x v="29"/>
    <x v="1911"/>
    <x v="1910"/>
  </r>
  <r>
    <x v="10"/>
    <x v="1299"/>
    <x v="2"/>
    <s v="US"/>
    <s v="USD"/>
    <n v="1433395560"/>
    <n v="1430803560"/>
    <b v="0"/>
    <n v="42"/>
    <b v="0"/>
    <s v="technology/gadgets"/>
    <n v="0.59299999999999997"/>
    <x v="1391"/>
    <x v="2"/>
    <x v="29"/>
    <x v="1912"/>
    <x v="1911"/>
  </r>
  <r>
    <x v="240"/>
    <x v="1300"/>
    <x v="2"/>
    <s v="GB"/>
    <s v="GBP"/>
    <n v="1412770578"/>
    <n v="1410178578"/>
    <b v="0"/>
    <n v="26"/>
    <b v="0"/>
    <s v="technology/gadgets"/>
    <n v="1.3270833333333334E-2"/>
    <x v="1392"/>
    <x v="2"/>
    <x v="29"/>
    <x v="1913"/>
    <x v="1912"/>
  </r>
  <r>
    <x v="302"/>
    <x v="177"/>
    <x v="2"/>
    <s v="US"/>
    <s v="USD"/>
    <n v="1414814340"/>
    <n v="1413519073"/>
    <b v="0"/>
    <n v="2"/>
    <b v="0"/>
    <s v="technology/gadgets"/>
    <n v="9.0090090090090086E-2"/>
    <x v="180"/>
    <x v="2"/>
    <x v="29"/>
    <x v="1914"/>
    <x v="1913"/>
  </r>
  <r>
    <x v="2"/>
    <x v="138"/>
    <x v="2"/>
    <s v="US"/>
    <s v="USD"/>
    <n v="1409620222"/>
    <n v="1407892222"/>
    <b v="0"/>
    <n v="4"/>
    <b v="0"/>
    <s v="technology/gadgets"/>
    <n v="1.6E-2"/>
    <x v="453"/>
    <x v="2"/>
    <x v="29"/>
    <x v="1915"/>
    <x v="1914"/>
  </r>
  <r>
    <x v="22"/>
    <x v="1301"/>
    <x v="2"/>
    <s v="US"/>
    <s v="USD"/>
    <n v="1478542375"/>
    <n v="1476378775"/>
    <b v="0"/>
    <n v="6"/>
    <b v="0"/>
    <s v="technology/gadgets"/>
    <n v="5.1000000000000004E-3"/>
    <x v="1363"/>
    <x v="2"/>
    <x v="29"/>
    <x v="1916"/>
    <x v="1915"/>
  </r>
  <r>
    <x v="303"/>
    <x v="1302"/>
    <x v="2"/>
    <s v="HK"/>
    <s v="HKD"/>
    <n v="1486708133"/>
    <n v="1484116133"/>
    <b v="0"/>
    <n v="70"/>
    <b v="0"/>
    <s v="technology/gadgets"/>
    <n v="0.52570512820512816"/>
    <x v="1393"/>
    <x v="2"/>
    <x v="29"/>
    <x v="1917"/>
    <x v="1916"/>
  </r>
  <r>
    <x v="31"/>
    <x v="92"/>
    <x v="2"/>
    <s v="US"/>
    <s v="USD"/>
    <n v="1407869851"/>
    <n v="1404845851"/>
    <b v="0"/>
    <n v="9"/>
    <b v="0"/>
    <s v="technology/gadgets"/>
    <n v="1.04E-2"/>
    <x v="684"/>
    <x v="2"/>
    <x v="29"/>
    <x v="1918"/>
    <x v="1917"/>
  </r>
  <r>
    <x v="2"/>
    <x v="1303"/>
    <x v="2"/>
    <s v="US"/>
    <s v="USD"/>
    <n v="1432069249"/>
    <n v="1429477249"/>
    <b v="0"/>
    <n v="8"/>
    <b v="0"/>
    <s v="technology/gadgets"/>
    <n v="0.47399999999999998"/>
    <x v="1394"/>
    <x v="2"/>
    <x v="29"/>
    <x v="1919"/>
    <x v="1918"/>
  </r>
  <r>
    <x v="3"/>
    <x v="1304"/>
    <x v="2"/>
    <s v="GB"/>
    <s v="GBP"/>
    <n v="1445468400"/>
    <n v="1443042061"/>
    <b v="0"/>
    <n v="105"/>
    <b v="0"/>
    <s v="technology/gadgets"/>
    <n v="0.43030000000000002"/>
    <x v="1395"/>
    <x v="2"/>
    <x v="29"/>
    <x v="1920"/>
    <x v="1919"/>
  </r>
  <r>
    <x v="15"/>
    <x v="1305"/>
    <x v="0"/>
    <s v="US"/>
    <s v="USD"/>
    <n v="1342243143"/>
    <n v="1339651143"/>
    <b v="0"/>
    <n v="38"/>
    <b v="1"/>
    <s v="music/indie rock"/>
    <n v="1.3680000000000001"/>
    <x v="1237"/>
    <x v="4"/>
    <x v="14"/>
    <x v="1921"/>
    <x v="1920"/>
  </r>
  <r>
    <x v="13"/>
    <x v="1306"/>
    <x v="0"/>
    <s v="US"/>
    <s v="USD"/>
    <n v="1386828507"/>
    <n v="1384236507"/>
    <b v="0"/>
    <n v="64"/>
    <b v="1"/>
    <s v="music/indie rock"/>
    <n v="1.1555"/>
    <x v="1396"/>
    <x v="4"/>
    <x v="14"/>
    <x v="1922"/>
    <x v="1921"/>
  </r>
  <r>
    <x v="304"/>
    <x v="356"/>
    <x v="0"/>
    <s v="US"/>
    <s v="USD"/>
    <n v="1317099540"/>
    <n v="1313612532"/>
    <b v="0"/>
    <n v="13"/>
    <b v="1"/>
    <s v="music/indie rock"/>
    <n v="2.4079999999999999"/>
    <x v="1397"/>
    <x v="4"/>
    <x v="14"/>
    <x v="1923"/>
    <x v="1922"/>
  </r>
  <r>
    <x v="9"/>
    <x v="1307"/>
    <x v="0"/>
    <s v="US"/>
    <s v="USD"/>
    <n v="1389814380"/>
    <n v="1387390555"/>
    <b v="0"/>
    <n v="33"/>
    <b v="1"/>
    <s v="music/indie rock"/>
    <n v="1.1439999999999999"/>
    <x v="1398"/>
    <x v="4"/>
    <x v="14"/>
    <x v="1924"/>
    <x v="1923"/>
  </r>
  <r>
    <x v="15"/>
    <x v="1308"/>
    <x v="0"/>
    <s v="US"/>
    <s v="USD"/>
    <n v="1381449600"/>
    <n v="1379540288"/>
    <b v="0"/>
    <n v="52"/>
    <b v="1"/>
    <s v="music/indie rock"/>
    <n v="1.1033333333333333"/>
    <x v="1399"/>
    <x v="4"/>
    <x v="14"/>
    <x v="1925"/>
    <x v="1924"/>
  </r>
  <r>
    <x v="15"/>
    <x v="1309"/>
    <x v="0"/>
    <s v="US"/>
    <s v="USD"/>
    <n v="1288657560"/>
    <n v="1286319256"/>
    <b v="0"/>
    <n v="107"/>
    <b v="1"/>
    <s v="music/indie rock"/>
    <n v="1.9537933333333333"/>
    <x v="1400"/>
    <x v="4"/>
    <x v="14"/>
    <x v="1926"/>
    <x v="1925"/>
  </r>
  <r>
    <x v="20"/>
    <x v="972"/>
    <x v="0"/>
    <s v="US"/>
    <s v="USD"/>
    <n v="1331182740"/>
    <n v="1329856839"/>
    <b v="0"/>
    <n v="11"/>
    <b v="1"/>
    <s v="music/indie rock"/>
    <n v="1.0333333333333334"/>
    <x v="1401"/>
    <x v="4"/>
    <x v="14"/>
    <x v="1927"/>
    <x v="1926"/>
  </r>
  <r>
    <x v="305"/>
    <x v="1310"/>
    <x v="0"/>
    <s v="US"/>
    <s v="USD"/>
    <n v="1367940794"/>
    <n v="1365348794"/>
    <b v="0"/>
    <n v="34"/>
    <b v="1"/>
    <s v="music/indie rock"/>
    <n v="1.031372549019608"/>
    <x v="1402"/>
    <x v="4"/>
    <x v="14"/>
    <x v="1928"/>
    <x v="1927"/>
  </r>
  <r>
    <x v="50"/>
    <x v="1311"/>
    <x v="0"/>
    <s v="US"/>
    <s v="USD"/>
    <n v="1309825866"/>
    <n v="1306197066"/>
    <b v="0"/>
    <n v="75"/>
    <b v="1"/>
    <s v="music/indie rock"/>
    <n v="1.003125"/>
    <x v="1403"/>
    <x v="4"/>
    <x v="14"/>
    <x v="1929"/>
    <x v="1928"/>
  </r>
  <r>
    <x v="28"/>
    <x v="1312"/>
    <x v="0"/>
    <s v="US"/>
    <s v="USD"/>
    <n v="1373203482"/>
    <n v="1368019482"/>
    <b v="0"/>
    <n v="26"/>
    <b v="1"/>
    <s v="music/indie rock"/>
    <n v="1.27"/>
    <x v="1404"/>
    <x v="4"/>
    <x v="14"/>
    <x v="1930"/>
    <x v="1929"/>
  </r>
  <r>
    <x v="13"/>
    <x v="1313"/>
    <x v="0"/>
    <s v="US"/>
    <s v="USD"/>
    <n v="1337657400"/>
    <n v="1336512309"/>
    <b v="0"/>
    <n v="50"/>
    <b v="1"/>
    <s v="music/indie rock"/>
    <n v="1.20601"/>
    <x v="1405"/>
    <x v="4"/>
    <x v="14"/>
    <x v="1931"/>
    <x v="1930"/>
  </r>
  <r>
    <x v="26"/>
    <x v="1314"/>
    <x v="0"/>
    <s v="US"/>
    <s v="USD"/>
    <n v="1327433173"/>
    <n v="1325618773"/>
    <b v="0"/>
    <n v="80"/>
    <b v="1"/>
    <s v="music/indie rock"/>
    <n v="1.0699047619047619"/>
    <x v="1406"/>
    <x v="4"/>
    <x v="14"/>
    <x v="1932"/>
    <x v="1931"/>
  </r>
  <r>
    <x v="12"/>
    <x v="1315"/>
    <x v="0"/>
    <s v="US"/>
    <s v="USD"/>
    <n v="1411787307"/>
    <n v="1409195307"/>
    <b v="0"/>
    <n v="110"/>
    <b v="1"/>
    <s v="music/indie rock"/>
    <n v="1.7243333333333333"/>
    <x v="1407"/>
    <x v="4"/>
    <x v="14"/>
    <x v="1933"/>
    <x v="1932"/>
  </r>
  <r>
    <x v="10"/>
    <x v="1316"/>
    <x v="0"/>
    <s v="US"/>
    <s v="USD"/>
    <n v="1324789200"/>
    <n v="1321649321"/>
    <b v="0"/>
    <n v="77"/>
    <b v="1"/>
    <s v="music/indie rock"/>
    <n v="1.2362"/>
    <x v="1408"/>
    <x v="4"/>
    <x v="14"/>
    <x v="1934"/>
    <x v="1933"/>
  </r>
  <r>
    <x v="30"/>
    <x v="1317"/>
    <x v="0"/>
    <s v="US"/>
    <s v="USD"/>
    <n v="1403326740"/>
    <n v="1400106171"/>
    <b v="0"/>
    <n v="50"/>
    <b v="1"/>
    <s v="music/indie rock"/>
    <n v="1.0840000000000001"/>
    <x v="1409"/>
    <x v="4"/>
    <x v="14"/>
    <x v="1935"/>
    <x v="1934"/>
  </r>
  <r>
    <x v="51"/>
    <x v="1318"/>
    <x v="0"/>
    <s v="US"/>
    <s v="USD"/>
    <n v="1323151140"/>
    <n v="1320528070"/>
    <b v="0"/>
    <n v="145"/>
    <b v="1"/>
    <s v="music/indie rock"/>
    <n v="1.1652013333333333"/>
    <x v="1410"/>
    <x v="4"/>
    <x v="14"/>
    <x v="1936"/>
    <x v="1935"/>
  </r>
  <r>
    <x v="20"/>
    <x v="1319"/>
    <x v="0"/>
    <s v="US"/>
    <s v="USD"/>
    <n v="1339732740"/>
    <n v="1338346281"/>
    <b v="0"/>
    <n v="29"/>
    <b v="1"/>
    <s v="music/indie rock"/>
    <n v="1.8724499999999999"/>
    <x v="1411"/>
    <x v="4"/>
    <x v="14"/>
    <x v="1937"/>
    <x v="1936"/>
  </r>
  <r>
    <x v="36"/>
    <x v="1320"/>
    <x v="0"/>
    <s v="US"/>
    <s v="USD"/>
    <n v="1372741200"/>
    <n v="1370067231"/>
    <b v="0"/>
    <n v="114"/>
    <b v="1"/>
    <s v="music/indie rock"/>
    <n v="1.1593333333333333"/>
    <x v="1412"/>
    <x v="4"/>
    <x v="14"/>
    <x v="1938"/>
    <x v="1937"/>
  </r>
  <r>
    <x v="3"/>
    <x v="1321"/>
    <x v="0"/>
    <s v="US"/>
    <s v="USD"/>
    <n v="1362955108"/>
    <n v="1360366708"/>
    <b v="0"/>
    <n v="96"/>
    <b v="1"/>
    <s v="music/indie rock"/>
    <n v="1.107"/>
    <x v="1413"/>
    <x v="4"/>
    <x v="14"/>
    <x v="1939"/>
    <x v="1938"/>
  </r>
  <r>
    <x v="81"/>
    <x v="1322"/>
    <x v="0"/>
    <s v="US"/>
    <s v="USD"/>
    <n v="1308110340"/>
    <n v="1304770233"/>
    <b v="0"/>
    <n v="31"/>
    <b v="1"/>
    <s v="music/indie rock"/>
    <n v="1.7092307692307693"/>
    <x v="1414"/>
    <x v="4"/>
    <x v="14"/>
    <x v="1940"/>
    <x v="1939"/>
  </r>
  <r>
    <x v="65"/>
    <x v="1323"/>
    <x v="0"/>
    <s v="US"/>
    <s v="USD"/>
    <n v="1400137131"/>
    <n v="1397545131"/>
    <b v="1"/>
    <n v="4883"/>
    <b v="1"/>
    <s v="technology/hardware"/>
    <n v="1.2611835600000001"/>
    <x v="1415"/>
    <x v="2"/>
    <x v="30"/>
    <x v="1941"/>
    <x v="1940"/>
  </r>
  <r>
    <x v="12"/>
    <x v="1324"/>
    <x v="0"/>
    <s v="US"/>
    <s v="USD"/>
    <n v="1309809140"/>
    <n v="1302033140"/>
    <b v="1"/>
    <n v="95"/>
    <b v="1"/>
    <s v="technology/hardware"/>
    <n v="1.3844033333333334"/>
    <x v="1416"/>
    <x v="2"/>
    <x v="30"/>
    <x v="1942"/>
    <x v="1941"/>
  </r>
  <r>
    <x v="3"/>
    <x v="1325"/>
    <x v="0"/>
    <s v="US"/>
    <s v="USD"/>
    <n v="1470896916"/>
    <n v="1467008916"/>
    <b v="1"/>
    <n v="2478"/>
    <b v="1"/>
    <s v="technology/hardware"/>
    <n v="17.052499999999998"/>
    <x v="1417"/>
    <x v="2"/>
    <x v="30"/>
    <x v="1943"/>
    <x v="1942"/>
  </r>
  <r>
    <x v="79"/>
    <x v="1326"/>
    <x v="0"/>
    <s v="US"/>
    <s v="USD"/>
    <n v="1398952890"/>
    <n v="1396360890"/>
    <b v="1"/>
    <n v="1789"/>
    <b v="1"/>
    <s v="technology/hardware"/>
    <n v="7.8805550000000002"/>
    <x v="1418"/>
    <x v="2"/>
    <x v="30"/>
    <x v="1944"/>
    <x v="1943"/>
  </r>
  <r>
    <x v="57"/>
    <x v="1327"/>
    <x v="0"/>
    <s v="ES"/>
    <s v="EUR"/>
    <n v="1436680958"/>
    <n v="1433224958"/>
    <b v="1"/>
    <n v="680"/>
    <b v="1"/>
    <s v="technology/hardware"/>
    <n v="3.4801799999999998"/>
    <x v="1419"/>
    <x v="2"/>
    <x v="30"/>
    <x v="1945"/>
    <x v="1944"/>
  </r>
  <r>
    <x v="51"/>
    <x v="1328"/>
    <x v="0"/>
    <s v="US"/>
    <s v="USD"/>
    <n v="1397961361"/>
    <n v="1392780961"/>
    <b v="1"/>
    <n v="70"/>
    <b v="1"/>
    <s v="technology/hardware"/>
    <n v="1.4974666666666667"/>
    <x v="1420"/>
    <x v="2"/>
    <x v="30"/>
    <x v="1946"/>
    <x v="1945"/>
  </r>
  <r>
    <x v="134"/>
    <x v="1329"/>
    <x v="0"/>
    <s v="US"/>
    <s v="USD"/>
    <n v="1258955940"/>
    <n v="1255730520"/>
    <b v="1"/>
    <n v="23"/>
    <b v="1"/>
    <s v="technology/hardware"/>
    <n v="1.0063375000000001"/>
    <x v="1421"/>
    <x v="2"/>
    <x v="30"/>
    <x v="1947"/>
    <x v="1946"/>
  </r>
  <r>
    <x v="57"/>
    <x v="1330"/>
    <x v="0"/>
    <s v="US"/>
    <s v="USD"/>
    <n v="1465232520"/>
    <n v="1460557809"/>
    <b v="1"/>
    <n v="4245"/>
    <b v="1"/>
    <s v="technology/hardware"/>
    <n v="8.0021100000000001"/>
    <x v="1422"/>
    <x v="2"/>
    <x v="30"/>
    <x v="1948"/>
    <x v="1947"/>
  </r>
  <r>
    <x v="63"/>
    <x v="1331"/>
    <x v="0"/>
    <s v="GB"/>
    <s v="GBP"/>
    <n v="1404986951"/>
    <n v="1402394951"/>
    <b v="1"/>
    <n v="943"/>
    <b v="1"/>
    <s v="technology/hardware"/>
    <n v="1.0600260000000001"/>
    <x v="1423"/>
    <x v="2"/>
    <x v="30"/>
    <x v="1949"/>
    <x v="1948"/>
  </r>
  <r>
    <x v="240"/>
    <x v="1332"/>
    <x v="0"/>
    <s v="US"/>
    <s v="USD"/>
    <n v="1303446073"/>
    <n v="1300767673"/>
    <b v="1"/>
    <n v="1876"/>
    <b v="1"/>
    <s v="technology/hardware"/>
    <n v="2.0051866666666669"/>
    <x v="1424"/>
    <x v="2"/>
    <x v="30"/>
    <x v="1950"/>
    <x v="1949"/>
  </r>
  <r>
    <x v="63"/>
    <x v="1333"/>
    <x v="0"/>
    <s v="US"/>
    <s v="USD"/>
    <n v="1478516737"/>
    <n v="1475921137"/>
    <b v="1"/>
    <n v="834"/>
    <b v="1"/>
    <s v="technology/hardware"/>
    <n v="2.1244399999999999"/>
    <x v="1425"/>
    <x v="2"/>
    <x v="30"/>
    <x v="1951"/>
    <x v="1950"/>
  </r>
  <r>
    <x v="19"/>
    <x v="1334"/>
    <x v="0"/>
    <s v="CA"/>
    <s v="CAD"/>
    <n v="1381934015"/>
    <n v="1378737215"/>
    <b v="1"/>
    <n v="682"/>
    <b v="1"/>
    <s v="technology/hardware"/>
    <n v="1.9847237142857144"/>
    <x v="1426"/>
    <x v="2"/>
    <x v="30"/>
    <x v="1952"/>
    <x v="1951"/>
  </r>
  <r>
    <x v="36"/>
    <x v="1335"/>
    <x v="0"/>
    <s v="US"/>
    <s v="USD"/>
    <n v="1330657200"/>
    <n v="1328158065"/>
    <b v="1"/>
    <n v="147"/>
    <b v="1"/>
    <s v="technology/hardware"/>
    <n v="2.2594666666666665"/>
    <x v="1427"/>
    <x v="2"/>
    <x v="30"/>
    <x v="1953"/>
    <x v="1952"/>
  </r>
  <r>
    <x v="63"/>
    <x v="1336"/>
    <x v="0"/>
    <s v="US"/>
    <s v="USD"/>
    <n v="1457758800"/>
    <n v="1453730176"/>
    <b v="1"/>
    <n v="415"/>
    <b v="1"/>
    <s v="technology/hardware"/>
    <n v="6.9894800000000004"/>
    <x v="1428"/>
    <x v="2"/>
    <x v="30"/>
    <x v="1954"/>
    <x v="1953"/>
  </r>
  <r>
    <x v="247"/>
    <x v="1337"/>
    <x v="0"/>
    <s v="US"/>
    <s v="USD"/>
    <n v="1337799600"/>
    <n v="1334989881"/>
    <b v="1"/>
    <n v="290"/>
    <b v="1"/>
    <s v="technology/hardware"/>
    <n v="3.9859528571428569"/>
    <x v="1429"/>
    <x v="2"/>
    <x v="30"/>
    <x v="1955"/>
    <x v="1954"/>
  </r>
  <r>
    <x v="127"/>
    <x v="1338"/>
    <x v="0"/>
    <s v="US"/>
    <s v="USD"/>
    <n v="1429391405"/>
    <n v="1425507005"/>
    <b v="1"/>
    <n v="365"/>
    <b v="1"/>
    <s v="technology/hardware"/>
    <n v="2.9403333333333332"/>
    <x v="1430"/>
    <x v="2"/>
    <x v="30"/>
    <x v="1956"/>
    <x v="1955"/>
  </r>
  <r>
    <x v="11"/>
    <x v="1339"/>
    <x v="0"/>
    <s v="US"/>
    <s v="USD"/>
    <n v="1351304513"/>
    <n v="1348712513"/>
    <b v="1"/>
    <n v="660"/>
    <b v="1"/>
    <s v="technology/hardware"/>
    <n v="1.6750470000000002"/>
    <x v="1431"/>
    <x v="2"/>
    <x v="30"/>
    <x v="1957"/>
    <x v="1956"/>
  </r>
  <r>
    <x v="39"/>
    <x v="1340"/>
    <x v="0"/>
    <s v="US"/>
    <s v="USD"/>
    <n v="1364078561"/>
    <n v="1361490161"/>
    <b v="1"/>
    <n v="1356"/>
    <b v="1"/>
    <s v="technology/hardware"/>
    <n v="14.355717142857143"/>
    <x v="1432"/>
    <x v="2"/>
    <x v="30"/>
    <x v="1958"/>
    <x v="1957"/>
  </r>
  <r>
    <x v="3"/>
    <x v="1341"/>
    <x v="0"/>
    <s v="US"/>
    <s v="USD"/>
    <n v="1412121600"/>
    <n v="1408565860"/>
    <b v="1"/>
    <n v="424"/>
    <b v="1"/>
    <s v="technology/hardware"/>
    <n v="1.5673440000000001"/>
    <x v="1433"/>
    <x v="2"/>
    <x v="30"/>
    <x v="1959"/>
    <x v="1958"/>
  </r>
  <r>
    <x v="54"/>
    <x v="1342"/>
    <x v="0"/>
    <s v="SE"/>
    <s v="SEK"/>
    <n v="1419151341"/>
    <n v="1416559341"/>
    <b v="1"/>
    <n v="33"/>
    <b v="1"/>
    <s v="technology/hardware"/>
    <n v="1.1790285714285715"/>
    <x v="1434"/>
    <x v="2"/>
    <x v="30"/>
    <x v="1960"/>
    <x v="1959"/>
  </r>
  <r>
    <x v="3"/>
    <x v="1343"/>
    <x v="0"/>
    <s v="US"/>
    <s v="USD"/>
    <n v="1349495940"/>
    <n v="1346042417"/>
    <b v="1"/>
    <n v="1633"/>
    <b v="1"/>
    <s v="technology/hardware"/>
    <n v="11.053811999999999"/>
    <x v="1435"/>
    <x v="2"/>
    <x v="30"/>
    <x v="1961"/>
    <x v="1960"/>
  </r>
  <r>
    <x v="3"/>
    <x v="1344"/>
    <x v="0"/>
    <s v="US"/>
    <s v="USD"/>
    <n v="1400006636"/>
    <n v="1397414636"/>
    <b v="1"/>
    <n v="306"/>
    <b v="1"/>
    <s v="technology/hardware"/>
    <n v="1.9292499999999999"/>
    <x v="1436"/>
    <x v="2"/>
    <x v="30"/>
    <x v="1962"/>
    <x v="1961"/>
  </r>
  <r>
    <x v="266"/>
    <x v="1345"/>
    <x v="0"/>
    <s v="GB"/>
    <s v="GBP"/>
    <n v="1410862734"/>
    <n v="1407838734"/>
    <b v="1"/>
    <n v="205"/>
    <b v="1"/>
    <s v="technology/hardware"/>
    <n v="1.268842105263158"/>
    <x v="1437"/>
    <x v="2"/>
    <x v="30"/>
    <x v="1963"/>
    <x v="1962"/>
  </r>
  <r>
    <x v="306"/>
    <x v="1346"/>
    <x v="0"/>
    <s v="IT"/>
    <s v="EUR"/>
    <n v="1461306772"/>
    <n v="1458714772"/>
    <b v="1"/>
    <n v="1281"/>
    <b v="1"/>
    <s v="technology/hardware"/>
    <n v="2.5957748878923765"/>
    <x v="1438"/>
    <x v="2"/>
    <x v="30"/>
    <x v="1964"/>
    <x v="1963"/>
  </r>
  <r>
    <x v="10"/>
    <x v="1347"/>
    <x v="0"/>
    <s v="US"/>
    <s v="USD"/>
    <n v="1326330000"/>
    <n v="1324433310"/>
    <b v="1"/>
    <n v="103"/>
    <b v="1"/>
    <s v="technology/hardware"/>
    <n v="2.6227999999999998"/>
    <x v="1439"/>
    <x v="2"/>
    <x v="30"/>
    <x v="1965"/>
    <x v="1964"/>
  </r>
  <r>
    <x v="57"/>
    <x v="1348"/>
    <x v="0"/>
    <s v="US"/>
    <s v="USD"/>
    <n v="1408021098"/>
    <n v="1405429098"/>
    <b v="1"/>
    <n v="1513"/>
    <b v="1"/>
    <s v="technology/hardware"/>
    <n v="2.0674309000000002"/>
    <x v="1440"/>
    <x v="2"/>
    <x v="30"/>
    <x v="1966"/>
    <x v="1965"/>
  </r>
  <r>
    <x v="22"/>
    <x v="1349"/>
    <x v="0"/>
    <s v="US"/>
    <s v="USD"/>
    <n v="1398959729"/>
    <n v="1396367729"/>
    <b v="1"/>
    <n v="405"/>
    <b v="1"/>
    <s v="technology/hardware"/>
    <n v="3.7012999999999998"/>
    <x v="1441"/>
    <x v="2"/>
    <x v="30"/>
    <x v="1967"/>
    <x v="1966"/>
  </r>
  <r>
    <x v="63"/>
    <x v="1350"/>
    <x v="0"/>
    <s v="US"/>
    <s v="USD"/>
    <n v="1480777515"/>
    <n v="1478095515"/>
    <b v="1"/>
    <n v="510"/>
    <b v="1"/>
    <s v="technology/hardware"/>
    <n v="2.8496600000000001"/>
    <x v="1442"/>
    <x v="2"/>
    <x v="30"/>
    <x v="1968"/>
    <x v="1967"/>
  </r>
  <r>
    <x v="22"/>
    <x v="1351"/>
    <x v="0"/>
    <s v="GB"/>
    <s v="GBP"/>
    <n v="1470423668"/>
    <n v="1467831668"/>
    <b v="1"/>
    <n v="1887"/>
    <b v="1"/>
    <s v="technology/hardware"/>
    <n v="5.7907999999999999"/>
    <x v="1443"/>
    <x v="2"/>
    <x v="30"/>
    <x v="1969"/>
    <x v="1968"/>
  </r>
  <r>
    <x v="10"/>
    <x v="1352"/>
    <x v="0"/>
    <s v="US"/>
    <s v="USD"/>
    <n v="1366429101"/>
    <n v="1361248701"/>
    <b v="1"/>
    <n v="701"/>
    <b v="1"/>
    <s v="technology/hardware"/>
    <n v="11.318"/>
    <x v="1444"/>
    <x v="2"/>
    <x v="30"/>
    <x v="1970"/>
    <x v="1969"/>
  </r>
  <r>
    <x v="307"/>
    <x v="1353"/>
    <x v="0"/>
    <s v="US"/>
    <s v="USD"/>
    <n v="1384488000"/>
    <n v="1381752061"/>
    <b v="1"/>
    <n v="3863"/>
    <b v="1"/>
    <s v="technology/hardware"/>
    <n v="2.6302771750000002"/>
    <x v="1445"/>
    <x v="2"/>
    <x v="30"/>
    <x v="1971"/>
    <x v="1970"/>
  </r>
  <r>
    <x v="30"/>
    <x v="1354"/>
    <x v="0"/>
    <s v="US"/>
    <s v="USD"/>
    <n v="1353201444"/>
    <n v="1350605844"/>
    <b v="1"/>
    <n v="238"/>
    <b v="1"/>
    <s v="technology/hardware"/>
    <n v="6.7447999999999997"/>
    <x v="1446"/>
    <x v="2"/>
    <x v="30"/>
    <x v="1972"/>
    <x v="1971"/>
  </r>
  <r>
    <x v="308"/>
    <x v="1355"/>
    <x v="0"/>
    <s v="US"/>
    <s v="USD"/>
    <n v="1470466800"/>
    <n v="1467134464"/>
    <b v="1"/>
    <n v="2051"/>
    <b v="1"/>
    <s v="technology/hardware"/>
    <n v="2.5683081313131315"/>
    <x v="1447"/>
    <x v="2"/>
    <x v="30"/>
    <x v="1973"/>
    <x v="1972"/>
  </r>
  <r>
    <x v="22"/>
    <x v="1356"/>
    <x v="0"/>
    <s v="GB"/>
    <s v="GBP"/>
    <n v="1376899269"/>
    <n v="1371715269"/>
    <b v="1"/>
    <n v="402"/>
    <b v="1"/>
    <s v="technology/hardware"/>
    <n v="3.7549600000000001"/>
    <x v="1448"/>
    <x v="2"/>
    <x v="30"/>
    <x v="1974"/>
    <x v="1973"/>
  </r>
  <r>
    <x v="194"/>
    <x v="1357"/>
    <x v="0"/>
    <s v="US"/>
    <s v="USD"/>
    <n v="1362938851"/>
    <n v="1360346851"/>
    <b v="1"/>
    <n v="253"/>
    <b v="1"/>
    <s v="technology/hardware"/>
    <n v="2.0870837499999997"/>
    <x v="1449"/>
    <x v="2"/>
    <x v="30"/>
    <x v="1975"/>
    <x v="1974"/>
  </r>
  <r>
    <x v="23"/>
    <x v="1358"/>
    <x v="0"/>
    <s v="GB"/>
    <s v="GBP"/>
    <n v="1373751325"/>
    <n v="1371159325"/>
    <b v="1"/>
    <n v="473"/>
    <b v="1"/>
    <s v="technology/hardware"/>
    <n v="3.4660000000000002"/>
    <x v="1450"/>
    <x v="2"/>
    <x v="30"/>
    <x v="1976"/>
    <x v="1975"/>
  </r>
  <r>
    <x v="63"/>
    <x v="1359"/>
    <x v="0"/>
    <s v="US"/>
    <s v="USD"/>
    <n v="1450511940"/>
    <n v="1446527540"/>
    <b v="1"/>
    <n v="821"/>
    <b v="1"/>
    <s v="technology/hardware"/>
    <n v="4.0232999999999999"/>
    <x v="1451"/>
    <x v="2"/>
    <x v="30"/>
    <x v="1977"/>
    <x v="1976"/>
  </r>
  <r>
    <x v="63"/>
    <x v="1360"/>
    <x v="0"/>
    <s v="US"/>
    <s v="USD"/>
    <n v="1339484400"/>
    <n v="1336627492"/>
    <b v="1"/>
    <n v="388"/>
    <b v="1"/>
    <s v="technology/hardware"/>
    <n v="10.2684514"/>
    <x v="1452"/>
    <x v="2"/>
    <x v="30"/>
    <x v="1978"/>
    <x v="1977"/>
  </r>
  <r>
    <x v="61"/>
    <x v="1361"/>
    <x v="0"/>
    <s v="US"/>
    <s v="USD"/>
    <n v="1447909140"/>
    <n v="1444734146"/>
    <b v="1"/>
    <n v="813"/>
    <b v="1"/>
    <s v="technology/hardware"/>
    <n v="1.14901155"/>
    <x v="1453"/>
    <x v="2"/>
    <x v="30"/>
    <x v="1979"/>
    <x v="1978"/>
  </r>
  <r>
    <x v="63"/>
    <x v="1362"/>
    <x v="0"/>
    <s v="DE"/>
    <s v="EUR"/>
    <n v="1459684862"/>
    <n v="1456232462"/>
    <b v="1"/>
    <n v="1945"/>
    <b v="1"/>
    <s v="technology/hardware"/>
    <n v="3.5482402000000004"/>
    <x v="1454"/>
    <x v="2"/>
    <x v="30"/>
    <x v="1980"/>
    <x v="1979"/>
  </r>
  <r>
    <x v="51"/>
    <x v="1363"/>
    <x v="2"/>
    <s v="CA"/>
    <s v="CAD"/>
    <n v="1404926665"/>
    <n v="1402334665"/>
    <b v="0"/>
    <n v="12"/>
    <b v="0"/>
    <s v="photography/people"/>
    <n v="5.0799999999999998E-2"/>
    <x v="1455"/>
    <x v="8"/>
    <x v="31"/>
    <x v="1981"/>
    <x v="1980"/>
  </r>
  <r>
    <x v="237"/>
    <x v="117"/>
    <x v="2"/>
    <s v="HK"/>
    <s v="HKD"/>
    <n v="1480863887"/>
    <n v="1478268287"/>
    <b v="0"/>
    <n v="0"/>
    <b v="0"/>
    <s v="photography/people"/>
    <n v="0"/>
    <x v="121"/>
    <x v="8"/>
    <x v="31"/>
    <x v="1982"/>
    <x v="1981"/>
  </r>
  <r>
    <x v="287"/>
    <x v="1364"/>
    <x v="2"/>
    <s v="US"/>
    <s v="USD"/>
    <n v="1472799600"/>
    <n v="1470874618"/>
    <b v="0"/>
    <n v="16"/>
    <b v="0"/>
    <s v="photography/people"/>
    <n v="4.2999999999999997E-2"/>
    <x v="1456"/>
    <x v="8"/>
    <x v="31"/>
    <x v="1983"/>
    <x v="1982"/>
  </r>
  <r>
    <x v="36"/>
    <x v="1365"/>
    <x v="2"/>
    <s v="US"/>
    <s v="USD"/>
    <n v="1417377481"/>
    <n v="1412189881"/>
    <b v="0"/>
    <n v="7"/>
    <b v="0"/>
    <s v="photography/people"/>
    <n v="0.21146666666666666"/>
    <x v="1457"/>
    <x v="8"/>
    <x v="31"/>
    <x v="1984"/>
    <x v="1983"/>
  </r>
  <r>
    <x v="183"/>
    <x v="152"/>
    <x v="2"/>
    <s v="GB"/>
    <s v="GBP"/>
    <n v="1470178800"/>
    <n v="1467650771"/>
    <b v="0"/>
    <n v="4"/>
    <b v="0"/>
    <s v="photography/people"/>
    <n v="3.1875000000000001E-2"/>
    <x v="800"/>
    <x v="8"/>
    <x v="31"/>
    <x v="1985"/>
    <x v="1984"/>
  </r>
  <r>
    <x v="13"/>
    <x v="116"/>
    <x v="2"/>
    <s v="GB"/>
    <s v="GBP"/>
    <n v="1457947483"/>
    <n v="1455359083"/>
    <b v="0"/>
    <n v="1"/>
    <b v="0"/>
    <s v="photography/people"/>
    <n v="5.0000000000000001E-4"/>
    <x v="120"/>
    <x v="8"/>
    <x v="31"/>
    <x v="1986"/>
    <x v="1985"/>
  </r>
  <r>
    <x v="62"/>
    <x v="1366"/>
    <x v="2"/>
    <s v="GB"/>
    <s v="GBP"/>
    <n v="1425223276"/>
    <n v="1422631276"/>
    <b v="0"/>
    <n v="28"/>
    <b v="0"/>
    <s v="photography/people"/>
    <n v="0.42472727272727273"/>
    <x v="1458"/>
    <x v="8"/>
    <x v="31"/>
    <x v="1987"/>
    <x v="1986"/>
  </r>
  <r>
    <x v="12"/>
    <x v="379"/>
    <x v="2"/>
    <s v="US"/>
    <s v="USD"/>
    <n v="1440094742"/>
    <n v="1437502742"/>
    <b v="0"/>
    <n v="1"/>
    <b v="0"/>
    <s v="photography/people"/>
    <n v="4.1666666666666666E-3"/>
    <x v="384"/>
    <x v="8"/>
    <x v="31"/>
    <x v="1988"/>
    <x v="1987"/>
  </r>
  <r>
    <x v="10"/>
    <x v="155"/>
    <x v="2"/>
    <s v="US"/>
    <s v="USD"/>
    <n v="1481473208"/>
    <n v="1478881208"/>
    <b v="0"/>
    <n v="1"/>
    <b v="0"/>
    <s v="photography/people"/>
    <n v="0.01"/>
    <x v="73"/>
    <x v="8"/>
    <x v="31"/>
    <x v="1989"/>
    <x v="1988"/>
  </r>
  <r>
    <x v="9"/>
    <x v="1238"/>
    <x v="2"/>
    <s v="US"/>
    <s v="USD"/>
    <n v="1455338532"/>
    <n v="1454042532"/>
    <b v="0"/>
    <n v="5"/>
    <b v="0"/>
    <s v="photography/people"/>
    <n v="0.16966666666666666"/>
    <x v="1459"/>
    <x v="8"/>
    <x v="31"/>
    <x v="1990"/>
    <x v="1989"/>
  </r>
  <r>
    <x v="13"/>
    <x v="133"/>
    <x v="2"/>
    <s v="US"/>
    <s v="USD"/>
    <n v="1435958786"/>
    <n v="1434144386"/>
    <b v="0"/>
    <n v="3"/>
    <b v="0"/>
    <s v="photography/people"/>
    <n v="7.0000000000000007E-2"/>
    <x v="1460"/>
    <x v="8"/>
    <x v="31"/>
    <x v="1991"/>
    <x v="1990"/>
  </r>
  <r>
    <x v="15"/>
    <x v="369"/>
    <x v="2"/>
    <s v="US"/>
    <s v="USD"/>
    <n v="1424229991"/>
    <n v="1421637991"/>
    <b v="0"/>
    <n v="2"/>
    <b v="0"/>
    <s v="photography/people"/>
    <n v="1.3333333333333333E-3"/>
    <x v="120"/>
    <x v="8"/>
    <x v="31"/>
    <x v="1992"/>
    <x v="1991"/>
  </r>
  <r>
    <x v="13"/>
    <x v="117"/>
    <x v="2"/>
    <s v="GB"/>
    <s v="GBP"/>
    <n v="1450706837"/>
    <n v="1448114837"/>
    <b v="0"/>
    <n v="0"/>
    <b v="0"/>
    <s v="photography/people"/>
    <n v="0"/>
    <x v="121"/>
    <x v="8"/>
    <x v="31"/>
    <x v="1993"/>
    <x v="1992"/>
  </r>
  <r>
    <x v="50"/>
    <x v="117"/>
    <x v="2"/>
    <s v="US"/>
    <s v="USD"/>
    <n v="1481072942"/>
    <n v="1475885342"/>
    <b v="0"/>
    <n v="0"/>
    <b v="0"/>
    <s v="photography/people"/>
    <n v="0"/>
    <x v="121"/>
    <x v="8"/>
    <x v="31"/>
    <x v="1994"/>
    <x v="1993"/>
  </r>
  <r>
    <x v="28"/>
    <x v="1367"/>
    <x v="2"/>
    <s v="CA"/>
    <s v="CAD"/>
    <n v="1437082736"/>
    <n v="1435354736"/>
    <b v="0"/>
    <n v="3"/>
    <b v="0"/>
    <s v="photography/people"/>
    <n v="7.8E-2"/>
    <x v="438"/>
    <x v="8"/>
    <x v="31"/>
    <x v="1995"/>
    <x v="1994"/>
  </r>
  <r>
    <x v="309"/>
    <x v="117"/>
    <x v="2"/>
    <s v="US"/>
    <s v="USD"/>
    <n v="1405021211"/>
    <n v="1402429211"/>
    <b v="0"/>
    <n v="0"/>
    <b v="0"/>
    <s v="photography/people"/>
    <n v="0"/>
    <x v="121"/>
    <x v="8"/>
    <x v="31"/>
    <x v="1996"/>
    <x v="1995"/>
  </r>
  <r>
    <x v="115"/>
    <x v="117"/>
    <x v="2"/>
    <s v="US"/>
    <s v="USD"/>
    <n v="1409091612"/>
    <n v="1406499612"/>
    <b v="0"/>
    <n v="0"/>
    <b v="0"/>
    <s v="photography/people"/>
    <n v="0"/>
    <x v="121"/>
    <x v="8"/>
    <x v="31"/>
    <x v="1997"/>
    <x v="1996"/>
  </r>
  <r>
    <x v="30"/>
    <x v="1368"/>
    <x v="2"/>
    <s v="US"/>
    <s v="USD"/>
    <n v="1406861438"/>
    <n v="1402973438"/>
    <b v="0"/>
    <n v="3"/>
    <b v="0"/>
    <s v="photography/people"/>
    <n v="0.26200000000000001"/>
    <x v="1461"/>
    <x v="8"/>
    <x v="31"/>
    <x v="1998"/>
    <x v="1997"/>
  </r>
  <r>
    <x v="310"/>
    <x v="1369"/>
    <x v="2"/>
    <s v="GB"/>
    <s v="GBP"/>
    <n v="1415882108"/>
    <n v="1413286508"/>
    <b v="0"/>
    <n v="7"/>
    <b v="0"/>
    <s v="photography/people"/>
    <n v="7.6129032258064515E-3"/>
    <x v="1462"/>
    <x v="8"/>
    <x v="31"/>
    <x v="1999"/>
    <x v="1998"/>
  </r>
  <r>
    <x v="10"/>
    <x v="1370"/>
    <x v="2"/>
    <s v="CA"/>
    <s v="CAD"/>
    <n v="1452120613"/>
    <n v="1449528613"/>
    <b v="0"/>
    <n v="25"/>
    <b v="0"/>
    <s v="photography/people"/>
    <n v="0.125"/>
    <x v="384"/>
    <x v="8"/>
    <x v="31"/>
    <x v="2000"/>
    <x v="1999"/>
  </r>
  <r>
    <x v="56"/>
    <x v="1371"/>
    <x v="0"/>
    <s v="DE"/>
    <s v="EUR"/>
    <n v="1434139200"/>
    <n v="1431406916"/>
    <b v="1"/>
    <n v="1637"/>
    <b v="1"/>
    <s v="technology/hardware"/>
    <n v="3.8212909090909091"/>
    <x v="1463"/>
    <x v="2"/>
    <x v="30"/>
    <x v="2001"/>
    <x v="2000"/>
  </r>
  <r>
    <x v="63"/>
    <x v="1372"/>
    <x v="0"/>
    <s v="US"/>
    <s v="USD"/>
    <n v="1485191143"/>
    <n v="1482599143"/>
    <b v="1"/>
    <n v="1375"/>
    <b v="1"/>
    <s v="technology/hardware"/>
    <n v="2.1679422000000002"/>
    <x v="1464"/>
    <x v="2"/>
    <x v="30"/>
    <x v="2002"/>
    <x v="2001"/>
  </r>
  <r>
    <x v="2"/>
    <x v="1373"/>
    <x v="0"/>
    <s v="US"/>
    <s v="USD"/>
    <n v="1278111600"/>
    <n v="1276830052"/>
    <b v="1"/>
    <n v="17"/>
    <b v="1"/>
    <s v="technology/hardware"/>
    <n v="3.12"/>
    <x v="1465"/>
    <x v="2"/>
    <x v="30"/>
    <x v="2003"/>
    <x v="2002"/>
  </r>
  <r>
    <x v="63"/>
    <x v="1374"/>
    <x v="0"/>
    <s v="US"/>
    <s v="USD"/>
    <n v="1405002663"/>
    <n v="1402410663"/>
    <b v="1"/>
    <n v="354"/>
    <b v="1"/>
    <s v="technology/hardware"/>
    <n v="2.3442048"/>
    <x v="1466"/>
    <x v="2"/>
    <x v="30"/>
    <x v="2004"/>
    <x v="2003"/>
  </r>
  <r>
    <x v="11"/>
    <x v="1375"/>
    <x v="0"/>
    <s v="US"/>
    <s v="USD"/>
    <n v="1381895940"/>
    <n v="1379532618"/>
    <b v="1"/>
    <n v="191"/>
    <b v="1"/>
    <s v="technology/hardware"/>
    <n v="1.236801"/>
    <x v="1467"/>
    <x v="2"/>
    <x v="30"/>
    <x v="2005"/>
    <x v="2004"/>
  </r>
  <r>
    <x v="63"/>
    <x v="1376"/>
    <x v="0"/>
    <s v="US"/>
    <s v="USD"/>
    <n v="1417611645"/>
    <n v="1414584045"/>
    <b v="1"/>
    <n v="303"/>
    <b v="1"/>
    <s v="technology/hardware"/>
    <n v="2.4784000000000002"/>
    <x v="1468"/>
    <x v="2"/>
    <x v="30"/>
    <x v="2006"/>
    <x v="2005"/>
  </r>
  <r>
    <x v="3"/>
    <x v="1377"/>
    <x v="0"/>
    <s v="US"/>
    <s v="USD"/>
    <n v="1282622400"/>
    <n v="1276891586"/>
    <b v="1"/>
    <n v="137"/>
    <b v="1"/>
    <s v="technology/hardware"/>
    <n v="1.157092"/>
    <x v="1469"/>
    <x v="2"/>
    <x v="30"/>
    <x v="2007"/>
    <x v="2006"/>
  </r>
  <r>
    <x v="311"/>
    <x v="1378"/>
    <x v="0"/>
    <s v="US"/>
    <s v="USD"/>
    <n v="1316442622"/>
    <n v="1312641022"/>
    <b v="1"/>
    <n v="41"/>
    <b v="1"/>
    <s v="technology/hardware"/>
    <n v="1.1707484768810599"/>
    <x v="1470"/>
    <x v="2"/>
    <x v="30"/>
    <x v="2008"/>
    <x v="2007"/>
  </r>
  <r>
    <x v="63"/>
    <x v="1379"/>
    <x v="0"/>
    <s v="DE"/>
    <s v="EUR"/>
    <n v="1479890743"/>
    <n v="1476776743"/>
    <b v="1"/>
    <n v="398"/>
    <b v="1"/>
    <s v="technology/hardware"/>
    <n v="3.05158"/>
    <x v="1471"/>
    <x v="2"/>
    <x v="30"/>
    <x v="2009"/>
    <x v="2008"/>
  </r>
  <r>
    <x v="11"/>
    <x v="1380"/>
    <x v="0"/>
    <s v="US"/>
    <s v="USD"/>
    <n v="1471564491"/>
    <n v="1468972491"/>
    <b v="1"/>
    <n v="1737"/>
    <b v="1"/>
    <s v="technology/hardware"/>
    <n v="3.2005299999999997"/>
    <x v="1472"/>
    <x v="2"/>
    <x v="30"/>
    <x v="2010"/>
    <x v="2009"/>
  </r>
  <r>
    <x v="63"/>
    <x v="1381"/>
    <x v="0"/>
    <s v="AT"/>
    <s v="EUR"/>
    <n v="1452553200"/>
    <n v="1449650173"/>
    <b v="1"/>
    <n v="971"/>
    <b v="1"/>
    <s v="technology/hardware"/>
    <n v="8.1956399999999991"/>
    <x v="1473"/>
    <x v="2"/>
    <x v="30"/>
    <x v="2011"/>
    <x v="2010"/>
  </r>
  <r>
    <x v="10"/>
    <x v="1382"/>
    <x v="0"/>
    <s v="US"/>
    <s v="USD"/>
    <n v="1423165441"/>
    <n v="1420573441"/>
    <b v="1"/>
    <n v="183"/>
    <b v="1"/>
    <s v="technology/hardware"/>
    <n v="2.3490000000000002"/>
    <x v="1474"/>
    <x v="2"/>
    <x v="30"/>
    <x v="2012"/>
    <x v="2011"/>
  </r>
  <r>
    <x v="292"/>
    <x v="1383"/>
    <x v="0"/>
    <s v="US"/>
    <s v="USD"/>
    <n v="1468019014"/>
    <n v="1462835014"/>
    <b v="1"/>
    <n v="4562"/>
    <b v="1"/>
    <s v="technology/hardware"/>
    <n v="4.9491375"/>
    <x v="1475"/>
    <x v="2"/>
    <x v="30"/>
    <x v="2013"/>
    <x v="2012"/>
  </r>
  <r>
    <x v="11"/>
    <x v="1384"/>
    <x v="0"/>
    <s v="US"/>
    <s v="USD"/>
    <n v="1364184539"/>
    <n v="1361250539"/>
    <b v="1"/>
    <n v="26457"/>
    <b v="1"/>
    <s v="technology/hardware"/>
    <n v="78.137822333333332"/>
    <x v="1476"/>
    <x v="2"/>
    <x v="30"/>
    <x v="2014"/>
    <x v="2013"/>
  </r>
  <r>
    <x v="312"/>
    <x v="1385"/>
    <x v="0"/>
    <s v="US"/>
    <s v="USD"/>
    <n v="1315602163"/>
    <n v="1313010163"/>
    <b v="1"/>
    <n v="162"/>
    <b v="1"/>
    <s v="technology/hardware"/>
    <n v="1.1300013888888889"/>
    <x v="1477"/>
    <x v="2"/>
    <x v="30"/>
    <x v="2015"/>
    <x v="2014"/>
  </r>
  <r>
    <x v="3"/>
    <x v="1386"/>
    <x v="0"/>
    <s v="US"/>
    <s v="USD"/>
    <n v="1362863299"/>
    <n v="1360271299"/>
    <b v="1"/>
    <n v="479"/>
    <b v="1"/>
    <s v="technology/hardware"/>
    <n v="9.2154220000000002"/>
    <x v="1478"/>
    <x v="2"/>
    <x v="30"/>
    <x v="2016"/>
    <x v="2015"/>
  </r>
  <r>
    <x v="31"/>
    <x v="1387"/>
    <x v="0"/>
    <s v="US"/>
    <s v="USD"/>
    <n v="1332561600"/>
    <n v="1329873755"/>
    <b v="1"/>
    <n v="426"/>
    <b v="1"/>
    <s v="technology/hardware"/>
    <n v="1.2510239999999999"/>
    <x v="1479"/>
    <x v="2"/>
    <x v="30"/>
    <x v="2017"/>
    <x v="2016"/>
  </r>
  <r>
    <x v="99"/>
    <x v="1388"/>
    <x v="0"/>
    <s v="IE"/>
    <s v="EUR"/>
    <n v="1439455609"/>
    <n v="1436863609"/>
    <b v="1"/>
    <n v="450"/>
    <b v="1"/>
    <s v="technology/hardware"/>
    <n v="1.0224343076923077"/>
    <x v="1480"/>
    <x v="2"/>
    <x v="30"/>
    <x v="2018"/>
    <x v="2017"/>
  </r>
  <r>
    <x v="79"/>
    <x v="1389"/>
    <x v="0"/>
    <s v="US"/>
    <s v="USD"/>
    <n v="1474563621"/>
    <n v="1471971621"/>
    <b v="1"/>
    <n v="1780"/>
    <b v="1"/>
    <s v="technology/hardware"/>
    <n v="4.8490975000000001"/>
    <x v="1481"/>
    <x v="2"/>
    <x v="30"/>
    <x v="2019"/>
    <x v="2018"/>
  </r>
  <r>
    <x v="15"/>
    <x v="1390"/>
    <x v="0"/>
    <s v="US"/>
    <s v="USD"/>
    <n v="1400108640"/>
    <n v="1396923624"/>
    <b v="1"/>
    <n v="122"/>
    <b v="1"/>
    <s v="technology/hardware"/>
    <n v="1.9233333333333333"/>
    <x v="1482"/>
    <x v="2"/>
    <x v="30"/>
    <x v="2020"/>
    <x v="2019"/>
  </r>
  <r>
    <x v="10"/>
    <x v="1391"/>
    <x v="0"/>
    <s v="US"/>
    <s v="USD"/>
    <n v="1411522897"/>
    <n v="1407634897"/>
    <b v="1"/>
    <n v="95"/>
    <b v="1"/>
    <s v="technology/hardware"/>
    <n v="2.8109999999999999"/>
    <x v="1483"/>
    <x v="2"/>
    <x v="30"/>
    <x v="2021"/>
    <x v="2020"/>
  </r>
  <r>
    <x v="57"/>
    <x v="1392"/>
    <x v="0"/>
    <s v="US"/>
    <s v="USD"/>
    <n v="1465652372"/>
    <n v="1463060372"/>
    <b v="1"/>
    <n v="325"/>
    <b v="1"/>
    <s v="technology/hardware"/>
    <n v="1.2513700000000001"/>
    <x v="1484"/>
    <x v="2"/>
    <x v="30"/>
    <x v="2022"/>
    <x v="2021"/>
  </r>
  <r>
    <x v="57"/>
    <x v="1393"/>
    <x v="0"/>
    <s v="US"/>
    <s v="USD"/>
    <n v="1434017153"/>
    <n v="1431425153"/>
    <b v="1"/>
    <n v="353"/>
    <b v="1"/>
    <s v="technology/hardware"/>
    <n v="1.61459"/>
    <x v="1485"/>
    <x v="2"/>
    <x v="30"/>
    <x v="2023"/>
    <x v="2022"/>
  </r>
  <r>
    <x v="23"/>
    <x v="1394"/>
    <x v="0"/>
    <s v="US"/>
    <s v="USD"/>
    <n v="1344826800"/>
    <n v="1341875544"/>
    <b v="1"/>
    <n v="105"/>
    <b v="1"/>
    <s v="technology/hardware"/>
    <n v="5.8535000000000004"/>
    <x v="1486"/>
    <x v="2"/>
    <x v="30"/>
    <x v="2024"/>
    <x v="2023"/>
  </r>
  <r>
    <x v="58"/>
    <x v="1395"/>
    <x v="0"/>
    <s v="DE"/>
    <s v="EUR"/>
    <n v="1433996746"/>
    <n v="1431404746"/>
    <b v="1"/>
    <n v="729"/>
    <b v="1"/>
    <s v="technology/hardware"/>
    <n v="2.0114999999999998"/>
    <x v="1487"/>
    <x v="2"/>
    <x v="30"/>
    <x v="2025"/>
    <x v="2024"/>
  </r>
  <r>
    <x v="31"/>
    <x v="1396"/>
    <x v="0"/>
    <s v="US"/>
    <s v="USD"/>
    <n v="1398052740"/>
    <n v="1394127585"/>
    <b v="1"/>
    <n v="454"/>
    <b v="1"/>
    <s v="technology/hardware"/>
    <n v="1.3348307999999998"/>
    <x v="1488"/>
    <x v="2"/>
    <x v="30"/>
    <x v="2026"/>
    <x v="2025"/>
  </r>
  <r>
    <x v="57"/>
    <x v="1397"/>
    <x v="0"/>
    <s v="US"/>
    <s v="USD"/>
    <n v="1427740319"/>
    <n v="1423855919"/>
    <b v="1"/>
    <n v="539"/>
    <b v="1"/>
    <s v="technology/hardware"/>
    <n v="1.2024900000000001"/>
    <x v="1489"/>
    <x v="2"/>
    <x v="30"/>
    <x v="2027"/>
    <x v="2026"/>
  </r>
  <r>
    <x v="9"/>
    <x v="1398"/>
    <x v="0"/>
    <s v="US"/>
    <s v="USD"/>
    <n v="1268690100"/>
    <n v="1265493806"/>
    <b v="1"/>
    <n v="79"/>
    <b v="1"/>
    <s v="technology/hardware"/>
    <n v="1.2616666666666667"/>
    <x v="1490"/>
    <x v="2"/>
    <x v="30"/>
    <x v="2028"/>
    <x v="2027"/>
  </r>
  <r>
    <x v="30"/>
    <x v="1399"/>
    <x v="0"/>
    <s v="US"/>
    <s v="USD"/>
    <n v="1409099481"/>
    <n v="1406507481"/>
    <b v="1"/>
    <n v="94"/>
    <b v="1"/>
    <s v="technology/hardware"/>
    <n v="3.6120000000000001"/>
    <x v="1491"/>
    <x v="2"/>
    <x v="30"/>
    <x v="2029"/>
    <x v="2028"/>
  </r>
  <r>
    <x v="313"/>
    <x v="1400"/>
    <x v="0"/>
    <s v="GB"/>
    <s v="GBP"/>
    <n v="1354233296"/>
    <n v="1351641296"/>
    <b v="1"/>
    <n v="625"/>
    <b v="1"/>
    <s v="technology/hardware"/>
    <n v="2.26239013671875"/>
    <x v="1492"/>
    <x v="2"/>
    <x v="30"/>
    <x v="2030"/>
    <x v="2029"/>
  </r>
  <r>
    <x v="63"/>
    <x v="1401"/>
    <x v="0"/>
    <s v="NL"/>
    <s v="EUR"/>
    <n v="1420765200"/>
    <n v="1417506853"/>
    <b v="1"/>
    <n v="508"/>
    <b v="1"/>
    <s v="technology/hardware"/>
    <n v="1.2035"/>
    <x v="1493"/>
    <x v="2"/>
    <x v="30"/>
    <x v="2031"/>
    <x v="2030"/>
  </r>
  <r>
    <x v="31"/>
    <x v="1402"/>
    <x v="0"/>
    <s v="US"/>
    <s v="USD"/>
    <n v="1481778000"/>
    <n v="1479216874"/>
    <b v="1"/>
    <n v="531"/>
    <b v="1"/>
    <s v="technology/hardware"/>
    <n v="3.0418799999999999"/>
    <x v="1494"/>
    <x v="2"/>
    <x v="30"/>
    <x v="2032"/>
    <x v="2031"/>
  </r>
  <r>
    <x v="31"/>
    <x v="1403"/>
    <x v="0"/>
    <s v="US"/>
    <s v="USD"/>
    <n v="1398477518"/>
    <n v="1395885518"/>
    <b v="1"/>
    <n v="158"/>
    <b v="1"/>
    <s v="technology/hardware"/>
    <n v="1.7867599999999999"/>
    <x v="1495"/>
    <x v="2"/>
    <x v="30"/>
    <x v="2033"/>
    <x v="2032"/>
  </r>
  <r>
    <x v="314"/>
    <x v="1404"/>
    <x v="0"/>
    <s v="US"/>
    <s v="USD"/>
    <n v="1430981880"/>
    <n v="1426216033"/>
    <b v="1"/>
    <n v="508"/>
    <b v="1"/>
    <s v="technology/hardware"/>
    <n v="3.868199871794872"/>
    <x v="1496"/>
    <x v="2"/>
    <x v="30"/>
    <x v="2034"/>
    <x v="2033"/>
  </r>
  <r>
    <x v="58"/>
    <x v="1405"/>
    <x v="0"/>
    <s v="US"/>
    <s v="USD"/>
    <n v="1450486800"/>
    <n v="1446562807"/>
    <b v="1"/>
    <n v="644"/>
    <b v="1"/>
    <s v="technology/hardware"/>
    <n v="2.1103642500000004"/>
    <x v="1497"/>
    <x v="2"/>
    <x v="30"/>
    <x v="2035"/>
    <x v="2034"/>
  </r>
  <r>
    <x v="11"/>
    <x v="1406"/>
    <x v="0"/>
    <s v="US"/>
    <s v="USD"/>
    <n v="1399668319"/>
    <n v="1397076319"/>
    <b v="1"/>
    <n v="848"/>
    <b v="1"/>
    <s v="technology/hardware"/>
    <n v="1.3166833333333334"/>
    <x v="1498"/>
    <x v="2"/>
    <x v="30"/>
    <x v="2036"/>
    <x v="2035"/>
  </r>
  <r>
    <x v="3"/>
    <x v="1407"/>
    <x v="0"/>
    <s v="US"/>
    <s v="USD"/>
    <n v="1388383353"/>
    <n v="1383195753"/>
    <b v="1"/>
    <n v="429"/>
    <b v="1"/>
    <s v="technology/hardware"/>
    <n v="3.0047639999999998"/>
    <x v="1499"/>
    <x v="2"/>
    <x v="30"/>
    <x v="2037"/>
    <x v="2036"/>
  </r>
  <r>
    <x v="6"/>
    <x v="1408"/>
    <x v="0"/>
    <s v="GB"/>
    <s v="GBP"/>
    <n v="1372701600"/>
    <n v="1369895421"/>
    <b v="1"/>
    <n v="204"/>
    <b v="1"/>
    <s v="technology/hardware"/>
    <n v="4.2051249999999998"/>
    <x v="1500"/>
    <x v="2"/>
    <x v="30"/>
    <x v="2038"/>
    <x v="2037"/>
  </r>
  <r>
    <x v="152"/>
    <x v="1409"/>
    <x v="0"/>
    <s v="US"/>
    <s v="USD"/>
    <n v="1480568340"/>
    <n v="1477996325"/>
    <b v="1"/>
    <n v="379"/>
    <b v="1"/>
    <s v="technology/hardware"/>
    <n v="1.362168"/>
    <x v="1501"/>
    <x v="2"/>
    <x v="30"/>
    <x v="2039"/>
    <x v="2038"/>
  </r>
  <r>
    <x v="9"/>
    <x v="1410"/>
    <x v="0"/>
    <s v="US"/>
    <s v="USD"/>
    <n v="1384557303"/>
    <n v="1383257703"/>
    <b v="1"/>
    <n v="271"/>
    <b v="1"/>
    <s v="technology/hardware"/>
    <n v="2.4817133333333334"/>
    <x v="1502"/>
    <x v="2"/>
    <x v="30"/>
    <x v="2040"/>
    <x v="2039"/>
  </r>
  <r>
    <x v="196"/>
    <x v="1411"/>
    <x v="0"/>
    <s v="US"/>
    <s v="USD"/>
    <n v="1478785027"/>
    <n v="1476189427"/>
    <b v="0"/>
    <n v="120"/>
    <b v="1"/>
    <s v="technology/hardware"/>
    <n v="1.8186315789473684"/>
    <x v="1503"/>
    <x v="2"/>
    <x v="30"/>
    <x v="2041"/>
    <x v="2040"/>
  </r>
  <r>
    <x v="3"/>
    <x v="1412"/>
    <x v="0"/>
    <s v="US"/>
    <s v="USD"/>
    <n v="1453481974"/>
    <n v="1448297974"/>
    <b v="0"/>
    <n v="140"/>
    <b v="1"/>
    <s v="technology/hardware"/>
    <n v="1.2353000000000001"/>
    <x v="1504"/>
    <x v="2"/>
    <x v="30"/>
    <x v="2042"/>
    <x v="2041"/>
  </r>
  <r>
    <x v="315"/>
    <x v="1413"/>
    <x v="0"/>
    <s v="US"/>
    <s v="USD"/>
    <n v="1481432340"/>
    <n v="1476764077"/>
    <b v="0"/>
    <n v="193"/>
    <b v="1"/>
    <s v="technology/hardware"/>
    <n v="5.0620938628158845"/>
    <x v="1505"/>
    <x v="2"/>
    <x v="30"/>
    <x v="2043"/>
    <x v="2042"/>
  </r>
  <r>
    <x v="36"/>
    <x v="1414"/>
    <x v="0"/>
    <s v="US"/>
    <s v="USD"/>
    <n v="1434212714"/>
    <n v="1431620714"/>
    <b v="0"/>
    <n v="180"/>
    <b v="1"/>
    <s v="technology/hardware"/>
    <n v="1.0821333333333334"/>
    <x v="1506"/>
    <x v="2"/>
    <x v="30"/>
    <x v="2044"/>
    <x v="2043"/>
  </r>
  <r>
    <x v="244"/>
    <x v="1415"/>
    <x v="0"/>
    <s v="US"/>
    <s v="USD"/>
    <n v="1341799647"/>
    <n v="1339207647"/>
    <b v="0"/>
    <n v="263"/>
    <b v="1"/>
    <s v="technology/hardware"/>
    <n v="8.1918387755102042"/>
    <x v="1507"/>
    <x v="2"/>
    <x v="30"/>
    <x v="2045"/>
    <x v="2044"/>
  </r>
  <r>
    <x v="3"/>
    <x v="1416"/>
    <x v="0"/>
    <s v="US"/>
    <s v="USD"/>
    <n v="1369282044"/>
    <n v="1366690044"/>
    <b v="0"/>
    <n v="217"/>
    <b v="1"/>
    <s v="technology/hardware"/>
    <n v="1.2110000000000001"/>
    <x v="1508"/>
    <x v="2"/>
    <x v="30"/>
    <x v="2046"/>
    <x v="2045"/>
  </r>
  <r>
    <x v="316"/>
    <x v="1417"/>
    <x v="0"/>
    <s v="AU"/>
    <s v="AUD"/>
    <n v="1429228800"/>
    <n v="1426714870"/>
    <b v="0"/>
    <n v="443"/>
    <b v="1"/>
    <s v="technology/hardware"/>
    <n v="1.0299897959183673"/>
    <x v="1509"/>
    <x v="2"/>
    <x v="30"/>
    <x v="2047"/>
    <x v="2046"/>
  </r>
  <r>
    <x v="94"/>
    <x v="1418"/>
    <x v="0"/>
    <s v="US"/>
    <s v="USD"/>
    <n v="1369323491"/>
    <n v="1366731491"/>
    <b v="0"/>
    <n v="1373"/>
    <b v="1"/>
    <s v="technology/hardware"/>
    <n v="1.4833229411764706"/>
    <x v="1510"/>
    <x v="2"/>
    <x v="30"/>
    <x v="2048"/>
    <x v="2047"/>
  </r>
  <r>
    <x v="63"/>
    <x v="1419"/>
    <x v="0"/>
    <s v="GB"/>
    <s v="GBP"/>
    <n v="1386025140"/>
    <n v="1382963963"/>
    <b v="0"/>
    <n v="742"/>
    <b v="1"/>
    <s v="technology/hardware"/>
    <n v="1.2019070000000001"/>
    <x v="1511"/>
    <x v="2"/>
    <x v="30"/>
    <x v="2049"/>
    <x v="2048"/>
  </r>
  <r>
    <x v="3"/>
    <x v="1420"/>
    <x v="0"/>
    <s v="US"/>
    <s v="USD"/>
    <n v="1433036578"/>
    <n v="1429580578"/>
    <b v="0"/>
    <n v="170"/>
    <b v="1"/>
    <s v="technology/hardware"/>
    <n v="4.7327000000000004"/>
    <x v="1512"/>
    <x v="2"/>
    <x v="30"/>
    <x v="2050"/>
    <x v="2049"/>
  </r>
  <r>
    <x v="6"/>
    <x v="1421"/>
    <x v="0"/>
    <s v="US"/>
    <s v="USD"/>
    <n v="1388017937"/>
    <n v="1385425937"/>
    <b v="0"/>
    <n v="242"/>
    <b v="1"/>
    <s v="technology/hardware"/>
    <n v="1.303625"/>
    <x v="1513"/>
    <x v="2"/>
    <x v="30"/>
    <x v="2051"/>
    <x v="2050"/>
  </r>
  <r>
    <x v="63"/>
    <x v="1422"/>
    <x v="0"/>
    <s v="US"/>
    <s v="USD"/>
    <n v="1455933653"/>
    <n v="1452045653"/>
    <b v="0"/>
    <n v="541"/>
    <b v="1"/>
    <s v="technology/hardware"/>
    <n v="3.5304799999999998"/>
    <x v="1514"/>
    <x v="2"/>
    <x v="30"/>
    <x v="2052"/>
    <x v="2051"/>
  </r>
  <r>
    <x v="10"/>
    <x v="766"/>
    <x v="0"/>
    <s v="US"/>
    <s v="USD"/>
    <n v="1448466551"/>
    <n v="1445870951"/>
    <b v="0"/>
    <n v="121"/>
    <b v="1"/>
    <s v="technology/hardware"/>
    <n v="1.0102"/>
    <x v="1515"/>
    <x v="2"/>
    <x v="30"/>
    <x v="2053"/>
    <x v="2052"/>
  </r>
  <r>
    <x v="19"/>
    <x v="1423"/>
    <x v="0"/>
    <s v="GB"/>
    <s v="GBP"/>
    <n v="1399033810"/>
    <n v="1396441810"/>
    <b v="0"/>
    <n v="621"/>
    <b v="1"/>
    <s v="technology/hardware"/>
    <n v="1.1359142857142857"/>
    <x v="1516"/>
    <x v="2"/>
    <x v="30"/>
    <x v="2054"/>
    <x v="2053"/>
  </r>
  <r>
    <x v="12"/>
    <x v="1424"/>
    <x v="0"/>
    <s v="US"/>
    <s v="USD"/>
    <n v="1417579200"/>
    <n v="1415031043"/>
    <b v="0"/>
    <n v="101"/>
    <b v="1"/>
    <s v="technology/hardware"/>
    <n v="1.6741666666666666"/>
    <x v="1517"/>
    <x v="2"/>
    <x v="30"/>
    <x v="2055"/>
    <x v="2054"/>
  </r>
  <r>
    <x v="63"/>
    <x v="1425"/>
    <x v="0"/>
    <s v="US"/>
    <s v="USD"/>
    <n v="1366222542"/>
    <n v="1363630542"/>
    <b v="0"/>
    <n v="554"/>
    <b v="1"/>
    <s v="technology/hardware"/>
    <n v="1.5345200000000001"/>
    <x v="1518"/>
    <x v="2"/>
    <x v="30"/>
    <x v="2056"/>
    <x v="2055"/>
  </r>
  <r>
    <x v="36"/>
    <x v="1426"/>
    <x v="0"/>
    <s v="GB"/>
    <s v="GBP"/>
    <n v="1456487532"/>
    <n v="1453895532"/>
    <b v="0"/>
    <n v="666"/>
    <b v="1"/>
    <s v="technology/hardware"/>
    <n v="2.022322"/>
    <x v="1519"/>
    <x v="2"/>
    <x v="30"/>
    <x v="2057"/>
    <x v="2056"/>
  </r>
  <r>
    <x v="317"/>
    <x v="1427"/>
    <x v="0"/>
    <s v="GB"/>
    <s v="GBP"/>
    <n v="1425326400"/>
    <n v="1421916830"/>
    <b v="0"/>
    <n v="410"/>
    <b v="1"/>
    <s v="technology/hardware"/>
    <n v="1.6828125"/>
    <x v="1520"/>
    <x v="2"/>
    <x v="30"/>
    <x v="2058"/>
    <x v="2057"/>
  </r>
  <r>
    <x v="11"/>
    <x v="1428"/>
    <x v="0"/>
    <s v="US"/>
    <s v="USD"/>
    <n v="1454277540"/>
    <n v="1450880854"/>
    <b v="0"/>
    <n v="375"/>
    <b v="1"/>
    <s v="technology/hardware"/>
    <n v="1.4345666666666668"/>
    <x v="1521"/>
    <x v="2"/>
    <x v="30"/>
    <x v="2059"/>
    <x v="2058"/>
  </r>
  <r>
    <x v="31"/>
    <x v="1429"/>
    <x v="0"/>
    <s v="US"/>
    <s v="USD"/>
    <n v="1406129150"/>
    <n v="1400945150"/>
    <b v="0"/>
    <n v="1364"/>
    <b v="1"/>
    <s v="technology/hardware"/>
    <n v="1.964"/>
    <x v="1522"/>
    <x v="2"/>
    <x v="30"/>
    <x v="2060"/>
    <x v="2059"/>
  </r>
  <r>
    <x v="10"/>
    <x v="1430"/>
    <x v="0"/>
    <s v="US"/>
    <s v="USD"/>
    <n v="1483208454"/>
    <n v="1480616454"/>
    <b v="0"/>
    <n v="35"/>
    <b v="1"/>
    <s v="technology/hardware"/>
    <n v="1.0791999999999999"/>
    <x v="1523"/>
    <x v="2"/>
    <x v="30"/>
    <x v="2061"/>
    <x v="2060"/>
  </r>
  <r>
    <x v="57"/>
    <x v="1431"/>
    <x v="0"/>
    <s v="DK"/>
    <s v="DKK"/>
    <n v="1458807098"/>
    <n v="1456218698"/>
    <b v="0"/>
    <n v="203"/>
    <b v="1"/>
    <s v="technology/hardware"/>
    <n v="1.14977"/>
    <x v="1524"/>
    <x v="2"/>
    <x v="30"/>
    <x v="2062"/>
    <x v="2061"/>
  </r>
  <r>
    <x v="23"/>
    <x v="1432"/>
    <x v="0"/>
    <s v="DE"/>
    <s v="EUR"/>
    <n v="1463333701"/>
    <n v="1460482501"/>
    <b v="0"/>
    <n v="49"/>
    <b v="1"/>
    <s v="technology/hardware"/>
    <n v="1.4804999999999999"/>
    <x v="1525"/>
    <x v="2"/>
    <x v="30"/>
    <x v="2063"/>
    <x v="2062"/>
  </r>
  <r>
    <x v="318"/>
    <x v="1433"/>
    <x v="0"/>
    <s v="US"/>
    <s v="USD"/>
    <n v="1370001600"/>
    <n v="1366879523"/>
    <b v="0"/>
    <n v="5812"/>
    <b v="1"/>
    <s v="technology/hardware"/>
    <n v="1.9116676082790633"/>
    <x v="1526"/>
    <x v="2"/>
    <x v="30"/>
    <x v="2064"/>
    <x v="2063"/>
  </r>
  <r>
    <x v="79"/>
    <x v="1434"/>
    <x v="0"/>
    <s v="GB"/>
    <s v="GBP"/>
    <n v="1387958429"/>
    <n v="1385366429"/>
    <b v="0"/>
    <n v="1556"/>
    <b v="1"/>
    <s v="technology/hardware"/>
    <n v="1.99215125"/>
    <x v="1527"/>
    <x v="2"/>
    <x v="30"/>
    <x v="2065"/>
    <x v="2064"/>
  </r>
  <r>
    <x v="13"/>
    <x v="1435"/>
    <x v="0"/>
    <s v="US"/>
    <s v="USD"/>
    <n v="1408818683"/>
    <n v="1406226683"/>
    <b v="0"/>
    <n v="65"/>
    <b v="1"/>
    <s v="technology/hardware"/>
    <n v="2.1859999999999999"/>
    <x v="1528"/>
    <x v="2"/>
    <x v="30"/>
    <x v="2066"/>
    <x v="2065"/>
  </r>
  <r>
    <x v="319"/>
    <x v="1436"/>
    <x v="0"/>
    <s v="GB"/>
    <s v="GBP"/>
    <n v="1432499376"/>
    <n v="1429648176"/>
    <b v="0"/>
    <n v="10"/>
    <b v="1"/>
    <s v="technology/hardware"/>
    <n v="1.2686868686868686"/>
    <x v="1529"/>
    <x v="2"/>
    <x v="30"/>
    <x v="2067"/>
    <x v="2066"/>
  </r>
  <r>
    <x v="31"/>
    <x v="1437"/>
    <x v="0"/>
    <s v="US"/>
    <s v="USD"/>
    <n v="1476994315"/>
    <n v="1474402315"/>
    <b v="0"/>
    <n v="76"/>
    <b v="1"/>
    <s v="technology/hardware"/>
    <n v="1.0522388"/>
    <x v="1530"/>
    <x v="2"/>
    <x v="30"/>
    <x v="2068"/>
    <x v="2067"/>
  </r>
  <r>
    <x v="63"/>
    <x v="1438"/>
    <x v="0"/>
    <s v="US"/>
    <s v="USD"/>
    <n v="1451776791"/>
    <n v="1449098391"/>
    <b v="0"/>
    <n v="263"/>
    <b v="1"/>
    <s v="technology/hardware"/>
    <n v="1.2840666000000001"/>
    <x v="1531"/>
    <x v="2"/>
    <x v="30"/>
    <x v="2069"/>
    <x v="2068"/>
  </r>
  <r>
    <x v="152"/>
    <x v="1439"/>
    <x v="0"/>
    <s v="DE"/>
    <s v="EUR"/>
    <n v="1467128723"/>
    <n v="1464536723"/>
    <b v="0"/>
    <n v="1530"/>
    <b v="1"/>
    <s v="technology/hardware"/>
    <n v="3.1732719999999999"/>
    <x v="1532"/>
    <x v="2"/>
    <x v="30"/>
    <x v="2070"/>
    <x v="2069"/>
  </r>
  <r>
    <x v="22"/>
    <x v="1440"/>
    <x v="0"/>
    <s v="US"/>
    <s v="USD"/>
    <n v="1475390484"/>
    <n v="1471502484"/>
    <b v="0"/>
    <n v="278"/>
    <b v="1"/>
    <s v="technology/hardware"/>
    <n v="2.8073000000000001"/>
    <x v="1533"/>
    <x v="2"/>
    <x v="30"/>
    <x v="2071"/>
    <x v="2070"/>
  </r>
  <r>
    <x v="320"/>
    <x v="1441"/>
    <x v="0"/>
    <s v="US"/>
    <s v="USD"/>
    <n v="1462629432"/>
    <n v="1460037432"/>
    <b v="0"/>
    <n v="350"/>
    <b v="1"/>
    <s v="technology/hardware"/>
    <n v="1.1073146853146854"/>
    <x v="1534"/>
    <x v="2"/>
    <x v="30"/>
    <x v="2072"/>
    <x v="2071"/>
  </r>
  <r>
    <x v="57"/>
    <x v="1442"/>
    <x v="0"/>
    <s v="US"/>
    <s v="USD"/>
    <n v="1431100918"/>
    <n v="1427212918"/>
    <b v="0"/>
    <n v="470"/>
    <b v="1"/>
    <s v="technology/hardware"/>
    <n v="1.5260429999999998"/>
    <x v="1535"/>
    <x v="2"/>
    <x v="30"/>
    <x v="2073"/>
    <x v="2072"/>
  </r>
  <r>
    <x v="20"/>
    <x v="1443"/>
    <x v="0"/>
    <s v="US"/>
    <s v="USD"/>
    <n v="1462564182"/>
    <n v="1459972182"/>
    <b v="0"/>
    <n v="3"/>
    <b v="1"/>
    <s v="technology/hardware"/>
    <n v="1.0249999999999999"/>
    <x v="1536"/>
    <x v="2"/>
    <x v="30"/>
    <x v="2074"/>
    <x v="2073"/>
  </r>
  <r>
    <x v="204"/>
    <x v="1444"/>
    <x v="0"/>
    <s v="US"/>
    <s v="USD"/>
    <n v="1374769288"/>
    <n v="1372177288"/>
    <b v="0"/>
    <n v="8200"/>
    <b v="1"/>
    <s v="technology/hardware"/>
    <n v="16.783738373837384"/>
    <x v="1537"/>
    <x v="2"/>
    <x v="30"/>
    <x v="2075"/>
    <x v="2074"/>
  </r>
  <r>
    <x v="321"/>
    <x v="1445"/>
    <x v="0"/>
    <s v="GB"/>
    <s v="GBP"/>
    <n v="1406149689"/>
    <n v="1402693689"/>
    <b v="0"/>
    <n v="8359"/>
    <b v="1"/>
    <s v="technology/hardware"/>
    <n v="5.4334915642458101"/>
    <x v="1538"/>
    <x v="2"/>
    <x v="30"/>
    <x v="2076"/>
    <x v="2075"/>
  </r>
  <r>
    <x v="63"/>
    <x v="1446"/>
    <x v="0"/>
    <s v="US"/>
    <s v="USD"/>
    <n v="1433538000"/>
    <n v="1428541276"/>
    <b v="0"/>
    <n v="188"/>
    <b v="1"/>
    <s v="technology/hardware"/>
    <n v="1.1550800000000001"/>
    <x v="1539"/>
    <x v="2"/>
    <x v="30"/>
    <x v="2077"/>
    <x v="2076"/>
  </r>
  <r>
    <x v="22"/>
    <x v="1447"/>
    <x v="0"/>
    <s v="ES"/>
    <s v="EUR"/>
    <n v="1482085857"/>
    <n v="1479493857"/>
    <b v="0"/>
    <n v="48"/>
    <b v="1"/>
    <s v="technology/hardware"/>
    <n v="1.3120499999999999"/>
    <x v="1540"/>
    <x v="2"/>
    <x v="30"/>
    <x v="2078"/>
    <x v="2077"/>
  </r>
  <r>
    <x v="3"/>
    <x v="1448"/>
    <x v="0"/>
    <s v="GB"/>
    <s v="GBP"/>
    <n v="1435258800"/>
    <n v="1432659793"/>
    <b v="0"/>
    <n v="607"/>
    <b v="1"/>
    <s v="technology/hardware"/>
    <n v="2.8816999999999999"/>
    <x v="1541"/>
    <x v="2"/>
    <x v="30"/>
    <x v="2079"/>
    <x v="2078"/>
  </r>
  <r>
    <x v="28"/>
    <x v="1449"/>
    <x v="0"/>
    <s v="US"/>
    <s v="USD"/>
    <n v="1447286300"/>
    <n v="1444690700"/>
    <b v="0"/>
    <n v="50"/>
    <b v="1"/>
    <s v="technology/hardware"/>
    <n v="5.0780000000000003"/>
    <x v="1542"/>
    <x v="2"/>
    <x v="30"/>
    <x v="2080"/>
    <x v="2079"/>
  </r>
  <r>
    <x v="8"/>
    <x v="1450"/>
    <x v="0"/>
    <s v="US"/>
    <s v="USD"/>
    <n v="1337144340"/>
    <n v="1333597555"/>
    <b v="0"/>
    <n v="55"/>
    <b v="1"/>
    <s v="music/indie rock"/>
    <n v="1.1457142857142857"/>
    <x v="1543"/>
    <x v="4"/>
    <x v="14"/>
    <x v="2081"/>
    <x v="2080"/>
  </r>
  <r>
    <x v="15"/>
    <x v="1451"/>
    <x v="0"/>
    <s v="US"/>
    <s v="USD"/>
    <n v="1322106796"/>
    <n v="1316919196"/>
    <b v="0"/>
    <n v="38"/>
    <b v="1"/>
    <s v="music/indie rock"/>
    <n v="1.1073333333333333"/>
    <x v="1544"/>
    <x v="4"/>
    <x v="14"/>
    <x v="2082"/>
    <x v="2081"/>
  </r>
  <r>
    <x v="47"/>
    <x v="447"/>
    <x v="0"/>
    <s v="US"/>
    <s v="USD"/>
    <n v="1338830395"/>
    <n v="1336238395"/>
    <b v="0"/>
    <n v="25"/>
    <b v="1"/>
    <s v="music/indie rock"/>
    <n v="1.1333333333333333"/>
    <x v="447"/>
    <x v="4"/>
    <x v="14"/>
    <x v="2083"/>
    <x v="2082"/>
  </r>
  <r>
    <x v="9"/>
    <x v="1452"/>
    <x v="0"/>
    <s v="US"/>
    <s v="USD"/>
    <n v="1399186740"/>
    <n v="1396468782"/>
    <b v="0"/>
    <n v="46"/>
    <b v="1"/>
    <s v="music/indie rock"/>
    <n v="1.0833333333333333"/>
    <x v="1545"/>
    <x v="4"/>
    <x v="14"/>
    <x v="2084"/>
    <x v="2083"/>
  </r>
  <r>
    <x v="12"/>
    <x v="1453"/>
    <x v="0"/>
    <s v="US"/>
    <s v="USD"/>
    <n v="1342382587"/>
    <n v="1339790587"/>
    <b v="0"/>
    <n v="83"/>
    <b v="1"/>
    <s v="music/indie rock"/>
    <n v="1.2353333333333334"/>
    <x v="1546"/>
    <x v="4"/>
    <x v="14"/>
    <x v="2085"/>
    <x v="2084"/>
  </r>
  <r>
    <x v="23"/>
    <x v="1454"/>
    <x v="0"/>
    <s v="US"/>
    <s v="USD"/>
    <n v="1323838740"/>
    <n v="1321200332"/>
    <b v="0"/>
    <n v="35"/>
    <b v="1"/>
    <s v="music/indie rock"/>
    <n v="1.0069999999999999"/>
    <x v="1547"/>
    <x v="4"/>
    <x v="14"/>
    <x v="2086"/>
    <x v="2085"/>
  </r>
  <r>
    <x v="15"/>
    <x v="1455"/>
    <x v="0"/>
    <s v="US"/>
    <s v="USD"/>
    <n v="1315457658"/>
    <n v="1312865658"/>
    <b v="0"/>
    <n v="25"/>
    <b v="1"/>
    <s v="music/indie rock"/>
    <n v="1.0353333333333334"/>
    <x v="1548"/>
    <x v="4"/>
    <x v="14"/>
    <x v="2087"/>
    <x v="2086"/>
  </r>
  <r>
    <x v="9"/>
    <x v="1456"/>
    <x v="0"/>
    <s v="US"/>
    <s v="USD"/>
    <n v="1284177540"/>
    <n v="1281028152"/>
    <b v="0"/>
    <n v="75"/>
    <b v="1"/>
    <s v="music/indie rock"/>
    <n v="1.1551066666666667"/>
    <x v="1549"/>
    <x v="4"/>
    <x v="14"/>
    <x v="2088"/>
    <x v="2087"/>
  </r>
  <r>
    <x v="30"/>
    <x v="1457"/>
    <x v="0"/>
    <s v="US"/>
    <s v="USD"/>
    <n v="1375408194"/>
    <n v="1372384194"/>
    <b v="0"/>
    <n v="62"/>
    <b v="1"/>
    <s v="music/indie rock"/>
    <n v="1.2040040000000001"/>
    <x v="1550"/>
    <x v="4"/>
    <x v="14"/>
    <x v="2089"/>
    <x v="2088"/>
  </r>
  <r>
    <x v="6"/>
    <x v="1458"/>
    <x v="0"/>
    <s v="US"/>
    <s v="USD"/>
    <n v="1361696955"/>
    <n v="1359104955"/>
    <b v="0"/>
    <n v="160"/>
    <b v="1"/>
    <s v="music/indie rock"/>
    <n v="1.1504037499999999"/>
    <x v="1551"/>
    <x v="4"/>
    <x v="14"/>
    <x v="2090"/>
    <x v="2089"/>
  </r>
  <r>
    <x v="102"/>
    <x v="1459"/>
    <x v="0"/>
    <s v="US"/>
    <s v="USD"/>
    <n v="1299009600"/>
    <n v="1294818278"/>
    <b v="0"/>
    <n v="246"/>
    <b v="1"/>
    <s v="music/indie rock"/>
    <n v="1.2046777777777777"/>
    <x v="1552"/>
    <x v="4"/>
    <x v="14"/>
    <x v="2091"/>
    <x v="2090"/>
  </r>
  <r>
    <x v="12"/>
    <x v="1460"/>
    <x v="0"/>
    <s v="US"/>
    <s v="USD"/>
    <n v="1318006732"/>
    <n v="1312822732"/>
    <b v="0"/>
    <n v="55"/>
    <b v="1"/>
    <s v="music/indie rock"/>
    <n v="1.0128333333333333"/>
    <x v="1553"/>
    <x v="4"/>
    <x v="14"/>
    <x v="2092"/>
    <x v="2091"/>
  </r>
  <r>
    <x v="15"/>
    <x v="1461"/>
    <x v="0"/>
    <s v="US"/>
    <s v="USD"/>
    <n v="1356211832"/>
    <n v="1351024232"/>
    <b v="0"/>
    <n v="23"/>
    <b v="1"/>
    <s v="music/indie rock"/>
    <n v="1.0246666666666666"/>
    <x v="1554"/>
    <x v="4"/>
    <x v="14"/>
    <x v="2093"/>
    <x v="2092"/>
  </r>
  <r>
    <x v="8"/>
    <x v="1462"/>
    <x v="0"/>
    <s v="US"/>
    <s v="USD"/>
    <n v="1330916400"/>
    <n v="1327969730"/>
    <b v="0"/>
    <n v="72"/>
    <b v="1"/>
    <s v="music/indie rock"/>
    <n v="1.2054285714285715"/>
    <x v="1555"/>
    <x v="4"/>
    <x v="14"/>
    <x v="2094"/>
    <x v="2093"/>
  </r>
  <r>
    <x v="30"/>
    <x v="911"/>
    <x v="0"/>
    <s v="US"/>
    <s v="USD"/>
    <n v="1317576973"/>
    <n v="1312392973"/>
    <b v="0"/>
    <n v="22"/>
    <b v="1"/>
    <s v="music/indie rock"/>
    <n v="1"/>
    <x v="386"/>
    <x v="4"/>
    <x v="14"/>
    <x v="2095"/>
    <x v="2094"/>
  </r>
  <r>
    <x v="20"/>
    <x v="904"/>
    <x v="0"/>
    <s v="US"/>
    <s v="USD"/>
    <n v="1351223940"/>
    <n v="1349892735"/>
    <b v="0"/>
    <n v="14"/>
    <b v="1"/>
    <s v="music/indie rock"/>
    <n v="1.0166666666666666"/>
    <x v="1556"/>
    <x v="4"/>
    <x v="14"/>
    <x v="2096"/>
    <x v="2095"/>
  </r>
  <r>
    <x v="9"/>
    <x v="142"/>
    <x v="0"/>
    <s v="US"/>
    <s v="USD"/>
    <n v="1322751735"/>
    <n v="1317564135"/>
    <b v="0"/>
    <n v="38"/>
    <b v="1"/>
    <s v="music/indie rock"/>
    <n v="1"/>
    <x v="1557"/>
    <x v="4"/>
    <x v="14"/>
    <x v="2097"/>
    <x v="2096"/>
  </r>
  <r>
    <x v="12"/>
    <x v="1463"/>
    <x v="0"/>
    <s v="US"/>
    <s v="USD"/>
    <n v="1331174635"/>
    <n v="1328582635"/>
    <b v="0"/>
    <n v="32"/>
    <b v="1"/>
    <s v="music/indie rock"/>
    <n v="1.0033333333333334"/>
    <x v="1558"/>
    <x v="4"/>
    <x v="14"/>
    <x v="2098"/>
    <x v="2097"/>
  </r>
  <r>
    <x v="9"/>
    <x v="1464"/>
    <x v="0"/>
    <s v="US"/>
    <s v="USD"/>
    <n v="1435808400"/>
    <n v="1434650084"/>
    <b v="0"/>
    <n v="63"/>
    <b v="1"/>
    <s v="music/indie rock"/>
    <n v="1.3236666666666668"/>
    <x v="1559"/>
    <x v="4"/>
    <x v="14"/>
    <x v="2099"/>
    <x v="2098"/>
  </r>
  <r>
    <x v="20"/>
    <x v="1465"/>
    <x v="0"/>
    <s v="US"/>
    <s v="USD"/>
    <n v="1341028740"/>
    <n v="1339704141"/>
    <b v="0"/>
    <n v="27"/>
    <b v="1"/>
    <s v="music/indie rock"/>
    <n v="1.3666666666666667"/>
    <x v="1560"/>
    <x v="4"/>
    <x v="14"/>
    <x v="2100"/>
    <x v="2099"/>
  </r>
  <r>
    <x v="13"/>
    <x v="1466"/>
    <x v="0"/>
    <s v="US"/>
    <s v="USD"/>
    <n v="1329104114"/>
    <n v="1323920114"/>
    <b v="0"/>
    <n v="44"/>
    <b v="1"/>
    <s v="music/indie rock"/>
    <n v="1.1325000000000001"/>
    <x v="1561"/>
    <x v="4"/>
    <x v="14"/>
    <x v="2101"/>
    <x v="2100"/>
  </r>
  <r>
    <x v="28"/>
    <x v="1467"/>
    <x v="0"/>
    <s v="US"/>
    <s v="USD"/>
    <n v="1304628648"/>
    <n v="1302036648"/>
    <b v="0"/>
    <n v="38"/>
    <b v="1"/>
    <s v="music/indie rock"/>
    <n v="1.36"/>
    <x v="1562"/>
    <x v="4"/>
    <x v="14"/>
    <x v="2102"/>
    <x v="2101"/>
  </r>
  <r>
    <x v="198"/>
    <x v="1468"/>
    <x v="0"/>
    <s v="US"/>
    <s v="USD"/>
    <n v="1352488027"/>
    <n v="1349892427"/>
    <b v="0"/>
    <n v="115"/>
    <b v="1"/>
    <s v="music/indie rock"/>
    <n v="1.4612318374694613"/>
    <x v="1563"/>
    <x v="4"/>
    <x v="14"/>
    <x v="2103"/>
    <x v="2102"/>
  </r>
  <r>
    <x v="134"/>
    <x v="1469"/>
    <x v="0"/>
    <s v="US"/>
    <s v="USD"/>
    <n v="1369958400"/>
    <n v="1367286434"/>
    <b v="0"/>
    <n v="37"/>
    <b v="1"/>
    <s v="music/indie rock"/>
    <n v="1.2949999999999999"/>
    <x v="138"/>
    <x v="4"/>
    <x v="14"/>
    <x v="2104"/>
    <x v="2103"/>
  </r>
  <r>
    <x v="13"/>
    <x v="1470"/>
    <x v="0"/>
    <s v="US"/>
    <s v="USD"/>
    <n v="1416542400"/>
    <n v="1415472953"/>
    <b v="0"/>
    <n v="99"/>
    <b v="1"/>
    <s v="music/indie rock"/>
    <n v="2.54"/>
    <x v="1564"/>
    <x v="4"/>
    <x v="14"/>
    <x v="2105"/>
    <x v="2104"/>
  </r>
  <r>
    <x v="41"/>
    <x v="1229"/>
    <x v="0"/>
    <s v="US"/>
    <s v="USD"/>
    <n v="1359176974"/>
    <n v="1356584974"/>
    <b v="0"/>
    <n v="44"/>
    <b v="1"/>
    <s v="music/indie rock"/>
    <n v="1.0704545454545455"/>
    <x v="1565"/>
    <x v="4"/>
    <x v="14"/>
    <x v="2106"/>
    <x v="2105"/>
  </r>
  <r>
    <x v="13"/>
    <x v="1471"/>
    <x v="0"/>
    <s v="US"/>
    <s v="USD"/>
    <n v="1415815393"/>
    <n v="1413997393"/>
    <b v="0"/>
    <n v="58"/>
    <b v="1"/>
    <s v="music/indie rock"/>
    <n v="1.0773299999999999"/>
    <x v="1566"/>
    <x v="4"/>
    <x v="14"/>
    <x v="2107"/>
    <x v="2106"/>
  </r>
  <r>
    <x v="194"/>
    <x v="1472"/>
    <x v="0"/>
    <s v="US"/>
    <s v="USD"/>
    <n v="1347249300"/>
    <n v="1344917580"/>
    <b v="0"/>
    <n v="191"/>
    <b v="1"/>
    <s v="music/indie rock"/>
    <n v="1.0731250000000001"/>
    <x v="1567"/>
    <x v="4"/>
    <x v="14"/>
    <x v="2108"/>
    <x v="2107"/>
  </r>
  <r>
    <x v="23"/>
    <x v="1473"/>
    <x v="0"/>
    <s v="US"/>
    <s v="USD"/>
    <n v="1436115617"/>
    <n v="1433523617"/>
    <b v="0"/>
    <n v="40"/>
    <b v="1"/>
    <s v="music/indie rock"/>
    <n v="1.06525"/>
    <x v="1568"/>
    <x v="4"/>
    <x v="14"/>
    <x v="2109"/>
    <x v="2108"/>
  </r>
  <r>
    <x v="13"/>
    <x v="1474"/>
    <x v="0"/>
    <s v="US"/>
    <s v="USD"/>
    <n v="1401253140"/>
    <n v="1398873969"/>
    <b v="0"/>
    <n v="38"/>
    <b v="1"/>
    <s v="music/indie rock"/>
    <n v="1.0035000000000001"/>
    <x v="1569"/>
    <x v="4"/>
    <x v="14"/>
    <x v="2110"/>
    <x v="2109"/>
  </r>
  <r>
    <x v="13"/>
    <x v="167"/>
    <x v="0"/>
    <s v="US"/>
    <s v="USD"/>
    <n v="1313370000"/>
    <n v="1307594625"/>
    <b v="0"/>
    <n v="39"/>
    <b v="1"/>
    <s v="music/indie rock"/>
    <n v="1.0649999999999999"/>
    <x v="1570"/>
    <x v="4"/>
    <x v="14"/>
    <x v="2111"/>
    <x v="2110"/>
  </r>
  <r>
    <x v="43"/>
    <x v="452"/>
    <x v="0"/>
    <s v="US"/>
    <s v="USD"/>
    <n v="1366064193"/>
    <n v="1364854593"/>
    <b v="0"/>
    <n v="11"/>
    <b v="1"/>
    <s v="music/indie rock"/>
    <n v="1"/>
    <x v="50"/>
    <x v="4"/>
    <x v="14"/>
    <x v="2112"/>
    <x v="2111"/>
  </r>
  <r>
    <x v="39"/>
    <x v="1475"/>
    <x v="0"/>
    <s v="US"/>
    <s v="USD"/>
    <n v="1411505176"/>
    <n v="1408481176"/>
    <b v="0"/>
    <n v="107"/>
    <b v="1"/>
    <s v="music/indie rock"/>
    <n v="1.0485714285714285"/>
    <x v="1571"/>
    <x v="4"/>
    <x v="14"/>
    <x v="2113"/>
    <x v="2112"/>
  </r>
  <r>
    <x v="10"/>
    <x v="1476"/>
    <x v="0"/>
    <s v="US"/>
    <s v="USD"/>
    <n v="1291870740"/>
    <n v="1286480070"/>
    <b v="0"/>
    <n v="147"/>
    <b v="1"/>
    <s v="music/indie rock"/>
    <n v="1.0469999999999999"/>
    <x v="1572"/>
    <x v="4"/>
    <x v="14"/>
    <x v="2114"/>
    <x v="2113"/>
  </r>
  <r>
    <x v="15"/>
    <x v="1477"/>
    <x v="0"/>
    <s v="US"/>
    <s v="USD"/>
    <n v="1298167001"/>
    <n v="1295575001"/>
    <b v="0"/>
    <n v="36"/>
    <b v="1"/>
    <s v="music/indie rock"/>
    <n v="2.2566666666666668"/>
    <x v="1573"/>
    <x v="4"/>
    <x v="14"/>
    <x v="2115"/>
    <x v="2114"/>
  </r>
  <r>
    <x v="240"/>
    <x v="1478"/>
    <x v="0"/>
    <s v="US"/>
    <s v="USD"/>
    <n v="1349203203"/>
    <n v="1345056003"/>
    <b v="0"/>
    <n v="92"/>
    <b v="1"/>
    <s v="music/indie rock"/>
    <n v="1.0090416666666666"/>
    <x v="1574"/>
    <x v="4"/>
    <x v="14"/>
    <x v="2116"/>
    <x v="2115"/>
  </r>
  <r>
    <x v="38"/>
    <x v="1479"/>
    <x v="0"/>
    <s v="US"/>
    <s v="USD"/>
    <n v="1445921940"/>
    <n v="1444699549"/>
    <b v="0"/>
    <n v="35"/>
    <b v="1"/>
    <s v="music/indie rock"/>
    <n v="1.4775"/>
    <x v="1575"/>
    <x v="4"/>
    <x v="14"/>
    <x v="2117"/>
    <x v="2116"/>
  </r>
  <r>
    <x v="28"/>
    <x v="1480"/>
    <x v="0"/>
    <s v="US"/>
    <s v="USD"/>
    <n v="1311538136"/>
    <n v="1308946136"/>
    <b v="0"/>
    <n v="17"/>
    <b v="1"/>
    <s v="music/indie rock"/>
    <n v="1.3461099999999999"/>
    <x v="1576"/>
    <x v="4"/>
    <x v="14"/>
    <x v="2118"/>
    <x v="2117"/>
  </r>
  <r>
    <x v="13"/>
    <x v="1132"/>
    <x v="0"/>
    <s v="US"/>
    <s v="USD"/>
    <n v="1345086445"/>
    <n v="1342494445"/>
    <b v="0"/>
    <n v="22"/>
    <b v="1"/>
    <s v="music/indie rock"/>
    <n v="1.0075000000000001"/>
    <x v="1577"/>
    <x v="4"/>
    <x v="14"/>
    <x v="2119"/>
    <x v="2118"/>
  </r>
  <r>
    <x v="6"/>
    <x v="1481"/>
    <x v="0"/>
    <s v="US"/>
    <s v="USD"/>
    <n v="1388617736"/>
    <n v="1384384136"/>
    <b v="0"/>
    <n v="69"/>
    <b v="1"/>
    <s v="music/indie rock"/>
    <n v="1.00880375"/>
    <x v="1578"/>
    <x v="4"/>
    <x v="14"/>
    <x v="2120"/>
    <x v="2119"/>
  </r>
  <r>
    <x v="63"/>
    <x v="1482"/>
    <x v="2"/>
    <s v="CH"/>
    <s v="CHF"/>
    <n v="1484156948"/>
    <n v="1481564948"/>
    <b v="0"/>
    <n v="10"/>
    <b v="0"/>
    <s v="games/video games"/>
    <n v="5.6800000000000002E-3"/>
    <x v="1579"/>
    <x v="6"/>
    <x v="17"/>
    <x v="2121"/>
    <x v="2120"/>
  </r>
  <r>
    <x v="58"/>
    <x v="622"/>
    <x v="2"/>
    <s v="MX"/>
    <s v="MXN"/>
    <n v="1483773169"/>
    <n v="1481181169"/>
    <b v="0"/>
    <n v="3"/>
    <b v="0"/>
    <s v="games/video games"/>
    <n v="3.875E-3"/>
    <x v="1580"/>
    <x v="6"/>
    <x v="17"/>
    <x v="2122"/>
    <x v="2121"/>
  </r>
  <r>
    <x v="2"/>
    <x v="155"/>
    <x v="2"/>
    <s v="US"/>
    <s v="USD"/>
    <n v="1268636340"/>
    <n v="1263982307"/>
    <b v="0"/>
    <n v="5"/>
    <b v="0"/>
    <s v="games/video games"/>
    <n v="0.1"/>
    <x v="119"/>
    <x v="6"/>
    <x v="17"/>
    <x v="2123"/>
    <x v="2122"/>
  </r>
  <r>
    <x v="184"/>
    <x v="129"/>
    <x v="2"/>
    <s v="US"/>
    <s v="USD"/>
    <n v="1291093200"/>
    <n v="1286930435"/>
    <b v="0"/>
    <n v="5"/>
    <b v="0"/>
    <s v="games/video games"/>
    <n v="0.10454545454545454"/>
    <x v="1581"/>
    <x v="6"/>
    <x v="17"/>
    <x v="2124"/>
    <x v="2123"/>
  </r>
  <r>
    <x v="127"/>
    <x v="1483"/>
    <x v="2"/>
    <s v="US"/>
    <s v="USD"/>
    <n v="1438734833"/>
    <n v="1436142833"/>
    <b v="0"/>
    <n v="27"/>
    <b v="0"/>
    <s v="games/video games"/>
    <n v="1.4200000000000001E-2"/>
    <x v="1582"/>
    <x v="6"/>
    <x v="17"/>
    <x v="2125"/>
    <x v="2124"/>
  </r>
  <r>
    <x v="22"/>
    <x v="115"/>
    <x v="2"/>
    <s v="US"/>
    <s v="USD"/>
    <n v="1418080887"/>
    <n v="1415488887"/>
    <b v="0"/>
    <n v="2"/>
    <b v="0"/>
    <s v="games/video games"/>
    <n v="5.0000000000000001E-4"/>
    <x v="144"/>
    <x v="6"/>
    <x v="17"/>
    <x v="2126"/>
    <x v="2125"/>
  </r>
  <r>
    <x v="89"/>
    <x v="1484"/>
    <x v="2"/>
    <s v="GB"/>
    <s v="GBP"/>
    <n v="1426158463"/>
    <n v="1423570063"/>
    <b v="0"/>
    <n v="236"/>
    <b v="0"/>
    <s v="games/video games"/>
    <n v="0.28842857142857142"/>
    <x v="1583"/>
    <x v="6"/>
    <x v="17"/>
    <x v="2127"/>
    <x v="2126"/>
  </r>
  <r>
    <x v="36"/>
    <x v="379"/>
    <x v="2"/>
    <s v="CA"/>
    <s v="CAD"/>
    <n v="1411324369"/>
    <n v="1406140369"/>
    <b v="0"/>
    <n v="1"/>
    <b v="0"/>
    <s v="games/video games"/>
    <n v="1.6666666666666668E-3"/>
    <x v="384"/>
    <x v="6"/>
    <x v="17"/>
    <x v="2128"/>
    <x v="2127"/>
  </r>
  <r>
    <x v="13"/>
    <x v="1369"/>
    <x v="2"/>
    <s v="US"/>
    <s v="USD"/>
    <n v="1457570100"/>
    <n v="1454978100"/>
    <b v="0"/>
    <n v="12"/>
    <b v="0"/>
    <s v="games/video games"/>
    <n v="0.11799999999999999"/>
    <x v="1584"/>
    <x v="6"/>
    <x v="17"/>
    <x v="2129"/>
    <x v="2128"/>
  </r>
  <r>
    <x v="247"/>
    <x v="1079"/>
    <x v="2"/>
    <s v="US"/>
    <s v="USD"/>
    <n v="1408154663"/>
    <n v="1405130663"/>
    <b v="0"/>
    <n v="4"/>
    <b v="0"/>
    <s v="games/video games"/>
    <n v="2.0238095238095236E-3"/>
    <x v="1241"/>
    <x v="6"/>
    <x v="17"/>
    <x v="2130"/>
    <x v="2129"/>
  </r>
  <r>
    <x v="2"/>
    <x v="379"/>
    <x v="2"/>
    <s v="US"/>
    <s v="USD"/>
    <n v="1436677091"/>
    <n v="1434085091"/>
    <b v="0"/>
    <n v="3"/>
    <b v="0"/>
    <s v="games/video games"/>
    <n v="0.05"/>
    <x v="1585"/>
    <x v="6"/>
    <x v="17"/>
    <x v="2131"/>
    <x v="2130"/>
  </r>
  <r>
    <x v="57"/>
    <x v="1485"/>
    <x v="2"/>
    <s v="US"/>
    <s v="USD"/>
    <n v="1391427692"/>
    <n v="1388835692"/>
    <b v="0"/>
    <n v="99"/>
    <b v="0"/>
    <s v="games/video games"/>
    <n v="2.1129899999999997E-2"/>
    <x v="1586"/>
    <x v="6"/>
    <x v="17"/>
    <x v="2132"/>
    <x v="2131"/>
  </r>
  <r>
    <x v="28"/>
    <x v="1486"/>
    <x v="2"/>
    <s v="US"/>
    <s v="USD"/>
    <n v="1303628340"/>
    <n v="1300328399"/>
    <b v="0"/>
    <n v="3"/>
    <b v="0"/>
    <s v="games/video games"/>
    <n v="1.6E-2"/>
    <x v="1587"/>
    <x v="6"/>
    <x v="17"/>
    <x v="2133"/>
    <x v="2132"/>
  </r>
  <r>
    <x v="12"/>
    <x v="1487"/>
    <x v="2"/>
    <s v="US"/>
    <s v="USD"/>
    <n v="1367097391"/>
    <n v="1364505391"/>
    <b v="0"/>
    <n v="3"/>
    <b v="0"/>
    <s v="games/video games"/>
    <n v="1.7333333333333333E-2"/>
    <x v="1588"/>
    <x v="6"/>
    <x v="17"/>
    <x v="2134"/>
    <x v="2133"/>
  </r>
  <r>
    <x v="10"/>
    <x v="1488"/>
    <x v="2"/>
    <s v="US"/>
    <s v="USD"/>
    <n v="1349392033"/>
    <n v="1346800033"/>
    <b v="0"/>
    <n v="22"/>
    <b v="0"/>
    <s v="games/video games"/>
    <n v="9.5600000000000004E-2"/>
    <x v="1589"/>
    <x v="6"/>
    <x v="17"/>
    <x v="2135"/>
    <x v="2134"/>
  </r>
  <r>
    <x v="58"/>
    <x v="1489"/>
    <x v="2"/>
    <s v="US"/>
    <s v="USD"/>
    <n v="1382184786"/>
    <n v="1379592786"/>
    <b v="0"/>
    <n v="4"/>
    <b v="0"/>
    <s v="games/video games"/>
    <n v="5.9612499999999998E-4"/>
    <x v="1590"/>
    <x v="6"/>
    <x v="17"/>
    <x v="2136"/>
    <x v="2135"/>
  </r>
  <r>
    <x v="63"/>
    <x v="1490"/>
    <x v="2"/>
    <s v="CA"/>
    <s v="CAD"/>
    <n v="1417804229"/>
    <n v="1415212229"/>
    <b v="0"/>
    <n v="534"/>
    <b v="0"/>
    <s v="games/video games"/>
    <n v="0.28405999999999998"/>
    <x v="1591"/>
    <x v="6"/>
    <x v="17"/>
    <x v="2137"/>
    <x v="2136"/>
  </r>
  <r>
    <x v="28"/>
    <x v="1491"/>
    <x v="2"/>
    <s v="GB"/>
    <s v="GBP"/>
    <n v="1383959939"/>
    <n v="1381364339"/>
    <b v="0"/>
    <n v="12"/>
    <b v="0"/>
    <s v="games/video games"/>
    <n v="0.128"/>
    <x v="1592"/>
    <x v="6"/>
    <x v="17"/>
    <x v="2138"/>
    <x v="2137"/>
  </r>
  <r>
    <x v="11"/>
    <x v="1492"/>
    <x v="2"/>
    <s v="US"/>
    <s v="USD"/>
    <n v="1478196008"/>
    <n v="1475604008"/>
    <b v="0"/>
    <n v="56"/>
    <b v="0"/>
    <s v="games/video games"/>
    <n v="5.4199999999999998E-2"/>
    <x v="1593"/>
    <x v="6"/>
    <x v="17"/>
    <x v="2139"/>
    <x v="2138"/>
  </r>
  <r>
    <x v="69"/>
    <x v="145"/>
    <x v="2"/>
    <s v="US"/>
    <s v="USD"/>
    <n v="1357934424"/>
    <n v="1355342424"/>
    <b v="0"/>
    <n v="11"/>
    <b v="0"/>
    <s v="games/video games"/>
    <n v="1.1199999999999999E-3"/>
    <x v="1594"/>
    <x v="6"/>
    <x v="17"/>
    <x v="2140"/>
    <x v="2139"/>
  </r>
  <r>
    <x v="36"/>
    <x v="117"/>
    <x v="2"/>
    <s v="US"/>
    <s v="USD"/>
    <n v="1415947159"/>
    <n v="1413351559"/>
    <b v="0"/>
    <n v="0"/>
    <b v="0"/>
    <s v="games/video games"/>
    <n v="0"/>
    <x v="121"/>
    <x v="6"/>
    <x v="17"/>
    <x v="2141"/>
    <x v="2140"/>
  </r>
  <r>
    <x v="124"/>
    <x v="321"/>
    <x v="2"/>
    <s v="DE"/>
    <s v="EUR"/>
    <n v="1451494210"/>
    <n v="1449075010"/>
    <b v="0"/>
    <n v="12"/>
    <b v="0"/>
    <s v="games/video games"/>
    <n v="5.7238095238095241E-2"/>
    <x v="1595"/>
    <x v="6"/>
    <x v="17"/>
    <x v="2142"/>
    <x v="2141"/>
  </r>
  <r>
    <x v="13"/>
    <x v="1175"/>
    <x v="2"/>
    <s v="US"/>
    <s v="USD"/>
    <n v="1279738800"/>
    <n v="1275599812"/>
    <b v="0"/>
    <n v="5"/>
    <b v="0"/>
    <s v="games/video games"/>
    <n v="0.1125"/>
    <x v="834"/>
    <x v="6"/>
    <x v="17"/>
    <x v="2143"/>
    <x v="2142"/>
  </r>
  <r>
    <x v="322"/>
    <x v="1493"/>
    <x v="2"/>
    <s v="US"/>
    <s v="USD"/>
    <n v="1379164040"/>
    <n v="1376399240"/>
    <b v="0"/>
    <n v="24"/>
    <b v="0"/>
    <s v="games/video games"/>
    <n v="1.7098591549295775E-2"/>
    <x v="1596"/>
    <x v="6"/>
    <x v="17"/>
    <x v="2144"/>
    <x v="2143"/>
  </r>
  <r>
    <x v="36"/>
    <x v="1494"/>
    <x v="2"/>
    <s v="US"/>
    <s v="USD"/>
    <n v="1385534514"/>
    <n v="1382938914"/>
    <b v="0"/>
    <n v="89"/>
    <b v="0"/>
    <s v="games/video games"/>
    <n v="0.30433333333333334"/>
    <x v="1597"/>
    <x v="6"/>
    <x v="17"/>
    <x v="2145"/>
    <x v="2144"/>
  </r>
  <r>
    <x v="10"/>
    <x v="116"/>
    <x v="2"/>
    <s v="US"/>
    <s v="USD"/>
    <n v="1455207510"/>
    <n v="1453997910"/>
    <b v="0"/>
    <n v="1"/>
    <b v="0"/>
    <s v="games/video games"/>
    <n v="2.0000000000000001E-4"/>
    <x v="120"/>
    <x v="6"/>
    <x v="17"/>
    <x v="2146"/>
    <x v="2145"/>
  </r>
  <r>
    <x v="303"/>
    <x v="1495"/>
    <x v="2"/>
    <s v="US"/>
    <s v="USD"/>
    <n v="1416125148"/>
    <n v="1413356748"/>
    <b v="0"/>
    <n v="55"/>
    <b v="0"/>
    <s v="games/video games"/>
    <n v="6.9641025641025639E-3"/>
    <x v="1598"/>
    <x v="6"/>
    <x v="17"/>
    <x v="2147"/>
    <x v="2146"/>
  </r>
  <r>
    <x v="213"/>
    <x v="369"/>
    <x v="2"/>
    <s v="GB"/>
    <s v="GBP"/>
    <n v="1427992582"/>
    <n v="1425404182"/>
    <b v="0"/>
    <n v="2"/>
    <b v="0"/>
    <s v="games/video games"/>
    <n v="0.02"/>
    <x v="120"/>
    <x v="6"/>
    <x v="17"/>
    <x v="2148"/>
    <x v="2147"/>
  </r>
  <r>
    <x v="13"/>
    <x v="117"/>
    <x v="2"/>
    <s v="US"/>
    <s v="USD"/>
    <n v="1280534400"/>
    <n v="1277512556"/>
    <b v="0"/>
    <n v="0"/>
    <b v="0"/>
    <s v="games/video games"/>
    <n v="0"/>
    <x v="121"/>
    <x v="6"/>
    <x v="17"/>
    <x v="2149"/>
    <x v="2148"/>
  </r>
  <r>
    <x v="63"/>
    <x v="1496"/>
    <x v="2"/>
    <s v="NO"/>
    <s v="NOK"/>
    <n v="1468392599"/>
    <n v="1465800599"/>
    <b v="0"/>
    <n v="4"/>
    <b v="0"/>
    <s v="games/video games"/>
    <n v="8.0999999999999996E-3"/>
    <x v="1599"/>
    <x v="6"/>
    <x v="17"/>
    <x v="2150"/>
    <x v="2149"/>
  </r>
  <r>
    <x v="101"/>
    <x v="1497"/>
    <x v="2"/>
    <s v="US"/>
    <s v="USD"/>
    <n v="1467231614"/>
    <n v="1464639614"/>
    <b v="0"/>
    <n v="6"/>
    <b v="0"/>
    <s v="games/video games"/>
    <n v="2.6222222222222224E-3"/>
    <x v="1584"/>
    <x v="6"/>
    <x v="17"/>
    <x v="2151"/>
    <x v="2150"/>
  </r>
  <r>
    <x v="11"/>
    <x v="155"/>
    <x v="2"/>
    <s v="US"/>
    <s v="USD"/>
    <n v="1394909909"/>
    <n v="1392321509"/>
    <b v="0"/>
    <n v="4"/>
    <b v="0"/>
    <s v="games/video games"/>
    <n v="1.6666666666666668E-3"/>
    <x v="385"/>
    <x v="6"/>
    <x v="17"/>
    <x v="2152"/>
    <x v="2151"/>
  </r>
  <r>
    <x v="323"/>
    <x v="1172"/>
    <x v="2"/>
    <s v="US"/>
    <s v="USD"/>
    <n v="1420876740"/>
    <n v="1417470718"/>
    <b v="0"/>
    <n v="4"/>
    <b v="0"/>
    <s v="games/video games"/>
    <n v="9.1244548809124457E-5"/>
    <x v="439"/>
    <x v="6"/>
    <x v="17"/>
    <x v="2153"/>
    <x v="2152"/>
  </r>
  <r>
    <x v="49"/>
    <x v="369"/>
    <x v="2"/>
    <s v="US"/>
    <s v="USD"/>
    <n v="1390921827"/>
    <n v="1389193827"/>
    <b v="0"/>
    <n v="2"/>
    <b v="0"/>
    <s v="games/video games"/>
    <n v="8.0000000000000002E-3"/>
    <x v="120"/>
    <x v="6"/>
    <x v="17"/>
    <x v="2154"/>
    <x v="2153"/>
  </r>
  <r>
    <x v="10"/>
    <x v="129"/>
    <x v="2"/>
    <s v="GB"/>
    <s v="GBP"/>
    <n v="1459443385"/>
    <n v="1456854985"/>
    <b v="0"/>
    <n v="5"/>
    <b v="0"/>
    <s v="games/video games"/>
    <n v="2.3E-2"/>
    <x v="1581"/>
    <x v="6"/>
    <x v="17"/>
    <x v="2155"/>
    <x v="2154"/>
  </r>
  <r>
    <x v="324"/>
    <x v="1498"/>
    <x v="2"/>
    <s v="US"/>
    <s v="USD"/>
    <n v="1379363406"/>
    <n v="1375475406"/>
    <b v="0"/>
    <n v="83"/>
    <b v="0"/>
    <s v="games/video games"/>
    <n v="2.6660714285714284E-2"/>
    <x v="1600"/>
    <x v="6"/>
    <x v="17"/>
    <x v="2156"/>
    <x v="2155"/>
  </r>
  <r>
    <x v="96"/>
    <x v="1499"/>
    <x v="2"/>
    <s v="US"/>
    <s v="USD"/>
    <n v="1482479940"/>
    <n v="1479684783"/>
    <b v="0"/>
    <n v="57"/>
    <b v="0"/>
    <s v="games/video games"/>
    <n v="0.28192"/>
    <x v="1601"/>
    <x v="6"/>
    <x v="17"/>
    <x v="2157"/>
    <x v="2156"/>
  </r>
  <r>
    <x v="82"/>
    <x v="1500"/>
    <x v="2"/>
    <s v="US"/>
    <s v="USD"/>
    <n v="1360009774"/>
    <n v="1356121774"/>
    <b v="0"/>
    <n v="311"/>
    <b v="0"/>
    <s v="games/video games"/>
    <n v="6.5900366666666668E-2"/>
    <x v="1602"/>
    <x v="6"/>
    <x v="17"/>
    <x v="2158"/>
    <x v="2157"/>
  </r>
  <r>
    <x v="172"/>
    <x v="375"/>
    <x v="2"/>
    <s v="US"/>
    <s v="USD"/>
    <n v="1310837574"/>
    <n v="1308245574"/>
    <b v="0"/>
    <n v="2"/>
    <b v="0"/>
    <s v="games/video games"/>
    <n v="7.2222222222222219E-3"/>
    <x v="31"/>
    <x v="6"/>
    <x v="17"/>
    <x v="2159"/>
    <x v="2158"/>
  </r>
  <r>
    <x v="3"/>
    <x v="1079"/>
    <x v="2"/>
    <s v="US"/>
    <s v="USD"/>
    <n v="1337447105"/>
    <n v="1334855105"/>
    <b v="0"/>
    <n v="16"/>
    <b v="0"/>
    <s v="games/video games"/>
    <n v="8.5000000000000006E-3"/>
    <x v="1603"/>
    <x v="6"/>
    <x v="17"/>
    <x v="2160"/>
    <x v="2159"/>
  </r>
  <r>
    <x v="44"/>
    <x v="1501"/>
    <x v="0"/>
    <s v="US"/>
    <s v="USD"/>
    <n v="1443040059"/>
    <n v="1440448059"/>
    <b v="0"/>
    <n v="13"/>
    <b v="1"/>
    <s v="music/rock"/>
    <n v="1.1575"/>
    <x v="1604"/>
    <x v="4"/>
    <x v="11"/>
    <x v="2161"/>
    <x v="2160"/>
  </r>
  <r>
    <x v="37"/>
    <x v="1502"/>
    <x v="0"/>
    <s v="US"/>
    <s v="USD"/>
    <n v="1406226191"/>
    <n v="1403547791"/>
    <b v="0"/>
    <n v="58"/>
    <b v="1"/>
    <s v="music/rock"/>
    <n v="1.1226666666666667"/>
    <x v="1605"/>
    <x v="4"/>
    <x v="11"/>
    <x v="2162"/>
    <x v="2161"/>
  </r>
  <r>
    <x v="30"/>
    <x v="1503"/>
    <x v="0"/>
    <s v="US"/>
    <s v="USD"/>
    <n v="1433735400"/>
    <n v="1429306520"/>
    <b v="0"/>
    <n v="44"/>
    <b v="1"/>
    <s v="music/rock"/>
    <n v="1.3220000000000001"/>
    <x v="1606"/>
    <x v="4"/>
    <x v="11"/>
    <x v="2163"/>
    <x v="2162"/>
  </r>
  <r>
    <x v="62"/>
    <x v="1504"/>
    <x v="0"/>
    <s v="US"/>
    <s v="USD"/>
    <n v="1466827140"/>
    <n v="1464196414"/>
    <b v="0"/>
    <n v="83"/>
    <b v="1"/>
    <s v="music/rock"/>
    <n v="1.0263636363636364"/>
    <x v="1607"/>
    <x v="4"/>
    <x v="11"/>
    <x v="2164"/>
    <x v="2163"/>
  </r>
  <r>
    <x v="30"/>
    <x v="1505"/>
    <x v="0"/>
    <s v="FR"/>
    <s v="EUR"/>
    <n v="1460127635"/>
    <n v="1457539235"/>
    <b v="0"/>
    <n v="117"/>
    <b v="1"/>
    <s v="music/rock"/>
    <n v="1.3864000000000001"/>
    <x v="1608"/>
    <x v="4"/>
    <x v="11"/>
    <x v="2165"/>
    <x v="2164"/>
  </r>
  <r>
    <x v="13"/>
    <x v="1506"/>
    <x v="0"/>
    <s v="US"/>
    <s v="USD"/>
    <n v="1417813618"/>
    <n v="1413922018"/>
    <b v="0"/>
    <n v="32"/>
    <b v="1"/>
    <s v="music/rock"/>
    <n v="1.466"/>
    <x v="1609"/>
    <x v="4"/>
    <x v="11"/>
    <x v="2166"/>
    <x v="2165"/>
  </r>
  <r>
    <x v="325"/>
    <x v="147"/>
    <x v="0"/>
    <s v="US"/>
    <s v="USD"/>
    <n v="1347672937"/>
    <n v="1346463337"/>
    <b v="0"/>
    <n v="8"/>
    <b v="1"/>
    <s v="music/rock"/>
    <n v="1.2"/>
    <x v="381"/>
    <x v="4"/>
    <x v="11"/>
    <x v="2167"/>
    <x v="2166"/>
  </r>
  <r>
    <x v="102"/>
    <x v="1507"/>
    <x v="0"/>
    <s v="US"/>
    <s v="USD"/>
    <n v="1486702800"/>
    <n v="1484058261"/>
    <b v="0"/>
    <n v="340"/>
    <b v="1"/>
    <s v="music/rock"/>
    <n v="1.215816111111111"/>
    <x v="1610"/>
    <x v="4"/>
    <x v="11"/>
    <x v="2168"/>
    <x v="2167"/>
  </r>
  <r>
    <x v="326"/>
    <x v="358"/>
    <x v="0"/>
    <s v="US"/>
    <s v="USD"/>
    <n v="1488473351"/>
    <n v="1488214151"/>
    <b v="0"/>
    <n v="7"/>
    <b v="1"/>
    <s v="music/rock"/>
    <n v="1"/>
    <x v="1611"/>
    <x v="4"/>
    <x v="11"/>
    <x v="2169"/>
    <x v="2168"/>
  </r>
  <r>
    <x v="18"/>
    <x v="1508"/>
    <x v="0"/>
    <s v="US"/>
    <s v="USD"/>
    <n v="1440266422"/>
    <n v="1436810422"/>
    <b v="0"/>
    <n v="19"/>
    <b v="1"/>
    <s v="music/rock"/>
    <n v="1.8085714285714285"/>
    <x v="1612"/>
    <x v="4"/>
    <x v="11"/>
    <x v="2170"/>
    <x v="2169"/>
  </r>
  <r>
    <x v="23"/>
    <x v="1509"/>
    <x v="0"/>
    <s v="US"/>
    <s v="USD"/>
    <n v="1434949200"/>
    <n v="1431903495"/>
    <b v="0"/>
    <n v="47"/>
    <b v="1"/>
    <s v="music/rock"/>
    <n v="1.0607500000000001"/>
    <x v="1613"/>
    <x v="4"/>
    <x v="11"/>
    <x v="2171"/>
    <x v="2170"/>
  </r>
  <r>
    <x v="28"/>
    <x v="325"/>
    <x v="0"/>
    <s v="US"/>
    <s v="USD"/>
    <n v="1429365320"/>
    <n v="1426773320"/>
    <b v="0"/>
    <n v="13"/>
    <b v="1"/>
    <s v="music/rock"/>
    <n v="1"/>
    <x v="926"/>
    <x v="4"/>
    <x v="11"/>
    <x v="2172"/>
    <x v="2171"/>
  </r>
  <r>
    <x v="285"/>
    <x v="1510"/>
    <x v="0"/>
    <s v="US"/>
    <s v="USD"/>
    <n v="1378785540"/>
    <n v="1376066243"/>
    <b v="0"/>
    <n v="90"/>
    <b v="1"/>
    <s v="music/rock"/>
    <n v="1.2692857142857144"/>
    <x v="1614"/>
    <x v="4"/>
    <x v="11"/>
    <x v="2173"/>
    <x v="2172"/>
  </r>
  <r>
    <x v="23"/>
    <x v="1511"/>
    <x v="0"/>
    <s v="GB"/>
    <s v="GBP"/>
    <n v="1462453307"/>
    <n v="1459861307"/>
    <b v="0"/>
    <n v="63"/>
    <b v="1"/>
    <s v="music/rock"/>
    <n v="1.0297499999999999"/>
    <x v="1615"/>
    <x v="4"/>
    <x v="11"/>
    <x v="2174"/>
    <x v="2173"/>
  </r>
  <r>
    <x v="176"/>
    <x v="1512"/>
    <x v="0"/>
    <s v="US"/>
    <s v="USD"/>
    <n v="1469059986"/>
    <n v="1468455186"/>
    <b v="0"/>
    <n v="26"/>
    <b v="1"/>
    <s v="music/rock"/>
    <n v="2.5"/>
    <x v="1616"/>
    <x v="4"/>
    <x v="11"/>
    <x v="2175"/>
    <x v="2174"/>
  </r>
  <r>
    <x v="10"/>
    <x v="1513"/>
    <x v="0"/>
    <s v="US"/>
    <s v="USD"/>
    <n v="1430579509"/>
    <n v="1427987509"/>
    <b v="0"/>
    <n v="71"/>
    <b v="1"/>
    <s v="music/rock"/>
    <n v="1.2602"/>
    <x v="1617"/>
    <x v="4"/>
    <x v="11"/>
    <x v="2176"/>
    <x v="2175"/>
  </r>
  <r>
    <x v="30"/>
    <x v="1514"/>
    <x v="0"/>
    <s v="US"/>
    <s v="USD"/>
    <n v="1465192867"/>
    <n v="1463032867"/>
    <b v="0"/>
    <n v="38"/>
    <b v="1"/>
    <s v="music/rock"/>
    <n v="1.0012000000000001"/>
    <x v="1618"/>
    <x v="4"/>
    <x v="11"/>
    <x v="2177"/>
    <x v="2176"/>
  </r>
  <r>
    <x v="31"/>
    <x v="1515"/>
    <x v="0"/>
    <s v="US"/>
    <s v="USD"/>
    <n v="1484752597"/>
    <n v="1482160597"/>
    <b v="0"/>
    <n v="859"/>
    <b v="1"/>
    <s v="music/rock"/>
    <n v="1.3864000000000001"/>
    <x v="1619"/>
    <x v="4"/>
    <x v="11"/>
    <x v="2178"/>
    <x v="2177"/>
  </r>
  <r>
    <x v="28"/>
    <x v="1516"/>
    <x v="0"/>
    <s v="US"/>
    <s v="USD"/>
    <n v="1428725192"/>
    <n v="1426133192"/>
    <b v="0"/>
    <n v="21"/>
    <b v="1"/>
    <s v="music/rock"/>
    <n v="1.6140000000000001"/>
    <x v="1620"/>
    <x v="4"/>
    <x v="11"/>
    <x v="2179"/>
    <x v="2178"/>
  </r>
  <r>
    <x v="10"/>
    <x v="1517"/>
    <x v="0"/>
    <s v="US"/>
    <s v="USD"/>
    <n v="1447434268"/>
    <n v="1443801868"/>
    <b v="0"/>
    <n v="78"/>
    <b v="1"/>
    <s v="music/rock"/>
    <n v="1.071842"/>
    <x v="1621"/>
    <x v="4"/>
    <x v="11"/>
    <x v="2180"/>
    <x v="2179"/>
  </r>
  <r>
    <x v="13"/>
    <x v="1518"/>
    <x v="0"/>
    <s v="US"/>
    <s v="USD"/>
    <n v="1487635653"/>
    <n v="1486426053"/>
    <b v="0"/>
    <n v="53"/>
    <b v="1"/>
    <s v="games/tabletop games"/>
    <n v="1.5309999999999999"/>
    <x v="1622"/>
    <x v="6"/>
    <x v="32"/>
    <x v="2181"/>
    <x v="2180"/>
  </r>
  <r>
    <x v="9"/>
    <x v="1519"/>
    <x v="0"/>
    <s v="CA"/>
    <s v="CAD"/>
    <n v="1412285825"/>
    <n v="1409261825"/>
    <b v="0"/>
    <n v="356"/>
    <b v="1"/>
    <s v="games/tabletop games"/>
    <n v="5.2416666666666663"/>
    <x v="1623"/>
    <x v="6"/>
    <x v="32"/>
    <x v="2182"/>
    <x v="2181"/>
  </r>
  <r>
    <x v="40"/>
    <x v="1520"/>
    <x v="0"/>
    <s v="US"/>
    <s v="USD"/>
    <n v="1486616400"/>
    <n v="1484037977"/>
    <b v="0"/>
    <n v="279"/>
    <b v="1"/>
    <s v="games/tabletop games"/>
    <n v="4.8927777777777779"/>
    <x v="1624"/>
    <x v="6"/>
    <x v="32"/>
    <x v="2183"/>
    <x v="2182"/>
  </r>
  <r>
    <x v="3"/>
    <x v="1521"/>
    <x v="0"/>
    <s v="US"/>
    <s v="USD"/>
    <n v="1453737600"/>
    <n v="1452530041"/>
    <b v="1"/>
    <n v="266"/>
    <b v="1"/>
    <s v="games/tabletop games"/>
    <n v="2.8473999999999999"/>
    <x v="1625"/>
    <x v="6"/>
    <x v="32"/>
    <x v="2184"/>
    <x v="2183"/>
  </r>
  <r>
    <x v="10"/>
    <x v="1522"/>
    <x v="0"/>
    <s v="GB"/>
    <s v="GBP"/>
    <n v="1364286239"/>
    <n v="1360830239"/>
    <b v="0"/>
    <n v="623"/>
    <b v="1"/>
    <s v="games/tabletop games"/>
    <n v="18.569700000000001"/>
    <x v="1626"/>
    <x v="6"/>
    <x v="32"/>
    <x v="2185"/>
    <x v="2184"/>
  </r>
  <r>
    <x v="22"/>
    <x v="1523"/>
    <x v="0"/>
    <s v="US"/>
    <s v="USD"/>
    <n v="1473213600"/>
    <n v="1470062743"/>
    <b v="0"/>
    <n v="392"/>
    <b v="1"/>
    <s v="games/tabletop games"/>
    <n v="1.0967499999999999"/>
    <x v="1627"/>
    <x v="6"/>
    <x v="32"/>
    <x v="2186"/>
    <x v="2185"/>
  </r>
  <r>
    <x v="22"/>
    <x v="1524"/>
    <x v="0"/>
    <s v="US"/>
    <s v="USD"/>
    <n v="1428033540"/>
    <n v="1425531666"/>
    <b v="1"/>
    <n v="3562"/>
    <b v="1"/>
    <s v="games/tabletop games"/>
    <n v="10.146425000000001"/>
    <x v="1628"/>
    <x v="6"/>
    <x v="32"/>
    <x v="2187"/>
    <x v="2186"/>
  </r>
  <r>
    <x v="327"/>
    <x v="1525"/>
    <x v="0"/>
    <s v="AU"/>
    <s v="AUD"/>
    <n v="1477414800"/>
    <n v="1474380241"/>
    <b v="0"/>
    <n v="514"/>
    <b v="1"/>
    <s v="games/tabletop games"/>
    <n v="4.1217692027666546"/>
    <x v="1629"/>
    <x v="6"/>
    <x v="32"/>
    <x v="2188"/>
    <x v="2187"/>
  </r>
  <r>
    <x v="38"/>
    <x v="1526"/>
    <x v="0"/>
    <s v="GB"/>
    <s v="GBP"/>
    <n v="1461276000"/>
    <n v="1460055300"/>
    <b v="0"/>
    <n v="88"/>
    <b v="1"/>
    <s v="games/tabletop games"/>
    <n v="5.0324999999999998"/>
    <x v="1630"/>
    <x v="6"/>
    <x v="32"/>
    <x v="2189"/>
    <x v="2188"/>
  </r>
  <r>
    <x v="266"/>
    <x v="1527"/>
    <x v="0"/>
    <s v="US"/>
    <s v="USD"/>
    <n v="1458716340"/>
    <n v="1455721204"/>
    <b v="0"/>
    <n v="537"/>
    <b v="1"/>
    <s v="games/tabletop games"/>
    <n v="1.8461052631578947"/>
    <x v="1631"/>
    <x v="6"/>
    <x v="32"/>
    <x v="2190"/>
    <x v="2189"/>
  </r>
  <r>
    <x v="47"/>
    <x v="1528"/>
    <x v="0"/>
    <s v="GB"/>
    <s v="GBP"/>
    <n v="1487102427"/>
    <n v="1486065627"/>
    <b v="0"/>
    <n v="25"/>
    <b v="1"/>
    <s v="games/tabletop games"/>
    <n v="1.1973333333333334"/>
    <x v="1632"/>
    <x v="6"/>
    <x v="32"/>
    <x v="2191"/>
    <x v="2190"/>
  </r>
  <r>
    <x v="14"/>
    <x v="1529"/>
    <x v="0"/>
    <s v="GB"/>
    <s v="GBP"/>
    <n v="1481842800"/>
    <n v="1479414344"/>
    <b v="0"/>
    <n v="3238"/>
    <b v="1"/>
    <s v="games/tabletop games"/>
    <n v="10.812401666666668"/>
    <x v="1633"/>
    <x v="6"/>
    <x v="32"/>
    <x v="2192"/>
    <x v="2191"/>
  </r>
  <r>
    <x v="36"/>
    <x v="1530"/>
    <x v="0"/>
    <s v="US"/>
    <s v="USD"/>
    <n v="1479704340"/>
    <n v="1477043072"/>
    <b v="0"/>
    <n v="897"/>
    <b v="1"/>
    <s v="games/tabletop games"/>
    <n v="4.5237333333333334"/>
    <x v="1634"/>
    <x v="6"/>
    <x v="32"/>
    <x v="2193"/>
    <x v="2192"/>
  </r>
  <r>
    <x v="3"/>
    <x v="1531"/>
    <x v="0"/>
    <s v="US"/>
    <s v="USD"/>
    <n v="1459012290"/>
    <n v="1456423890"/>
    <b v="0"/>
    <n v="878"/>
    <b v="1"/>
    <s v="games/tabletop games"/>
    <n v="5.3737000000000004"/>
    <x v="1635"/>
    <x v="6"/>
    <x v="32"/>
    <x v="2194"/>
    <x v="2193"/>
  </r>
  <r>
    <x v="210"/>
    <x v="968"/>
    <x v="0"/>
    <s v="US"/>
    <s v="USD"/>
    <n v="1439317900"/>
    <n v="1436725900"/>
    <b v="0"/>
    <n v="115"/>
    <b v="1"/>
    <s v="games/tabletop games"/>
    <n v="1.2032608695652174"/>
    <x v="1636"/>
    <x v="6"/>
    <x v="32"/>
    <x v="2195"/>
    <x v="2194"/>
  </r>
  <r>
    <x v="32"/>
    <x v="1532"/>
    <x v="0"/>
    <s v="US"/>
    <s v="USD"/>
    <n v="1480662000"/>
    <n v="1478000502"/>
    <b v="0"/>
    <n v="234"/>
    <b v="1"/>
    <s v="games/tabletop games"/>
    <n v="1.1383571428571428"/>
    <x v="1637"/>
    <x v="6"/>
    <x v="32"/>
    <x v="2196"/>
    <x v="2195"/>
  </r>
  <r>
    <x v="11"/>
    <x v="1533"/>
    <x v="0"/>
    <s v="US"/>
    <s v="USD"/>
    <n v="1425132059"/>
    <n v="1422540059"/>
    <b v="0"/>
    <n v="4330"/>
    <b v="1"/>
    <s v="games/tabletop games"/>
    <n v="9.5103109999999997"/>
    <x v="1638"/>
    <x v="6"/>
    <x v="32"/>
    <x v="2197"/>
    <x v="2196"/>
  </r>
  <r>
    <x v="79"/>
    <x v="1534"/>
    <x v="0"/>
    <s v="US"/>
    <s v="USD"/>
    <n v="1447507200"/>
    <n v="1444911600"/>
    <b v="0"/>
    <n v="651"/>
    <b v="1"/>
    <s v="games/tabletop games"/>
    <n v="1.3289249999999999"/>
    <x v="1639"/>
    <x v="6"/>
    <x v="32"/>
    <x v="2198"/>
    <x v="2197"/>
  </r>
  <r>
    <x v="7"/>
    <x v="1535"/>
    <x v="0"/>
    <s v="IE"/>
    <s v="EUR"/>
    <n v="1444903198"/>
    <n v="1442311198"/>
    <b v="1"/>
    <n v="251"/>
    <b v="1"/>
    <s v="games/tabletop games"/>
    <n v="1.4697777777777778"/>
    <x v="1640"/>
    <x v="6"/>
    <x v="32"/>
    <x v="2199"/>
    <x v="2198"/>
  </r>
  <r>
    <x v="13"/>
    <x v="1536"/>
    <x v="0"/>
    <s v="GB"/>
    <s v="GBP"/>
    <n v="1436151600"/>
    <n v="1433775668"/>
    <b v="0"/>
    <n v="263"/>
    <b v="1"/>
    <s v="games/tabletop games"/>
    <n v="5.4215"/>
    <x v="1641"/>
    <x v="6"/>
    <x v="32"/>
    <x v="2200"/>
    <x v="2199"/>
  </r>
  <r>
    <x v="252"/>
    <x v="1537"/>
    <x v="0"/>
    <s v="GB"/>
    <s v="GBP"/>
    <n v="1358367565"/>
    <n v="1357157965"/>
    <b v="0"/>
    <n v="28"/>
    <b v="1"/>
    <s v="music/electronic music"/>
    <n v="3.8271818181818182"/>
    <x v="1642"/>
    <x v="4"/>
    <x v="15"/>
    <x v="2201"/>
    <x v="2200"/>
  </r>
  <r>
    <x v="23"/>
    <x v="1538"/>
    <x v="0"/>
    <s v="US"/>
    <s v="USD"/>
    <n v="1351801368"/>
    <n v="1349209368"/>
    <b v="0"/>
    <n v="721"/>
    <b v="1"/>
    <s v="music/electronic music"/>
    <n v="7.0418124999999998"/>
    <x v="1643"/>
    <x v="4"/>
    <x v="15"/>
    <x v="2202"/>
    <x v="2201"/>
  </r>
  <r>
    <x v="13"/>
    <x v="1539"/>
    <x v="0"/>
    <s v="CA"/>
    <s v="CAD"/>
    <n v="1443127082"/>
    <n v="1440535082"/>
    <b v="0"/>
    <n v="50"/>
    <b v="1"/>
    <s v="music/electronic music"/>
    <n v="1.0954999999999999"/>
    <x v="1644"/>
    <x v="4"/>
    <x v="15"/>
    <x v="2203"/>
    <x v="2202"/>
  </r>
  <r>
    <x v="15"/>
    <x v="1540"/>
    <x v="0"/>
    <s v="US"/>
    <s v="USD"/>
    <n v="1362814119"/>
    <n v="1360222119"/>
    <b v="0"/>
    <n v="73"/>
    <b v="1"/>
    <s v="music/electronic music"/>
    <n v="1.3286666666666667"/>
    <x v="1645"/>
    <x v="4"/>
    <x v="15"/>
    <x v="2204"/>
    <x v="2203"/>
  </r>
  <r>
    <x v="47"/>
    <x v="1541"/>
    <x v="0"/>
    <s v="US"/>
    <s v="USD"/>
    <n v="1338579789"/>
    <n v="1335987789"/>
    <b v="0"/>
    <n v="27"/>
    <b v="1"/>
    <s v="music/electronic music"/>
    <n v="1.52"/>
    <x v="1312"/>
    <x v="4"/>
    <x v="15"/>
    <x v="2205"/>
    <x v="2204"/>
  </r>
  <r>
    <x v="184"/>
    <x v="932"/>
    <x v="0"/>
    <s v="US"/>
    <s v="USD"/>
    <n v="1334556624"/>
    <n v="1333001424"/>
    <b v="0"/>
    <n v="34"/>
    <b v="1"/>
    <s v="music/electronic music"/>
    <n v="1.0272727272727273"/>
    <x v="1646"/>
    <x v="4"/>
    <x v="15"/>
    <x v="2206"/>
    <x v="2205"/>
  </r>
  <r>
    <x v="13"/>
    <x v="41"/>
    <x v="0"/>
    <s v="US"/>
    <s v="USD"/>
    <n v="1384580373"/>
    <n v="1381984773"/>
    <b v="0"/>
    <n v="7"/>
    <b v="1"/>
    <s v="music/electronic music"/>
    <n v="1"/>
    <x v="1647"/>
    <x v="4"/>
    <x v="15"/>
    <x v="2207"/>
    <x v="2206"/>
  </r>
  <r>
    <x v="28"/>
    <x v="1542"/>
    <x v="0"/>
    <s v="US"/>
    <s v="USD"/>
    <n v="1333771200"/>
    <n v="1328649026"/>
    <b v="0"/>
    <n v="24"/>
    <b v="1"/>
    <s v="music/electronic music"/>
    <n v="1.016"/>
    <x v="1648"/>
    <x v="4"/>
    <x v="15"/>
    <x v="2208"/>
    <x v="2207"/>
  </r>
  <r>
    <x v="2"/>
    <x v="1543"/>
    <x v="0"/>
    <s v="GB"/>
    <s v="GBP"/>
    <n v="1397516400"/>
    <n v="1396524644"/>
    <b v="0"/>
    <n v="15"/>
    <b v="1"/>
    <s v="music/electronic music"/>
    <n v="1.508"/>
    <x v="1649"/>
    <x v="4"/>
    <x v="15"/>
    <x v="2209"/>
    <x v="2208"/>
  </r>
  <r>
    <x v="23"/>
    <x v="1544"/>
    <x v="0"/>
    <s v="US"/>
    <s v="USD"/>
    <n v="1334424960"/>
    <n v="1329442510"/>
    <b v="0"/>
    <n v="72"/>
    <b v="1"/>
    <s v="music/electronic music"/>
    <n v="1.11425"/>
    <x v="1650"/>
    <x v="4"/>
    <x v="15"/>
    <x v="2210"/>
    <x v="2209"/>
  </r>
  <r>
    <x v="30"/>
    <x v="1545"/>
    <x v="0"/>
    <s v="US"/>
    <s v="USD"/>
    <n v="1397113140"/>
    <n v="1395168625"/>
    <b v="0"/>
    <n v="120"/>
    <b v="1"/>
    <s v="music/electronic music"/>
    <n v="1.956"/>
    <x v="610"/>
    <x v="4"/>
    <x v="15"/>
    <x v="2211"/>
    <x v="2210"/>
  </r>
  <r>
    <x v="12"/>
    <x v="1546"/>
    <x v="0"/>
    <s v="US"/>
    <s v="USD"/>
    <n v="1383526800"/>
    <n v="1380650177"/>
    <b v="0"/>
    <n v="123"/>
    <b v="1"/>
    <s v="music/electronic music"/>
    <n v="1.1438333333333333"/>
    <x v="1651"/>
    <x v="4"/>
    <x v="15"/>
    <x v="2212"/>
    <x v="2211"/>
  </r>
  <r>
    <x v="328"/>
    <x v="115"/>
    <x v="0"/>
    <s v="US"/>
    <s v="USD"/>
    <n v="1431719379"/>
    <n v="1429127379"/>
    <b v="0"/>
    <n v="1"/>
    <b v="1"/>
    <s v="music/electronic music"/>
    <n v="2"/>
    <x v="119"/>
    <x v="4"/>
    <x v="15"/>
    <x v="2213"/>
    <x v="2212"/>
  </r>
  <r>
    <x v="20"/>
    <x v="1547"/>
    <x v="0"/>
    <s v="US"/>
    <s v="USD"/>
    <n v="1391713248"/>
    <n v="1389121248"/>
    <b v="0"/>
    <n v="24"/>
    <b v="1"/>
    <s v="music/electronic music"/>
    <n v="2.9250166666666666"/>
    <x v="1652"/>
    <x v="4"/>
    <x v="15"/>
    <x v="2214"/>
    <x v="2213"/>
  </r>
  <r>
    <x v="131"/>
    <x v="1548"/>
    <x v="0"/>
    <s v="US"/>
    <s v="USD"/>
    <n v="1331621940"/>
    <n v="1329671572"/>
    <b v="0"/>
    <n v="33"/>
    <b v="1"/>
    <s v="music/electronic music"/>
    <n v="1.5636363636363637"/>
    <x v="1653"/>
    <x v="4"/>
    <x v="15"/>
    <x v="2215"/>
    <x v="2214"/>
  </r>
  <r>
    <x v="43"/>
    <x v="1549"/>
    <x v="0"/>
    <s v="US"/>
    <s v="USD"/>
    <n v="1437674545"/>
    <n v="1436464945"/>
    <b v="0"/>
    <n v="14"/>
    <b v="1"/>
    <s v="music/electronic music"/>
    <n v="1.0566666666666666"/>
    <x v="1654"/>
    <x v="4"/>
    <x v="15"/>
    <x v="2216"/>
    <x v="2215"/>
  </r>
  <r>
    <x v="329"/>
    <x v="94"/>
    <x v="0"/>
    <s v="US"/>
    <s v="USD"/>
    <n v="1446451200"/>
    <n v="1445539113"/>
    <b v="0"/>
    <n v="9"/>
    <b v="1"/>
    <s v="music/electronic music"/>
    <n v="1.0119047619047619"/>
    <x v="1655"/>
    <x v="4"/>
    <x v="15"/>
    <x v="2217"/>
    <x v="2216"/>
  </r>
  <r>
    <x v="13"/>
    <x v="1550"/>
    <x v="0"/>
    <s v="US"/>
    <s v="USD"/>
    <n v="1346198400"/>
    <n v="1344281383"/>
    <b v="0"/>
    <n v="76"/>
    <b v="1"/>
    <s v="music/electronic music"/>
    <n v="1.2283299999999999"/>
    <x v="1656"/>
    <x v="4"/>
    <x v="15"/>
    <x v="2218"/>
    <x v="2217"/>
  </r>
  <r>
    <x v="28"/>
    <x v="1101"/>
    <x v="0"/>
    <s v="US"/>
    <s v="USD"/>
    <n v="1440004512"/>
    <n v="1437412512"/>
    <b v="0"/>
    <n v="19"/>
    <b v="1"/>
    <s v="music/electronic music"/>
    <n v="1.0149999999999999"/>
    <x v="1657"/>
    <x v="4"/>
    <x v="15"/>
    <x v="2219"/>
    <x v="2218"/>
  </r>
  <r>
    <x v="8"/>
    <x v="1551"/>
    <x v="0"/>
    <s v="US"/>
    <s v="USD"/>
    <n v="1374888436"/>
    <n v="1372296436"/>
    <b v="0"/>
    <n v="69"/>
    <b v="1"/>
    <s v="music/electronic music"/>
    <n v="1.0114285714285713"/>
    <x v="1658"/>
    <x v="4"/>
    <x v="15"/>
    <x v="2220"/>
    <x v="2219"/>
  </r>
  <r>
    <x v="51"/>
    <x v="1552"/>
    <x v="0"/>
    <s v="US"/>
    <s v="USD"/>
    <n v="1461369600"/>
    <n v="1458748809"/>
    <b v="0"/>
    <n v="218"/>
    <b v="1"/>
    <s v="games/tabletop games"/>
    <n v="1.0811999999999999"/>
    <x v="1659"/>
    <x v="6"/>
    <x v="32"/>
    <x v="2221"/>
    <x v="2220"/>
  </r>
  <r>
    <x v="2"/>
    <x v="1553"/>
    <x v="0"/>
    <s v="US"/>
    <s v="USD"/>
    <n v="1327776847"/>
    <n v="1325184847"/>
    <b v="0"/>
    <n v="30"/>
    <b v="1"/>
    <s v="games/tabletop games"/>
    <n v="1.6259999999999999"/>
    <x v="1660"/>
    <x v="6"/>
    <x v="32"/>
    <x v="2222"/>
    <x v="2221"/>
  </r>
  <r>
    <x v="330"/>
    <x v="1554"/>
    <x v="0"/>
    <s v="CA"/>
    <s v="CAD"/>
    <n v="1435418568"/>
    <n v="1432826568"/>
    <b v="0"/>
    <n v="100"/>
    <b v="1"/>
    <s v="games/tabletop games"/>
    <n v="1.0580000000000001"/>
    <x v="1661"/>
    <x v="6"/>
    <x v="32"/>
    <x v="2223"/>
    <x v="2222"/>
  </r>
  <r>
    <x v="3"/>
    <x v="1555"/>
    <x v="0"/>
    <s v="US"/>
    <s v="USD"/>
    <n v="1477767600"/>
    <n v="1475337675"/>
    <b v="0"/>
    <n v="296"/>
    <b v="1"/>
    <s v="games/tabletop games"/>
    <n v="2.4315000000000002"/>
    <x v="1662"/>
    <x v="6"/>
    <x v="32"/>
    <x v="2224"/>
    <x v="2223"/>
  </r>
  <r>
    <x v="223"/>
    <x v="1556"/>
    <x v="0"/>
    <s v="GB"/>
    <s v="GBP"/>
    <n v="1411326015"/>
    <n v="1408734015"/>
    <b v="0"/>
    <n v="1204"/>
    <b v="1"/>
    <s v="games/tabletop games"/>
    <n v="9.4483338095238096"/>
    <x v="1663"/>
    <x v="6"/>
    <x v="32"/>
    <x v="2225"/>
    <x v="2224"/>
  </r>
  <r>
    <x v="102"/>
    <x v="1557"/>
    <x v="0"/>
    <s v="US"/>
    <s v="USD"/>
    <n v="1455253140"/>
    <n v="1452625822"/>
    <b v="0"/>
    <n v="321"/>
    <b v="1"/>
    <s v="games/tabletop games"/>
    <n v="1.0846283333333333"/>
    <x v="1664"/>
    <x v="6"/>
    <x v="32"/>
    <x v="2226"/>
    <x v="2225"/>
  </r>
  <r>
    <x v="93"/>
    <x v="1558"/>
    <x v="0"/>
    <s v="GB"/>
    <s v="GBP"/>
    <n v="1384374155"/>
    <n v="1381778555"/>
    <b v="0"/>
    <n v="301"/>
    <b v="1"/>
    <s v="games/tabletop games"/>
    <n v="1.5737692307692308"/>
    <x v="1665"/>
    <x v="6"/>
    <x v="32"/>
    <x v="2227"/>
    <x v="2226"/>
  </r>
  <r>
    <x v="28"/>
    <x v="1559"/>
    <x v="0"/>
    <s v="DE"/>
    <s v="EUR"/>
    <n v="1439707236"/>
    <n v="1437115236"/>
    <b v="0"/>
    <n v="144"/>
    <b v="1"/>
    <s v="games/tabletop games"/>
    <n v="11.744899999999999"/>
    <x v="1666"/>
    <x v="6"/>
    <x v="32"/>
    <x v="2228"/>
    <x v="2227"/>
  </r>
  <r>
    <x v="331"/>
    <x v="1560"/>
    <x v="0"/>
    <s v="US"/>
    <s v="USD"/>
    <n v="1378180800"/>
    <n v="1375113391"/>
    <b v="0"/>
    <n v="539"/>
    <b v="1"/>
    <s v="games/tabletop games"/>
    <n v="1.7104755366949576"/>
    <x v="1667"/>
    <x v="6"/>
    <x v="32"/>
    <x v="2229"/>
    <x v="2228"/>
  </r>
  <r>
    <x v="0"/>
    <x v="1561"/>
    <x v="0"/>
    <s v="US"/>
    <s v="USD"/>
    <n v="1398460127"/>
    <n v="1395868127"/>
    <b v="0"/>
    <n v="498"/>
    <b v="1"/>
    <s v="games/tabletop games"/>
    <n v="1.2595294117647058"/>
    <x v="1668"/>
    <x v="6"/>
    <x v="32"/>
    <x v="2230"/>
    <x v="2229"/>
  </r>
  <r>
    <x v="30"/>
    <x v="1562"/>
    <x v="0"/>
    <s v="US"/>
    <s v="USD"/>
    <n v="1372136400"/>
    <n v="1369864301"/>
    <b v="0"/>
    <n v="1113"/>
    <b v="1"/>
    <s v="games/tabletop games"/>
    <n v="12.121296000000001"/>
    <x v="1669"/>
    <x v="6"/>
    <x v="32"/>
    <x v="2231"/>
    <x v="2230"/>
  </r>
  <r>
    <x v="10"/>
    <x v="1563"/>
    <x v="0"/>
    <s v="US"/>
    <s v="USD"/>
    <n v="1405738800"/>
    <n v="1402945408"/>
    <b v="0"/>
    <n v="988"/>
    <b v="1"/>
    <s v="games/tabletop games"/>
    <n v="4.9580000000000002"/>
    <x v="1670"/>
    <x v="6"/>
    <x v="32"/>
    <x v="2232"/>
    <x v="2231"/>
  </r>
  <r>
    <x v="30"/>
    <x v="1564"/>
    <x v="0"/>
    <s v="GB"/>
    <s v="GBP"/>
    <n v="1450051200"/>
    <n v="1448269539"/>
    <b v="0"/>
    <n v="391"/>
    <b v="1"/>
    <s v="games/tabletop games"/>
    <n v="3.3203999999999998"/>
    <x v="1671"/>
    <x v="6"/>
    <x v="32"/>
    <x v="2233"/>
    <x v="2232"/>
  </r>
  <r>
    <x v="213"/>
    <x v="1565"/>
    <x v="0"/>
    <s v="US"/>
    <s v="USD"/>
    <n v="1483645647"/>
    <n v="1481053647"/>
    <b v="0"/>
    <n v="28"/>
    <b v="1"/>
    <s v="games/tabletop games"/>
    <n v="11.65"/>
    <x v="1672"/>
    <x v="6"/>
    <x v="32"/>
    <x v="2234"/>
    <x v="2233"/>
  </r>
  <r>
    <x v="93"/>
    <x v="1566"/>
    <x v="0"/>
    <s v="CA"/>
    <s v="CAD"/>
    <n v="1427585511"/>
    <n v="1424997111"/>
    <b v="0"/>
    <n v="147"/>
    <b v="1"/>
    <s v="games/tabletop games"/>
    <n v="1.5331538461538461"/>
    <x v="1673"/>
    <x v="6"/>
    <x v="32"/>
    <x v="2235"/>
    <x v="2234"/>
  </r>
  <r>
    <x v="70"/>
    <x v="1567"/>
    <x v="0"/>
    <s v="US"/>
    <s v="USD"/>
    <n v="1454338123"/>
    <n v="1451746123"/>
    <b v="0"/>
    <n v="680"/>
    <b v="1"/>
    <s v="games/tabletop games"/>
    <n v="5.3710714285714287"/>
    <x v="1674"/>
    <x v="6"/>
    <x v="32"/>
    <x v="2236"/>
    <x v="2235"/>
  </r>
  <r>
    <x v="102"/>
    <x v="1568"/>
    <x v="0"/>
    <s v="US"/>
    <s v="USD"/>
    <n v="1415779140"/>
    <n v="1412294683"/>
    <b v="0"/>
    <n v="983"/>
    <b v="1"/>
    <s v="games/tabletop games"/>
    <n v="3.5292777777777777"/>
    <x v="1675"/>
    <x v="6"/>
    <x v="32"/>
    <x v="2237"/>
    <x v="2236"/>
  </r>
  <r>
    <x v="23"/>
    <x v="1569"/>
    <x v="0"/>
    <s v="DE"/>
    <s v="EUR"/>
    <n v="1489157716"/>
    <n v="1486565716"/>
    <b v="0"/>
    <n v="79"/>
    <b v="1"/>
    <s v="games/tabletop games"/>
    <n v="1.3740000000000001"/>
    <x v="1676"/>
    <x v="6"/>
    <x v="32"/>
    <x v="2238"/>
    <x v="2237"/>
  </r>
  <r>
    <x v="31"/>
    <x v="1570"/>
    <x v="0"/>
    <s v="US"/>
    <s v="USD"/>
    <n v="1385870520"/>
    <n v="1382742014"/>
    <b v="0"/>
    <n v="426"/>
    <b v="1"/>
    <s v="games/tabletop games"/>
    <n v="1.2802667999999999"/>
    <x v="1677"/>
    <x v="6"/>
    <x v="32"/>
    <x v="2239"/>
    <x v="2238"/>
  </r>
  <r>
    <x v="10"/>
    <x v="1571"/>
    <x v="0"/>
    <s v="US"/>
    <s v="USD"/>
    <n v="1461354544"/>
    <n v="1458762544"/>
    <b v="0"/>
    <n v="96"/>
    <b v="1"/>
    <s v="games/tabletop games"/>
    <n v="2.7067999999999999"/>
    <x v="1678"/>
    <x v="6"/>
    <x v="32"/>
    <x v="2240"/>
    <x v="2239"/>
  </r>
  <r>
    <x v="28"/>
    <x v="1572"/>
    <x v="0"/>
    <s v="GB"/>
    <s v="GBP"/>
    <n v="1488484300"/>
    <n v="1485892300"/>
    <b v="0"/>
    <n v="163"/>
    <b v="1"/>
    <s v="games/tabletop games"/>
    <n v="8.0640000000000001"/>
    <x v="1679"/>
    <x v="6"/>
    <x v="32"/>
    <x v="2241"/>
    <x v="2240"/>
  </r>
  <r>
    <x v="3"/>
    <x v="1573"/>
    <x v="0"/>
    <s v="US"/>
    <s v="USD"/>
    <n v="1385521320"/>
    <n v="1382449733"/>
    <b v="0"/>
    <n v="2525"/>
    <b v="1"/>
    <s v="games/tabletop games"/>
    <n v="13.600976000000001"/>
    <x v="1680"/>
    <x v="6"/>
    <x v="32"/>
    <x v="2242"/>
    <x v="2241"/>
  </r>
  <r>
    <x v="332"/>
    <x v="1574"/>
    <x v="0"/>
    <s v="US"/>
    <s v="USD"/>
    <n v="1489374000"/>
    <n v="1488823290"/>
    <b v="0"/>
    <n v="2035"/>
    <b v="1"/>
    <s v="games/tabletop games"/>
    <n v="9302.5"/>
    <x v="1681"/>
    <x v="6"/>
    <x v="32"/>
    <x v="2243"/>
    <x v="2242"/>
  </r>
  <r>
    <x v="10"/>
    <x v="1575"/>
    <x v="0"/>
    <s v="US"/>
    <s v="USD"/>
    <n v="1476649800"/>
    <n v="1475609946"/>
    <b v="0"/>
    <n v="290"/>
    <b v="1"/>
    <s v="games/tabletop games"/>
    <n v="3.7702"/>
    <x v="1682"/>
    <x v="6"/>
    <x v="32"/>
    <x v="2244"/>
    <x v="2243"/>
  </r>
  <r>
    <x v="23"/>
    <x v="1576"/>
    <x v="0"/>
    <s v="US"/>
    <s v="USD"/>
    <n v="1393005600"/>
    <n v="1390323617"/>
    <b v="0"/>
    <n v="1980"/>
    <b v="1"/>
    <s v="games/tabletop games"/>
    <n v="26.47025"/>
    <x v="1683"/>
    <x v="6"/>
    <x v="32"/>
    <x v="2245"/>
    <x v="2244"/>
  </r>
  <r>
    <x v="30"/>
    <x v="1514"/>
    <x v="0"/>
    <s v="GB"/>
    <s v="GBP"/>
    <n v="1441393210"/>
    <n v="1438801210"/>
    <b v="0"/>
    <n v="57"/>
    <b v="1"/>
    <s v="games/tabletop games"/>
    <n v="1.0012000000000001"/>
    <x v="1684"/>
    <x v="6"/>
    <x v="32"/>
    <x v="2246"/>
    <x v="2245"/>
  </r>
  <r>
    <x v="17"/>
    <x v="1577"/>
    <x v="0"/>
    <s v="US"/>
    <s v="USD"/>
    <n v="1438185565"/>
    <n v="1436975965"/>
    <b v="0"/>
    <n v="380"/>
    <b v="1"/>
    <s v="games/tabletop games"/>
    <n v="1.0445405405405406"/>
    <x v="1685"/>
    <x v="6"/>
    <x v="32"/>
    <x v="2247"/>
    <x v="2246"/>
  </r>
  <r>
    <x v="39"/>
    <x v="1578"/>
    <x v="0"/>
    <s v="GB"/>
    <s v="GBP"/>
    <n v="1481749278"/>
    <n v="1479157278"/>
    <b v="0"/>
    <n v="128"/>
    <b v="1"/>
    <s v="games/tabletop games"/>
    <n v="1.0721428571428571"/>
    <x v="1686"/>
    <x v="6"/>
    <x v="32"/>
    <x v="2248"/>
    <x v="2247"/>
  </r>
  <r>
    <x v="8"/>
    <x v="1579"/>
    <x v="0"/>
    <s v="US"/>
    <s v="USD"/>
    <n v="1364917965"/>
    <n v="1362329565"/>
    <b v="0"/>
    <n v="180"/>
    <b v="1"/>
    <s v="games/tabletop games"/>
    <n v="1.6877142857142857"/>
    <x v="1687"/>
    <x v="6"/>
    <x v="32"/>
    <x v="2249"/>
    <x v="2248"/>
  </r>
  <r>
    <x v="31"/>
    <x v="1580"/>
    <x v="0"/>
    <s v="US"/>
    <s v="USD"/>
    <n v="1480727273"/>
    <n v="1478131673"/>
    <b v="0"/>
    <n v="571"/>
    <b v="1"/>
    <s v="games/tabletop games"/>
    <n v="9.7511200000000002"/>
    <x v="1688"/>
    <x v="6"/>
    <x v="32"/>
    <x v="2250"/>
    <x v="2249"/>
  </r>
  <r>
    <x v="0"/>
    <x v="1581"/>
    <x v="0"/>
    <s v="US"/>
    <s v="USD"/>
    <n v="1408177077"/>
    <n v="1406362677"/>
    <b v="0"/>
    <n v="480"/>
    <b v="1"/>
    <s v="games/tabletop games"/>
    <n v="1.3444929411764706"/>
    <x v="1689"/>
    <x v="6"/>
    <x v="32"/>
    <x v="2251"/>
    <x v="2250"/>
  </r>
  <r>
    <x v="7"/>
    <x v="1582"/>
    <x v="0"/>
    <s v="ES"/>
    <s v="EUR"/>
    <n v="1470469938"/>
    <n v="1469173938"/>
    <b v="0"/>
    <n v="249"/>
    <b v="1"/>
    <s v="games/tabletop games"/>
    <n v="2.722777777777778"/>
    <x v="1690"/>
    <x v="6"/>
    <x v="32"/>
    <x v="2252"/>
    <x v="2251"/>
  </r>
  <r>
    <x v="6"/>
    <x v="1583"/>
    <x v="0"/>
    <s v="US"/>
    <s v="USD"/>
    <n v="1447862947"/>
    <n v="1445267347"/>
    <b v="0"/>
    <n v="84"/>
    <b v="1"/>
    <s v="games/tabletop games"/>
    <n v="1.1268750000000001"/>
    <x v="1691"/>
    <x v="6"/>
    <x v="32"/>
    <x v="2253"/>
    <x v="2252"/>
  </r>
  <r>
    <x v="2"/>
    <x v="1584"/>
    <x v="0"/>
    <s v="US"/>
    <s v="USD"/>
    <n v="1485271968"/>
    <n v="1484667168"/>
    <b v="0"/>
    <n v="197"/>
    <b v="1"/>
    <s v="games/tabletop games"/>
    <n v="4.5979999999999999"/>
    <x v="1692"/>
    <x v="6"/>
    <x v="32"/>
    <x v="2254"/>
    <x v="2253"/>
  </r>
  <r>
    <x v="333"/>
    <x v="1585"/>
    <x v="0"/>
    <s v="US"/>
    <s v="USD"/>
    <n v="1462661451"/>
    <n v="1460069451"/>
    <b v="0"/>
    <n v="271"/>
    <b v="1"/>
    <s v="games/tabletop games"/>
    <n v="2.8665822784810127"/>
    <x v="1693"/>
    <x v="6"/>
    <x v="32"/>
    <x v="2255"/>
    <x v="2254"/>
  </r>
  <r>
    <x v="334"/>
    <x v="1586"/>
    <x v="0"/>
    <s v="GB"/>
    <s v="GBP"/>
    <n v="1479811846"/>
    <n v="1478602246"/>
    <b v="0"/>
    <n v="50"/>
    <b v="1"/>
    <s v="games/tabletop games"/>
    <n v="2.2270833333333333"/>
    <x v="1694"/>
    <x v="6"/>
    <x v="32"/>
    <x v="2256"/>
    <x v="2255"/>
  </r>
  <r>
    <x v="30"/>
    <x v="1587"/>
    <x v="0"/>
    <s v="GB"/>
    <s v="GBP"/>
    <n v="1466377200"/>
    <n v="1463351329"/>
    <b v="0"/>
    <n v="169"/>
    <b v="1"/>
    <s v="games/tabletop games"/>
    <n v="6.3613999999999997"/>
    <x v="1695"/>
    <x v="6"/>
    <x v="32"/>
    <x v="2257"/>
    <x v="2256"/>
  </r>
  <r>
    <x v="41"/>
    <x v="1588"/>
    <x v="0"/>
    <s v="US"/>
    <s v="USD"/>
    <n v="1434045687"/>
    <n v="1431453687"/>
    <b v="0"/>
    <n v="205"/>
    <b v="1"/>
    <s v="games/tabletop games"/>
    <n v="1.4650000000000001"/>
    <x v="1696"/>
    <x v="6"/>
    <x v="32"/>
    <x v="2258"/>
    <x v="2257"/>
  </r>
  <r>
    <x v="28"/>
    <x v="1589"/>
    <x v="0"/>
    <s v="GB"/>
    <s v="GBP"/>
    <n v="1481224736"/>
    <n v="1480360736"/>
    <b v="0"/>
    <n v="206"/>
    <b v="1"/>
    <s v="games/tabletop games"/>
    <n v="18.670999999999999"/>
    <x v="1697"/>
    <x v="6"/>
    <x v="32"/>
    <x v="2259"/>
    <x v="2258"/>
  </r>
  <r>
    <x v="30"/>
    <x v="1590"/>
    <x v="0"/>
    <s v="US"/>
    <s v="USD"/>
    <n v="1395876250"/>
    <n v="1393287850"/>
    <b v="0"/>
    <n v="84"/>
    <b v="1"/>
    <s v="games/tabletop games"/>
    <n v="3.2692000000000001"/>
    <x v="1698"/>
    <x v="6"/>
    <x v="32"/>
    <x v="2260"/>
    <x v="2259"/>
  </r>
  <r>
    <x v="28"/>
    <x v="1591"/>
    <x v="0"/>
    <s v="AU"/>
    <s v="AUD"/>
    <n v="1487093020"/>
    <n v="1485278620"/>
    <b v="0"/>
    <n v="210"/>
    <b v="1"/>
    <s v="games/tabletop games"/>
    <n v="7.7949999999999999"/>
    <x v="1699"/>
    <x v="6"/>
    <x v="32"/>
    <x v="2261"/>
    <x v="2260"/>
  </r>
  <r>
    <x v="126"/>
    <x v="1592"/>
    <x v="0"/>
    <s v="US"/>
    <s v="USD"/>
    <n v="1416268800"/>
    <n v="1413295358"/>
    <b v="0"/>
    <n v="181"/>
    <b v="1"/>
    <s v="games/tabletop games"/>
    <n v="1.5415151515151515"/>
    <x v="1700"/>
    <x v="6"/>
    <x v="32"/>
    <x v="2262"/>
    <x v="2261"/>
  </r>
  <r>
    <x v="51"/>
    <x v="1593"/>
    <x v="0"/>
    <s v="SE"/>
    <s v="SEK"/>
    <n v="1422734313"/>
    <n v="1420919913"/>
    <b v="0"/>
    <n v="60"/>
    <b v="1"/>
    <s v="games/tabletop games"/>
    <n v="1.1554666666666666"/>
    <x v="1701"/>
    <x v="6"/>
    <x v="32"/>
    <x v="2263"/>
    <x v="2262"/>
  </r>
  <r>
    <x v="12"/>
    <x v="1594"/>
    <x v="0"/>
    <s v="US"/>
    <s v="USD"/>
    <n v="1463972400"/>
    <n v="1462543114"/>
    <b v="0"/>
    <n v="445"/>
    <b v="1"/>
    <s v="games/tabletop games"/>
    <n v="1.8003333333333333"/>
    <x v="1702"/>
    <x v="6"/>
    <x v="32"/>
    <x v="2264"/>
    <x v="2263"/>
  </r>
  <r>
    <x v="48"/>
    <x v="1595"/>
    <x v="0"/>
    <s v="GB"/>
    <s v="GBP"/>
    <n v="1479846507"/>
    <n v="1479241707"/>
    <b v="0"/>
    <n v="17"/>
    <b v="1"/>
    <s v="games/tabletop games"/>
    <n v="2.9849999999999999"/>
    <x v="1703"/>
    <x v="6"/>
    <x v="32"/>
    <x v="2265"/>
    <x v="2264"/>
  </r>
  <r>
    <x v="15"/>
    <x v="1596"/>
    <x v="0"/>
    <s v="US"/>
    <s v="USD"/>
    <n v="1461722400"/>
    <n v="1460235592"/>
    <b v="0"/>
    <n v="194"/>
    <b v="1"/>
    <s v="games/tabletop games"/>
    <n v="3.2026666666666666"/>
    <x v="1704"/>
    <x v="6"/>
    <x v="32"/>
    <x v="2266"/>
    <x v="2265"/>
  </r>
  <r>
    <x v="22"/>
    <x v="1597"/>
    <x v="0"/>
    <s v="US"/>
    <s v="USD"/>
    <n v="1419123600"/>
    <n v="1416945297"/>
    <b v="0"/>
    <n v="404"/>
    <b v="1"/>
    <s v="games/tabletop games"/>
    <n v="3.80525"/>
    <x v="1705"/>
    <x v="6"/>
    <x v="32"/>
    <x v="2267"/>
    <x v="2266"/>
  </r>
  <r>
    <x v="89"/>
    <x v="1598"/>
    <x v="0"/>
    <s v="US"/>
    <s v="USD"/>
    <n v="1489283915"/>
    <n v="1486691915"/>
    <b v="0"/>
    <n v="194"/>
    <b v="1"/>
    <s v="games/tabletop games"/>
    <n v="1.026"/>
    <x v="1706"/>
    <x v="6"/>
    <x v="32"/>
    <x v="2268"/>
    <x v="2267"/>
  </r>
  <r>
    <x v="30"/>
    <x v="1599"/>
    <x v="0"/>
    <s v="US"/>
    <s v="USD"/>
    <n v="1488862800"/>
    <n v="1486745663"/>
    <b v="0"/>
    <n v="902"/>
    <b v="1"/>
    <s v="games/tabletop games"/>
    <n v="18.016400000000001"/>
    <x v="1707"/>
    <x v="6"/>
    <x v="32"/>
    <x v="2269"/>
    <x v="2268"/>
  </r>
  <r>
    <x v="31"/>
    <x v="1600"/>
    <x v="0"/>
    <s v="US"/>
    <s v="USD"/>
    <n v="1484085540"/>
    <n v="1482353513"/>
    <b v="0"/>
    <n v="1670"/>
    <b v="1"/>
    <s v="games/tabletop games"/>
    <n v="7.2024800000000004"/>
    <x v="1708"/>
    <x v="6"/>
    <x v="32"/>
    <x v="2270"/>
    <x v="2269"/>
  </r>
  <r>
    <x v="22"/>
    <x v="1601"/>
    <x v="0"/>
    <s v="US"/>
    <s v="USD"/>
    <n v="1481328004"/>
    <n v="1478736004"/>
    <b v="0"/>
    <n v="1328"/>
    <b v="1"/>
    <s v="games/tabletop games"/>
    <n v="2.8309000000000002"/>
    <x v="1709"/>
    <x v="6"/>
    <x v="32"/>
    <x v="2271"/>
    <x v="2270"/>
  </r>
  <r>
    <x v="28"/>
    <x v="1602"/>
    <x v="0"/>
    <s v="US"/>
    <s v="USD"/>
    <n v="1449506836"/>
    <n v="1446914836"/>
    <b v="0"/>
    <n v="944"/>
    <b v="1"/>
    <s v="games/tabletop games"/>
    <n v="13.566000000000001"/>
    <x v="1710"/>
    <x v="6"/>
    <x v="32"/>
    <x v="2272"/>
    <x v="2271"/>
  </r>
  <r>
    <x v="30"/>
    <x v="1603"/>
    <x v="0"/>
    <s v="CA"/>
    <s v="CAD"/>
    <n v="1489320642"/>
    <n v="1487164242"/>
    <b v="0"/>
    <n v="147"/>
    <b v="1"/>
    <s v="games/tabletop games"/>
    <n v="2.2035999999999998"/>
    <x v="1711"/>
    <x v="6"/>
    <x v="32"/>
    <x v="2273"/>
    <x v="2272"/>
  </r>
  <r>
    <x v="30"/>
    <x v="1604"/>
    <x v="0"/>
    <s v="US"/>
    <s v="USD"/>
    <n v="1393156857"/>
    <n v="1390564857"/>
    <b v="0"/>
    <n v="99"/>
    <b v="1"/>
    <s v="games/tabletop games"/>
    <n v="1.196"/>
    <x v="1712"/>
    <x v="6"/>
    <x v="32"/>
    <x v="2274"/>
    <x v="2273"/>
  </r>
  <r>
    <x v="81"/>
    <x v="1605"/>
    <x v="0"/>
    <s v="GB"/>
    <s v="GBP"/>
    <n v="1419259679"/>
    <n v="1416667679"/>
    <b v="0"/>
    <n v="79"/>
    <b v="1"/>
    <s v="games/tabletop games"/>
    <n v="4.0776923076923079"/>
    <x v="1713"/>
    <x v="6"/>
    <x v="32"/>
    <x v="2275"/>
    <x v="2274"/>
  </r>
  <r>
    <x v="335"/>
    <x v="1606"/>
    <x v="0"/>
    <s v="US"/>
    <s v="USD"/>
    <n v="1388936289"/>
    <n v="1386344289"/>
    <b v="0"/>
    <n v="75"/>
    <b v="1"/>
    <s v="games/tabletop games"/>
    <n v="1.0581826105905425"/>
    <x v="1714"/>
    <x v="6"/>
    <x v="32"/>
    <x v="2276"/>
    <x v="2275"/>
  </r>
  <r>
    <x v="0"/>
    <x v="1607"/>
    <x v="0"/>
    <s v="US"/>
    <s v="USD"/>
    <n v="1330359423"/>
    <n v="1327767423"/>
    <b v="0"/>
    <n v="207"/>
    <b v="1"/>
    <s v="games/tabletop games"/>
    <n v="1.4108235294117648"/>
    <x v="1715"/>
    <x v="6"/>
    <x v="32"/>
    <x v="2277"/>
    <x v="2276"/>
  </r>
  <r>
    <x v="13"/>
    <x v="1608"/>
    <x v="0"/>
    <s v="IT"/>
    <s v="EUR"/>
    <n v="1451861940"/>
    <n v="1448902867"/>
    <b v="0"/>
    <n v="102"/>
    <b v="1"/>
    <s v="games/tabletop games"/>
    <n v="2.7069999999999999"/>
    <x v="1716"/>
    <x v="6"/>
    <x v="32"/>
    <x v="2278"/>
    <x v="2277"/>
  </r>
  <r>
    <x v="28"/>
    <x v="1609"/>
    <x v="0"/>
    <s v="US"/>
    <s v="USD"/>
    <n v="1423022400"/>
    <n v="1421436099"/>
    <b v="0"/>
    <n v="32"/>
    <b v="1"/>
    <s v="games/tabletop games"/>
    <n v="1.538"/>
    <x v="1717"/>
    <x v="6"/>
    <x v="32"/>
    <x v="2279"/>
    <x v="2278"/>
  </r>
  <r>
    <x v="336"/>
    <x v="1610"/>
    <x v="0"/>
    <s v="US"/>
    <s v="USD"/>
    <n v="1442501991"/>
    <n v="1439909991"/>
    <b v="0"/>
    <n v="480"/>
    <b v="1"/>
    <s v="games/tabletop games"/>
    <n v="4.0357653061224488"/>
    <x v="1718"/>
    <x v="6"/>
    <x v="32"/>
    <x v="2280"/>
    <x v="2279"/>
  </r>
  <r>
    <x v="43"/>
    <x v="1611"/>
    <x v="0"/>
    <s v="US"/>
    <s v="USD"/>
    <n v="1311576600"/>
    <n v="1306219897"/>
    <b v="0"/>
    <n v="11"/>
    <b v="1"/>
    <s v="music/rock"/>
    <n v="1.85"/>
    <x v="1719"/>
    <x v="4"/>
    <x v="11"/>
    <x v="2281"/>
    <x v="2280"/>
  </r>
  <r>
    <x v="47"/>
    <x v="1612"/>
    <x v="0"/>
    <s v="US"/>
    <s v="USD"/>
    <n v="1452744686"/>
    <n v="1447560686"/>
    <b v="0"/>
    <n v="12"/>
    <b v="1"/>
    <s v="music/rock"/>
    <n v="1.8533333333333333"/>
    <x v="1720"/>
    <x v="4"/>
    <x v="11"/>
    <x v="2282"/>
    <x v="2281"/>
  </r>
  <r>
    <x v="9"/>
    <x v="1613"/>
    <x v="0"/>
    <s v="US"/>
    <s v="USD"/>
    <n v="1336528804"/>
    <n v="1331348404"/>
    <b v="0"/>
    <n v="48"/>
    <b v="1"/>
    <s v="music/rock"/>
    <n v="1.0085533333333332"/>
    <x v="1721"/>
    <x v="4"/>
    <x v="11"/>
    <x v="2283"/>
    <x v="2282"/>
  </r>
  <r>
    <x v="12"/>
    <x v="1614"/>
    <x v="0"/>
    <s v="US"/>
    <s v="USD"/>
    <n v="1299902400"/>
    <n v="1297451245"/>
    <b v="0"/>
    <n v="59"/>
    <b v="1"/>
    <s v="music/rock"/>
    <n v="1.0622116666666668"/>
    <x v="1722"/>
    <x v="4"/>
    <x v="11"/>
    <x v="2284"/>
    <x v="2283"/>
  </r>
  <r>
    <x v="9"/>
    <x v="1615"/>
    <x v="0"/>
    <s v="US"/>
    <s v="USD"/>
    <n v="1340944043"/>
    <n v="1338352043"/>
    <b v="0"/>
    <n v="79"/>
    <b v="1"/>
    <s v="music/rock"/>
    <n v="1.2136666666666667"/>
    <x v="1723"/>
    <x v="4"/>
    <x v="11"/>
    <x v="2285"/>
    <x v="2284"/>
  </r>
  <r>
    <x v="15"/>
    <x v="1616"/>
    <x v="0"/>
    <s v="US"/>
    <s v="USD"/>
    <n v="1378439940"/>
    <n v="1376003254"/>
    <b v="0"/>
    <n v="14"/>
    <b v="1"/>
    <s v="music/rock"/>
    <n v="1.0006666666666666"/>
    <x v="1724"/>
    <x v="4"/>
    <x v="11"/>
    <x v="2286"/>
    <x v="2285"/>
  </r>
  <r>
    <x v="37"/>
    <x v="1617"/>
    <x v="0"/>
    <s v="US"/>
    <s v="USD"/>
    <n v="1403539260"/>
    <n v="1401724860"/>
    <b v="0"/>
    <n v="106"/>
    <b v="1"/>
    <s v="music/rock"/>
    <n v="1.1997755555555556"/>
    <x v="1725"/>
    <x v="4"/>
    <x v="11"/>
    <x v="2287"/>
    <x v="2286"/>
  </r>
  <r>
    <x v="28"/>
    <x v="1099"/>
    <x v="0"/>
    <s v="US"/>
    <s v="USD"/>
    <n v="1340733600"/>
    <n v="1339098689"/>
    <b v="0"/>
    <n v="25"/>
    <b v="1"/>
    <s v="music/rock"/>
    <n v="1.0009999999999999"/>
    <x v="1726"/>
    <x v="4"/>
    <x v="11"/>
    <x v="2288"/>
    <x v="2287"/>
  </r>
  <r>
    <x v="15"/>
    <x v="1618"/>
    <x v="0"/>
    <s v="US"/>
    <s v="USD"/>
    <n v="1386372120"/>
    <n v="1382659060"/>
    <b v="0"/>
    <n v="25"/>
    <b v="1"/>
    <s v="music/rock"/>
    <n v="1.0740000000000001"/>
    <x v="1727"/>
    <x v="4"/>
    <x v="11"/>
    <x v="2289"/>
    <x v="2288"/>
  </r>
  <r>
    <x v="15"/>
    <x v="1619"/>
    <x v="0"/>
    <s v="US"/>
    <s v="USD"/>
    <n v="1259686800"/>
    <n v="1252908330"/>
    <b v="0"/>
    <n v="29"/>
    <b v="1"/>
    <s v="music/rock"/>
    <n v="1.0406666666666666"/>
    <x v="1728"/>
    <x v="4"/>
    <x v="11"/>
    <x v="2290"/>
    <x v="2289"/>
  </r>
  <r>
    <x v="30"/>
    <x v="1620"/>
    <x v="0"/>
    <s v="US"/>
    <s v="USD"/>
    <n v="1335153600"/>
    <n v="1332199618"/>
    <b v="0"/>
    <n v="43"/>
    <b v="1"/>
    <s v="music/rock"/>
    <n v="1.728"/>
    <x v="1729"/>
    <x v="4"/>
    <x v="11"/>
    <x v="2291"/>
    <x v="2290"/>
  </r>
  <r>
    <x v="13"/>
    <x v="1621"/>
    <x v="0"/>
    <s v="US"/>
    <s v="USD"/>
    <n v="1334767476"/>
    <n v="1332175476"/>
    <b v="0"/>
    <n v="46"/>
    <b v="1"/>
    <s v="music/rock"/>
    <n v="1.072505"/>
    <x v="1730"/>
    <x v="4"/>
    <x v="11"/>
    <x v="2292"/>
    <x v="2291"/>
  </r>
  <r>
    <x v="16"/>
    <x v="1622"/>
    <x v="0"/>
    <s v="US"/>
    <s v="USD"/>
    <n v="1348545540"/>
    <n v="1346345999"/>
    <b v="0"/>
    <n v="27"/>
    <b v="1"/>
    <s v="music/rock"/>
    <n v="1.0823529411764705"/>
    <x v="1731"/>
    <x v="4"/>
    <x v="11"/>
    <x v="2293"/>
    <x v="2292"/>
  </r>
  <r>
    <x v="10"/>
    <x v="1623"/>
    <x v="0"/>
    <s v="US"/>
    <s v="USD"/>
    <n v="1358702480"/>
    <n v="1356110480"/>
    <b v="0"/>
    <n v="112"/>
    <b v="1"/>
    <s v="music/rock"/>
    <n v="1.4608079999999999"/>
    <x v="1732"/>
    <x v="4"/>
    <x v="11"/>
    <x v="2294"/>
    <x v="2293"/>
  </r>
  <r>
    <x v="38"/>
    <x v="1624"/>
    <x v="0"/>
    <s v="US"/>
    <s v="USD"/>
    <n v="1359240856"/>
    <n v="1356648856"/>
    <b v="0"/>
    <n v="34"/>
    <b v="1"/>
    <s v="music/rock"/>
    <n v="1.2524999999999999"/>
    <x v="1733"/>
    <x v="4"/>
    <x v="11"/>
    <x v="2295"/>
    <x v="2294"/>
  </r>
  <r>
    <x v="39"/>
    <x v="1625"/>
    <x v="0"/>
    <s v="US"/>
    <s v="USD"/>
    <n v="1330018426"/>
    <n v="1326994426"/>
    <b v="0"/>
    <n v="145"/>
    <b v="1"/>
    <s v="music/rock"/>
    <n v="1.4907142857142857"/>
    <x v="1734"/>
    <x v="4"/>
    <x v="11"/>
    <x v="2296"/>
    <x v="2295"/>
  </r>
  <r>
    <x v="28"/>
    <x v="1626"/>
    <x v="0"/>
    <s v="US"/>
    <s v="USD"/>
    <n v="1331697540"/>
    <n v="1328749249"/>
    <b v="0"/>
    <n v="19"/>
    <b v="1"/>
    <s v="music/rock"/>
    <n v="1.006"/>
    <x v="1735"/>
    <x v="4"/>
    <x v="11"/>
    <x v="2297"/>
    <x v="2296"/>
  </r>
  <r>
    <x v="11"/>
    <x v="1627"/>
    <x v="0"/>
    <s v="US"/>
    <s v="USD"/>
    <n v="1395861033"/>
    <n v="1393272633"/>
    <b v="0"/>
    <n v="288"/>
    <b v="1"/>
    <s v="music/rock"/>
    <n v="1.0507333333333333"/>
    <x v="1736"/>
    <x v="4"/>
    <x v="11"/>
    <x v="2298"/>
    <x v="2297"/>
  </r>
  <r>
    <x v="43"/>
    <x v="1628"/>
    <x v="0"/>
    <s v="US"/>
    <s v="USD"/>
    <n v="1296953209"/>
    <n v="1295657209"/>
    <b v="0"/>
    <n v="14"/>
    <b v="1"/>
    <s v="music/rock"/>
    <n v="3.5016666666666665"/>
    <x v="1737"/>
    <x v="4"/>
    <x v="11"/>
    <x v="2299"/>
    <x v="2298"/>
  </r>
  <r>
    <x v="134"/>
    <x v="1629"/>
    <x v="0"/>
    <s v="US"/>
    <s v="USD"/>
    <n v="1340904416"/>
    <n v="1339694816"/>
    <b v="0"/>
    <n v="7"/>
    <b v="1"/>
    <s v="music/rock"/>
    <n v="1.0125"/>
    <x v="1738"/>
    <x v="4"/>
    <x v="11"/>
    <x v="2300"/>
    <x v="2299"/>
  </r>
  <r>
    <x v="10"/>
    <x v="1630"/>
    <x v="0"/>
    <s v="US"/>
    <s v="USD"/>
    <n v="1371785496"/>
    <n v="1369193496"/>
    <b v="1"/>
    <n v="211"/>
    <b v="1"/>
    <s v="music/indie rock"/>
    <n v="1.336044"/>
    <x v="1739"/>
    <x v="4"/>
    <x v="14"/>
    <x v="2301"/>
    <x v="2300"/>
  </r>
  <r>
    <x v="98"/>
    <x v="1631"/>
    <x v="0"/>
    <s v="US"/>
    <s v="USD"/>
    <n v="1388473200"/>
    <n v="1385585434"/>
    <b v="1"/>
    <n v="85"/>
    <b v="1"/>
    <s v="music/indie rock"/>
    <n v="1.7065217391304348"/>
    <x v="1740"/>
    <x v="4"/>
    <x v="14"/>
    <x v="2302"/>
    <x v="2301"/>
  </r>
  <r>
    <x v="337"/>
    <x v="1632"/>
    <x v="0"/>
    <s v="US"/>
    <s v="USD"/>
    <n v="1323747596"/>
    <n v="1320287996"/>
    <b v="1"/>
    <n v="103"/>
    <b v="1"/>
    <s v="music/indie rock"/>
    <n v="1.0935829457364341"/>
    <x v="1741"/>
    <x v="4"/>
    <x v="14"/>
    <x v="2303"/>
    <x v="2302"/>
  </r>
  <r>
    <x v="12"/>
    <x v="1633"/>
    <x v="0"/>
    <s v="US"/>
    <s v="USD"/>
    <n v="1293857940"/>
    <n v="1290281691"/>
    <b v="1"/>
    <n v="113"/>
    <b v="1"/>
    <s v="music/indie rock"/>
    <n v="1.0070033333333335"/>
    <x v="1742"/>
    <x v="4"/>
    <x v="14"/>
    <x v="2304"/>
    <x v="1254"/>
  </r>
  <r>
    <x v="102"/>
    <x v="1634"/>
    <x v="0"/>
    <s v="US"/>
    <s v="USD"/>
    <n v="1407520800"/>
    <n v="1405356072"/>
    <b v="1"/>
    <n v="167"/>
    <b v="1"/>
    <s v="music/indie rock"/>
    <n v="1.0122777777777778"/>
    <x v="1743"/>
    <x v="4"/>
    <x v="14"/>
    <x v="2305"/>
    <x v="2303"/>
  </r>
  <r>
    <x v="8"/>
    <x v="1635"/>
    <x v="0"/>
    <s v="US"/>
    <s v="USD"/>
    <n v="1331352129"/>
    <n v="1328760129"/>
    <b v="1"/>
    <n v="73"/>
    <b v="1"/>
    <s v="music/indie rock"/>
    <n v="1.0675857142857144"/>
    <x v="1744"/>
    <x v="4"/>
    <x v="14"/>
    <x v="2306"/>
    <x v="2304"/>
  </r>
  <r>
    <x v="338"/>
    <x v="1636"/>
    <x v="0"/>
    <s v="US"/>
    <s v="USD"/>
    <n v="1336245328"/>
    <n v="1333653333"/>
    <b v="1"/>
    <n v="75"/>
    <b v="1"/>
    <s v="music/indie rock"/>
    <n v="1.0665777537961894"/>
    <x v="1745"/>
    <x v="4"/>
    <x v="14"/>
    <x v="2307"/>
    <x v="2305"/>
  </r>
  <r>
    <x v="63"/>
    <x v="1637"/>
    <x v="0"/>
    <s v="US"/>
    <s v="USD"/>
    <n v="1409274000"/>
    <n v="1406847996"/>
    <b v="1"/>
    <n v="614"/>
    <b v="1"/>
    <s v="music/indie rock"/>
    <n v="1.0130622"/>
    <x v="1746"/>
    <x v="4"/>
    <x v="14"/>
    <x v="2308"/>
    <x v="2306"/>
  </r>
  <r>
    <x v="12"/>
    <x v="1638"/>
    <x v="0"/>
    <s v="US"/>
    <s v="USD"/>
    <n v="1362872537"/>
    <n v="1359848537"/>
    <b v="1"/>
    <n v="107"/>
    <b v="1"/>
    <s v="music/indie rock"/>
    <n v="1.0667450000000001"/>
    <x v="1747"/>
    <x v="4"/>
    <x v="14"/>
    <x v="2309"/>
    <x v="2307"/>
  </r>
  <r>
    <x v="17"/>
    <x v="1639"/>
    <x v="0"/>
    <s v="US"/>
    <s v="USD"/>
    <n v="1363889015"/>
    <n v="1361300615"/>
    <b v="1"/>
    <n v="1224"/>
    <b v="1"/>
    <s v="music/indie rock"/>
    <n v="4.288397837837838"/>
    <x v="1748"/>
    <x v="4"/>
    <x v="14"/>
    <x v="2310"/>
    <x v="2308"/>
  </r>
  <r>
    <x v="7"/>
    <x v="1640"/>
    <x v="0"/>
    <s v="US"/>
    <s v="USD"/>
    <n v="1399421189"/>
    <n v="1396829189"/>
    <b v="1"/>
    <n v="104"/>
    <b v="1"/>
    <s v="music/indie rock"/>
    <n v="1.0411111111111111"/>
    <x v="1749"/>
    <x v="4"/>
    <x v="14"/>
    <x v="2311"/>
    <x v="2309"/>
  </r>
  <r>
    <x v="9"/>
    <x v="1641"/>
    <x v="0"/>
    <s v="US"/>
    <s v="USD"/>
    <n v="1397862000"/>
    <n v="1395155478"/>
    <b v="1"/>
    <n v="79"/>
    <b v="1"/>
    <s v="music/indie rock"/>
    <n v="1.0786666666666667"/>
    <x v="1750"/>
    <x v="4"/>
    <x v="14"/>
    <x v="2312"/>
    <x v="2310"/>
  </r>
  <r>
    <x v="10"/>
    <x v="1642"/>
    <x v="0"/>
    <s v="US"/>
    <s v="USD"/>
    <n v="1336086026"/>
    <n v="1333494026"/>
    <b v="1"/>
    <n v="157"/>
    <b v="1"/>
    <s v="music/indie rock"/>
    <n v="1.7584040000000001"/>
    <x v="1751"/>
    <x v="4"/>
    <x v="14"/>
    <x v="2313"/>
    <x v="2311"/>
  </r>
  <r>
    <x v="38"/>
    <x v="1643"/>
    <x v="0"/>
    <s v="US"/>
    <s v="USD"/>
    <n v="1339074857"/>
    <n v="1336482857"/>
    <b v="1"/>
    <n v="50"/>
    <b v="1"/>
    <s v="music/indie rock"/>
    <n v="1.5697000000000001"/>
    <x v="1752"/>
    <x v="4"/>
    <x v="14"/>
    <x v="2314"/>
    <x v="2312"/>
  </r>
  <r>
    <x v="30"/>
    <x v="1644"/>
    <x v="0"/>
    <s v="US"/>
    <s v="USD"/>
    <n v="1336238743"/>
    <n v="1333646743"/>
    <b v="1"/>
    <n v="64"/>
    <b v="1"/>
    <s v="music/indie rock"/>
    <n v="1.026"/>
    <x v="1753"/>
    <x v="4"/>
    <x v="14"/>
    <x v="2315"/>
    <x v="2313"/>
  </r>
  <r>
    <x v="36"/>
    <x v="1645"/>
    <x v="0"/>
    <s v="US"/>
    <s v="USD"/>
    <n v="1260383040"/>
    <n v="1253726650"/>
    <b v="1"/>
    <n v="200"/>
    <b v="1"/>
    <s v="music/indie rock"/>
    <n v="1.0404266666666666"/>
    <x v="1754"/>
    <x v="4"/>
    <x v="14"/>
    <x v="2316"/>
    <x v="2314"/>
  </r>
  <r>
    <x v="44"/>
    <x v="1646"/>
    <x v="0"/>
    <s v="US"/>
    <s v="USD"/>
    <n v="1266210000"/>
    <n v="1263474049"/>
    <b v="1"/>
    <n v="22"/>
    <b v="1"/>
    <s v="music/indie rock"/>
    <n v="1.04"/>
    <x v="1755"/>
    <x v="4"/>
    <x v="14"/>
    <x v="2317"/>
    <x v="2315"/>
  </r>
  <r>
    <x v="10"/>
    <x v="1647"/>
    <x v="0"/>
    <s v="US"/>
    <s v="USD"/>
    <n v="1253937540"/>
    <n v="1251214014"/>
    <b v="1"/>
    <n v="163"/>
    <b v="1"/>
    <s v="music/indie rock"/>
    <n v="1.2105999999999999"/>
    <x v="1756"/>
    <x v="4"/>
    <x v="14"/>
    <x v="2318"/>
    <x v="2316"/>
  </r>
  <r>
    <x v="9"/>
    <x v="1648"/>
    <x v="0"/>
    <s v="US"/>
    <s v="USD"/>
    <n v="1387072685"/>
    <n v="1384480685"/>
    <b v="1"/>
    <n v="77"/>
    <b v="1"/>
    <s v="music/indie rock"/>
    <n v="1.077"/>
    <x v="1757"/>
    <x v="4"/>
    <x v="14"/>
    <x v="2319"/>
    <x v="2317"/>
  </r>
  <r>
    <x v="10"/>
    <x v="1649"/>
    <x v="0"/>
    <s v="US"/>
    <s v="USD"/>
    <n v="1396463800"/>
    <n v="1393443400"/>
    <b v="1"/>
    <n v="89"/>
    <b v="1"/>
    <s v="music/indie rock"/>
    <n v="1.0866"/>
    <x v="1758"/>
    <x v="4"/>
    <x v="14"/>
    <x v="2320"/>
    <x v="2318"/>
  </r>
  <r>
    <x v="339"/>
    <x v="1650"/>
    <x v="3"/>
    <s v="AT"/>
    <s v="EUR"/>
    <n v="1491282901"/>
    <n v="1488694501"/>
    <b v="0"/>
    <n v="64"/>
    <b v="0"/>
    <s v="food/small batch"/>
    <n v="0.39120962394619685"/>
    <x v="1759"/>
    <x v="7"/>
    <x v="33"/>
    <x v="2321"/>
    <x v="2319"/>
  </r>
  <r>
    <x v="200"/>
    <x v="1079"/>
    <x v="3"/>
    <s v="US"/>
    <s v="USD"/>
    <n v="1491769769"/>
    <n v="1489181369"/>
    <b v="0"/>
    <n v="4"/>
    <b v="0"/>
    <s v="food/small batch"/>
    <n v="3.1481481481481478E-2"/>
    <x v="1241"/>
    <x v="7"/>
    <x v="33"/>
    <x v="2322"/>
    <x v="2320"/>
  </r>
  <r>
    <x v="49"/>
    <x v="678"/>
    <x v="3"/>
    <s v="US"/>
    <s v="USD"/>
    <n v="1490033247"/>
    <n v="1489428447"/>
    <b v="0"/>
    <n v="4"/>
    <b v="0"/>
    <s v="food/small batch"/>
    <n v="0.48"/>
    <x v="180"/>
    <x v="7"/>
    <x v="33"/>
    <x v="2323"/>
    <x v="2321"/>
  </r>
  <r>
    <x v="51"/>
    <x v="970"/>
    <x v="3"/>
    <s v="GB"/>
    <s v="GBP"/>
    <n v="1490559285"/>
    <n v="1487970885"/>
    <b v="0"/>
    <n v="61"/>
    <b v="0"/>
    <s v="food/small batch"/>
    <n v="0.20733333333333334"/>
    <x v="1760"/>
    <x v="7"/>
    <x v="33"/>
    <x v="2324"/>
    <x v="2322"/>
  </r>
  <r>
    <x v="28"/>
    <x v="439"/>
    <x v="3"/>
    <s v="US"/>
    <s v="USD"/>
    <n v="1490830331"/>
    <n v="1488241931"/>
    <b v="0"/>
    <n v="7"/>
    <b v="0"/>
    <s v="food/small batch"/>
    <n v="0.08"/>
    <x v="1761"/>
    <x v="7"/>
    <x v="33"/>
    <x v="2325"/>
    <x v="2323"/>
  </r>
  <r>
    <x v="36"/>
    <x v="1651"/>
    <x v="3"/>
    <s v="US"/>
    <s v="USD"/>
    <n v="1493571600"/>
    <n v="1489106948"/>
    <b v="0"/>
    <n v="1"/>
    <b v="0"/>
    <s v="food/small batch"/>
    <n v="7.1999999999999998E-3"/>
    <x v="1762"/>
    <x v="7"/>
    <x v="33"/>
    <x v="2326"/>
    <x v="2324"/>
  </r>
  <r>
    <x v="19"/>
    <x v="1652"/>
    <x v="0"/>
    <s v="US"/>
    <s v="USD"/>
    <n v="1409090440"/>
    <n v="1406066440"/>
    <b v="1"/>
    <n v="3355"/>
    <b v="1"/>
    <s v="food/small batch"/>
    <n v="5.2609431428571432"/>
    <x v="1763"/>
    <x v="7"/>
    <x v="33"/>
    <x v="2327"/>
    <x v="2325"/>
  </r>
  <r>
    <x v="3"/>
    <x v="1653"/>
    <x v="0"/>
    <s v="US"/>
    <s v="USD"/>
    <n v="1434307537"/>
    <n v="1431715537"/>
    <b v="1"/>
    <n v="537"/>
    <b v="1"/>
    <s v="food/small batch"/>
    <n v="2.5445000000000002"/>
    <x v="1764"/>
    <x v="7"/>
    <x v="33"/>
    <x v="2328"/>
    <x v="2326"/>
  </r>
  <r>
    <x v="31"/>
    <x v="1654"/>
    <x v="0"/>
    <s v="US"/>
    <s v="USD"/>
    <n v="1405609146"/>
    <n v="1403017146"/>
    <b v="1"/>
    <n v="125"/>
    <b v="1"/>
    <s v="food/small batch"/>
    <n v="1.0591999999999999"/>
    <x v="1765"/>
    <x v="7"/>
    <x v="33"/>
    <x v="2329"/>
    <x v="2327"/>
  </r>
  <r>
    <x v="19"/>
    <x v="1655"/>
    <x v="0"/>
    <s v="US"/>
    <s v="USD"/>
    <n v="1451001600"/>
    <n v="1448400943"/>
    <b v="1"/>
    <n v="163"/>
    <b v="1"/>
    <s v="food/small batch"/>
    <n v="1.0242285714285715"/>
    <x v="1766"/>
    <x v="7"/>
    <x v="33"/>
    <x v="2330"/>
    <x v="2328"/>
  </r>
  <r>
    <x v="6"/>
    <x v="1656"/>
    <x v="0"/>
    <s v="US"/>
    <s v="USD"/>
    <n v="1408320490"/>
    <n v="1405728490"/>
    <b v="1"/>
    <n v="283"/>
    <b v="1"/>
    <s v="food/small batch"/>
    <n v="1.4431375"/>
    <x v="1767"/>
    <x v="7"/>
    <x v="33"/>
    <x v="2331"/>
    <x v="2329"/>
  </r>
  <r>
    <x v="31"/>
    <x v="1657"/>
    <x v="0"/>
    <s v="US"/>
    <s v="USD"/>
    <n v="1423235071"/>
    <n v="1420643071"/>
    <b v="1"/>
    <n v="352"/>
    <b v="1"/>
    <s v="food/small batch"/>
    <n v="1.06308"/>
    <x v="1768"/>
    <x v="7"/>
    <x v="33"/>
    <x v="2332"/>
    <x v="2330"/>
  </r>
  <r>
    <x v="20"/>
    <x v="610"/>
    <x v="0"/>
    <s v="US"/>
    <s v="USD"/>
    <n v="1401385800"/>
    <n v="1399563390"/>
    <b v="1"/>
    <n v="94"/>
    <b v="1"/>
    <s v="food/small batch"/>
    <n v="2.1216666666666666"/>
    <x v="1769"/>
    <x v="7"/>
    <x v="33"/>
    <x v="2333"/>
    <x v="2331"/>
  </r>
  <r>
    <x v="23"/>
    <x v="1658"/>
    <x v="0"/>
    <s v="US"/>
    <s v="USD"/>
    <n v="1415208840"/>
    <n v="1412611498"/>
    <b v="1"/>
    <n v="67"/>
    <b v="1"/>
    <s v="food/small batch"/>
    <n v="1.0195000000000001"/>
    <x v="1770"/>
    <x v="7"/>
    <x v="33"/>
    <x v="2334"/>
    <x v="2332"/>
  </r>
  <r>
    <x v="31"/>
    <x v="1659"/>
    <x v="0"/>
    <s v="US"/>
    <s v="USD"/>
    <n v="1402494243"/>
    <n v="1399902243"/>
    <b v="1"/>
    <n v="221"/>
    <b v="1"/>
    <s v="food/small batch"/>
    <n v="1.0227200000000001"/>
    <x v="1771"/>
    <x v="7"/>
    <x v="33"/>
    <x v="2335"/>
    <x v="2333"/>
  </r>
  <r>
    <x v="22"/>
    <x v="1660"/>
    <x v="0"/>
    <s v="US"/>
    <s v="USD"/>
    <n v="1394316695"/>
    <n v="1390860695"/>
    <b v="1"/>
    <n v="2165"/>
    <b v="1"/>
    <s v="food/small batch"/>
    <n v="5.2073254999999996"/>
    <x v="1772"/>
    <x v="7"/>
    <x v="33"/>
    <x v="2336"/>
    <x v="2334"/>
  </r>
  <r>
    <x v="14"/>
    <x v="1661"/>
    <x v="0"/>
    <s v="US"/>
    <s v="USD"/>
    <n v="1403796143"/>
    <n v="1401204143"/>
    <b v="1"/>
    <n v="179"/>
    <b v="1"/>
    <s v="food/small batch"/>
    <n v="1.1065833333333333"/>
    <x v="1773"/>
    <x v="7"/>
    <x v="33"/>
    <x v="2337"/>
    <x v="2335"/>
  </r>
  <r>
    <x v="36"/>
    <x v="1662"/>
    <x v="0"/>
    <s v="US"/>
    <s v="USD"/>
    <n v="1404077484"/>
    <n v="1401485484"/>
    <b v="1"/>
    <n v="123"/>
    <b v="1"/>
    <s v="food/small batch"/>
    <n v="1.0114333333333334"/>
    <x v="1774"/>
    <x v="7"/>
    <x v="33"/>
    <x v="2338"/>
    <x v="2336"/>
  </r>
  <r>
    <x v="31"/>
    <x v="1663"/>
    <x v="0"/>
    <s v="US"/>
    <s v="USD"/>
    <n v="1482134340"/>
    <n v="1479496309"/>
    <b v="1"/>
    <n v="1104"/>
    <b v="1"/>
    <s v="food/small batch"/>
    <n v="2.9420799999999998"/>
    <x v="1775"/>
    <x v="7"/>
    <x v="33"/>
    <x v="2339"/>
    <x v="2337"/>
  </r>
  <r>
    <x v="79"/>
    <x v="1664"/>
    <x v="0"/>
    <s v="US"/>
    <s v="USD"/>
    <n v="1477841138"/>
    <n v="1475249138"/>
    <b v="1"/>
    <n v="403"/>
    <b v="1"/>
    <s v="food/small batch"/>
    <n v="1.0577749999999999"/>
    <x v="1776"/>
    <x v="7"/>
    <x v="33"/>
    <x v="2340"/>
    <x v="2338"/>
  </r>
  <r>
    <x v="10"/>
    <x v="117"/>
    <x v="1"/>
    <s v="US"/>
    <s v="USD"/>
    <n v="1436729504"/>
    <n v="1434137504"/>
    <b v="0"/>
    <n v="0"/>
    <b v="0"/>
    <s v="technology/web"/>
    <n v="0"/>
    <x v="121"/>
    <x v="2"/>
    <x v="7"/>
    <x v="2341"/>
    <x v="2339"/>
  </r>
  <r>
    <x v="62"/>
    <x v="117"/>
    <x v="1"/>
    <s v="US"/>
    <s v="USD"/>
    <n v="1412571600"/>
    <n v="1410799870"/>
    <b v="0"/>
    <n v="0"/>
    <b v="0"/>
    <s v="technology/web"/>
    <n v="0"/>
    <x v="121"/>
    <x v="2"/>
    <x v="7"/>
    <x v="2342"/>
    <x v="2340"/>
  </r>
  <r>
    <x v="3"/>
    <x v="452"/>
    <x v="1"/>
    <s v="US"/>
    <s v="USD"/>
    <n v="1452282420"/>
    <n v="1447962505"/>
    <b v="0"/>
    <n v="1"/>
    <b v="0"/>
    <s v="technology/web"/>
    <n v="0.03"/>
    <x v="468"/>
    <x v="2"/>
    <x v="7"/>
    <x v="2343"/>
    <x v="2341"/>
  </r>
  <r>
    <x v="28"/>
    <x v="116"/>
    <x v="1"/>
    <s v="CA"/>
    <s v="CAD"/>
    <n v="1466789269"/>
    <n v="1464197269"/>
    <b v="0"/>
    <n v="1"/>
    <b v="0"/>
    <s v="technology/web"/>
    <n v="1E-3"/>
    <x v="120"/>
    <x v="2"/>
    <x v="7"/>
    <x v="2344"/>
    <x v="2342"/>
  </r>
  <r>
    <x v="9"/>
    <x v="117"/>
    <x v="1"/>
    <s v="US"/>
    <s v="USD"/>
    <n v="1427845140"/>
    <n v="1424822556"/>
    <b v="0"/>
    <n v="0"/>
    <b v="0"/>
    <s v="technology/web"/>
    <n v="0"/>
    <x v="121"/>
    <x v="2"/>
    <x v="7"/>
    <x v="2345"/>
    <x v="2343"/>
  </r>
  <r>
    <x v="127"/>
    <x v="1665"/>
    <x v="1"/>
    <s v="US"/>
    <s v="USD"/>
    <n v="1476731431"/>
    <n v="1472843431"/>
    <b v="0"/>
    <n v="3"/>
    <b v="0"/>
    <s v="technology/web"/>
    <n v="6.4999999999999997E-4"/>
    <x v="31"/>
    <x v="2"/>
    <x v="7"/>
    <x v="2346"/>
    <x v="2344"/>
  </r>
  <r>
    <x v="28"/>
    <x v="493"/>
    <x v="1"/>
    <s v="US"/>
    <s v="USD"/>
    <n v="1472135676"/>
    <n v="1469543676"/>
    <b v="0"/>
    <n v="1"/>
    <b v="0"/>
    <s v="technology/web"/>
    <n v="1.4999999999999999E-2"/>
    <x v="2"/>
    <x v="2"/>
    <x v="7"/>
    <x v="2347"/>
    <x v="2345"/>
  </r>
  <r>
    <x v="54"/>
    <x v="795"/>
    <x v="1"/>
    <s v="US"/>
    <s v="USD"/>
    <n v="1456006938"/>
    <n v="1450822938"/>
    <b v="0"/>
    <n v="5"/>
    <b v="0"/>
    <s v="technology/web"/>
    <n v="3.8571428571428572E-3"/>
    <x v="1237"/>
    <x v="2"/>
    <x v="7"/>
    <x v="2348"/>
    <x v="2346"/>
  </r>
  <r>
    <x v="340"/>
    <x v="117"/>
    <x v="1"/>
    <s v="SE"/>
    <s v="SEK"/>
    <n v="1439318228"/>
    <n v="1436812628"/>
    <b v="0"/>
    <n v="0"/>
    <b v="0"/>
    <s v="technology/web"/>
    <n v="0"/>
    <x v="121"/>
    <x v="2"/>
    <x v="7"/>
    <x v="2349"/>
    <x v="2347"/>
  </r>
  <r>
    <x v="63"/>
    <x v="117"/>
    <x v="1"/>
    <s v="IE"/>
    <s v="EUR"/>
    <n v="1483474370"/>
    <n v="1480882370"/>
    <b v="0"/>
    <n v="0"/>
    <b v="0"/>
    <s v="technology/web"/>
    <n v="0"/>
    <x v="121"/>
    <x v="2"/>
    <x v="7"/>
    <x v="2350"/>
    <x v="2348"/>
  </r>
  <r>
    <x v="341"/>
    <x v="1651"/>
    <x v="1"/>
    <s v="NZ"/>
    <s v="NZD"/>
    <n v="1430360739"/>
    <n v="1427768739"/>
    <b v="0"/>
    <n v="7"/>
    <b v="0"/>
    <s v="technology/web"/>
    <n v="5.7142857142857143E-3"/>
    <x v="1777"/>
    <x v="2"/>
    <x v="7"/>
    <x v="2351"/>
    <x v="2349"/>
  </r>
  <r>
    <x v="13"/>
    <x v="117"/>
    <x v="1"/>
    <s v="US"/>
    <s v="USD"/>
    <n v="1433603552"/>
    <n v="1428419552"/>
    <b v="0"/>
    <n v="0"/>
    <b v="0"/>
    <s v="technology/web"/>
    <n v="0"/>
    <x v="121"/>
    <x v="2"/>
    <x v="7"/>
    <x v="2352"/>
    <x v="2350"/>
  </r>
  <r>
    <x v="28"/>
    <x v="117"/>
    <x v="1"/>
    <s v="US"/>
    <s v="USD"/>
    <n v="1429632822"/>
    <n v="1428596022"/>
    <b v="0"/>
    <n v="0"/>
    <b v="0"/>
    <s v="technology/web"/>
    <n v="0"/>
    <x v="121"/>
    <x v="2"/>
    <x v="7"/>
    <x v="2353"/>
    <x v="2351"/>
  </r>
  <r>
    <x v="19"/>
    <x v="379"/>
    <x v="1"/>
    <s v="US"/>
    <s v="USD"/>
    <n v="1420910460"/>
    <n v="1415726460"/>
    <b v="0"/>
    <n v="1"/>
    <b v="0"/>
    <s v="technology/web"/>
    <n v="7.1428571428571429E-4"/>
    <x v="384"/>
    <x v="2"/>
    <x v="7"/>
    <x v="2354"/>
    <x v="2352"/>
  </r>
  <r>
    <x v="6"/>
    <x v="434"/>
    <x v="1"/>
    <s v="AU"/>
    <s v="AUD"/>
    <n v="1430604136"/>
    <n v="1428012136"/>
    <b v="0"/>
    <n v="2"/>
    <b v="0"/>
    <s v="technology/web"/>
    <n v="6.875E-3"/>
    <x v="446"/>
    <x v="2"/>
    <x v="7"/>
    <x v="2355"/>
    <x v="2353"/>
  </r>
  <r>
    <x v="3"/>
    <x v="117"/>
    <x v="1"/>
    <s v="NL"/>
    <s v="EUR"/>
    <n v="1433530104"/>
    <n v="1430938104"/>
    <b v="0"/>
    <n v="0"/>
    <b v="0"/>
    <s v="technology/web"/>
    <n v="0"/>
    <x v="121"/>
    <x v="2"/>
    <x v="7"/>
    <x v="2356"/>
    <x v="2354"/>
  </r>
  <r>
    <x v="100"/>
    <x v="117"/>
    <x v="1"/>
    <s v="GB"/>
    <s v="GBP"/>
    <n v="1445093578"/>
    <n v="1442501578"/>
    <b v="0"/>
    <n v="0"/>
    <b v="0"/>
    <s v="technology/web"/>
    <n v="0"/>
    <x v="121"/>
    <x v="2"/>
    <x v="7"/>
    <x v="2357"/>
    <x v="2355"/>
  </r>
  <r>
    <x v="15"/>
    <x v="117"/>
    <x v="1"/>
    <s v="GB"/>
    <s v="GBP"/>
    <n v="1422664740"/>
    <n v="1417818036"/>
    <b v="0"/>
    <n v="0"/>
    <b v="0"/>
    <s v="technology/web"/>
    <n v="0"/>
    <x v="121"/>
    <x v="2"/>
    <x v="7"/>
    <x v="2358"/>
    <x v="2356"/>
  </r>
  <r>
    <x v="51"/>
    <x v="1666"/>
    <x v="1"/>
    <s v="US"/>
    <s v="USD"/>
    <n v="1438616124"/>
    <n v="1433432124"/>
    <b v="0"/>
    <n v="3"/>
    <b v="0"/>
    <s v="technology/web"/>
    <n v="0.14680000000000001"/>
    <x v="1778"/>
    <x v="2"/>
    <x v="7"/>
    <x v="2359"/>
    <x v="2357"/>
  </r>
  <r>
    <x v="10"/>
    <x v="369"/>
    <x v="1"/>
    <s v="CA"/>
    <s v="CAD"/>
    <n v="1454864280"/>
    <n v="1452272280"/>
    <b v="0"/>
    <n v="1"/>
    <b v="0"/>
    <s v="technology/web"/>
    <n v="4.0000000000000002E-4"/>
    <x v="453"/>
    <x v="2"/>
    <x v="7"/>
    <x v="2360"/>
    <x v="2358"/>
  </r>
  <r>
    <x v="48"/>
    <x v="117"/>
    <x v="1"/>
    <s v="CA"/>
    <s v="CAD"/>
    <n v="1462053600"/>
    <n v="1459975008"/>
    <b v="0"/>
    <n v="0"/>
    <b v="0"/>
    <s v="technology/web"/>
    <n v="0"/>
    <x v="121"/>
    <x v="2"/>
    <x v="7"/>
    <x v="2361"/>
    <x v="2359"/>
  </r>
  <r>
    <x v="329"/>
    <x v="678"/>
    <x v="1"/>
    <s v="US"/>
    <s v="USD"/>
    <n v="1418315470"/>
    <n v="1415723470"/>
    <b v="0"/>
    <n v="2"/>
    <b v="0"/>
    <s v="technology/web"/>
    <n v="0.2857142857142857"/>
    <x v="88"/>
    <x v="2"/>
    <x v="7"/>
    <x v="2362"/>
    <x v="2360"/>
  </r>
  <r>
    <x v="164"/>
    <x v="117"/>
    <x v="1"/>
    <s v="US"/>
    <s v="USD"/>
    <n v="1451348200"/>
    <n v="1447460200"/>
    <b v="0"/>
    <n v="0"/>
    <b v="0"/>
    <s v="technology/web"/>
    <n v="0"/>
    <x v="121"/>
    <x v="2"/>
    <x v="7"/>
    <x v="2363"/>
    <x v="2361"/>
  </r>
  <r>
    <x v="342"/>
    <x v="117"/>
    <x v="1"/>
    <s v="US"/>
    <s v="USD"/>
    <n v="1445898356"/>
    <n v="1441146356"/>
    <b v="0"/>
    <n v="0"/>
    <b v="0"/>
    <s v="technology/web"/>
    <n v="0"/>
    <x v="121"/>
    <x v="2"/>
    <x v="7"/>
    <x v="2364"/>
    <x v="2362"/>
  </r>
  <r>
    <x v="28"/>
    <x v="117"/>
    <x v="1"/>
    <s v="IT"/>
    <s v="EUR"/>
    <n v="1453071600"/>
    <n v="1449596425"/>
    <b v="0"/>
    <n v="0"/>
    <b v="0"/>
    <s v="technology/web"/>
    <n v="0"/>
    <x v="121"/>
    <x v="2"/>
    <x v="7"/>
    <x v="2365"/>
    <x v="2363"/>
  </r>
  <r>
    <x v="31"/>
    <x v="1310"/>
    <x v="1"/>
    <s v="GB"/>
    <s v="GBP"/>
    <n v="1445431533"/>
    <n v="1442839533"/>
    <b v="0"/>
    <n v="27"/>
    <b v="0"/>
    <s v="technology/web"/>
    <n v="0.1052"/>
    <x v="1779"/>
    <x v="2"/>
    <x v="7"/>
    <x v="2366"/>
    <x v="2364"/>
  </r>
  <r>
    <x v="63"/>
    <x v="1667"/>
    <x v="1"/>
    <s v="US"/>
    <s v="USD"/>
    <n v="1461622616"/>
    <n v="1456442216"/>
    <b v="0"/>
    <n v="14"/>
    <b v="0"/>
    <s v="technology/web"/>
    <n v="1.34E-2"/>
    <x v="1780"/>
    <x v="2"/>
    <x v="7"/>
    <x v="2367"/>
    <x v="2365"/>
  </r>
  <r>
    <x v="79"/>
    <x v="173"/>
    <x v="1"/>
    <s v="US"/>
    <s v="USD"/>
    <n v="1429028365"/>
    <n v="1425143965"/>
    <b v="0"/>
    <n v="2"/>
    <b v="0"/>
    <s v="technology/web"/>
    <n v="2.5000000000000001E-3"/>
    <x v="73"/>
    <x v="2"/>
    <x v="7"/>
    <x v="2368"/>
    <x v="2366"/>
  </r>
  <r>
    <x v="31"/>
    <x v="117"/>
    <x v="1"/>
    <s v="US"/>
    <s v="USD"/>
    <n v="1455132611"/>
    <n v="1452540611"/>
    <b v="0"/>
    <n v="0"/>
    <b v="0"/>
    <s v="technology/web"/>
    <n v="0"/>
    <x v="121"/>
    <x v="2"/>
    <x v="7"/>
    <x v="2369"/>
    <x v="2367"/>
  </r>
  <r>
    <x v="31"/>
    <x v="376"/>
    <x v="1"/>
    <s v="US"/>
    <s v="USD"/>
    <n v="1418877141"/>
    <n v="1416285141"/>
    <b v="0"/>
    <n v="4"/>
    <b v="0"/>
    <s v="technology/web"/>
    <n v="3.2799999999999999E-3"/>
    <x v="442"/>
    <x v="2"/>
    <x v="7"/>
    <x v="2370"/>
    <x v="2368"/>
  </r>
  <r>
    <x v="13"/>
    <x v="117"/>
    <x v="1"/>
    <s v="US"/>
    <s v="USD"/>
    <n v="1435257596"/>
    <n v="1432665596"/>
    <b v="0"/>
    <n v="0"/>
    <b v="0"/>
    <s v="technology/web"/>
    <n v="0"/>
    <x v="121"/>
    <x v="2"/>
    <x v="7"/>
    <x v="2371"/>
    <x v="2369"/>
  </r>
  <r>
    <x v="62"/>
    <x v="147"/>
    <x v="1"/>
    <s v="AU"/>
    <s v="AUD"/>
    <n v="1429839571"/>
    <n v="1427247571"/>
    <b v="0"/>
    <n v="6"/>
    <b v="0"/>
    <s v="technology/web"/>
    <n v="3.272727272727273E-2"/>
    <x v="180"/>
    <x v="2"/>
    <x v="7"/>
    <x v="2372"/>
    <x v="2370"/>
  </r>
  <r>
    <x v="343"/>
    <x v="155"/>
    <x v="1"/>
    <s v="SE"/>
    <s v="SEK"/>
    <n v="1440863624"/>
    <n v="1438271624"/>
    <b v="0"/>
    <n v="1"/>
    <b v="0"/>
    <s v="technology/web"/>
    <n v="5.8823529411764708E-5"/>
    <x v="73"/>
    <x v="2"/>
    <x v="7"/>
    <x v="2373"/>
    <x v="2371"/>
  </r>
  <r>
    <x v="29"/>
    <x v="115"/>
    <x v="1"/>
    <s v="US"/>
    <s v="USD"/>
    <n v="1423772060"/>
    <n v="1421180060"/>
    <b v="0"/>
    <n v="1"/>
    <b v="0"/>
    <s v="technology/web"/>
    <n v="4.5454545454545455E-4"/>
    <x v="119"/>
    <x v="2"/>
    <x v="7"/>
    <x v="2374"/>
    <x v="2372"/>
  </r>
  <r>
    <x v="3"/>
    <x v="117"/>
    <x v="1"/>
    <s v="US"/>
    <s v="USD"/>
    <n v="1473451437"/>
    <n v="1470859437"/>
    <b v="0"/>
    <n v="0"/>
    <b v="0"/>
    <s v="technology/web"/>
    <n v="0"/>
    <x v="121"/>
    <x v="2"/>
    <x v="7"/>
    <x v="2375"/>
    <x v="2373"/>
  </r>
  <r>
    <x v="9"/>
    <x v="1668"/>
    <x v="1"/>
    <s v="US"/>
    <s v="USD"/>
    <n v="1449785566"/>
    <n v="1447193566"/>
    <b v="0"/>
    <n v="4"/>
    <b v="0"/>
    <s v="technology/web"/>
    <n v="0.10877666666666666"/>
    <x v="1781"/>
    <x v="2"/>
    <x v="7"/>
    <x v="2376"/>
    <x v="2374"/>
  </r>
  <r>
    <x v="30"/>
    <x v="117"/>
    <x v="1"/>
    <s v="CA"/>
    <s v="CAD"/>
    <n v="1480110783"/>
    <n v="1477515183"/>
    <b v="0"/>
    <n v="0"/>
    <b v="0"/>
    <s v="technology/web"/>
    <n v="0"/>
    <x v="121"/>
    <x v="2"/>
    <x v="7"/>
    <x v="2377"/>
    <x v="2375"/>
  </r>
  <r>
    <x v="74"/>
    <x v="117"/>
    <x v="1"/>
    <s v="US"/>
    <s v="USD"/>
    <n v="1440548330"/>
    <n v="1438042730"/>
    <b v="0"/>
    <n v="0"/>
    <b v="0"/>
    <s v="technology/web"/>
    <n v="0"/>
    <x v="121"/>
    <x v="2"/>
    <x v="7"/>
    <x v="2378"/>
    <x v="2376"/>
  </r>
  <r>
    <x v="11"/>
    <x v="117"/>
    <x v="1"/>
    <s v="US"/>
    <s v="USD"/>
    <n v="1444004616"/>
    <n v="1440116616"/>
    <b v="0"/>
    <n v="0"/>
    <b v="0"/>
    <s v="technology/web"/>
    <n v="0"/>
    <x v="121"/>
    <x v="2"/>
    <x v="7"/>
    <x v="2379"/>
    <x v="2377"/>
  </r>
  <r>
    <x v="36"/>
    <x v="434"/>
    <x v="1"/>
    <s v="US"/>
    <s v="USD"/>
    <n v="1443726142"/>
    <n v="1441134142"/>
    <b v="0"/>
    <n v="3"/>
    <b v="0"/>
    <s v="technology/web"/>
    <n v="3.6666666666666666E-3"/>
    <x v="1782"/>
    <x v="2"/>
    <x v="7"/>
    <x v="2380"/>
    <x v="2378"/>
  </r>
  <r>
    <x v="344"/>
    <x v="1669"/>
    <x v="1"/>
    <s v="US"/>
    <s v="USD"/>
    <n v="1428704848"/>
    <n v="1426112848"/>
    <b v="0"/>
    <n v="7"/>
    <b v="0"/>
    <s v="technology/web"/>
    <n v="1.8193398957730169E-2"/>
    <x v="1783"/>
    <x v="2"/>
    <x v="7"/>
    <x v="2381"/>
    <x v="2379"/>
  </r>
  <r>
    <x v="9"/>
    <x v="735"/>
    <x v="1"/>
    <s v="US"/>
    <s v="USD"/>
    <n v="1438662603"/>
    <n v="1436502603"/>
    <b v="0"/>
    <n v="2"/>
    <b v="0"/>
    <s v="technology/web"/>
    <n v="2.5000000000000001E-2"/>
    <x v="839"/>
    <x v="2"/>
    <x v="7"/>
    <x v="2382"/>
    <x v="2380"/>
  </r>
  <r>
    <x v="3"/>
    <x v="140"/>
    <x v="1"/>
    <s v="NZ"/>
    <s v="NZD"/>
    <n v="1424568107"/>
    <n v="1421976107"/>
    <b v="0"/>
    <n v="3"/>
    <b v="0"/>
    <s v="technology/web"/>
    <n v="4.3499999999999997E-2"/>
    <x v="1784"/>
    <x v="2"/>
    <x v="7"/>
    <x v="2383"/>
    <x v="2381"/>
  </r>
  <r>
    <x v="28"/>
    <x v="138"/>
    <x v="1"/>
    <s v="US"/>
    <s v="USD"/>
    <n v="1415932643"/>
    <n v="1413337043"/>
    <b v="0"/>
    <n v="8"/>
    <b v="0"/>
    <s v="technology/web"/>
    <n v="8.0000000000000002E-3"/>
    <x v="120"/>
    <x v="2"/>
    <x v="7"/>
    <x v="2384"/>
    <x v="2382"/>
  </r>
  <r>
    <x v="99"/>
    <x v="1670"/>
    <x v="1"/>
    <s v="US"/>
    <s v="USD"/>
    <n v="1438793432"/>
    <n v="1436201432"/>
    <b v="0"/>
    <n v="7"/>
    <b v="0"/>
    <s v="technology/web"/>
    <n v="1.2123076923076924E-2"/>
    <x v="1785"/>
    <x v="2"/>
    <x v="7"/>
    <x v="2385"/>
    <x v="2383"/>
  </r>
  <r>
    <x v="11"/>
    <x v="117"/>
    <x v="1"/>
    <s v="CA"/>
    <s v="CAD"/>
    <n v="1420920424"/>
    <n v="1415736424"/>
    <b v="0"/>
    <n v="0"/>
    <b v="0"/>
    <s v="technology/web"/>
    <n v="0"/>
    <x v="121"/>
    <x v="2"/>
    <x v="7"/>
    <x v="2386"/>
    <x v="2384"/>
  </r>
  <r>
    <x v="60"/>
    <x v="772"/>
    <x v="1"/>
    <s v="US"/>
    <s v="USD"/>
    <n v="1469199740"/>
    <n v="1465311740"/>
    <b v="0"/>
    <n v="3"/>
    <b v="0"/>
    <s v="technology/web"/>
    <n v="6.8399999999999997E-3"/>
    <x v="1786"/>
    <x v="2"/>
    <x v="7"/>
    <x v="2387"/>
    <x v="2385"/>
  </r>
  <r>
    <x v="258"/>
    <x v="1501"/>
    <x v="1"/>
    <s v="US"/>
    <s v="USD"/>
    <n v="1421350140"/>
    <n v="1418761759"/>
    <b v="0"/>
    <n v="8"/>
    <b v="0"/>
    <s v="technology/web"/>
    <n v="1.2513513513513513E-2"/>
    <x v="1787"/>
    <x v="2"/>
    <x v="7"/>
    <x v="2388"/>
    <x v="2386"/>
  </r>
  <r>
    <x v="194"/>
    <x v="134"/>
    <x v="1"/>
    <s v="FR"/>
    <s v="EUR"/>
    <n v="1437861540"/>
    <n v="1435160452"/>
    <b v="0"/>
    <n v="1"/>
    <b v="0"/>
    <s v="technology/web"/>
    <n v="1.8749999999999999E-3"/>
    <x v="180"/>
    <x v="2"/>
    <x v="7"/>
    <x v="2389"/>
    <x v="2387"/>
  </r>
  <r>
    <x v="345"/>
    <x v="117"/>
    <x v="1"/>
    <s v="AU"/>
    <s v="AUD"/>
    <n v="1420352264"/>
    <n v="1416896264"/>
    <b v="0"/>
    <n v="0"/>
    <b v="0"/>
    <s v="technology/web"/>
    <n v="0"/>
    <x v="121"/>
    <x v="2"/>
    <x v="7"/>
    <x v="2390"/>
    <x v="2388"/>
  </r>
  <r>
    <x v="22"/>
    <x v="379"/>
    <x v="1"/>
    <s v="US"/>
    <s v="USD"/>
    <n v="1427825044"/>
    <n v="1425236644"/>
    <b v="0"/>
    <n v="1"/>
    <b v="0"/>
    <s v="technology/web"/>
    <n v="1.25E-3"/>
    <x v="384"/>
    <x v="2"/>
    <x v="7"/>
    <x v="2391"/>
    <x v="2389"/>
  </r>
  <r>
    <x v="285"/>
    <x v="117"/>
    <x v="1"/>
    <s v="US"/>
    <s v="USD"/>
    <n v="1446087223"/>
    <n v="1443495223"/>
    <b v="0"/>
    <n v="0"/>
    <b v="0"/>
    <s v="technology/web"/>
    <n v="0"/>
    <x v="121"/>
    <x v="2"/>
    <x v="7"/>
    <x v="2392"/>
    <x v="2390"/>
  </r>
  <r>
    <x v="57"/>
    <x v="155"/>
    <x v="1"/>
    <s v="US"/>
    <s v="USD"/>
    <n v="1439048017"/>
    <n v="1436456017"/>
    <b v="0"/>
    <n v="1"/>
    <b v="0"/>
    <s v="technology/web"/>
    <n v="5.0000000000000001E-4"/>
    <x v="73"/>
    <x v="2"/>
    <x v="7"/>
    <x v="2393"/>
    <x v="2391"/>
  </r>
  <r>
    <x v="10"/>
    <x v="158"/>
    <x v="1"/>
    <s v="IE"/>
    <s v="EUR"/>
    <n v="1424940093"/>
    <n v="1422348093"/>
    <b v="0"/>
    <n v="2"/>
    <b v="0"/>
    <s v="technology/web"/>
    <n v="5.9999999999999995E-4"/>
    <x v="1788"/>
    <x v="2"/>
    <x v="7"/>
    <x v="2394"/>
    <x v="2392"/>
  </r>
  <r>
    <x v="287"/>
    <x v="117"/>
    <x v="1"/>
    <s v="US"/>
    <s v="USD"/>
    <n v="1484038620"/>
    <n v="1481597687"/>
    <b v="0"/>
    <n v="0"/>
    <b v="0"/>
    <s v="technology/web"/>
    <n v="0"/>
    <x v="121"/>
    <x v="2"/>
    <x v="7"/>
    <x v="2395"/>
    <x v="2393"/>
  </r>
  <r>
    <x v="10"/>
    <x v="115"/>
    <x v="1"/>
    <s v="CH"/>
    <s v="CHF"/>
    <n v="1444940558"/>
    <n v="1442348558"/>
    <b v="0"/>
    <n v="1"/>
    <b v="0"/>
    <s v="technology/web"/>
    <n v="2E-3"/>
    <x v="119"/>
    <x v="2"/>
    <x v="7"/>
    <x v="2396"/>
    <x v="2394"/>
  </r>
  <r>
    <x v="346"/>
    <x v="117"/>
    <x v="1"/>
    <s v="US"/>
    <s v="USD"/>
    <n v="1420233256"/>
    <n v="1417641256"/>
    <b v="0"/>
    <n v="0"/>
    <b v="0"/>
    <s v="technology/web"/>
    <n v="0"/>
    <x v="121"/>
    <x v="2"/>
    <x v="7"/>
    <x v="2397"/>
    <x v="2395"/>
  </r>
  <r>
    <x v="23"/>
    <x v="117"/>
    <x v="1"/>
    <s v="US"/>
    <s v="USD"/>
    <n v="1435874384"/>
    <n v="1433282384"/>
    <b v="0"/>
    <n v="0"/>
    <b v="0"/>
    <s v="technology/web"/>
    <n v="0"/>
    <x v="121"/>
    <x v="2"/>
    <x v="7"/>
    <x v="2398"/>
    <x v="2396"/>
  </r>
  <r>
    <x v="93"/>
    <x v="117"/>
    <x v="1"/>
    <s v="SE"/>
    <s v="SEK"/>
    <n v="1418934506"/>
    <n v="1415910506"/>
    <b v="0"/>
    <n v="0"/>
    <b v="0"/>
    <s v="technology/web"/>
    <n v="0"/>
    <x v="121"/>
    <x v="2"/>
    <x v="7"/>
    <x v="2399"/>
    <x v="2397"/>
  </r>
  <r>
    <x v="63"/>
    <x v="117"/>
    <x v="1"/>
    <s v="AU"/>
    <s v="AUD"/>
    <n v="1460615164"/>
    <n v="1458023164"/>
    <b v="0"/>
    <n v="0"/>
    <b v="0"/>
    <s v="technology/web"/>
    <n v="0"/>
    <x v="121"/>
    <x v="2"/>
    <x v="7"/>
    <x v="2400"/>
    <x v="2398"/>
  </r>
  <r>
    <x v="89"/>
    <x v="1671"/>
    <x v="2"/>
    <s v="US"/>
    <s v="USD"/>
    <n v="1457207096"/>
    <n v="1452023096"/>
    <b v="0"/>
    <n v="9"/>
    <b v="0"/>
    <s v="food/food trucks"/>
    <n v="7.1785714285714283E-3"/>
    <x v="1789"/>
    <x v="7"/>
    <x v="19"/>
    <x v="2401"/>
    <x v="2399"/>
  </r>
  <r>
    <x v="14"/>
    <x v="401"/>
    <x v="2"/>
    <s v="US"/>
    <s v="USD"/>
    <n v="1431533931"/>
    <n v="1428941931"/>
    <b v="0"/>
    <n v="1"/>
    <b v="0"/>
    <s v="food/food trucks"/>
    <n v="4.3333333333333331E-3"/>
    <x v="368"/>
    <x v="7"/>
    <x v="19"/>
    <x v="2402"/>
    <x v="2400"/>
  </r>
  <r>
    <x v="38"/>
    <x v="1672"/>
    <x v="2"/>
    <s v="GB"/>
    <s v="GBP"/>
    <n v="1459368658"/>
    <n v="1454188258"/>
    <b v="0"/>
    <n v="12"/>
    <b v="0"/>
    <s v="food/food trucks"/>
    <n v="0.16833333333333333"/>
    <x v="1790"/>
    <x v="7"/>
    <x v="19"/>
    <x v="2403"/>
    <x v="2401"/>
  </r>
  <r>
    <x v="36"/>
    <x v="117"/>
    <x v="2"/>
    <s v="US"/>
    <s v="USD"/>
    <n v="1451782607"/>
    <n v="1449190607"/>
    <b v="0"/>
    <n v="0"/>
    <b v="0"/>
    <s v="food/food trucks"/>
    <n v="0"/>
    <x v="121"/>
    <x v="7"/>
    <x v="19"/>
    <x v="2404"/>
    <x v="2402"/>
  </r>
  <r>
    <x v="10"/>
    <x v="1673"/>
    <x v="2"/>
    <s v="US"/>
    <s v="USD"/>
    <n v="1472911375"/>
    <n v="1471096975"/>
    <b v="0"/>
    <n v="20"/>
    <b v="0"/>
    <s v="food/food trucks"/>
    <n v="0.22520000000000001"/>
    <x v="1791"/>
    <x v="7"/>
    <x v="19"/>
    <x v="2405"/>
    <x v="2403"/>
  </r>
  <r>
    <x v="53"/>
    <x v="1674"/>
    <x v="2"/>
    <s v="US"/>
    <s v="USD"/>
    <n v="1421635190"/>
    <n v="1418179190"/>
    <b v="0"/>
    <n v="16"/>
    <b v="0"/>
    <s v="food/food trucks"/>
    <n v="0.41384615384615386"/>
    <x v="1792"/>
    <x v="7"/>
    <x v="19"/>
    <x v="2406"/>
    <x v="2404"/>
  </r>
  <r>
    <x v="29"/>
    <x v="1675"/>
    <x v="2"/>
    <s v="US"/>
    <s v="USD"/>
    <n v="1428732000"/>
    <n v="1426772928"/>
    <b v="0"/>
    <n v="33"/>
    <b v="0"/>
    <s v="food/food trucks"/>
    <n v="0.25259090909090909"/>
    <x v="1793"/>
    <x v="7"/>
    <x v="19"/>
    <x v="2407"/>
    <x v="2405"/>
  </r>
  <r>
    <x v="36"/>
    <x v="134"/>
    <x v="2"/>
    <s v="US"/>
    <s v="USD"/>
    <n v="1415247757"/>
    <n v="1412652157"/>
    <b v="0"/>
    <n v="2"/>
    <b v="0"/>
    <s v="food/food trucks"/>
    <n v="2E-3"/>
    <x v="2"/>
    <x v="7"/>
    <x v="19"/>
    <x v="2408"/>
    <x v="2406"/>
  </r>
  <r>
    <x v="31"/>
    <x v="75"/>
    <x v="2"/>
    <s v="US"/>
    <s v="USD"/>
    <n v="1439931675"/>
    <n v="1437339675"/>
    <b v="0"/>
    <n v="6"/>
    <b v="0"/>
    <s v="food/food trucks"/>
    <n v="1.84E-2"/>
    <x v="474"/>
    <x v="7"/>
    <x v="19"/>
    <x v="2409"/>
    <x v="2407"/>
  </r>
  <r>
    <x v="36"/>
    <x v="117"/>
    <x v="2"/>
    <s v="AU"/>
    <s v="AUD"/>
    <n v="1441619275"/>
    <n v="1439027275"/>
    <b v="0"/>
    <n v="0"/>
    <b v="0"/>
    <s v="food/food trucks"/>
    <n v="0"/>
    <x v="121"/>
    <x v="7"/>
    <x v="19"/>
    <x v="2410"/>
    <x v="2408"/>
  </r>
  <r>
    <x v="31"/>
    <x v="118"/>
    <x v="2"/>
    <s v="US"/>
    <s v="USD"/>
    <n v="1440524082"/>
    <n v="1437932082"/>
    <b v="0"/>
    <n v="3"/>
    <b v="0"/>
    <s v="food/food trucks"/>
    <n v="6.0400000000000002E-3"/>
    <x v="690"/>
    <x v="7"/>
    <x v="19"/>
    <x v="2411"/>
    <x v="2409"/>
  </r>
  <r>
    <x v="6"/>
    <x v="117"/>
    <x v="2"/>
    <s v="FR"/>
    <s v="EUR"/>
    <n v="1480185673"/>
    <n v="1476294073"/>
    <b v="0"/>
    <n v="0"/>
    <b v="0"/>
    <s v="food/food trucks"/>
    <n v="0"/>
    <x v="121"/>
    <x v="7"/>
    <x v="19"/>
    <x v="2412"/>
    <x v="2410"/>
  </r>
  <r>
    <x v="9"/>
    <x v="379"/>
    <x v="2"/>
    <s v="US"/>
    <s v="USD"/>
    <n v="1401579000"/>
    <n v="1398911882"/>
    <b v="0"/>
    <n v="3"/>
    <b v="0"/>
    <s v="food/food trucks"/>
    <n v="8.3333333333333332E-3"/>
    <x v="1585"/>
    <x v="7"/>
    <x v="19"/>
    <x v="2413"/>
    <x v="2411"/>
  </r>
  <r>
    <x v="36"/>
    <x v="75"/>
    <x v="2"/>
    <s v="US"/>
    <s v="USD"/>
    <n v="1440215940"/>
    <n v="1436805660"/>
    <b v="0"/>
    <n v="13"/>
    <b v="0"/>
    <s v="food/food trucks"/>
    <n v="3.0666666666666665E-2"/>
    <x v="1794"/>
    <x v="7"/>
    <x v="19"/>
    <x v="2414"/>
    <x v="2412"/>
  </r>
  <r>
    <x v="127"/>
    <x v="400"/>
    <x v="2"/>
    <s v="US"/>
    <s v="USD"/>
    <n v="1468615346"/>
    <n v="1466023346"/>
    <b v="0"/>
    <n v="6"/>
    <b v="0"/>
    <s v="food/food trucks"/>
    <n v="5.5833333333333334E-3"/>
    <x v="1795"/>
    <x v="7"/>
    <x v="19"/>
    <x v="2415"/>
    <x v="2413"/>
  </r>
  <r>
    <x v="22"/>
    <x v="139"/>
    <x v="2"/>
    <s v="US"/>
    <s v="USD"/>
    <n v="1426345200"/>
    <n v="1421343743"/>
    <b v="0"/>
    <n v="1"/>
    <b v="0"/>
    <s v="food/food trucks"/>
    <n v="2.5000000000000001E-4"/>
    <x v="144"/>
    <x v="7"/>
    <x v="19"/>
    <x v="2416"/>
    <x v="2414"/>
  </r>
  <r>
    <x v="28"/>
    <x v="117"/>
    <x v="2"/>
    <s v="US"/>
    <s v="USD"/>
    <n v="1407705187"/>
    <n v="1405113187"/>
    <b v="0"/>
    <n v="0"/>
    <b v="0"/>
    <s v="food/food trucks"/>
    <n v="0"/>
    <x v="121"/>
    <x v="7"/>
    <x v="19"/>
    <x v="2417"/>
    <x v="2415"/>
  </r>
  <r>
    <x v="31"/>
    <x v="139"/>
    <x v="2"/>
    <s v="US"/>
    <s v="USD"/>
    <n v="1427225644"/>
    <n v="1422045244"/>
    <b v="0"/>
    <n v="5"/>
    <b v="0"/>
    <s v="food/food trucks"/>
    <n v="2.0000000000000001E-4"/>
    <x v="120"/>
    <x v="7"/>
    <x v="19"/>
    <x v="2418"/>
    <x v="2416"/>
  </r>
  <r>
    <x v="9"/>
    <x v="117"/>
    <x v="2"/>
    <s v="US"/>
    <s v="USD"/>
    <n v="1424281389"/>
    <n v="1419097389"/>
    <b v="0"/>
    <n v="0"/>
    <b v="0"/>
    <s v="food/food trucks"/>
    <n v="0"/>
    <x v="121"/>
    <x v="7"/>
    <x v="19"/>
    <x v="2419"/>
    <x v="2417"/>
  </r>
  <r>
    <x v="347"/>
    <x v="1676"/>
    <x v="2"/>
    <s v="US"/>
    <s v="USD"/>
    <n v="1415583695"/>
    <n v="1410396095"/>
    <b v="0"/>
    <n v="36"/>
    <b v="0"/>
    <s v="food/food trucks"/>
    <n v="0.14825133372851215"/>
    <x v="1796"/>
    <x v="7"/>
    <x v="19"/>
    <x v="2420"/>
    <x v="2418"/>
  </r>
  <r>
    <x v="12"/>
    <x v="116"/>
    <x v="2"/>
    <s v="US"/>
    <s v="USD"/>
    <n v="1424536196"/>
    <n v="1421944196"/>
    <b v="0"/>
    <n v="1"/>
    <b v="0"/>
    <s v="food/food trucks"/>
    <n v="1.6666666666666666E-4"/>
    <x v="120"/>
    <x v="7"/>
    <x v="19"/>
    <x v="2421"/>
    <x v="2419"/>
  </r>
  <r>
    <x v="2"/>
    <x v="116"/>
    <x v="2"/>
    <s v="US"/>
    <s v="USD"/>
    <n v="1426091036"/>
    <n v="1423502636"/>
    <b v="0"/>
    <n v="1"/>
    <b v="0"/>
    <s v="food/food trucks"/>
    <n v="2E-3"/>
    <x v="120"/>
    <x v="7"/>
    <x v="19"/>
    <x v="2422"/>
    <x v="2420"/>
  </r>
  <r>
    <x v="127"/>
    <x v="138"/>
    <x v="2"/>
    <s v="US"/>
    <s v="USD"/>
    <n v="1420044890"/>
    <n v="1417452890"/>
    <b v="0"/>
    <n v="1"/>
    <b v="0"/>
    <s v="food/food trucks"/>
    <n v="1.3333333333333334E-4"/>
    <x v="1797"/>
    <x v="7"/>
    <x v="19"/>
    <x v="2423"/>
    <x v="2421"/>
  </r>
  <r>
    <x v="31"/>
    <x v="622"/>
    <x v="2"/>
    <s v="US"/>
    <s v="USD"/>
    <n v="1414445108"/>
    <n v="1411853108"/>
    <b v="0"/>
    <n v="9"/>
    <b v="0"/>
    <s v="food/food trucks"/>
    <n v="1.24E-2"/>
    <x v="1798"/>
    <x v="7"/>
    <x v="19"/>
    <x v="2424"/>
    <x v="2422"/>
  </r>
  <r>
    <x v="8"/>
    <x v="116"/>
    <x v="2"/>
    <s v="US"/>
    <s v="USD"/>
    <n v="1464386640"/>
    <n v="1463090149"/>
    <b v="0"/>
    <n v="1"/>
    <b v="0"/>
    <s v="food/food trucks"/>
    <n v="2.8571428571428574E-4"/>
    <x v="120"/>
    <x v="7"/>
    <x v="19"/>
    <x v="2425"/>
    <x v="2423"/>
  </r>
  <r>
    <x v="22"/>
    <x v="117"/>
    <x v="2"/>
    <s v="US"/>
    <s v="USD"/>
    <n v="1439006692"/>
    <n v="1433822692"/>
    <b v="0"/>
    <n v="0"/>
    <b v="0"/>
    <s v="food/food trucks"/>
    <n v="0"/>
    <x v="121"/>
    <x v="7"/>
    <x v="19"/>
    <x v="2426"/>
    <x v="2424"/>
  </r>
  <r>
    <x v="63"/>
    <x v="116"/>
    <x v="2"/>
    <s v="US"/>
    <s v="USD"/>
    <n v="1458715133"/>
    <n v="1455262733"/>
    <b v="0"/>
    <n v="1"/>
    <b v="0"/>
    <s v="food/food trucks"/>
    <n v="2.0000000000000002E-5"/>
    <x v="120"/>
    <x v="7"/>
    <x v="19"/>
    <x v="2427"/>
    <x v="2425"/>
  </r>
  <r>
    <x v="19"/>
    <x v="116"/>
    <x v="2"/>
    <s v="US"/>
    <s v="USD"/>
    <n v="1426182551"/>
    <n v="1423594151"/>
    <b v="0"/>
    <n v="1"/>
    <b v="0"/>
    <s v="food/food trucks"/>
    <n v="2.8571428571428571E-5"/>
    <x v="120"/>
    <x v="7"/>
    <x v="19"/>
    <x v="2428"/>
    <x v="2426"/>
  </r>
  <r>
    <x v="348"/>
    <x v="557"/>
    <x v="2"/>
    <s v="NO"/>
    <s v="NOK"/>
    <n v="1486313040"/>
    <n v="1483131966"/>
    <b v="0"/>
    <n v="4"/>
    <b v="0"/>
    <s v="food/food trucks"/>
    <n v="1.4321428571428572E-2"/>
    <x v="1799"/>
    <x v="7"/>
    <x v="19"/>
    <x v="2429"/>
    <x v="2427"/>
  </r>
  <r>
    <x v="9"/>
    <x v="577"/>
    <x v="2"/>
    <s v="US"/>
    <s v="USD"/>
    <n v="1455246504"/>
    <n v="1452654504"/>
    <b v="0"/>
    <n v="2"/>
    <b v="0"/>
    <s v="food/food trucks"/>
    <n v="7.0000000000000001E-3"/>
    <x v="689"/>
    <x v="7"/>
    <x v="19"/>
    <x v="2430"/>
    <x v="2428"/>
  </r>
  <r>
    <x v="57"/>
    <x v="369"/>
    <x v="2"/>
    <s v="US"/>
    <s v="USD"/>
    <n v="1467080613"/>
    <n v="1461896613"/>
    <b v="0"/>
    <n v="2"/>
    <b v="0"/>
    <s v="food/food trucks"/>
    <n v="2.0000000000000002E-5"/>
    <x v="120"/>
    <x v="7"/>
    <x v="19"/>
    <x v="2431"/>
    <x v="2429"/>
  </r>
  <r>
    <x v="32"/>
    <x v="369"/>
    <x v="2"/>
    <s v="US"/>
    <s v="USD"/>
    <n v="1425791697"/>
    <n v="1423199697"/>
    <b v="0"/>
    <n v="2"/>
    <b v="0"/>
    <s v="food/food trucks"/>
    <n v="1.4285714285714287E-4"/>
    <x v="120"/>
    <x v="7"/>
    <x v="19"/>
    <x v="2432"/>
    <x v="2430"/>
  </r>
  <r>
    <x v="3"/>
    <x v="117"/>
    <x v="2"/>
    <s v="US"/>
    <s v="USD"/>
    <n v="1456608943"/>
    <n v="1454016943"/>
    <b v="0"/>
    <n v="0"/>
    <b v="0"/>
    <s v="food/food trucks"/>
    <n v="0"/>
    <x v="121"/>
    <x v="7"/>
    <x v="19"/>
    <x v="2433"/>
    <x v="2431"/>
  </r>
  <r>
    <x v="22"/>
    <x v="375"/>
    <x v="2"/>
    <s v="US"/>
    <s v="USD"/>
    <n v="1438662474"/>
    <n v="1435206474"/>
    <b v="0"/>
    <n v="2"/>
    <b v="0"/>
    <s v="food/food trucks"/>
    <n v="1.2999999999999999E-3"/>
    <x v="31"/>
    <x v="7"/>
    <x v="19"/>
    <x v="2434"/>
    <x v="2432"/>
  </r>
  <r>
    <x v="65"/>
    <x v="1677"/>
    <x v="2"/>
    <s v="SE"/>
    <s v="SEK"/>
    <n v="1444027186"/>
    <n v="1441435186"/>
    <b v="0"/>
    <n v="4"/>
    <b v="0"/>
    <s v="food/food trucks"/>
    <n v="4.8960000000000002E-3"/>
    <x v="1800"/>
    <x v="7"/>
    <x v="19"/>
    <x v="2435"/>
    <x v="2433"/>
  </r>
  <r>
    <x v="349"/>
    <x v="372"/>
    <x v="2"/>
    <s v="CA"/>
    <s v="CAD"/>
    <n v="1454078770"/>
    <n v="1448894770"/>
    <b v="0"/>
    <n v="2"/>
    <b v="0"/>
    <s v="food/food trucks"/>
    <n v="3.8461538461538462E-4"/>
    <x v="381"/>
    <x v="7"/>
    <x v="19"/>
    <x v="2436"/>
    <x v="2434"/>
  </r>
  <r>
    <x v="6"/>
    <x v="117"/>
    <x v="2"/>
    <s v="US"/>
    <s v="USD"/>
    <n v="1426615200"/>
    <n v="1422400188"/>
    <b v="0"/>
    <n v="0"/>
    <b v="0"/>
    <s v="food/food trucks"/>
    <n v="0"/>
    <x v="121"/>
    <x v="7"/>
    <x v="19"/>
    <x v="2437"/>
    <x v="2435"/>
  </r>
  <r>
    <x v="36"/>
    <x v="155"/>
    <x v="2"/>
    <s v="US"/>
    <s v="USD"/>
    <n v="1449529062"/>
    <n v="1444341462"/>
    <b v="0"/>
    <n v="1"/>
    <b v="0"/>
    <s v="food/food trucks"/>
    <n v="3.3333333333333335E-3"/>
    <x v="73"/>
    <x v="7"/>
    <x v="19"/>
    <x v="2438"/>
    <x v="2436"/>
  </r>
  <r>
    <x v="3"/>
    <x v="117"/>
    <x v="2"/>
    <s v="US"/>
    <s v="USD"/>
    <n v="1445197129"/>
    <n v="1442605129"/>
    <b v="0"/>
    <n v="0"/>
    <b v="0"/>
    <s v="food/food trucks"/>
    <n v="0"/>
    <x v="121"/>
    <x v="7"/>
    <x v="19"/>
    <x v="2439"/>
    <x v="2437"/>
  </r>
  <r>
    <x v="10"/>
    <x v="115"/>
    <x v="2"/>
    <s v="BE"/>
    <s v="EUR"/>
    <n v="1455399313"/>
    <n v="1452807313"/>
    <b v="0"/>
    <n v="2"/>
    <b v="0"/>
    <s v="food/food trucks"/>
    <n v="2E-3"/>
    <x v="144"/>
    <x v="7"/>
    <x v="19"/>
    <x v="2440"/>
    <x v="2438"/>
  </r>
  <r>
    <x v="51"/>
    <x v="1678"/>
    <x v="0"/>
    <s v="US"/>
    <s v="USD"/>
    <n v="1437627540"/>
    <n v="1435806054"/>
    <b v="0"/>
    <n v="109"/>
    <b v="1"/>
    <s v="food/small batch"/>
    <n v="1.0788"/>
    <x v="1801"/>
    <x v="7"/>
    <x v="33"/>
    <x v="2441"/>
    <x v="2439"/>
  </r>
  <r>
    <x v="95"/>
    <x v="1679"/>
    <x v="0"/>
    <s v="US"/>
    <s v="USD"/>
    <n v="1426777228"/>
    <n v="1424188828"/>
    <b v="0"/>
    <n v="372"/>
    <b v="1"/>
    <s v="food/small batch"/>
    <n v="1.2594166666666666"/>
    <x v="1802"/>
    <x v="7"/>
    <x v="33"/>
    <x v="2442"/>
    <x v="2440"/>
  </r>
  <r>
    <x v="22"/>
    <x v="1680"/>
    <x v="0"/>
    <s v="US"/>
    <s v="USD"/>
    <n v="1408114822"/>
    <n v="1405522822"/>
    <b v="0"/>
    <n v="311"/>
    <b v="1"/>
    <s v="food/small batch"/>
    <n v="2.0251494999999999"/>
    <x v="1803"/>
    <x v="7"/>
    <x v="33"/>
    <x v="2443"/>
    <x v="2441"/>
  </r>
  <r>
    <x v="9"/>
    <x v="1681"/>
    <x v="0"/>
    <s v="US"/>
    <s v="USD"/>
    <n v="1464199591"/>
    <n v="1461607591"/>
    <b v="0"/>
    <n v="61"/>
    <b v="1"/>
    <s v="food/small batch"/>
    <n v="1.0860000000000001"/>
    <x v="1804"/>
    <x v="7"/>
    <x v="33"/>
    <x v="2444"/>
    <x v="2442"/>
  </r>
  <r>
    <x v="10"/>
    <x v="1682"/>
    <x v="0"/>
    <s v="US"/>
    <s v="USD"/>
    <n v="1443242021"/>
    <n v="1440650021"/>
    <b v="0"/>
    <n v="115"/>
    <b v="1"/>
    <s v="food/small batch"/>
    <n v="1.728"/>
    <x v="1805"/>
    <x v="7"/>
    <x v="33"/>
    <x v="2445"/>
    <x v="2443"/>
  </r>
  <r>
    <x v="10"/>
    <x v="1683"/>
    <x v="0"/>
    <s v="US"/>
    <s v="USD"/>
    <n v="1480174071"/>
    <n v="1477578471"/>
    <b v="0"/>
    <n v="111"/>
    <b v="1"/>
    <s v="food/small batch"/>
    <n v="1.6798"/>
    <x v="1806"/>
    <x v="7"/>
    <x v="33"/>
    <x v="2446"/>
    <x v="2444"/>
  </r>
  <r>
    <x v="30"/>
    <x v="1684"/>
    <x v="0"/>
    <s v="US"/>
    <s v="USD"/>
    <n v="1478923200"/>
    <n v="1476184593"/>
    <b v="0"/>
    <n v="337"/>
    <b v="1"/>
    <s v="food/small batch"/>
    <n v="4.2720000000000002"/>
    <x v="1807"/>
    <x v="7"/>
    <x v="33"/>
    <x v="2447"/>
    <x v="2445"/>
  </r>
  <r>
    <x v="44"/>
    <x v="357"/>
    <x v="0"/>
    <s v="US"/>
    <s v="USD"/>
    <n v="1472621760"/>
    <n v="1472110513"/>
    <b v="0"/>
    <n v="9"/>
    <b v="1"/>
    <s v="food/small batch"/>
    <n v="1.075"/>
    <x v="1808"/>
    <x v="7"/>
    <x v="33"/>
    <x v="2448"/>
    <x v="2446"/>
  </r>
  <r>
    <x v="3"/>
    <x v="1685"/>
    <x v="0"/>
    <s v="US"/>
    <s v="USD"/>
    <n v="1417321515"/>
    <n v="1414725915"/>
    <b v="0"/>
    <n v="120"/>
    <b v="1"/>
    <s v="food/small batch"/>
    <n v="1.08"/>
    <x v="472"/>
    <x v="7"/>
    <x v="33"/>
    <x v="2449"/>
    <x v="2447"/>
  </r>
  <r>
    <x v="36"/>
    <x v="1686"/>
    <x v="0"/>
    <s v="US"/>
    <s v="USD"/>
    <n v="1414465860"/>
    <n v="1411177456"/>
    <b v="0"/>
    <n v="102"/>
    <b v="1"/>
    <s v="food/small batch"/>
    <n v="1.0153353333333335"/>
    <x v="1809"/>
    <x v="7"/>
    <x v="33"/>
    <x v="2450"/>
    <x v="2448"/>
  </r>
  <r>
    <x v="3"/>
    <x v="1687"/>
    <x v="0"/>
    <s v="US"/>
    <s v="USD"/>
    <n v="1488750490"/>
    <n v="1487022490"/>
    <b v="0"/>
    <n v="186"/>
    <b v="1"/>
    <s v="food/small batch"/>
    <n v="1.1545000000000001"/>
    <x v="1810"/>
    <x v="7"/>
    <x v="33"/>
    <x v="2451"/>
    <x v="2449"/>
  </r>
  <r>
    <x v="20"/>
    <x v="1688"/>
    <x v="0"/>
    <s v="US"/>
    <s v="USD"/>
    <n v="1451430000"/>
    <n v="1448914500"/>
    <b v="0"/>
    <n v="15"/>
    <b v="1"/>
    <s v="food/small batch"/>
    <n v="1.335"/>
    <x v="1811"/>
    <x v="7"/>
    <x v="33"/>
    <x v="2452"/>
    <x v="2450"/>
  </r>
  <r>
    <x v="9"/>
    <x v="1689"/>
    <x v="0"/>
    <s v="US"/>
    <s v="USD"/>
    <n v="1486053409"/>
    <n v="1483461409"/>
    <b v="0"/>
    <n v="67"/>
    <b v="1"/>
    <s v="food/small batch"/>
    <n v="1.5469999999999999"/>
    <x v="1812"/>
    <x v="7"/>
    <x v="33"/>
    <x v="2453"/>
    <x v="2451"/>
  </r>
  <r>
    <x v="19"/>
    <x v="1690"/>
    <x v="0"/>
    <s v="US"/>
    <s v="USD"/>
    <n v="1489207808"/>
    <n v="1486183808"/>
    <b v="0"/>
    <n v="130"/>
    <b v="1"/>
    <s v="food/small batch"/>
    <n v="1.0084571428571429"/>
    <x v="1813"/>
    <x v="7"/>
    <x v="33"/>
    <x v="2454"/>
    <x v="2452"/>
  </r>
  <r>
    <x v="43"/>
    <x v="1691"/>
    <x v="0"/>
    <s v="US"/>
    <s v="USD"/>
    <n v="1461177950"/>
    <n v="1458758750"/>
    <b v="0"/>
    <n v="16"/>
    <b v="1"/>
    <s v="food/small batch"/>
    <n v="1.82"/>
    <x v="1814"/>
    <x v="7"/>
    <x v="33"/>
    <x v="2455"/>
    <x v="2453"/>
  </r>
  <r>
    <x v="15"/>
    <x v="1692"/>
    <x v="0"/>
    <s v="US"/>
    <s v="USD"/>
    <n v="1488063839"/>
    <n v="1485471839"/>
    <b v="0"/>
    <n v="67"/>
    <b v="1"/>
    <s v="food/small batch"/>
    <n v="1.8086666666666666"/>
    <x v="1815"/>
    <x v="7"/>
    <x v="33"/>
    <x v="2456"/>
    <x v="2454"/>
  </r>
  <r>
    <x v="165"/>
    <x v="1693"/>
    <x v="0"/>
    <s v="US"/>
    <s v="USD"/>
    <n v="1458826056"/>
    <n v="1456237656"/>
    <b v="0"/>
    <n v="124"/>
    <b v="1"/>
    <s v="food/small batch"/>
    <n v="1.0230434782608695"/>
    <x v="1816"/>
    <x v="7"/>
    <x v="33"/>
    <x v="2457"/>
    <x v="2455"/>
  </r>
  <r>
    <x v="10"/>
    <x v="1603"/>
    <x v="0"/>
    <s v="US"/>
    <s v="USD"/>
    <n v="1465498800"/>
    <n v="1462481718"/>
    <b v="0"/>
    <n v="80"/>
    <b v="1"/>
    <s v="food/small batch"/>
    <n v="1.1017999999999999"/>
    <x v="1817"/>
    <x v="7"/>
    <x v="33"/>
    <x v="2458"/>
    <x v="2456"/>
  </r>
  <r>
    <x v="11"/>
    <x v="1694"/>
    <x v="0"/>
    <s v="US"/>
    <s v="USD"/>
    <n v="1458742685"/>
    <n v="1454858285"/>
    <b v="0"/>
    <n v="282"/>
    <b v="1"/>
    <s v="food/small batch"/>
    <n v="1.0225"/>
    <x v="1818"/>
    <x v="7"/>
    <x v="33"/>
    <x v="2459"/>
    <x v="2457"/>
  </r>
  <r>
    <x v="0"/>
    <x v="1695"/>
    <x v="0"/>
    <s v="US"/>
    <s v="USD"/>
    <n v="1483417020"/>
    <n v="1480480167"/>
    <b v="0"/>
    <n v="68"/>
    <b v="1"/>
    <s v="food/small batch"/>
    <n v="1.0078823529411765"/>
    <x v="1819"/>
    <x v="7"/>
    <x v="33"/>
    <x v="2460"/>
    <x v="2458"/>
  </r>
  <r>
    <x v="51"/>
    <x v="1696"/>
    <x v="0"/>
    <s v="US"/>
    <s v="USD"/>
    <n v="1317438000"/>
    <n v="1314577097"/>
    <b v="0"/>
    <n v="86"/>
    <b v="1"/>
    <s v="music/indie rock"/>
    <n v="1.038"/>
    <x v="1820"/>
    <x v="4"/>
    <x v="14"/>
    <x v="2461"/>
    <x v="1837"/>
  </r>
  <r>
    <x v="9"/>
    <x v="1697"/>
    <x v="0"/>
    <s v="US"/>
    <s v="USD"/>
    <n v="1342672096"/>
    <n v="1340944096"/>
    <b v="0"/>
    <n v="115"/>
    <b v="1"/>
    <s v="music/indie rock"/>
    <n v="1.1070833333333334"/>
    <x v="1821"/>
    <x v="4"/>
    <x v="14"/>
    <x v="2462"/>
    <x v="2459"/>
  </r>
  <r>
    <x v="13"/>
    <x v="66"/>
    <x v="0"/>
    <s v="US"/>
    <s v="USD"/>
    <n v="1366138800"/>
    <n v="1362710425"/>
    <b v="0"/>
    <n v="75"/>
    <b v="1"/>
    <s v="music/indie rock"/>
    <n v="1.1625000000000001"/>
    <x v="1144"/>
    <x v="4"/>
    <x v="14"/>
    <x v="2463"/>
    <x v="2460"/>
  </r>
  <r>
    <x v="13"/>
    <x v="580"/>
    <x v="0"/>
    <s v="CA"/>
    <s v="CAD"/>
    <n v="1443641340"/>
    <n v="1441143397"/>
    <b v="0"/>
    <n v="43"/>
    <b v="1"/>
    <s v="music/indie rock"/>
    <n v="1.111"/>
    <x v="1822"/>
    <x v="4"/>
    <x v="14"/>
    <x v="2464"/>
    <x v="2461"/>
  </r>
  <r>
    <x v="176"/>
    <x v="1698"/>
    <x v="0"/>
    <s v="US"/>
    <s v="USD"/>
    <n v="1348420548"/>
    <n v="1345828548"/>
    <b v="0"/>
    <n v="48"/>
    <b v="1"/>
    <s v="music/indie rock"/>
    <n v="1.8014285714285714"/>
    <x v="1823"/>
    <x v="4"/>
    <x v="14"/>
    <x v="2465"/>
    <x v="2462"/>
  </r>
  <r>
    <x v="30"/>
    <x v="911"/>
    <x v="0"/>
    <s v="US"/>
    <s v="USD"/>
    <n v="1368066453"/>
    <n v="1365474453"/>
    <b v="0"/>
    <n v="52"/>
    <b v="1"/>
    <s v="music/indie rock"/>
    <n v="1"/>
    <x v="1824"/>
    <x v="4"/>
    <x v="14"/>
    <x v="2466"/>
    <x v="2463"/>
  </r>
  <r>
    <x v="28"/>
    <x v="1699"/>
    <x v="0"/>
    <s v="US"/>
    <s v="USD"/>
    <n v="1336669200"/>
    <n v="1335473931"/>
    <b v="0"/>
    <n v="43"/>
    <b v="1"/>
    <s v="music/indie rock"/>
    <n v="1.1850000000000001"/>
    <x v="1825"/>
    <x v="4"/>
    <x v="14"/>
    <x v="2467"/>
    <x v="2464"/>
  </r>
  <r>
    <x v="13"/>
    <x v="1700"/>
    <x v="0"/>
    <s v="US"/>
    <s v="USD"/>
    <n v="1351400400"/>
    <n v="1348285321"/>
    <b v="0"/>
    <n v="58"/>
    <b v="1"/>
    <s v="music/indie rock"/>
    <n v="1.0721700000000001"/>
    <x v="1826"/>
    <x v="4"/>
    <x v="14"/>
    <x v="2468"/>
    <x v="2465"/>
  </r>
  <r>
    <x v="38"/>
    <x v="1701"/>
    <x v="0"/>
    <s v="US"/>
    <s v="USD"/>
    <n v="1297160329"/>
    <n v="1295000329"/>
    <b v="0"/>
    <n v="47"/>
    <b v="1"/>
    <s v="music/indie rock"/>
    <n v="1.1366666666666667"/>
    <x v="1827"/>
    <x v="4"/>
    <x v="14"/>
    <x v="2469"/>
    <x v="2466"/>
  </r>
  <r>
    <x v="28"/>
    <x v="1702"/>
    <x v="0"/>
    <s v="US"/>
    <s v="USD"/>
    <n v="1337824055"/>
    <n v="1335232055"/>
    <b v="0"/>
    <n v="36"/>
    <b v="1"/>
    <s v="music/indie rock"/>
    <n v="1.0316400000000001"/>
    <x v="1828"/>
    <x v="4"/>
    <x v="14"/>
    <x v="2470"/>
    <x v="2467"/>
  </r>
  <r>
    <x v="2"/>
    <x v="141"/>
    <x v="0"/>
    <s v="US"/>
    <s v="USD"/>
    <n v="1327535392"/>
    <n v="1324079392"/>
    <b v="0"/>
    <n v="17"/>
    <b v="1"/>
    <s v="music/indie rock"/>
    <n v="1.28"/>
    <x v="1829"/>
    <x v="4"/>
    <x v="14"/>
    <x v="2471"/>
    <x v="2468"/>
  </r>
  <r>
    <x v="51"/>
    <x v="1703"/>
    <x v="0"/>
    <s v="US"/>
    <s v="USD"/>
    <n v="1283562180"/>
    <n v="1277433980"/>
    <b v="0"/>
    <n v="104"/>
    <b v="1"/>
    <s v="music/indie rock"/>
    <n v="1.3576026666666667"/>
    <x v="1830"/>
    <x v="4"/>
    <x v="14"/>
    <x v="2472"/>
    <x v="2469"/>
  </r>
  <r>
    <x v="13"/>
    <x v="41"/>
    <x v="0"/>
    <s v="US"/>
    <s v="USD"/>
    <n v="1352573869"/>
    <n v="1349978269"/>
    <b v="0"/>
    <n v="47"/>
    <b v="1"/>
    <s v="music/indie rock"/>
    <n v="1"/>
    <x v="1831"/>
    <x v="4"/>
    <x v="14"/>
    <x v="2473"/>
    <x v="2470"/>
  </r>
  <r>
    <x v="10"/>
    <x v="1704"/>
    <x v="0"/>
    <s v="US"/>
    <s v="USD"/>
    <n v="1286756176"/>
    <n v="1282868176"/>
    <b v="0"/>
    <n v="38"/>
    <b v="1"/>
    <s v="music/indie rock"/>
    <n v="1.0000360000000001"/>
    <x v="1832"/>
    <x v="4"/>
    <x v="14"/>
    <x v="2474"/>
    <x v="2471"/>
  </r>
  <r>
    <x v="30"/>
    <x v="1705"/>
    <x v="0"/>
    <s v="US"/>
    <s v="USD"/>
    <n v="1278799200"/>
    <n v="1273647255"/>
    <b v="0"/>
    <n v="81"/>
    <b v="1"/>
    <s v="music/indie rock"/>
    <n v="1.0471999999999999"/>
    <x v="1833"/>
    <x v="4"/>
    <x v="14"/>
    <x v="2475"/>
    <x v="2472"/>
  </r>
  <r>
    <x v="50"/>
    <x v="1706"/>
    <x v="0"/>
    <s v="US"/>
    <s v="USD"/>
    <n v="1415004770"/>
    <n v="1412149970"/>
    <b v="0"/>
    <n v="55"/>
    <b v="1"/>
    <s v="music/indie rock"/>
    <n v="1.050225"/>
    <x v="1834"/>
    <x v="4"/>
    <x v="14"/>
    <x v="2476"/>
    <x v="2473"/>
  </r>
  <r>
    <x v="47"/>
    <x v="1707"/>
    <x v="0"/>
    <s v="US"/>
    <s v="USD"/>
    <n v="1344789345"/>
    <n v="1340901345"/>
    <b v="0"/>
    <n v="41"/>
    <b v="1"/>
    <s v="music/indie rock"/>
    <n v="1.7133333333333334"/>
    <x v="1835"/>
    <x v="4"/>
    <x v="14"/>
    <x v="2477"/>
    <x v="2474"/>
  </r>
  <r>
    <x v="6"/>
    <x v="1708"/>
    <x v="0"/>
    <s v="US"/>
    <s v="USD"/>
    <n v="1358117313"/>
    <n v="1355525313"/>
    <b v="0"/>
    <n v="79"/>
    <b v="1"/>
    <s v="music/indie rock"/>
    <n v="1.2749999999999999"/>
    <x v="1836"/>
    <x v="4"/>
    <x v="14"/>
    <x v="2478"/>
    <x v="2475"/>
  </r>
  <r>
    <x v="43"/>
    <x v="1709"/>
    <x v="0"/>
    <s v="US"/>
    <s v="USD"/>
    <n v="1343440800"/>
    <n v="1342545994"/>
    <b v="0"/>
    <n v="16"/>
    <b v="1"/>
    <s v="music/indie rock"/>
    <n v="1.3344333333333334"/>
    <x v="1837"/>
    <x v="4"/>
    <x v="14"/>
    <x v="2479"/>
    <x v="2476"/>
  </r>
  <r>
    <x v="13"/>
    <x v="41"/>
    <x v="0"/>
    <s v="US"/>
    <s v="USD"/>
    <n v="1444516084"/>
    <n v="1439332084"/>
    <b v="0"/>
    <n v="8"/>
    <b v="1"/>
    <s v="music/indie rock"/>
    <n v="1"/>
    <x v="409"/>
    <x v="4"/>
    <x v="14"/>
    <x v="2480"/>
    <x v="2477"/>
  </r>
  <r>
    <x v="23"/>
    <x v="1710"/>
    <x v="0"/>
    <s v="US"/>
    <s v="USD"/>
    <n v="1335799808"/>
    <n v="1333207808"/>
    <b v="0"/>
    <n v="95"/>
    <b v="1"/>
    <s v="music/indie rock"/>
    <n v="1.1291099999999998"/>
    <x v="1838"/>
    <x v="4"/>
    <x v="14"/>
    <x v="2481"/>
    <x v="2478"/>
  </r>
  <r>
    <x v="28"/>
    <x v="1099"/>
    <x v="0"/>
    <s v="US"/>
    <s v="USD"/>
    <n v="1312224383"/>
    <n v="1308336383"/>
    <b v="0"/>
    <n v="25"/>
    <b v="1"/>
    <s v="music/indie rock"/>
    <n v="1.0009999999999999"/>
    <x v="1726"/>
    <x v="4"/>
    <x v="14"/>
    <x v="2482"/>
    <x v="2479"/>
  </r>
  <r>
    <x v="184"/>
    <x v="1711"/>
    <x v="0"/>
    <s v="US"/>
    <s v="USD"/>
    <n v="1335891603"/>
    <n v="1330711203"/>
    <b v="0"/>
    <n v="19"/>
    <b v="1"/>
    <s v="music/indie rock"/>
    <n v="1.1372727272727272"/>
    <x v="1839"/>
    <x v="4"/>
    <x v="14"/>
    <x v="2483"/>
    <x v="2480"/>
  </r>
  <r>
    <x v="8"/>
    <x v="1712"/>
    <x v="0"/>
    <s v="US"/>
    <s v="USD"/>
    <n v="1316124003"/>
    <n v="1313532003"/>
    <b v="0"/>
    <n v="90"/>
    <b v="1"/>
    <s v="music/indie rock"/>
    <n v="1.1931742857142855"/>
    <x v="1840"/>
    <x v="4"/>
    <x v="14"/>
    <x v="2484"/>
    <x v="2481"/>
  </r>
  <r>
    <x v="13"/>
    <x v="318"/>
    <x v="0"/>
    <s v="US"/>
    <s v="USD"/>
    <n v="1318463879"/>
    <n v="1315439879"/>
    <b v="0"/>
    <n v="41"/>
    <b v="1"/>
    <s v="music/indie rock"/>
    <n v="1.0325"/>
    <x v="1841"/>
    <x v="4"/>
    <x v="14"/>
    <x v="2485"/>
    <x v="2482"/>
  </r>
  <r>
    <x v="43"/>
    <x v="1713"/>
    <x v="0"/>
    <s v="US"/>
    <s v="USD"/>
    <n v="1335113976"/>
    <n v="1332521976"/>
    <b v="0"/>
    <n v="30"/>
    <b v="1"/>
    <s v="music/indie rock"/>
    <n v="2.6566666666666667"/>
    <x v="1842"/>
    <x v="4"/>
    <x v="14"/>
    <x v="2486"/>
    <x v="2483"/>
  </r>
  <r>
    <x v="15"/>
    <x v="1714"/>
    <x v="0"/>
    <s v="US"/>
    <s v="USD"/>
    <n v="1338083997"/>
    <n v="1335491997"/>
    <b v="0"/>
    <n v="38"/>
    <b v="1"/>
    <s v="music/indie rock"/>
    <n v="1.0005066666666667"/>
    <x v="1843"/>
    <x v="4"/>
    <x v="14"/>
    <x v="2487"/>
    <x v="2484"/>
  </r>
  <r>
    <x v="9"/>
    <x v="1715"/>
    <x v="0"/>
    <s v="US"/>
    <s v="USD"/>
    <n v="1321459908"/>
    <n v="1318864308"/>
    <b v="0"/>
    <n v="65"/>
    <b v="1"/>
    <s v="music/indie rock"/>
    <n v="1.0669999999999999"/>
    <x v="1844"/>
    <x v="4"/>
    <x v="14"/>
    <x v="2488"/>
    <x v="2485"/>
  </r>
  <r>
    <x v="8"/>
    <x v="1716"/>
    <x v="0"/>
    <s v="US"/>
    <s v="USD"/>
    <n v="1368117239"/>
    <n v="1365525239"/>
    <b v="0"/>
    <n v="75"/>
    <b v="1"/>
    <s v="music/indie rock"/>
    <n v="1.3367142857142857"/>
    <x v="1845"/>
    <x v="4"/>
    <x v="14"/>
    <x v="2489"/>
    <x v="2486"/>
  </r>
  <r>
    <x v="2"/>
    <x v="1493"/>
    <x v="0"/>
    <s v="US"/>
    <s v="USD"/>
    <n v="1340429276"/>
    <n v="1335245276"/>
    <b v="0"/>
    <n v="16"/>
    <b v="1"/>
    <s v="music/indie rock"/>
    <n v="1.214"/>
    <x v="1846"/>
    <x v="4"/>
    <x v="14"/>
    <x v="2490"/>
    <x v="2487"/>
  </r>
  <r>
    <x v="2"/>
    <x v="1717"/>
    <x v="0"/>
    <s v="US"/>
    <s v="USD"/>
    <n v="1295142660"/>
    <n v="1293739714"/>
    <b v="0"/>
    <n v="10"/>
    <b v="1"/>
    <s v="music/indie rock"/>
    <n v="1.032"/>
    <x v="1847"/>
    <x v="4"/>
    <x v="14"/>
    <x v="2491"/>
    <x v="2488"/>
  </r>
  <r>
    <x v="20"/>
    <x v="661"/>
    <x v="0"/>
    <s v="US"/>
    <s v="USD"/>
    <n v="1339840740"/>
    <n v="1335397188"/>
    <b v="0"/>
    <n v="27"/>
    <b v="1"/>
    <s v="music/indie rock"/>
    <n v="1.25"/>
    <x v="1848"/>
    <x v="4"/>
    <x v="14"/>
    <x v="2492"/>
    <x v="2489"/>
  </r>
  <r>
    <x v="22"/>
    <x v="1718"/>
    <x v="0"/>
    <s v="US"/>
    <s v="USD"/>
    <n v="1367208140"/>
    <n v="1363320140"/>
    <b v="0"/>
    <n v="259"/>
    <b v="1"/>
    <s v="music/indie rock"/>
    <n v="1.2869999999999999"/>
    <x v="1849"/>
    <x v="4"/>
    <x v="14"/>
    <x v="2493"/>
    <x v="2490"/>
  </r>
  <r>
    <x v="15"/>
    <x v="1719"/>
    <x v="0"/>
    <s v="US"/>
    <s v="USD"/>
    <n v="1337786944"/>
    <n v="1335194944"/>
    <b v="0"/>
    <n v="39"/>
    <b v="1"/>
    <s v="music/indie rock"/>
    <n v="1.0100533333333332"/>
    <x v="1850"/>
    <x v="4"/>
    <x v="14"/>
    <x v="2494"/>
    <x v="2491"/>
  </r>
  <r>
    <x v="15"/>
    <x v="1720"/>
    <x v="0"/>
    <s v="US"/>
    <s v="USD"/>
    <n v="1339022575"/>
    <n v="1336430575"/>
    <b v="0"/>
    <n v="42"/>
    <b v="1"/>
    <s v="music/indie rock"/>
    <n v="1.2753666666666665"/>
    <x v="1851"/>
    <x v="4"/>
    <x v="14"/>
    <x v="2495"/>
    <x v="2492"/>
  </r>
  <r>
    <x v="12"/>
    <x v="44"/>
    <x v="0"/>
    <s v="US"/>
    <s v="USD"/>
    <n v="1364597692"/>
    <n v="1361577292"/>
    <b v="0"/>
    <n v="10"/>
    <b v="1"/>
    <s v="music/indie rock"/>
    <n v="1"/>
    <x v="1852"/>
    <x v="4"/>
    <x v="14"/>
    <x v="2496"/>
    <x v="2493"/>
  </r>
  <r>
    <x v="23"/>
    <x v="1721"/>
    <x v="0"/>
    <s v="US"/>
    <s v="USD"/>
    <n v="1312578338"/>
    <n v="1309986338"/>
    <b v="0"/>
    <n v="56"/>
    <b v="1"/>
    <s v="music/indie rock"/>
    <n v="1.127715"/>
    <x v="1853"/>
    <x v="4"/>
    <x v="14"/>
    <x v="2497"/>
    <x v="2494"/>
  </r>
  <r>
    <x v="28"/>
    <x v="1722"/>
    <x v="0"/>
    <s v="US"/>
    <s v="USD"/>
    <n v="1422400387"/>
    <n v="1421190787"/>
    <b v="0"/>
    <n v="20"/>
    <b v="1"/>
    <s v="music/indie rock"/>
    <n v="1.056"/>
    <x v="1854"/>
    <x v="4"/>
    <x v="14"/>
    <x v="2498"/>
    <x v="2495"/>
  </r>
  <r>
    <x v="23"/>
    <x v="1723"/>
    <x v="0"/>
    <s v="US"/>
    <s v="USD"/>
    <n v="1356976800"/>
    <n v="1352820837"/>
    <b v="0"/>
    <n v="170"/>
    <b v="1"/>
    <s v="music/indie rock"/>
    <n v="2.0262500000000001"/>
    <x v="1855"/>
    <x v="4"/>
    <x v="14"/>
    <x v="2499"/>
    <x v="2496"/>
  </r>
  <r>
    <x v="20"/>
    <x v="1724"/>
    <x v="0"/>
    <s v="US"/>
    <s v="USD"/>
    <n v="1340476375"/>
    <n v="1337884375"/>
    <b v="0"/>
    <n v="29"/>
    <b v="1"/>
    <s v="music/indie rock"/>
    <n v="1.1333333333333333"/>
    <x v="1856"/>
    <x v="4"/>
    <x v="14"/>
    <x v="2500"/>
    <x v="2497"/>
  </r>
  <r>
    <x v="34"/>
    <x v="1725"/>
    <x v="2"/>
    <s v="CA"/>
    <s v="CAD"/>
    <n v="1443379104"/>
    <n v="1440787104"/>
    <b v="0"/>
    <n v="7"/>
    <b v="0"/>
    <s v="food/restaurants"/>
    <n v="2.5545454545454545E-2"/>
    <x v="1857"/>
    <x v="7"/>
    <x v="34"/>
    <x v="2501"/>
    <x v="2498"/>
  </r>
  <r>
    <x v="74"/>
    <x v="1726"/>
    <x v="2"/>
    <s v="US"/>
    <s v="USD"/>
    <n v="1411328918"/>
    <n v="1407440918"/>
    <b v="0"/>
    <n v="5"/>
    <b v="0"/>
    <s v="food/restaurants"/>
    <n v="7.8181818181818181E-4"/>
    <x v="1858"/>
    <x v="7"/>
    <x v="34"/>
    <x v="2502"/>
    <x v="2499"/>
  </r>
  <r>
    <x v="3"/>
    <x v="117"/>
    <x v="2"/>
    <s v="US"/>
    <s v="USD"/>
    <n v="1465333560"/>
    <n v="1462743308"/>
    <b v="0"/>
    <n v="0"/>
    <b v="0"/>
    <s v="food/restaurants"/>
    <n v="0"/>
    <x v="121"/>
    <x v="7"/>
    <x v="34"/>
    <x v="2503"/>
    <x v="2500"/>
  </r>
  <r>
    <x v="19"/>
    <x v="117"/>
    <x v="2"/>
    <s v="US"/>
    <s v="USD"/>
    <n v="1416014534"/>
    <n v="1413418934"/>
    <b v="0"/>
    <n v="0"/>
    <b v="0"/>
    <s v="food/restaurants"/>
    <n v="0"/>
    <x v="121"/>
    <x v="7"/>
    <x v="34"/>
    <x v="2504"/>
    <x v="2501"/>
  </r>
  <r>
    <x v="39"/>
    <x v="117"/>
    <x v="2"/>
    <s v="US"/>
    <s v="USD"/>
    <n v="1426292416"/>
    <n v="1423704016"/>
    <b v="0"/>
    <n v="0"/>
    <b v="0"/>
    <s v="food/restaurants"/>
    <n v="0"/>
    <x v="121"/>
    <x v="7"/>
    <x v="34"/>
    <x v="2505"/>
    <x v="2502"/>
  </r>
  <r>
    <x v="10"/>
    <x v="134"/>
    <x v="2"/>
    <s v="GB"/>
    <s v="GBP"/>
    <n v="1443906000"/>
    <n v="1441955269"/>
    <b v="0"/>
    <n v="2"/>
    <b v="0"/>
    <s v="food/restaurants"/>
    <n v="6.0000000000000001E-3"/>
    <x v="2"/>
    <x v="7"/>
    <x v="34"/>
    <x v="2506"/>
    <x v="2503"/>
  </r>
  <r>
    <x v="350"/>
    <x v="117"/>
    <x v="2"/>
    <s v="US"/>
    <s v="USD"/>
    <n v="1431308704"/>
    <n v="1428716704"/>
    <b v="0"/>
    <n v="0"/>
    <b v="0"/>
    <s v="food/restaurants"/>
    <n v="0"/>
    <x v="121"/>
    <x v="7"/>
    <x v="34"/>
    <x v="2507"/>
    <x v="2504"/>
  </r>
  <r>
    <x v="22"/>
    <x v="117"/>
    <x v="2"/>
    <s v="US"/>
    <s v="USD"/>
    <n v="1408056634"/>
    <n v="1405464634"/>
    <b v="0"/>
    <n v="0"/>
    <b v="0"/>
    <s v="food/restaurants"/>
    <n v="0"/>
    <x v="121"/>
    <x v="7"/>
    <x v="34"/>
    <x v="2508"/>
    <x v="2505"/>
  </r>
  <r>
    <x v="75"/>
    <x v="325"/>
    <x v="2"/>
    <s v="GB"/>
    <s v="GBP"/>
    <n v="1429554349"/>
    <n v="1424719549"/>
    <b v="0"/>
    <n v="28"/>
    <b v="0"/>
    <s v="food/restaurants"/>
    <n v="1.0526315789473684E-2"/>
    <x v="680"/>
    <x v="7"/>
    <x v="34"/>
    <x v="2509"/>
    <x v="2506"/>
  </r>
  <r>
    <x v="63"/>
    <x v="735"/>
    <x v="2"/>
    <s v="US"/>
    <s v="USD"/>
    <n v="1431647772"/>
    <n v="1426463772"/>
    <b v="0"/>
    <n v="2"/>
    <b v="0"/>
    <s v="food/restaurants"/>
    <n v="1.5E-3"/>
    <x v="839"/>
    <x v="7"/>
    <x v="34"/>
    <x v="2510"/>
    <x v="2507"/>
  </r>
  <r>
    <x v="57"/>
    <x v="117"/>
    <x v="2"/>
    <s v="GB"/>
    <s v="GBP"/>
    <n v="1454323413"/>
    <n v="1451731413"/>
    <b v="0"/>
    <n v="0"/>
    <b v="0"/>
    <s v="food/restaurants"/>
    <n v="0"/>
    <x v="121"/>
    <x v="7"/>
    <x v="34"/>
    <x v="2511"/>
    <x v="2508"/>
  </r>
  <r>
    <x v="146"/>
    <x v="117"/>
    <x v="2"/>
    <s v="US"/>
    <s v="USD"/>
    <n v="1418504561"/>
    <n v="1417208561"/>
    <b v="0"/>
    <n v="0"/>
    <b v="0"/>
    <s v="food/restaurants"/>
    <n v="0"/>
    <x v="121"/>
    <x v="7"/>
    <x v="34"/>
    <x v="2512"/>
    <x v="2509"/>
  </r>
  <r>
    <x v="237"/>
    <x v="117"/>
    <x v="2"/>
    <s v="DE"/>
    <s v="EUR"/>
    <n v="1488067789"/>
    <n v="1482883789"/>
    <b v="0"/>
    <n v="0"/>
    <b v="0"/>
    <s v="food/restaurants"/>
    <n v="0"/>
    <x v="121"/>
    <x v="7"/>
    <x v="34"/>
    <x v="2513"/>
    <x v="2510"/>
  </r>
  <r>
    <x v="14"/>
    <x v="852"/>
    <x v="2"/>
    <s v="US"/>
    <s v="USD"/>
    <n v="1408526477"/>
    <n v="1407057677"/>
    <b v="0"/>
    <n v="4"/>
    <b v="0"/>
    <s v="food/restaurants"/>
    <n v="1.7500000000000002E-2"/>
    <x v="1859"/>
    <x v="7"/>
    <x v="34"/>
    <x v="2514"/>
    <x v="2511"/>
  </r>
  <r>
    <x v="10"/>
    <x v="1727"/>
    <x v="2"/>
    <s v="US"/>
    <s v="USD"/>
    <n v="1424635753"/>
    <n v="1422043753"/>
    <b v="0"/>
    <n v="12"/>
    <b v="0"/>
    <s v="food/restaurants"/>
    <n v="0.186"/>
    <x v="1860"/>
    <x v="7"/>
    <x v="34"/>
    <x v="2515"/>
    <x v="2512"/>
  </r>
  <r>
    <x v="29"/>
    <x v="117"/>
    <x v="2"/>
    <s v="US"/>
    <s v="USD"/>
    <n v="1417279252"/>
    <n v="1414683652"/>
    <b v="0"/>
    <n v="0"/>
    <b v="0"/>
    <s v="food/restaurants"/>
    <n v="0"/>
    <x v="121"/>
    <x v="7"/>
    <x v="34"/>
    <x v="2516"/>
    <x v="2513"/>
  </r>
  <r>
    <x v="102"/>
    <x v="1728"/>
    <x v="2"/>
    <s v="CA"/>
    <s v="CAD"/>
    <n v="1426788930"/>
    <n v="1424200530"/>
    <b v="0"/>
    <n v="33"/>
    <b v="0"/>
    <s v="food/restaurants"/>
    <n v="9.8166666666666666E-2"/>
    <x v="1861"/>
    <x v="7"/>
    <x v="34"/>
    <x v="2517"/>
    <x v="2514"/>
  </r>
  <r>
    <x v="10"/>
    <x v="117"/>
    <x v="2"/>
    <s v="US"/>
    <s v="USD"/>
    <n v="1415899228"/>
    <n v="1413303628"/>
    <b v="0"/>
    <n v="0"/>
    <b v="0"/>
    <s v="food/restaurants"/>
    <n v="0"/>
    <x v="121"/>
    <x v="7"/>
    <x v="34"/>
    <x v="2518"/>
    <x v="2515"/>
  </r>
  <r>
    <x v="60"/>
    <x v="654"/>
    <x v="2"/>
    <s v="US"/>
    <s v="USD"/>
    <n v="1405741404"/>
    <n v="1403149404"/>
    <b v="0"/>
    <n v="4"/>
    <b v="0"/>
    <s v="food/restaurants"/>
    <n v="4.3333333333333331E-4"/>
    <x v="1862"/>
    <x v="7"/>
    <x v="34"/>
    <x v="2519"/>
    <x v="2516"/>
  </r>
  <r>
    <x v="57"/>
    <x v="117"/>
    <x v="2"/>
    <s v="US"/>
    <s v="USD"/>
    <n v="1476559260"/>
    <n v="1472567085"/>
    <b v="0"/>
    <n v="0"/>
    <b v="0"/>
    <s v="food/restaurants"/>
    <n v="0"/>
    <x v="121"/>
    <x v="7"/>
    <x v="34"/>
    <x v="2520"/>
    <x v="2517"/>
  </r>
  <r>
    <x v="78"/>
    <x v="1729"/>
    <x v="0"/>
    <s v="US"/>
    <s v="USD"/>
    <n v="1444778021"/>
    <n v="1442963621"/>
    <b v="0"/>
    <n v="132"/>
    <b v="1"/>
    <s v="music/classical music"/>
    <n v="1.0948792000000001"/>
    <x v="1863"/>
    <x v="4"/>
    <x v="35"/>
    <x v="2521"/>
    <x v="2518"/>
  </r>
  <r>
    <x v="10"/>
    <x v="97"/>
    <x v="0"/>
    <s v="US"/>
    <s v="USD"/>
    <n v="1461336720"/>
    <n v="1459431960"/>
    <b v="0"/>
    <n v="27"/>
    <b v="1"/>
    <s v="music/classical music"/>
    <n v="1"/>
    <x v="1864"/>
    <x v="4"/>
    <x v="35"/>
    <x v="2522"/>
    <x v="2519"/>
  </r>
  <r>
    <x v="42"/>
    <x v="1730"/>
    <x v="0"/>
    <s v="US"/>
    <s v="USD"/>
    <n v="1416270292"/>
    <n v="1413674692"/>
    <b v="0"/>
    <n v="26"/>
    <b v="1"/>
    <s v="music/classical music"/>
    <n v="1.5644444444444445"/>
    <x v="1865"/>
    <x v="4"/>
    <x v="35"/>
    <x v="2523"/>
    <x v="2520"/>
  </r>
  <r>
    <x v="51"/>
    <x v="1731"/>
    <x v="0"/>
    <s v="US"/>
    <s v="USD"/>
    <n v="1419136200"/>
    <n v="1416338557"/>
    <b v="0"/>
    <n v="43"/>
    <b v="1"/>
    <s v="music/classical music"/>
    <n v="1.016"/>
    <x v="1866"/>
    <x v="4"/>
    <x v="35"/>
    <x v="2524"/>
    <x v="2521"/>
  </r>
  <r>
    <x v="6"/>
    <x v="1732"/>
    <x v="0"/>
    <s v="US"/>
    <s v="USD"/>
    <n v="1340914571"/>
    <n v="1338322571"/>
    <b v="0"/>
    <n v="80"/>
    <b v="1"/>
    <s v="music/classical music"/>
    <n v="1.00325"/>
    <x v="1867"/>
    <x v="4"/>
    <x v="35"/>
    <x v="2525"/>
    <x v="2522"/>
  </r>
  <r>
    <x v="23"/>
    <x v="1733"/>
    <x v="0"/>
    <s v="US"/>
    <s v="USD"/>
    <n v="1418014740"/>
    <n v="1415585474"/>
    <b v="0"/>
    <n v="33"/>
    <b v="1"/>
    <s v="music/classical music"/>
    <n v="1.1294999999999999"/>
    <x v="1868"/>
    <x v="4"/>
    <x v="35"/>
    <x v="2526"/>
    <x v="2523"/>
  </r>
  <r>
    <x v="23"/>
    <x v="1734"/>
    <x v="0"/>
    <s v="US"/>
    <s v="USD"/>
    <n v="1382068740"/>
    <n v="1380477691"/>
    <b v="0"/>
    <n v="71"/>
    <b v="1"/>
    <s v="music/classical music"/>
    <n v="1.02125"/>
    <x v="1869"/>
    <x v="4"/>
    <x v="35"/>
    <x v="2527"/>
    <x v="2524"/>
  </r>
  <r>
    <x v="23"/>
    <x v="1735"/>
    <x v="0"/>
    <s v="GB"/>
    <s v="GBP"/>
    <n v="1440068400"/>
    <n v="1438459303"/>
    <b v="0"/>
    <n v="81"/>
    <b v="1"/>
    <s v="music/classical music"/>
    <n v="1.0724974999999999"/>
    <x v="1870"/>
    <x v="4"/>
    <x v="35"/>
    <x v="2528"/>
    <x v="2525"/>
  </r>
  <r>
    <x v="12"/>
    <x v="1736"/>
    <x v="0"/>
    <s v="US"/>
    <s v="USD"/>
    <n v="1332636975"/>
    <n v="1328752575"/>
    <b v="0"/>
    <n v="76"/>
    <b v="1"/>
    <s v="music/classical music"/>
    <n v="1.0428333333333333"/>
    <x v="1871"/>
    <x v="4"/>
    <x v="35"/>
    <x v="2529"/>
    <x v="2526"/>
  </r>
  <r>
    <x v="115"/>
    <x v="1737"/>
    <x v="0"/>
    <s v="US"/>
    <s v="USD"/>
    <n v="1429505400"/>
    <n v="1426711505"/>
    <b v="0"/>
    <n v="48"/>
    <b v="1"/>
    <s v="music/classical music"/>
    <n v="1"/>
    <x v="1872"/>
    <x v="4"/>
    <x v="35"/>
    <x v="2530"/>
    <x v="2527"/>
  </r>
  <r>
    <x v="37"/>
    <x v="1733"/>
    <x v="0"/>
    <s v="US"/>
    <s v="USD"/>
    <n v="1439611140"/>
    <n v="1437668354"/>
    <b v="0"/>
    <n v="61"/>
    <b v="1"/>
    <s v="music/classical music"/>
    <n v="1.004"/>
    <x v="1873"/>
    <x v="4"/>
    <x v="35"/>
    <x v="2531"/>
    <x v="2528"/>
  </r>
  <r>
    <x v="23"/>
    <x v="1738"/>
    <x v="0"/>
    <s v="US"/>
    <s v="USD"/>
    <n v="1345148566"/>
    <n v="1342556566"/>
    <b v="0"/>
    <n v="60"/>
    <b v="1"/>
    <s v="music/classical music"/>
    <n v="1.26125"/>
    <x v="1874"/>
    <x v="4"/>
    <x v="35"/>
    <x v="2532"/>
    <x v="2529"/>
  </r>
  <r>
    <x v="51"/>
    <x v="1739"/>
    <x v="0"/>
    <s v="US"/>
    <s v="USD"/>
    <n v="1362160868"/>
    <n v="1359568911"/>
    <b v="0"/>
    <n v="136"/>
    <b v="1"/>
    <s v="music/classical music"/>
    <n v="1.1066666666666667"/>
    <x v="1875"/>
    <x v="4"/>
    <x v="35"/>
    <x v="2533"/>
    <x v="2530"/>
  </r>
  <r>
    <x v="13"/>
    <x v="1740"/>
    <x v="0"/>
    <s v="US"/>
    <s v="USD"/>
    <n v="1262325600"/>
    <n v="1257871712"/>
    <b v="0"/>
    <n v="14"/>
    <b v="1"/>
    <s v="music/classical music"/>
    <n v="1.05"/>
    <x v="1876"/>
    <x v="4"/>
    <x v="35"/>
    <x v="2534"/>
    <x v="2531"/>
  </r>
  <r>
    <x v="22"/>
    <x v="1741"/>
    <x v="0"/>
    <s v="US"/>
    <s v="USD"/>
    <n v="1417463945"/>
    <n v="1414781945"/>
    <b v="0"/>
    <n v="78"/>
    <b v="1"/>
    <s v="music/classical music"/>
    <n v="1.03775"/>
    <x v="1877"/>
    <x v="4"/>
    <x v="35"/>
    <x v="2535"/>
    <x v="2532"/>
  </r>
  <r>
    <x v="251"/>
    <x v="792"/>
    <x v="0"/>
    <s v="US"/>
    <s v="USD"/>
    <n v="1375151566"/>
    <n v="1373337166"/>
    <b v="0"/>
    <n v="4"/>
    <b v="1"/>
    <s v="music/classical music"/>
    <n v="1.1599999999999999"/>
    <x v="1878"/>
    <x v="4"/>
    <x v="35"/>
    <x v="2536"/>
    <x v="2533"/>
  </r>
  <r>
    <x v="28"/>
    <x v="1742"/>
    <x v="0"/>
    <s v="US"/>
    <s v="USD"/>
    <n v="1312212855"/>
    <n v="1307028855"/>
    <b v="0"/>
    <n v="11"/>
    <b v="1"/>
    <s v="music/classical music"/>
    <n v="1.1000000000000001"/>
    <x v="101"/>
    <x v="4"/>
    <x v="35"/>
    <x v="2537"/>
    <x v="2534"/>
  </r>
  <r>
    <x v="102"/>
    <x v="1743"/>
    <x v="0"/>
    <s v="US"/>
    <s v="USD"/>
    <n v="1361681940"/>
    <n v="1359029661"/>
    <b v="0"/>
    <n v="185"/>
    <b v="1"/>
    <s v="music/classical music"/>
    <n v="1.130176111111111"/>
    <x v="1879"/>
    <x v="4"/>
    <x v="35"/>
    <x v="2538"/>
    <x v="2535"/>
  </r>
  <r>
    <x v="3"/>
    <x v="1744"/>
    <x v="0"/>
    <s v="US"/>
    <s v="USD"/>
    <n v="1422913152"/>
    <n v="1417729152"/>
    <b v="0"/>
    <n v="59"/>
    <b v="1"/>
    <s v="music/classical music"/>
    <n v="1.0024999999999999"/>
    <x v="1880"/>
    <x v="4"/>
    <x v="35"/>
    <x v="2539"/>
    <x v="2536"/>
  </r>
  <r>
    <x v="30"/>
    <x v="1745"/>
    <x v="0"/>
    <s v="US"/>
    <s v="USD"/>
    <n v="1319904721"/>
    <n v="1314720721"/>
    <b v="0"/>
    <n v="27"/>
    <b v="1"/>
    <s v="music/classical music"/>
    <n v="1.034"/>
    <x v="1881"/>
    <x v="4"/>
    <x v="35"/>
    <x v="2540"/>
    <x v="2537"/>
  </r>
  <r>
    <x v="8"/>
    <x v="1746"/>
    <x v="0"/>
    <s v="GB"/>
    <s v="GBP"/>
    <n v="1380192418"/>
    <n v="1375008418"/>
    <b v="0"/>
    <n v="63"/>
    <b v="1"/>
    <s v="music/classical music"/>
    <n v="1.0702857142857143"/>
    <x v="1882"/>
    <x v="4"/>
    <x v="35"/>
    <x v="2541"/>
    <x v="2538"/>
  </r>
  <r>
    <x v="176"/>
    <x v="1747"/>
    <x v="0"/>
    <s v="US"/>
    <s v="USD"/>
    <n v="1380599940"/>
    <n v="1377252857"/>
    <b v="0"/>
    <n v="13"/>
    <b v="1"/>
    <s v="music/classical music"/>
    <n v="1.0357142857142858"/>
    <x v="1883"/>
    <x v="4"/>
    <x v="35"/>
    <x v="2542"/>
    <x v="2539"/>
  </r>
  <r>
    <x v="49"/>
    <x v="1748"/>
    <x v="0"/>
    <s v="US"/>
    <s v="USD"/>
    <n v="1293937200"/>
    <n v="1291257298"/>
    <b v="0"/>
    <n v="13"/>
    <b v="1"/>
    <s v="music/classical music"/>
    <n v="1.5640000000000001"/>
    <x v="1884"/>
    <x v="4"/>
    <x v="35"/>
    <x v="2543"/>
    <x v="2540"/>
  </r>
  <r>
    <x v="10"/>
    <x v="1749"/>
    <x v="0"/>
    <s v="US"/>
    <s v="USD"/>
    <n v="1341750569"/>
    <n v="1339158569"/>
    <b v="0"/>
    <n v="57"/>
    <b v="1"/>
    <s v="music/classical music"/>
    <n v="1.0082"/>
    <x v="1885"/>
    <x v="4"/>
    <x v="35"/>
    <x v="2544"/>
    <x v="2541"/>
  </r>
  <r>
    <x v="13"/>
    <x v="1750"/>
    <x v="0"/>
    <s v="US"/>
    <s v="USD"/>
    <n v="1424997000"/>
    <n v="1421983138"/>
    <b v="0"/>
    <n v="61"/>
    <b v="1"/>
    <s v="music/classical music"/>
    <n v="1.9530000000000001"/>
    <x v="1886"/>
    <x v="4"/>
    <x v="35"/>
    <x v="2545"/>
    <x v="2542"/>
  </r>
  <r>
    <x v="8"/>
    <x v="1751"/>
    <x v="0"/>
    <s v="US"/>
    <s v="USD"/>
    <n v="1380949200"/>
    <n v="1378586179"/>
    <b v="0"/>
    <n v="65"/>
    <b v="1"/>
    <s v="music/classical music"/>
    <n v="1.1171428571428572"/>
    <x v="1887"/>
    <x v="4"/>
    <x v="35"/>
    <x v="2546"/>
    <x v="2543"/>
  </r>
  <r>
    <x v="62"/>
    <x v="1752"/>
    <x v="0"/>
    <s v="US"/>
    <s v="USD"/>
    <n v="1333560803"/>
    <n v="1330972403"/>
    <b v="0"/>
    <n v="134"/>
    <b v="1"/>
    <s v="music/classical music"/>
    <n v="1.1985454545454546"/>
    <x v="1888"/>
    <x v="4"/>
    <x v="35"/>
    <x v="2547"/>
    <x v="2544"/>
  </r>
  <r>
    <x v="12"/>
    <x v="1753"/>
    <x v="0"/>
    <s v="FR"/>
    <s v="EUR"/>
    <n v="1475209620"/>
    <n v="1473087637"/>
    <b v="0"/>
    <n v="37"/>
    <b v="1"/>
    <s v="music/classical music"/>
    <n v="1.0185"/>
    <x v="1889"/>
    <x v="4"/>
    <x v="35"/>
    <x v="2548"/>
    <x v="2545"/>
  </r>
  <r>
    <x v="351"/>
    <x v="1516"/>
    <x v="0"/>
    <s v="GB"/>
    <s v="GBP"/>
    <n v="1370019600"/>
    <n v="1366999870"/>
    <b v="0"/>
    <n v="37"/>
    <b v="1"/>
    <s v="music/classical music"/>
    <n v="1.0280254777070064"/>
    <x v="1890"/>
    <x v="4"/>
    <x v="35"/>
    <x v="2549"/>
    <x v="2546"/>
  </r>
  <r>
    <x v="115"/>
    <x v="1754"/>
    <x v="0"/>
    <s v="US"/>
    <s v="USD"/>
    <n v="1444276740"/>
    <n v="1439392406"/>
    <b v="0"/>
    <n v="150"/>
    <b v="1"/>
    <s v="music/classical music"/>
    <n v="1.0084615384615385"/>
    <x v="1891"/>
    <x v="4"/>
    <x v="35"/>
    <x v="2550"/>
    <x v="2547"/>
  </r>
  <r>
    <x v="352"/>
    <x v="1755"/>
    <x v="0"/>
    <s v="US"/>
    <s v="USD"/>
    <n v="1332362880"/>
    <n v="1329890585"/>
    <b v="0"/>
    <n v="56"/>
    <b v="1"/>
    <s v="music/classical music"/>
    <n v="1.0273469387755103"/>
    <x v="1892"/>
    <x v="4"/>
    <x v="35"/>
    <x v="2551"/>
    <x v="2548"/>
  </r>
  <r>
    <x v="9"/>
    <x v="1756"/>
    <x v="0"/>
    <s v="US"/>
    <s v="USD"/>
    <n v="1488741981"/>
    <n v="1486149981"/>
    <b v="0"/>
    <n v="18"/>
    <b v="1"/>
    <s v="music/classical music"/>
    <n v="1.0649999999999999"/>
    <x v="1893"/>
    <x v="4"/>
    <x v="35"/>
    <x v="2552"/>
    <x v="2549"/>
  </r>
  <r>
    <x v="15"/>
    <x v="1757"/>
    <x v="0"/>
    <s v="US"/>
    <s v="USD"/>
    <n v="1348202807"/>
    <n v="1343018807"/>
    <b v="0"/>
    <n v="60"/>
    <b v="1"/>
    <s v="music/classical music"/>
    <n v="1.5553333333333332"/>
    <x v="1894"/>
    <x v="4"/>
    <x v="35"/>
    <x v="2553"/>
    <x v="2550"/>
  </r>
  <r>
    <x v="9"/>
    <x v="1758"/>
    <x v="0"/>
    <s v="US"/>
    <s v="USD"/>
    <n v="1433131140"/>
    <n v="1430445163"/>
    <b v="0"/>
    <n v="67"/>
    <b v="1"/>
    <s v="music/classical music"/>
    <n v="1.228"/>
    <x v="1895"/>
    <x v="4"/>
    <x v="35"/>
    <x v="2554"/>
    <x v="2551"/>
  </r>
  <r>
    <x v="13"/>
    <x v="1759"/>
    <x v="0"/>
    <s v="US"/>
    <s v="USD"/>
    <n v="1338219793"/>
    <n v="1335541393"/>
    <b v="0"/>
    <n v="35"/>
    <b v="1"/>
    <s v="music/classical music"/>
    <n v="1.0734999999999999"/>
    <x v="1896"/>
    <x v="4"/>
    <x v="35"/>
    <x v="2555"/>
    <x v="2552"/>
  </r>
  <r>
    <x v="353"/>
    <x v="1760"/>
    <x v="0"/>
    <s v="US"/>
    <s v="USD"/>
    <n v="1356392857"/>
    <n v="1352504857"/>
    <b v="0"/>
    <n v="34"/>
    <b v="1"/>
    <s v="music/classical music"/>
    <n v="1.0550335570469798"/>
    <x v="1897"/>
    <x v="4"/>
    <x v="35"/>
    <x v="2556"/>
    <x v="2553"/>
  </r>
  <r>
    <x v="42"/>
    <x v="1761"/>
    <x v="0"/>
    <s v="GB"/>
    <s v="GBP"/>
    <n v="1400176386"/>
    <n v="1397584386"/>
    <b v="0"/>
    <n v="36"/>
    <b v="1"/>
    <s v="music/classical music"/>
    <n v="1.1844444444444444"/>
    <x v="1898"/>
    <x v="4"/>
    <x v="35"/>
    <x v="2557"/>
    <x v="2554"/>
  </r>
  <r>
    <x v="21"/>
    <x v="1762"/>
    <x v="0"/>
    <s v="AU"/>
    <s v="AUD"/>
    <n v="1430488740"/>
    <n v="1427747906"/>
    <b v="0"/>
    <n v="18"/>
    <b v="1"/>
    <s v="music/classical music"/>
    <n v="1.0888"/>
    <x v="1899"/>
    <x v="4"/>
    <x v="35"/>
    <x v="2558"/>
    <x v="2555"/>
  </r>
  <r>
    <x v="134"/>
    <x v="1763"/>
    <x v="0"/>
    <s v="US"/>
    <s v="USD"/>
    <n v="1321385820"/>
    <n v="1318539484"/>
    <b v="0"/>
    <n v="25"/>
    <b v="1"/>
    <s v="music/classical music"/>
    <n v="1.1125"/>
    <x v="1900"/>
    <x v="4"/>
    <x v="35"/>
    <x v="2559"/>
    <x v="2556"/>
  </r>
  <r>
    <x v="9"/>
    <x v="1764"/>
    <x v="0"/>
    <s v="GB"/>
    <s v="GBP"/>
    <n v="1425682174"/>
    <n v="1423090174"/>
    <b v="0"/>
    <n v="21"/>
    <b v="1"/>
    <s v="music/classical music"/>
    <n v="1.0009999999999999"/>
    <x v="1901"/>
    <x v="4"/>
    <x v="35"/>
    <x v="2560"/>
    <x v="2557"/>
  </r>
  <r>
    <x v="57"/>
    <x v="117"/>
    <x v="1"/>
    <s v="CA"/>
    <s v="CAD"/>
    <n v="1444740089"/>
    <n v="1442148089"/>
    <b v="0"/>
    <n v="0"/>
    <b v="0"/>
    <s v="food/food trucks"/>
    <n v="0"/>
    <x v="121"/>
    <x v="7"/>
    <x v="19"/>
    <x v="2561"/>
    <x v="2558"/>
  </r>
  <r>
    <x v="3"/>
    <x v="735"/>
    <x v="1"/>
    <s v="DE"/>
    <s v="EUR"/>
    <n v="1476189339"/>
    <n v="1471005339"/>
    <b v="0"/>
    <n v="3"/>
    <b v="0"/>
    <s v="food/food trucks"/>
    <n v="7.4999999999999997E-3"/>
    <x v="384"/>
    <x v="7"/>
    <x v="19"/>
    <x v="2562"/>
    <x v="2559"/>
  </r>
  <r>
    <x v="22"/>
    <x v="117"/>
    <x v="1"/>
    <s v="US"/>
    <s v="USD"/>
    <n v="1438226451"/>
    <n v="1433042451"/>
    <b v="0"/>
    <n v="0"/>
    <b v="0"/>
    <s v="food/food trucks"/>
    <n v="0"/>
    <x v="121"/>
    <x v="7"/>
    <x v="19"/>
    <x v="2563"/>
    <x v="2560"/>
  </r>
  <r>
    <x v="79"/>
    <x v="117"/>
    <x v="1"/>
    <s v="CA"/>
    <s v="CAD"/>
    <n v="1406854699"/>
    <n v="1404262699"/>
    <b v="0"/>
    <n v="0"/>
    <b v="0"/>
    <s v="food/food trucks"/>
    <n v="0"/>
    <x v="121"/>
    <x v="7"/>
    <x v="19"/>
    <x v="2564"/>
    <x v="2561"/>
  </r>
  <r>
    <x v="3"/>
    <x v="173"/>
    <x v="1"/>
    <s v="US"/>
    <s v="USD"/>
    <n v="1462827000"/>
    <n v="1457710589"/>
    <b v="0"/>
    <n v="1"/>
    <b v="0"/>
    <s v="food/food trucks"/>
    <n v="0.01"/>
    <x v="101"/>
    <x v="7"/>
    <x v="19"/>
    <x v="2565"/>
    <x v="2562"/>
  </r>
  <r>
    <x v="19"/>
    <x v="117"/>
    <x v="1"/>
    <s v="US"/>
    <s v="USD"/>
    <n v="1408663948"/>
    <n v="1406071948"/>
    <b v="0"/>
    <n v="0"/>
    <b v="0"/>
    <s v="food/food trucks"/>
    <n v="0"/>
    <x v="121"/>
    <x v="7"/>
    <x v="19"/>
    <x v="2566"/>
    <x v="2563"/>
  </r>
  <r>
    <x v="101"/>
    <x v="678"/>
    <x v="1"/>
    <s v="US"/>
    <s v="USD"/>
    <n v="1429823138"/>
    <n v="1427231138"/>
    <b v="0"/>
    <n v="2"/>
    <b v="0"/>
    <s v="food/food trucks"/>
    <n v="2.6666666666666666E-3"/>
    <x v="88"/>
    <x v="7"/>
    <x v="19"/>
    <x v="2567"/>
    <x v="2564"/>
  </r>
  <r>
    <x v="3"/>
    <x v="155"/>
    <x v="1"/>
    <s v="GB"/>
    <s v="GBP"/>
    <n v="1472745594"/>
    <n v="1470153594"/>
    <b v="0"/>
    <n v="1"/>
    <b v="0"/>
    <s v="food/food trucks"/>
    <n v="5.0000000000000001E-3"/>
    <x v="73"/>
    <x v="7"/>
    <x v="19"/>
    <x v="2568"/>
    <x v="2565"/>
  </r>
  <r>
    <x v="115"/>
    <x v="1011"/>
    <x v="1"/>
    <s v="US"/>
    <s v="USD"/>
    <n v="1442457112"/>
    <n v="1439865112"/>
    <b v="0"/>
    <n v="2"/>
    <b v="0"/>
    <s v="food/food trucks"/>
    <n v="2.2307692307692306E-2"/>
    <x v="1902"/>
    <x v="7"/>
    <x v="19"/>
    <x v="2569"/>
    <x v="2566"/>
  </r>
  <r>
    <x v="39"/>
    <x v="1765"/>
    <x v="1"/>
    <s v="US"/>
    <s v="USD"/>
    <n v="1486590035"/>
    <n v="1483998035"/>
    <b v="0"/>
    <n v="2"/>
    <b v="0"/>
    <s v="food/food trucks"/>
    <n v="8.4285714285714294E-3"/>
    <x v="1903"/>
    <x v="7"/>
    <x v="19"/>
    <x v="2570"/>
    <x v="2567"/>
  </r>
  <r>
    <x v="57"/>
    <x v="156"/>
    <x v="1"/>
    <s v="AU"/>
    <s v="AUD"/>
    <n v="1463645521"/>
    <n v="1458461521"/>
    <b v="0"/>
    <n v="4"/>
    <b v="0"/>
    <s v="food/food trucks"/>
    <n v="2.5000000000000001E-3"/>
    <x v="372"/>
    <x v="7"/>
    <x v="19"/>
    <x v="2571"/>
    <x v="2568"/>
  </r>
  <r>
    <x v="11"/>
    <x v="117"/>
    <x v="1"/>
    <s v="US"/>
    <s v="USD"/>
    <n v="1428893517"/>
    <n v="1426301517"/>
    <b v="0"/>
    <n v="0"/>
    <b v="0"/>
    <s v="food/food trucks"/>
    <n v="0"/>
    <x v="121"/>
    <x v="7"/>
    <x v="19"/>
    <x v="2572"/>
    <x v="2569"/>
  </r>
  <r>
    <x v="6"/>
    <x v="117"/>
    <x v="1"/>
    <s v="US"/>
    <s v="USD"/>
    <n v="1408803149"/>
    <n v="1404915149"/>
    <b v="0"/>
    <n v="0"/>
    <b v="0"/>
    <s v="food/food trucks"/>
    <n v="0"/>
    <x v="121"/>
    <x v="7"/>
    <x v="19"/>
    <x v="2573"/>
    <x v="2570"/>
  </r>
  <r>
    <x v="3"/>
    <x v="117"/>
    <x v="1"/>
    <s v="US"/>
    <s v="USD"/>
    <n v="1463600945"/>
    <n v="1461786545"/>
    <b v="0"/>
    <n v="0"/>
    <b v="0"/>
    <s v="food/food trucks"/>
    <n v="0"/>
    <x v="121"/>
    <x v="7"/>
    <x v="19"/>
    <x v="2574"/>
    <x v="2571"/>
  </r>
  <r>
    <x v="94"/>
    <x v="117"/>
    <x v="1"/>
    <s v="US"/>
    <s v="USD"/>
    <n v="1421030194"/>
    <n v="1418438194"/>
    <b v="0"/>
    <n v="0"/>
    <b v="0"/>
    <s v="food/food trucks"/>
    <n v="0"/>
    <x v="121"/>
    <x v="7"/>
    <x v="19"/>
    <x v="2575"/>
    <x v="2572"/>
  </r>
  <r>
    <x v="3"/>
    <x v="117"/>
    <x v="1"/>
    <s v="US"/>
    <s v="USD"/>
    <n v="1428707647"/>
    <n v="1424823247"/>
    <b v="0"/>
    <n v="0"/>
    <b v="0"/>
    <s v="food/food trucks"/>
    <n v="0"/>
    <x v="121"/>
    <x v="7"/>
    <x v="19"/>
    <x v="2576"/>
    <x v="2573"/>
  </r>
  <r>
    <x v="36"/>
    <x v="117"/>
    <x v="1"/>
    <s v="US"/>
    <s v="USD"/>
    <n v="1407181297"/>
    <n v="1405021297"/>
    <b v="0"/>
    <n v="0"/>
    <b v="0"/>
    <s v="food/food trucks"/>
    <n v="0"/>
    <x v="121"/>
    <x v="7"/>
    <x v="19"/>
    <x v="2577"/>
    <x v="2574"/>
  </r>
  <r>
    <x v="12"/>
    <x v="117"/>
    <x v="1"/>
    <s v="US"/>
    <s v="USD"/>
    <n v="1444410000"/>
    <n v="1440203579"/>
    <b v="0"/>
    <n v="0"/>
    <b v="0"/>
    <s v="food/food trucks"/>
    <n v="0"/>
    <x v="121"/>
    <x v="7"/>
    <x v="19"/>
    <x v="2578"/>
    <x v="2575"/>
  </r>
  <r>
    <x v="61"/>
    <x v="1766"/>
    <x v="1"/>
    <s v="US"/>
    <s v="USD"/>
    <n v="1410810903"/>
    <n v="1405626903"/>
    <b v="0"/>
    <n v="12"/>
    <b v="0"/>
    <s v="food/food trucks"/>
    <n v="1.3849999999999999E-3"/>
    <x v="1904"/>
    <x v="7"/>
    <x v="19"/>
    <x v="2579"/>
    <x v="2576"/>
  </r>
  <r>
    <x v="0"/>
    <x v="152"/>
    <x v="1"/>
    <s v="US"/>
    <s v="USD"/>
    <n v="1431745200"/>
    <n v="1429170603"/>
    <b v="0"/>
    <n v="2"/>
    <b v="0"/>
    <s v="food/food trucks"/>
    <n v="6.0000000000000001E-3"/>
    <x v="157"/>
    <x v="7"/>
    <x v="19"/>
    <x v="2580"/>
    <x v="2577"/>
  </r>
  <r>
    <x v="10"/>
    <x v="798"/>
    <x v="2"/>
    <s v="US"/>
    <s v="USD"/>
    <n v="1447689898"/>
    <n v="1445094298"/>
    <b v="0"/>
    <n v="11"/>
    <b v="0"/>
    <s v="food/food trucks"/>
    <n v="0.106"/>
    <x v="1905"/>
    <x v="7"/>
    <x v="19"/>
    <x v="2581"/>
    <x v="2578"/>
  </r>
  <r>
    <x v="161"/>
    <x v="116"/>
    <x v="2"/>
    <s v="US"/>
    <s v="USD"/>
    <n v="1477784634"/>
    <n v="1475192634"/>
    <b v="0"/>
    <n v="1"/>
    <b v="0"/>
    <s v="food/food trucks"/>
    <n v="1.1111111111111112E-5"/>
    <x v="120"/>
    <x v="7"/>
    <x v="19"/>
    <x v="2582"/>
    <x v="2579"/>
  </r>
  <r>
    <x v="28"/>
    <x v="139"/>
    <x v="2"/>
    <s v="US"/>
    <s v="USD"/>
    <n v="1426526880"/>
    <n v="1421346480"/>
    <b v="0"/>
    <n v="5"/>
    <b v="0"/>
    <s v="food/food trucks"/>
    <n v="5.0000000000000001E-3"/>
    <x v="120"/>
    <x v="7"/>
    <x v="19"/>
    <x v="2583"/>
    <x v="2580"/>
  </r>
  <r>
    <x v="3"/>
    <x v="117"/>
    <x v="2"/>
    <s v="US"/>
    <s v="USD"/>
    <n v="1434341369"/>
    <n v="1431749369"/>
    <b v="0"/>
    <n v="0"/>
    <b v="0"/>
    <s v="food/food trucks"/>
    <n v="0"/>
    <x v="121"/>
    <x v="7"/>
    <x v="19"/>
    <x v="2584"/>
    <x v="2581"/>
  </r>
  <r>
    <x v="11"/>
    <x v="155"/>
    <x v="2"/>
    <s v="US"/>
    <s v="USD"/>
    <n v="1404601632"/>
    <n v="1402009632"/>
    <b v="0"/>
    <n v="1"/>
    <b v="0"/>
    <s v="food/food trucks"/>
    <n v="1.6666666666666668E-3"/>
    <x v="73"/>
    <x v="7"/>
    <x v="19"/>
    <x v="2585"/>
    <x v="2582"/>
  </r>
  <r>
    <x v="9"/>
    <x v="139"/>
    <x v="2"/>
    <s v="GB"/>
    <s v="GBP"/>
    <n v="1451030136"/>
    <n v="1448438136"/>
    <b v="0"/>
    <n v="1"/>
    <b v="0"/>
    <s v="food/food trucks"/>
    <n v="1.6666666666666668E-3"/>
    <x v="144"/>
    <x v="7"/>
    <x v="19"/>
    <x v="2586"/>
    <x v="2583"/>
  </r>
  <r>
    <x v="63"/>
    <x v="1272"/>
    <x v="2"/>
    <s v="US"/>
    <s v="USD"/>
    <n v="1451491953"/>
    <n v="1448899953"/>
    <b v="0"/>
    <n v="6"/>
    <b v="0"/>
    <s v="food/food trucks"/>
    <n v="2.4340000000000001E-2"/>
    <x v="1906"/>
    <x v="7"/>
    <x v="19"/>
    <x v="2587"/>
    <x v="2584"/>
  </r>
  <r>
    <x v="12"/>
    <x v="694"/>
    <x v="2"/>
    <s v="US"/>
    <s v="USD"/>
    <n v="1427807640"/>
    <n v="1423325626"/>
    <b v="0"/>
    <n v="8"/>
    <b v="0"/>
    <s v="food/food trucks"/>
    <n v="3.8833333333333331E-2"/>
    <x v="1907"/>
    <x v="7"/>
    <x v="19"/>
    <x v="2588"/>
    <x v="2585"/>
  </r>
  <r>
    <x v="63"/>
    <x v="139"/>
    <x v="2"/>
    <s v="DK"/>
    <s v="DKK"/>
    <n v="1458733927"/>
    <n v="1456145527"/>
    <b v="0"/>
    <n v="1"/>
    <b v="0"/>
    <s v="food/food trucks"/>
    <n v="1E-4"/>
    <x v="144"/>
    <x v="7"/>
    <x v="19"/>
    <x v="2589"/>
    <x v="2586"/>
  </r>
  <r>
    <x v="9"/>
    <x v="117"/>
    <x v="2"/>
    <s v="AU"/>
    <s v="AUD"/>
    <n v="1453817297"/>
    <n v="1453212497"/>
    <b v="0"/>
    <n v="0"/>
    <b v="0"/>
    <s v="food/food trucks"/>
    <n v="0"/>
    <x v="121"/>
    <x v="7"/>
    <x v="19"/>
    <x v="2590"/>
    <x v="2587"/>
  </r>
  <r>
    <x v="15"/>
    <x v="375"/>
    <x v="2"/>
    <s v="US"/>
    <s v="USD"/>
    <n v="1457901924"/>
    <n v="1452721524"/>
    <b v="0"/>
    <n v="2"/>
    <b v="0"/>
    <s v="food/food trucks"/>
    <n v="1.7333333333333333E-2"/>
    <x v="31"/>
    <x v="7"/>
    <x v="19"/>
    <x v="2591"/>
    <x v="2588"/>
  </r>
  <r>
    <x v="11"/>
    <x v="155"/>
    <x v="2"/>
    <s v="US"/>
    <s v="USD"/>
    <n v="1412536421"/>
    <n v="1409944421"/>
    <b v="0"/>
    <n v="1"/>
    <b v="0"/>
    <s v="food/food trucks"/>
    <n v="1.6666666666666668E-3"/>
    <x v="73"/>
    <x v="7"/>
    <x v="19"/>
    <x v="2592"/>
    <x v="2589"/>
  </r>
  <r>
    <x v="3"/>
    <x v="117"/>
    <x v="2"/>
    <s v="US"/>
    <s v="USD"/>
    <n v="1429993026"/>
    <n v="1427401026"/>
    <b v="0"/>
    <n v="0"/>
    <b v="0"/>
    <s v="food/food trucks"/>
    <n v="0"/>
    <x v="121"/>
    <x v="7"/>
    <x v="19"/>
    <x v="2593"/>
    <x v="2590"/>
  </r>
  <r>
    <x v="58"/>
    <x v="116"/>
    <x v="2"/>
    <s v="US"/>
    <s v="USD"/>
    <n v="1407453228"/>
    <n v="1404861228"/>
    <b v="0"/>
    <n v="1"/>
    <b v="0"/>
    <s v="food/food trucks"/>
    <n v="1.2500000000000001E-5"/>
    <x v="120"/>
    <x v="7"/>
    <x v="19"/>
    <x v="2594"/>
    <x v="2591"/>
  </r>
  <r>
    <x v="36"/>
    <x v="1767"/>
    <x v="2"/>
    <s v="US"/>
    <s v="USD"/>
    <n v="1487915500"/>
    <n v="1485323500"/>
    <b v="0"/>
    <n v="19"/>
    <b v="0"/>
    <s v="food/food trucks"/>
    <n v="0.12166666666666667"/>
    <x v="1908"/>
    <x v="7"/>
    <x v="19"/>
    <x v="2595"/>
    <x v="2592"/>
  </r>
  <r>
    <x v="19"/>
    <x v="1768"/>
    <x v="2"/>
    <s v="CA"/>
    <s v="CAD"/>
    <n v="1407427009"/>
    <n v="1404835009"/>
    <b v="0"/>
    <n v="27"/>
    <b v="0"/>
    <s v="food/food trucks"/>
    <n v="0.23588571428571428"/>
    <x v="1909"/>
    <x v="7"/>
    <x v="19"/>
    <x v="2596"/>
    <x v="2593"/>
  </r>
  <r>
    <x v="15"/>
    <x v="1079"/>
    <x v="2"/>
    <s v="GB"/>
    <s v="GBP"/>
    <n v="1466323917"/>
    <n v="1463731917"/>
    <b v="0"/>
    <n v="7"/>
    <b v="0"/>
    <s v="food/food trucks"/>
    <n v="5.6666666666666664E-2"/>
    <x v="1910"/>
    <x v="7"/>
    <x v="19"/>
    <x v="2597"/>
    <x v="2594"/>
  </r>
  <r>
    <x v="9"/>
    <x v="1769"/>
    <x v="2"/>
    <s v="US"/>
    <s v="USD"/>
    <n v="1443039001"/>
    <n v="1440447001"/>
    <b v="0"/>
    <n v="14"/>
    <b v="0"/>
    <s v="food/food trucks"/>
    <n v="0.39"/>
    <x v="1911"/>
    <x v="7"/>
    <x v="19"/>
    <x v="2598"/>
    <x v="2595"/>
  </r>
  <r>
    <x v="354"/>
    <x v="456"/>
    <x v="2"/>
    <s v="US"/>
    <s v="USD"/>
    <n v="1407089147"/>
    <n v="1403201147"/>
    <b v="0"/>
    <n v="5"/>
    <b v="0"/>
    <s v="food/food trucks"/>
    <n v="9.9546510341776348E-3"/>
    <x v="666"/>
    <x v="7"/>
    <x v="19"/>
    <x v="2599"/>
    <x v="2596"/>
  </r>
  <r>
    <x v="63"/>
    <x v="1505"/>
    <x v="2"/>
    <s v="US"/>
    <s v="USD"/>
    <n v="1458938200"/>
    <n v="1453757800"/>
    <b v="0"/>
    <n v="30"/>
    <b v="0"/>
    <s v="food/food trucks"/>
    <n v="6.9320000000000007E-2"/>
    <x v="1912"/>
    <x v="7"/>
    <x v="19"/>
    <x v="2600"/>
    <x v="2597"/>
  </r>
  <r>
    <x v="2"/>
    <x v="1770"/>
    <x v="0"/>
    <s v="US"/>
    <s v="USD"/>
    <n v="1347508740"/>
    <n v="1346276349"/>
    <b v="1"/>
    <n v="151"/>
    <b v="1"/>
    <s v="technology/space exploration"/>
    <n v="6.6139999999999999"/>
    <x v="1913"/>
    <x v="2"/>
    <x v="36"/>
    <x v="2601"/>
    <x v="2598"/>
  </r>
  <r>
    <x v="14"/>
    <x v="1771"/>
    <x v="0"/>
    <s v="US"/>
    <s v="USD"/>
    <n v="1415827200"/>
    <n v="1412358968"/>
    <b v="1"/>
    <n v="489"/>
    <b v="1"/>
    <s v="technology/space exploration"/>
    <n v="3.2609166666666667"/>
    <x v="1914"/>
    <x v="2"/>
    <x v="36"/>
    <x v="2602"/>
    <x v="2599"/>
  </r>
  <r>
    <x v="257"/>
    <x v="702"/>
    <x v="0"/>
    <s v="US"/>
    <s v="USD"/>
    <n v="1387835654"/>
    <n v="1386626054"/>
    <b v="1"/>
    <n v="50"/>
    <b v="1"/>
    <s v="technology/space exploration"/>
    <n v="1.0148571428571429"/>
    <x v="1915"/>
    <x v="2"/>
    <x v="36"/>
    <x v="2603"/>
    <x v="2600"/>
  </r>
  <r>
    <x v="22"/>
    <x v="1772"/>
    <x v="0"/>
    <s v="US"/>
    <s v="USD"/>
    <n v="1335662023"/>
    <n v="1333070023"/>
    <b v="1"/>
    <n v="321"/>
    <b v="1"/>
    <s v="technology/space exploration"/>
    <n v="1.0421799999999999"/>
    <x v="1916"/>
    <x v="2"/>
    <x v="36"/>
    <x v="2604"/>
    <x v="2601"/>
  </r>
  <r>
    <x v="57"/>
    <x v="1773"/>
    <x v="0"/>
    <s v="US"/>
    <s v="USD"/>
    <n v="1466168390"/>
    <n v="1463576390"/>
    <b v="1"/>
    <n v="1762"/>
    <b v="1"/>
    <s v="technology/space exploration"/>
    <n v="1.0742157000000001"/>
    <x v="1917"/>
    <x v="2"/>
    <x v="36"/>
    <x v="2605"/>
    <x v="2602"/>
  </r>
  <r>
    <x v="34"/>
    <x v="1774"/>
    <x v="0"/>
    <s v="US"/>
    <s v="USD"/>
    <n v="1398791182"/>
    <n v="1396026382"/>
    <b v="1"/>
    <n v="385"/>
    <b v="1"/>
    <s v="technology/space exploration"/>
    <n v="1.1005454545454545"/>
    <x v="1918"/>
    <x v="2"/>
    <x v="36"/>
    <x v="2606"/>
    <x v="2603"/>
  </r>
  <r>
    <x v="6"/>
    <x v="1775"/>
    <x v="0"/>
    <s v="US"/>
    <s v="USD"/>
    <n v="1439344800"/>
    <n v="1435611572"/>
    <b v="1"/>
    <n v="398"/>
    <b v="1"/>
    <s v="technology/space exploration"/>
    <n v="4.077"/>
    <x v="1919"/>
    <x v="2"/>
    <x v="36"/>
    <x v="2607"/>
    <x v="2604"/>
  </r>
  <r>
    <x v="6"/>
    <x v="1776"/>
    <x v="0"/>
    <s v="US"/>
    <s v="USD"/>
    <n v="1489536000"/>
    <n v="1485976468"/>
    <b v="1"/>
    <n v="304"/>
    <b v="1"/>
    <s v="technology/space exploration"/>
    <n v="2.2392500000000002"/>
    <x v="1920"/>
    <x v="2"/>
    <x v="36"/>
    <x v="2608"/>
    <x v="2605"/>
  </r>
  <r>
    <x v="19"/>
    <x v="1777"/>
    <x v="0"/>
    <s v="US"/>
    <s v="USD"/>
    <n v="1342330951"/>
    <n v="1339738951"/>
    <b v="1"/>
    <n v="676"/>
    <b v="1"/>
    <s v="technology/space exploration"/>
    <n v="3.038011142857143"/>
    <x v="1921"/>
    <x v="2"/>
    <x v="36"/>
    <x v="2609"/>
    <x v="2606"/>
  </r>
  <r>
    <x v="355"/>
    <x v="1778"/>
    <x v="0"/>
    <s v="US"/>
    <s v="USD"/>
    <n v="1471849140"/>
    <n v="1468444125"/>
    <b v="1"/>
    <n v="577"/>
    <b v="1"/>
    <s v="technology/space exploration"/>
    <n v="1.4132510432681749"/>
    <x v="1922"/>
    <x v="2"/>
    <x v="36"/>
    <x v="2610"/>
    <x v="2607"/>
  </r>
  <r>
    <x v="34"/>
    <x v="1779"/>
    <x v="0"/>
    <s v="DE"/>
    <s v="EUR"/>
    <n v="1483397940"/>
    <n v="1480493014"/>
    <b v="1"/>
    <n v="3663"/>
    <b v="1"/>
    <s v="technology/space exploration"/>
    <n v="27.906363636363636"/>
    <x v="1923"/>
    <x v="2"/>
    <x v="36"/>
    <x v="2611"/>
    <x v="2608"/>
  </r>
  <r>
    <x v="3"/>
    <x v="1780"/>
    <x v="0"/>
    <s v="US"/>
    <s v="USD"/>
    <n v="1420773970"/>
    <n v="1418095570"/>
    <b v="1"/>
    <n v="294"/>
    <b v="1"/>
    <s v="technology/space exploration"/>
    <n v="1.7176130000000001"/>
    <x v="1924"/>
    <x v="2"/>
    <x v="36"/>
    <x v="2612"/>
    <x v="2609"/>
  </r>
  <r>
    <x v="51"/>
    <x v="1781"/>
    <x v="0"/>
    <s v="US"/>
    <s v="USD"/>
    <n v="1348256294"/>
    <n v="1345664294"/>
    <b v="1"/>
    <n v="28"/>
    <b v="1"/>
    <s v="technology/space exploration"/>
    <n v="1.0101333333333333"/>
    <x v="1925"/>
    <x v="2"/>
    <x v="36"/>
    <x v="2613"/>
    <x v="2610"/>
  </r>
  <r>
    <x v="124"/>
    <x v="1782"/>
    <x v="0"/>
    <s v="US"/>
    <s v="USD"/>
    <n v="1398834000"/>
    <n v="1396371612"/>
    <b v="1"/>
    <n v="100"/>
    <b v="1"/>
    <s v="technology/space exploration"/>
    <n v="1.02"/>
    <x v="1926"/>
    <x v="2"/>
    <x v="36"/>
    <x v="2614"/>
    <x v="2611"/>
  </r>
  <r>
    <x v="356"/>
    <x v="1783"/>
    <x v="0"/>
    <s v="GB"/>
    <s v="GBP"/>
    <n v="1462017600"/>
    <n v="1458820564"/>
    <b v="0"/>
    <n v="72"/>
    <b v="1"/>
    <s v="technology/space exploration"/>
    <n v="1.6976511744127936"/>
    <x v="1927"/>
    <x v="2"/>
    <x v="36"/>
    <x v="2615"/>
    <x v="2612"/>
  </r>
  <r>
    <x v="31"/>
    <x v="1784"/>
    <x v="0"/>
    <s v="US"/>
    <s v="USD"/>
    <n v="1440546729"/>
    <n v="1437954729"/>
    <b v="1"/>
    <n v="238"/>
    <b v="1"/>
    <s v="technology/space exploration"/>
    <n v="1.14534"/>
    <x v="1928"/>
    <x v="2"/>
    <x v="36"/>
    <x v="2616"/>
    <x v="2613"/>
  </r>
  <r>
    <x v="2"/>
    <x v="1785"/>
    <x v="0"/>
    <s v="US"/>
    <s v="USD"/>
    <n v="1413838751"/>
    <n v="1411246751"/>
    <b v="1"/>
    <n v="159"/>
    <b v="1"/>
    <s v="technology/space exploration"/>
    <n v="8.7759999999999998"/>
    <x v="1929"/>
    <x v="2"/>
    <x v="36"/>
    <x v="2617"/>
    <x v="2614"/>
  </r>
  <r>
    <x v="36"/>
    <x v="1786"/>
    <x v="0"/>
    <s v="US"/>
    <s v="USD"/>
    <n v="1449000061"/>
    <n v="1443812461"/>
    <b v="1"/>
    <n v="77"/>
    <b v="1"/>
    <s v="technology/space exploration"/>
    <n v="1.0538666666666667"/>
    <x v="1930"/>
    <x v="2"/>
    <x v="36"/>
    <x v="2618"/>
    <x v="2615"/>
  </r>
  <r>
    <x v="28"/>
    <x v="1787"/>
    <x v="0"/>
    <s v="US"/>
    <s v="USD"/>
    <n v="1445598000"/>
    <n v="1443302004"/>
    <b v="1"/>
    <n v="53"/>
    <b v="1"/>
    <s v="technology/space exploration"/>
    <n v="1.8839999999999999"/>
    <x v="1931"/>
    <x v="2"/>
    <x v="36"/>
    <x v="2619"/>
    <x v="2616"/>
  </r>
  <r>
    <x v="99"/>
    <x v="1788"/>
    <x v="0"/>
    <s v="AU"/>
    <s v="AUD"/>
    <n v="1444525200"/>
    <n v="1441339242"/>
    <b v="1"/>
    <n v="1251"/>
    <b v="1"/>
    <s v="technology/space exploration"/>
    <n v="1.436523076923077"/>
    <x v="1932"/>
    <x v="2"/>
    <x v="36"/>
    <x v="2620"/>
    <x v="2617"/>
  </r>
  <r>
    <x v="36"/>
    <x v="1789"/>
    <x v="0"/>
    <s v="US"/>
    <s v="USD"/>
    <n v="1432230988"/>
    <n v="1429638988"/>
    <b v="1"/>
    <n v="465"/>
    <b v="1"/>
    <s v="technology/space exploration"/>
    <n v="1.4588000000000001"/>
    <x v="1933"/>
    <x v="2"/>
    <x v="36"/>
    <x v="2621"/>
    <x v="2618"/>
  </r>
  <r>
    <x v="15"/>
    <x v="1790"/>
    <x v="0"/>
    <s v="IT"/>
    <s v="EUR"/>
    <n v="1483120216"/>
    <n v="1479232216"/>
    <b v="0"/>
    <n v="74"/>
    <b v="1"/>
    <s v="technology/space exploration"/>
    <n v="1.3118399999999999"/>
    <x v="1934"/>
    <x v="2"/>
    <x v="36"/>
    <x v="2622"/>
    <x v="2619"/>
  </r>
  <r>
    <x v="13"/>
    <x v="1791"/>
    <x v="0"/>
    <s v="US"/>
    <s v="USD"/>
    <n v="1480658966"/>
    <n v="1479449366"/>
    <b v="0"/>
    <n v="62"/>
    <b v="1"/>
    <s v="technology/space exploration"/>
    <n v="1.1399999999999999"/>
    <x v="1935"/>
    <x v="2"/>
    <x v="36"/>
    <x v="2623"/>
    <x v="2620"/>
  </r>
  <r>
    <x v="6"/>
    <x v="1792"/>
    <x v="0"/>
    <s v="US"/>
    <s v="USD"/>
    <n v="1347530822"/>
    <n v="1345716422"/>
    <b v="0"/>
    <n v="3468"/>
    <b v="1"/>
    <s v="technology/space exploration"/>
    <n v="13.794206249999998"/>
    <x v="1936"/>
    <x v="2"/>
    <x v="36"/>
    <x v="2624"/>
    <x v="2621"/>
  </r>
  <r>
    <x v="325"/>
    <x v="1793"/>
    <x v="0"/>
    <s v="DE"/>
    <s v="EUR"/>
    <n v="1478723208"/>
    <n v="1476559608"/>
    <b v="0"/>
    <n v="52"/>
    <b v="1"/>
    <s v="technology/space exploration"/>
    <n v="9.56"/>
    <x v="1937"/>
    <x v="2"/>
    <x v="36"/>
    <x v="2625"/>
    <x v="2622"/>
  </r>
  <r>
    <x v="30"/>
    <x v="1794"/>
    <x v="0"/>
    <s v="US"/>
    <s v="USD"/>
    <n v="1433343869"/>
    <n v="1430751869"/>
    <b v="0"/>
    <n v="50"/>
    <b v="1"/>
    <s v="technology/space exploration"/>
    <n v="1.1200000000000001"/>
    <x v="150"/>
    <x v="2"/>
    <x v="36"/>
    <x v="2626"/>
    <x v="2623"/>
  </r>
  <r>
    <x v="325"/>
    <x v="1795"/>
    <x v="0"/>
    <s v="US"/>
    <s v="USD"/>
    <n v="1448571261"/>
    <n v="1445975661"/>
    <b v="0"/>
    <n v="45"/>
    <b v="1"/>
    <s v="technology/space exploration"/>
    <n v="6.4666666666666668"/>
    <x v="1938"/>
    <x v="2"/>
    <x v="36"/>
    <x v="2627"/>
    <x v="2624"/>
  </r>
  <r>
    <x v="357"/>
    <x v="1796"/>
    <x v="0"/>
    <s v="US"/>
    <s v="USD"/>
    <n v="1417389067"/>
    <n v="1415661067"/>
    <b v="0"/>
    <n v="21"/>
    <b v="1"/>
    <s v="technology/space exploration"/>
    <n v="1.1036948748510131"/>
    <x v="1939"/>
    <x v="2"/>
    <x v="36"/>
    <x v="2628"/>
    <x v="2625"/>
  </r>
  <r>
    <x v="10"/>
    <x v="1797"/>
    <x v="0"/>
    <s v="GB"/>
    <s v="GBP"/>
    <n v="1431608122"/>
    <n v="1429016122"/>
    <b v="0"/>
    <n v="100"/>
    <b v="1"/>
    <s v="technology/space exploration"/>
    <n v="1.2774000000000001"/>
    <x v="1940"/>
    <x v="2"/>
    <x v="36"/>
    <x v="2629"/>
    <x v="2626"/>
  </r>
  <r>
    <x v="13"/>
    <x v="1798"/>
    <x v="0"/>
    <s v="AU"/>
    <s v="AUD"/>
    <n v="1467280800"/>
    <n v="1464921112"/>
    <b v="0"/>
    <n v="81"/>
    <b v="1"/>
    <s v="technology/space exploration"/>
    <n v="1.579"/>
    <x v="1941"/>
    <x v="2"/>
    <x v="36"/>
    <x v="2630"/>
    <x v="2627"/>
  </r>
  <r>
    <x v="22"/>
    <x v="1799"/>
    <x v="0"/>
    <s v="US"/>
    <s v="USD"/>
    <n v="1440907427"/>
    <n v="1438488227"/>
    <b v="0"/>
    <n v="286"/>
    <b v="1"/>
    <s v="technology/space exploration"/>
    <n v="1.1466525000000001"/>
    <x v="1942"/>
    <x v="2"/>
    <x v="36"/>
    <x v="2631"/>
    <x v="2628"/>
  </r>
  <r>
    <x v="358"/>
    <x v="1800"/>
    <x v="0"/>
    <s v="US"/>
    <s v="USD"/>
    <n v="1464485339"/>
    <n v="1462325339"/>
    <b v="0"/>
    <n v="42"/>
    <b v="1"/>
    <s v="technology/space exploration"/>
    <n v="1.3700934579439252"/>
    <x v="1943"/>
    <x v="2"/>
    <x v="36"/>
    <x v="2632"/>
    <x v="2629"/>
  </r>
  <r>
    <x v="10"/>
    <x v="1801"/>
    <x v="0"/>
    <s v="US"/>
    <s v="USD"/>
    <n v="1393542000"/>
    <n v="1390938332"/>
    <b v="0"/>
    <n v="199"/>
    <b v="1"/>
    <s v="technology/space exploration"/>
    <n v="3.5461999999999998"/>
    <x v="1944"/>
    <x v="2"/>
    <x v="36"/>
    <x v="2633"/>
    <x v="2630"/>
  </r>
  <r>
    <x v="359"/>
    <x v="1802"/>
    <x v="0"/>
    <s v="US"/>
    <s v="USD"/>
    <n v="1475163921"/>
    <n v="1472571921"/>
    <b v="0"/>
    <n v="25"/>
    <b v="1"/>
    <s v="technology/space exploration"/>
    <n v="1.0602150537634409"/>
    <x v="1945"/>
    <x v="2"/>
    <x v="36"/>
    <x v="2634"/>
    <x v="2631"/>
  </r>
  <r>
    <x v="236"/>
    <x v="1803"/>
    <x v="0"/>
    <s v="CA"/>
    <s v="CAD"/>
    <n v="1425937761"/>
    <n v="1422917361"/>
    <b v="0"/>
    <n v="84"/>
    <b v="1"/>
    <s v="technology/space exploration"/>
    <n v="1"/>
    <x v="1946"/>
    <x v="2"/>
    <x v="36"/>
    <x v="2635"/>
    <x v="2632"/>
  </r>
  <r>
    <x v="28"/>
    <x v="1804"/>
    <x v="0"/>
    <s v="US"/>
    <s v="USD"/>
    <n v="1476579600"/>
    <n v="1474641914"/>
    <b v="0"/>
    <n v="50"/>
    <b v="1"/>
    <s v="technology/space exploration"/>
    <n v="1.873"/>
    <x v="1947"/>
    <x v="2"/>
    <x v="36"/>
    <x v="2636"/>
    <x v="2633"/>
  </r>
  <r>
    <x v="2"/>
    <x v="1805"/>
    <x v="0"/>
    <s v="US"/>
    <s v="USD"/>
    <n v="1476277875"/>
    <n v="1474895475"/>
    <b v="0"/>
    <n v="26"/>
    <b v="1"/>
    <s v="technology/space exploration"/>
    <n v="1.6619999999999999"/>
    <x v="1948"/>
    <x v="2"/>
    <x v="36"/>
    <x v="2637"/>
    <x v="2634"/>
  </r>
  <r>
    <x v="360"/>
    <x v="1806"/>
    <x v="0"/>
    <s v="US"/>
    <s v="USD"/>
    <n v="1421358895"/>
    <n v="1418766895"/>
    <b v="0"/>
    <n v="14"/>
    <b v="1"/>
    <s v="technology/space exploration"/>
    <n v="1.0172910662824208"/>
    <x v="1949"/>
    <x v="2"/>
    <x v="36"/>
    <x v="2638"/>
    <x v="2635"/>
  </r>
  <r>
    <x v="43"/>
    <x v="1807"/>
    <x v="0"/>
    <s v="GB"/>
    <s v="GBP"/>
    <n v="1424378748"/>
    <n v="1421786748"/>
    <b v="0"/>
    <n v="49"/>
    <b v="1"/>
    <s v="technology/space exploration"/>
    <n v="1.64"/>
    <x v="1950"/>
    <x v="2"/>
    <x v="36"/>
    <x v="2639"/>
    <x v="2636"/>
  </r>
  <r>
    <x v="9"/>
    <x v="1808"/>
    <x v="0"/>
    <s v="US"/>
    <s v="USD"/>
    <n v="1433735474"/>
    <n v="1428551474"/>
    <b v="0"/>
    <n v="69"/>
    <b v="1"/>
    <s v="technology/space exploration"/>
    <n v="1.0566666666666666"/>
    <x v="1951"/>
    <x v="2"/>
    <x v="36"/>
    <x v="2640"/>
    <x v="2637"/>
  </r>
  <r>
    <x v="15"/>
    <x v="493"/>
    <x v="2"/>
    <s v="US"/>
    <s v="USD"/>
    <n v="1410811740"/>
    <n v="1409341863"/>
    <b v="0"/>
    <n v="1"/>
    <b v="0"/>
    <s v="technology/space exploration"/>
    <n v="0.01"/>
    <x v="2"/>
    <x v="2"/>
    <x v="36"/>
    <x v="2641"/>
    <x v="2638"/>
  </r>
  <r>
    <x v="69"/>
    <x v="117"/>
    <x v="2"/>
    <s v="DE"/>
    <s v="EUR"/>
    <n v="1468565820"/>
    <n v="1465970108"/>
    <b v="0"/>
    <n v="0"/>
    <b v="0"/>
    <s v="technology/space exploration"/>
    <n v="0"/>
    <x v="121"/>
    <x v="2"/>
    <x v="36"/>
    <x v="2642"/>
    <x v="2639"/>
  </r>
  <r>
    <x v="80"/>
    <x v="1809"/>
    <x v="1"/>
    <s v="US"/>
    <s v="USD"/>
    <n v="1482307140"/>
    <n v="1479218315"/>
    <b v="1"/>
    <n v="1501"/>
    <b v="0"/>
    <s v="technology/space exploration"/>
    <n v="0.33559730999999998"/>
    <x v="1952"/>
    <x v="2"/>
    <x v="36"/>
    <x v="2643"/>
    <x v="323"/>
  </r>
  <r>
    <x v="57"/>
    <x v="1254"/>
    <x v="1"/>
    <s v="US"/>
    <s v="USD"/>
    <n v="1489172435"/>
    <n v="1486580435"/>
    <b v="1"/>
    <n v="52"/>
    <b v="0"/>
    <s v="technology/space exploration"/>
    <n v="2.053E-2"/>
    <x v="1953"/>
    <x v="2"/>
    <x v="36"/>
    <x v="2644"/>
    <x v="2640"/>
  </r>
  <r>
    <x v="22"/>
    <x v="1740"/>
    <x v="1"/>
    <s v="AU"/>
    <s v="AUD"/>
    <n v="1415481203"/>
    <n v="1412885603"/>
    <b v="1"/>
    <n v="23"/>
    <b v="0"/>
    <s v="technology/space exploration"/>
    <n v="0.105"/>
    <x v="1954"/>
    <x v="2"/>
    <x v="36"/>
    <x v="2645"/>
    <x v="2641"/>
  </r>
  <r>
    <x v="69"/>
    <x v="1810"/>
    <x v="1"/>
    <s v="US"/>
    <s v="USD"/>
    <n v="1441783869"/>
    <n v="1439191869"/>
    <b v="1"/>
    <n v="535"/>
    <b v="0"/>
    <s v="technology/space exploration"/>
    <n v="8.4172839999999999E-2"/>
    <x v="1955"/>
    <x v="2"/>
    <x v="36"/>
    <x v="2646"/>
    <x v="2642"/>
  </r>
  <r>
    <x v="30"/>
    <x v="1275"/>
    <x v="1"/>
    <s v="CA"/>
    <s v="CAD"/>
    <n v="1439533019"/>
    <n v="1436941019"/>
    <b v="0"/>
    <n v="3"/>
    <b v="0"/>
    <s v="technology/space exploration"/>
    <n v="1.44E-2"/>
    <x v="1053"/>
    <x v="2"/>
    <x v="36"/>
    <x v="2647"/>
    <x v="2643"/>
  </r>
  <r>
    <x v="14"/>
    <x v="437"/>
    <x v="1"/>
    <s v="US"/>
    <s v="USD"/>
    <n v="1457543360"/>
    <n v="1454951360"/>
    <b v="0"/>
    <n v="6"/>
    <b v="0"/>
    <s v="technology/space exploration"/>
    <n v="8.8333333333333337E-3"/>
    <x v="1956"/>
    <x v="2"/>
    <x v="36"/>
    <x v="2648"/>
    <x v="2644"/>
  </r>
  <r>
    <x v="152"/>
    <x v="1811"/>
    <x v="1"/>
    <s v="US"/>
    <s v="USD"/>
    <n v="1454370941"/>
    <n v="1449186941"/>
    <b v="0"/>
    <n v="3"/>
    <b v="0"/>
    <s v="technology/space exploration"/>
    <n v="9.9200000000000004E-4"/>
    <x v="1957"/>
    <x v="2"/>
    <x v="36"/>
    <x v="2649"/>
    <x v="2645"/>
  </r>
  <r>
    <x v="127"/>
    <x v="1812"/>
    <x v="1"/>
    <s v="US"/>
    <s v="USD"/>
    <n v="1482332343"/>
    <n v="1479740343"/>
    <b v="0"/>
    <n v="5"/>
    <b v="0"/>
    <s v="technology/space exploration"/>
    <n v="5.966666666666667E-3"/>
    <x v="1958"/>
    <x v="2"/>
    <x v="36"/>
    <x v="2650"/>
    <x v="2646"/>
  </r>
  <r>
    <x v="361"/>
    <x v="1813"/>
    <x v="1"/>
    <s v="US"/>
    <s v="USD"/>
    <n v="1450380009"/>
    <n v="1447960809"/>
    <b v="0"/>
    <n v="17"/>
    <b v="0"/>
    <s v="technology/space exploration"/>
    <n v="1.8689285714285714E-2"/>
    <x v="1959"/>
    <x v="2"/>
    <x v="36"/>
    <x v="2651"/>
    <x v="2647"/>
  </r>
  <r>
    <x v="57"/>
    <x v="1197"/>
    <x v="1"/>
    <s v="AU"/>
    <s v="AUD"/>
    <n v="1418183325"/>
    <n v="1415591325"/>
    <b v="0"/>
    <n v="11"/>
    <b v="0"/>
    <s v="technology/space exploration"/>
    <n v="8.8500000000000002E-3"/>
    <x v="1960"/>
    <x v="2"/>
    <x v="36"/>
    <x v="2652"/>
    <x v="2648"/>
  </r>
  <r>
    <x v="362"/>
    <x v="1814"/>
    <x v="1"/>
    <s v="US"/>
    <s v="USD"/>
    <n v="1402632000"/>
    <n v="1399909127"/>
    <b v="0"/>
    <n v="70"/>
    <b v="0"/>
    <s v="technology/space exploration"/>
    <n v="0.1152156862745098"/>
    <x v="1961"/>
    <x v="2"/>
    <x v="36"/>
    <x v="2653"/>
    <x v="2649"/>
  </r>
  <r>
    <x v="57"/>
    <x v="152"/>
    <x v="1"/>
    <s v="US"/>
    <s v="USD"/>
    <n v="1429622726"/>
    <n v="1424442326"/>
    <b v="0"/>
    <n v="6"/>
    <b v="0"/>
    <s v="technology/space exploration"/>
    <n v="5.1000000000000004E-4"/>
    <x v="439"/>
    <x v="2"/>
    <x v="36"/>
    <x v="2654"/>
    <x v="2650"/>
  </r>
  <r>
    <x v="36"/>
    <x v="1815"/>
    <x v="1"/>
    <s v="US"/>
    <s v="USD"/>
    <n v="1455048000"/>
    <n v="1452631647"/>
    <b v="0"/>
    <n v="43"/>
    <b v="0"/>
    <s v="technology/space exploration"/>
    <n v="0.21033333333333334"/>
    <x v="1962"/>
    <x v="2"/>
    <x v="36"/>
    <x v="2655"/>
    <x v="2651"/>
  </r>
  <r>
    <x v="60"/>
    <x v="1816"/>
    <x v="1"/>
    <s v="US"/>
    <s v="USD"/>
    <n v="1489345200"/>
    <n v="1485966688"/>
    <b v="0"/>
    <n v="152"/>
    <b v="0"/>
    <s v="technology/space exploration"/>
    <n v="0.11436666666666667"/>
    <x v="1963"/>
    <x v="2"/>
    <x v="36"/>
    <x v="2656"/>
    <x v="2652"/>
  </r>
  <r>
    <x v="11"/>
    <x v="1817"/>
    <x v="1"/>
    <s v="US"/>
    <s v="USD"/>
    <n v="1470187800"/>
    <n v="1467325053"/>
    <b v="0"/>
    <n v="59"/>
    <b v="0"/>
    <s v="technology/space exploration"/>
    <n v="0.18737933333333334"/>
    <x v="1964"/>
    <x v="2"/>
    <x v="36"/>
    <x v="2657"/>
    <x v="2653"/>
  </r>
  <r>
    <x v="316"/>
    <x v="1818"/>
    <x v="1"/>
    <s v="US"/>
    <s v="USD"/>
    <n v="1469913194"/>
    <n v="1467321194"/>
    <b v="0"/>
    <n v="4"/>
    <b v="0"/>
    <s v="technology/space exploration"/>
    <n v="9.2857142857142856E-4"/>
    <x v="1965"/>
    <x v="2"/>
    <x v="36"/>
    <x v="2658"/>
    <x v="2654"/>
  </r>
  <r>
    <x v="197"/>
    <x v="1819"/>
    <x v="1"/>
    <s v="US"/>
    <s v="USD"/>
    <n v="1429321210"/>
    <n v="1426729210"/>
    <b v="0"/>
    <n v="10"/>
    <b v="0"/>
    <s v="technology/space exploration"/>
    <n v="2.720408163265306E-2"/>
    <x v="1966"/>
    <x v="2"/>
    <x v="36"/>
    <x v="2659"/>
    <x v="2655"/>
  </r>
  <r>
    <x v="22"/>
    <x v="1820"/>
    <x v="1"/>
    <s v="US"/>
    <s v="USD"/>
    <n v="1448388418"/>
    <n v="1443200818"/>
    <b v="0"/>
    <n v="5"/>
    <b v="0"/>
    <s v="technology/space exploration"/>
    <n v="9.5E-4"/>
    <x v="1967"/>
    <x v="2"/>
    <x v="36"/>
    <x v="2660"/>
    <x v="2656"/>
  </r>
  <r>
    <x v="10"/>
    <x v="1821"/>
    <x v="0"/>
    <s v="US"/>
    <s v="USD"/>
    <n v="1382742010"/>
    <n v="1380150010"/>
    <b v="0"/>
    <n v="60"/>
    <b v="1"/>
    <s v="technology/makerspaces"/>
    <n v="1.0289999999999999"/>
    <x v="1968"/>
    <x v="2"/>
    <x v="37"/>
    <x v="2661"/>
    <x v="2657"/>
  </r>
  <r>
    <x v="22"/>
    <x v="1822"/>
    <x v="0"/>
    <s v="US"/>
    <s v="USD"/>
    <n v="1440179713"/>
    <n v="1437587713"/>
    <b v="0"/>
    <n v="80"/>
    <b v="1"/>
    <s v="technology/makerspaces"/>
    <n v="1.0680000000000001"/>
    <x v="1969"/>
    <x v="2"/>
    <x v="37"/>
    <x v="2662"/>
    <x v="2658"/>
  </r>
  <r>
    <x v="22"/>
    <x v="1823"/>
    <x v="0"/>
    <s v="CA"/>
    <s v="CAD"/>
    <n v="1441378800"/>
    <n v="1438873007"/>
    <b v="0"/>
    <n v="56"/>
    <b v="1"/>
    <s v="technology/makerspaces"/>
    <n v="1.0459624999999999"/>
    <x v="1970"/>
    <x v="2"/>
    <x v="37"/>
    <x v="2663"/>
    <x v="2659"/>
  </r>
  <r>
    <x v="178"/>
    <x v="1824"/>
    <x v="0"/>
    <s v="US"/>
    <s v="USD"/>
    <n v="1449644340"/>
    <n v="1446683797"/>
    <b v="0"/>
    <n v="104"/>
    <b v="1"/>
    <s v="technology/makerspaces"/>
    <n v="1.0342857142857143"/>
    <x v="1971"/>
    <x v="2"/>
    <x v="37"/>
    <x v="2664"/>
    <x v="2660"/>
  </r>
  <r>
    <x v="8"/>
    <x v="1825"/>
    <x v="0"/>
    <s v="US"/>
    <s v="USD"/>
    <n v="1430774974"/>
    <n v="1426886974"/>
    <b v="0"/>
    <n v="46"/>
    <b v="1"/>
    <s v="technology/makerspaces"/>
    <n v="1.2314285714285715"/>
    <x v="1972"/>
    <x v="2"/>
    <x v="37"/>
    <x v="2665"/>
    <x v="2661"/>
  </r>
  <r>
    <x v="3"/>
    <x v="1826"/>
    <x v="0"/>
    <s v="US"/>
    <s v="USD"/>
    <n v="1443214800"/>
    <n v="1440008439"/>
    <b v="0"/>
    <n v="206"/>
    <b v="1"/>
    <s v="technology/makerspaces"/>
    <n v="1.592951"/>
    <x v="1973"/>
    <x v="2"/>
    <x v="37"/>
    <x v="2666"/>
    <x v="2662"/>
  </r>
  <r>
    <x v="15"/>
    <x v="1827"/>
    <x v="0"/>
    <s v="US"/>
    <s v="USD"/>
    <n v="1455142416"/>
    <n v="1452550416"/>
    <b v="0"/>
    <n v="18"/>
    <b v="1"/>
    <s v="technology/makerspaces"/>
    <n v="1.1066666666666667"/>
    <x v="1974"/>
    <x v="2"/>
    <x v="37"/>
    <x v="2667"/>
    <x v="2663"/>
  </r>
  <r>
    <x v="28"/>
    <x v="1240"/>
    <x v="0"/>
    <s v="CA"/>
    <s v="CAD"/>
    <n v="1447079520"/>
    <n v="1443449265"/>
    <b v="0"/>
    <n v="28"/>
    <b v="1"/>
    <s v="technology/makerspaces"/>
    <n v="1.7070000000000001"/>
    <x v="1975"/>
    <x v="2"/>
    <x v="37"/>
    <x v="2668"/>
    <x v="2664"/>
  </r>
  <r>
    <x v="134"/>
    <x v="1099"/>
    <x v="0"/>
    <s v="US"/>
    <s v="USD"/>
    <n v="1452387096"/>
    <n v="1447203096"/>
    <b v="0"/>
    <n v="11"/>
    <b v="1"/>
    <s v="technology/makerspaces"/>
    <n v="1.25125"/>
    <x v="1976"/>
    <x v="2"/>
    <x v="37"/>
    <x v="2669"/>
    <x v="2665"/>
  </r>
  <r>
    <x v="363"/>
    <x v="1828"/>
    <x v="2"/>
    <s v="AU"/>
    <s v="AUD"/>
    <n v="1406593780"/>
    <n v="1404174580"/>
    <b v="1"/>
    <n v="60"/>
    <b v="0"/>
    <s v="technology/makerspaces"/>
    <n v="6.4158609339642042E-2"/>
    <x v="1977"/>
    <x v="2"/>
    <x v="37"/>
    <x v="2670"/>
    <x v="2666"/>
  </r>
  <r>
    <x v="31"/>
    <x v="1829"/>
    <x v="2"/>
    <s v="US"/>
    <s v="USD"/>
    <n v="1419017880"/>
    <n v="1416419916"/>
    <b v="1"/>
    <n v="84"/>
    <b v="0"/>
    <s v="technology/makerspaces"/>
    <n v="0.11344"/>
    <x v="1978"/>
    <x v="2"/>
    <x v="37"/>
    <x v="2671"/>
    <x v="2667"/>
  </r>
  <r>
    <x v="3"/>
    <x v="1830"/>
    <x v="2"/>
    <s v="US"/>
    <s v="USD"/>
    <n v="1451282400"/>
    <n v="1449436390"/>
    <b v="1"/>
    <n v="47"/>
    <b v="0"/>
    <s v="technology/makerspaces"/>
    <n v="0.33189999999999997"/>
    <x v="1979"/>
    <x v="2"/>
    <x v="37"/>
    <x v="2672"/>
    <x v="2668"/>
  </r>
  <r>
    <x v="79"/>
    <x v="1831"/>
    <x v="2"/>
    <s v="US"/>
    <s v="USD"/>
    <n v="1414622700"/>
    <n v="1412081999"/>
    <b v="1"/>
    <n v="66"/>
    <b v="0"/>
    <s v="technology/makerspaces"/>
    <n v="0.27579999999999999"/>
    <x v="1980"/>
    <x v="2"/>
    <x v="37"/>
    <x v="2673"/>
    <x v="2669"/>
  </r>
  <r>
    <x v="19"/>
    <x v="1832"/>
    <x v="2"/>
    <s v="US"/>
    <s v="USD"/>
    <n v="1467694740"/>
    <n v="1465398670"/>
    <b v="1"/>
    <n v="171"/>
    <b v="0"/>
    <s v="technology/makerspaces"/>
    <n v="0.62839999999999996"/>
    <x v="1981"/>
    <x v="2"/>
    <x v="37"/>
    <x v="2674"/>
    <x v="2670"/>
  </r>
  <r>
    <x v="31"/>
    <x v="1833"/>
    <x v="2"/>
    <s v="US"/>
    <s v="USD"/>
    <n v="1415655289"/>
    <n v="1413059689"/>
    <b v="1"/>
    <n v="29"/>
    <b v="0"/>
    <s v="technology/makerspaces"/>
    <n v="7.5880000000000003E-2"/>
    <x v="1982"/>
    <x v="2"/>
    <x v="37"/>
    <x v="2675"/>
    <x v="2671"/>
  </r>
  <r>
    <x v="190"/>
    <x v="1834"/>
    <x v="2"/>
    <s v="CA"/>
    <s v="CAD"/>
    <n v="1463929174"/>
    <n v="1461337174"/>
    <b v="0"/>
    <n v="9"/>
    <b v="0"/>
    <s v="technology/makerspaces"/>
    <n v="0.50380952380952382"/>
    <x v="1983"/>
    <x v="2"/>
    <x v="37"/>
    <x v="2676"/>
    <x v="2672"/>
  </r>
  <r>
    <x v="330"/>
    <x v="1835"/>
    <x v="2"/>
    <s v="US"/>
    <s v="USD"/>
    <n v="1404348143"/>
    <n v="1401756143"/>
    <b v="0"/>
    <n v="27"/>
    <b v="0"/>
    <s v="technology/makerspaces"/>
    <n v="0.17512820512820512"/>
    <x v="1984"/>
    <x v="2"/>
    <x v="37"/>
    <x v="2677"/>
    <x v="2673"/>
  </r>
  <r>
    <x v="364"/>
    <x v="1742"/>
    <x v="2"/>
    <s v="ES"/>
    <s v="EUR"/>
    <n v="1443121765"/>
    <n v="1440529765"/>
    <b v="0"/>
    <n v="2"/>
    <b v="0"/>
    <s v="technology/makerspaces"/>
    <n v="1.3750000000000001E-4"/>
    <x v="1985"/>
    <x v="2"/>
    <x v="37"/>
    <x v="2678"/>
    <x v="2674"/>
  </r>
  <r>
    <x v="79"/>
    <x v="849"/>
    <x v="2"/>
    <s v="US"/>
    <s v="USD"/>
    <n v="1425081694"/>
    <n v="1422489694"/>
    <b v="0"/>
    <n v="3"/>
    <b v="0"/>
    <s v="technology/makerspaces"/>
    <n v="3.3E-3"/>
    <x v="895"/>
    <x v="2"/>
    <x v="37"/>
    <x v="2679"/>
    <x v="2675"/>
  </r>
  <r>
    <x v="261"/>
    <x v="1836"/>
    <x v="2"/>
    <s v="ES"/>
    <s v="EUR"/>
    <n v="1459915491"/>
    <n v="1457327091"/>
    <b v="0"/>
    <n v="4"/>
    <b v="0"/>
    <s v="technology/makerspaces"/>
    <n v="8.6250000000000007E-3"/>
    <x v="160"/>
    <x v="2"/>
    <x v="37"/>
    <x v="2680"/>
    <x v="2676"/>
  </r>
  <r>
    <x v="6"/>
    <x v="434"/>
    <x v="2"/>
    <s v="US"/>
    <s v="USD"/>
    <n v="1405027750"/>
    <n v="1402867750"/>
    <b v="0"/>
    <n v="2"/>
    <b v="0"/>
    <s v="food/food trucks"/>
    <n v="6.875E-3"/>
    <x v="446"/>
    <x v="7"/>
    <x v="19"/>
    <x v="2681"/>
    <x v="2677"/>
  </r>
  <r>
    <x v="12"/>
    <x v="1837"/>
    <x v="2"/>
    <s v="US"/>
    <s v="USD"/>
    <n v="1416635940"/>
    <n v="1413838540"/>
    <b v="0"/>
    <n v="20"/>
    <b v="0"/>
    <s v="food/food trucks"/>
    <n v="0.28299999999999997"/>
    <x v="1986"/>
    <x v="7"/>
    <x v="19"/>
    <x v="2682"/>
    <x v="2678"/>
  </r>
  <r>
    <x v="36"/>
    <x v="1275"/>
    <x v="2"/>
    <s v="US"/>
    <s v="USD"/>
    <n v="1425233240"/>
    <n v="1422641240"/>
    <b v="0"/>
    <n v="3"/>
    <b v="0"/>
    <s v="food/food trucks"/>
    <n v="2.3999999999999998E-3"/>
    <x v="1053"/>
    <x v="7"/>
    <x v="19"/>
    <x v="2683"/>
    <x v="2679"/>
  </r>
  <r>
    <x v="54"/>
    <x v="25"/>
    <x v="2"/>
    <s v="US"/>
    <s v="USD"/>
    <n v="1407621425"/>
    <n v="1404165425"/>
    <b v="0"/>
    <n v="4"/>
    <b v="0"/>
    <s v="food/food trucks"/>
    <n v="1.1428571428571429E-2"/>
    <x v="444"/>
    <x v="7"/>
    <x v="19"/>
    <x v="2684"/>
    <x v="2680"/>
  </r>
  <r>
    <x v="63"/>
    <x v="115"/>
    <x v="2"/>
    <s v="US"/>
    <s v="USD"/>
    <n v="1430149330"/>
    <n v="1424968930"/>
    <b v="0"/>
    <n v="1"/>
    <b v="0"/>
    <s v="food/food trucks"/>
    <n v="2.0000000000000001E-4"/>
    <x v="119"/>
    <x v="7"/>
    <x v="19"/>
    <x v="2685"/>
    <x v="2681"/>
  </r>
  <r>
    <x v="11"/>
    <x v="117"/>
    <x v="2"/>
    <s v="US"/>
    <s v="USD"/>
    <n v="1412119423"/>
    <n v="1410391423"/>
    <b v="0"/>
    <n v="0"/>
    <b v="0"/>
    <s v="food/food trucks"/>
    <n v="0"/>
    <x v="121"/>
    <x v="7"/>
    <x v="19"/>
    <x v="2686"/>
    <x v="2682"/>
  </r>
  <r>
    <x v="36"/>
    <x v="117"/>
    <x v="2"/>
    <s v="US"/>
    <s v="USD"/>
    <n v="1435591318"/>
    <n v="1432999318"/>
    <b v="0"/>
    <n v="0"/>
    <b v="0"/>
    <s v="food/food trucks"/>
    <n v="0"/>
    <x v="121"/>
    <x v="7"/>
    <x v="19"/>
    <x v="2687"/>
    <x v="2683"/>
  </r>
  <r>
    <x v="63"/>
    <x v="1838"/>
    <x v="2"/>
    <s v="US"/>
    <s v="USD"/>
    <n v="1424746800"/>
    <n v="1422067870"/>
    <b v="0"/>
    <n v="14"/>
    <b v="0"/>
    <s v="food/food trucks"/>
    <n v="1.48E-3"/>
    <x v="1987"/>
    <x v="7"/>
    <x v="19"/>
    <x v="2688"/>
    <x v="2684"/>
  </r>
  <r>
    <x v="19"/>
    <x v="116"/>
    <x v="2"/>
    <s v="US"/>
    <s v="USD"/>
    <n v="1469919890"/>
    <n v="1467327890"/>
    <b v="0"/>
    <n v="1"/>
    <b v="0"/>
    <s v="food/food trucks"/>
    <n v="2.8571428571428571E-5"/>
    <x v="120"/>
    <x v="7"/>
    <x v="19"/>
    <x v="2689"/>
    <x v="2685"/>
  </r>
  <r>
    <x v="58"/>
    <x v="1839"/>
    <x v="2"/>
    <s v="US"/>
    <s v="USD"/>
    <n v="1433298676"/>
    <n v="1429410676"/>
    <b v="0"/>
    <n v="118"/>
    <b v="0"/>
    <s v="food/food trucks"/>
    <n v="0.107325"/>
    <x v="1988"/>
    <x v="7"/>
    <x v="19"/>
    <x v="2690"/>
    <x v="2686"/>
  </r>
  <r>
    <x v="99"/>
    <x v="428"/>
    <x v="2"/>
    <s v="CA"/>
    <s v="CAD"/>
    <n v="1431278557"/>
    <n v="1427390557"/>
    <b v="0"/>
    <n v="2"/>
    <b v="0"/>
    <s v="food/food trucks"/>
    <n v="5.3846153846153844E-4"/>
    <x v="844"/>
    <x v="7"/>
    <x v="19"/>
    <x v="2691"/>
    <x v="2687"/>
  </r>
  <r>
    <x v="8"/>
    <x v="379"/>
    <x v="2"/>
    <s v="US"/>
    <s v="USD"/>
    <n v="1427266860"/>
    <n v="1424678460"/>
    <b v="0"/>
    <n v="1"/>
    <b v="0"/>
    <s v="food/food trucks"/>
    <n v="7.1428571428571426E-3"/>
    <x v="384"/>
    <x v="7"/>
    <x v="19"/>
    <x v="2692"/>
    <x v="2688"/>
  </r>
  <r>
    <x v="10"/>
    <x v="130"/>
    <x v="2"/>
    <s v="US"/>
    <s v="USD"/>
    <n v="1407899966"/>
    <n v="1405307966"/>
    <b v="0"/>
    <n v="3"/>
    <b v="0"/>
    <s v="food/food trucks"/>
    <n v="8.0000000000000002E-3"/>
    <x v="140"/>
    <x v="7"/>
    <x v="19"/>
    <x v="2693"/>
    <x v="2689"/>
  </r>
  <r>
    <x v="11"/>
    <x v="116"/>
    <x v="2"/>
    <s v="US"/>
    <s v="USD"/>
    <n v="1411701739"/>
    <n v="1409109739"/>
    <b v="0"/>
    <n v="1"/>
    <b v="0"/>
    <s v="food/food trucks"/>
    <n v="3.3333333333333335E-5"/>
    <x v="120"/>
    <x v="7"/>
    <x v="19"/>
    <x v="2694"/>
    <x v="2690"/>
  </r>
  <r>
    <x v="36"/>
    <x v="1840"/>
    <x v="2"/>
    <s v="US"/>
    <s v="USD"/>
    <n v="1428981718"/>
    <n v="1423801318"/>
    <b v="0"/>
    <n v="3"/>
    <b v="0"/>
    <s v="food/food trucks"/>
    <n v="4.7333333333333333E-3"/>
    <x v="1989"/>
    <x v="7"/>
    <x v="19"/>
    <x v="2695"/>
    <x v="2691"/>
  </r>
  <r>
    <x v="127"/>
    <x v="1841"/>
    <x v="2"/>
    <s v="US"/>
    <s v="USD"/>
    <n v="1419538560"/>
    <n v="1416600960"/>
    <b v="0"/>
    <n v="38"/>
    <b v="0"/>
    <s v="food/food trucks"/>
    <n v="5.6500000000000002E-2"/>
    <x v="1990"/>
    <x v="7"/>
    <x v="19"/>
    <x v="2696"/>
    <x v="2692"/>
  </r>
  <r>
    <x v="165"/>
    <x v="1842"/>
    <x v="2"/>
    <s v="US"/>
    <s v="USD"/>
    <n v="1438552800"/>
    <n v="1435876423"/>
    <b v="0"/>
    <n v="52"/>
    <b v="0"/>
    <s v="food/food trucks"/>
    <n v="0.26352173913043481"/>
    <x v="1991"/>
    <x v="7"/>
    <x v="19"/>
    <x v="2697"/>
    <x v="2693"/>
  </r>
  <r>
    <x v="6"/>
    <x v="1843"/>
    <x v="2"/>
    <s v="US"/>
    <s v="USD"/>
    <n v="1403904808"/>
    <n v="1401312808"/>
    <b v="0"/>
    <n v="2"/>
    <b v="0"/>
    <s v="food/food trucks"/>
    <n v="3.2512500000000002E-3"/>
    <x v="1992"/>
    <x v="7"/>
    <x v="19"/>
    <x v="2698"/>
    <x v="2694"/>
  </r>
  <r>
    <x v="365"/>
    <x v="117"/>
    <x v="2"/>
    <s v="CA"/>
    <s v="CAD"/>
    <n v="1407533463"/>
    <n v="1404941463"/>
    <b v="0"/>
    <n v="0"/>
    <b v="0"/>
    <s v="food/food trucks"/>
    <n v="0"/>
    <x v="121"/>
    <x v="7"/>
    <x v="19"/>
    <x v="2699"/>
    <x v="2695"/>
  </r>
  <r>
    <x v="204"/>
    <x v="119"/>
    <x v="2"/>
    <s v="US"/>
    <s v="USD"/>
    <n v="1411073972"/>
    <n v="1408481972"/>
    <b v="0"/>
    <n v="4"/>
    <b v="0"/>
    <s v="food/food trucks"/>
    <n v="7.0007000700070005E-3"/>
    <x v="844"/>
    <x v="7"/>
    <x v="19"/>
    <x v="2700"/>
    <x v="2696"/>
  </r>
  <r>
    <x v="104"/>
    <x v="76"/>
    <x v="3"/>
    <s v="IE"/>
    <s v="EUR"/>
    <n v="1491586534"/>
    <n v="1488911734"/>
    <b v="0"/>
    <n v="46"/>
    <b v="0"/>
    <s v="theater/spaces"/>
    <n v="0.46176470588235297"/>
    <x v="1993"/>
    <x v="1"/>
    <x v="38"/>
    <x v="2701"/>
    <x v="2697"/>
  </r>
  <r>
    <x v="3"/>
    <x v="1844"/>
    <x v="3"/>
    <s v="US"/>
    <s v="USD"/>
    <n v="1491416077"/>
    <n v="1488827677"/>
    <b v="1"/>
    <n v="26"/>
    <b v="0"/>
    <s v="theater/spaces"/>
    <n v="0.34410000000000002"/>
    <x v="1994"/>
    <x v="1"/>
    <x v="38"/>
    <x v="2702"/>
    <x v="2698"/>
  </r>
  <r>
    <x v="79"/>
    <x v="1845"/>
    <x v="3"/>
    <s v="MX"/>
    <s v="MXN"/>
    <n v="1490196830"/>
    <n v="1485016430"/>
    <b v="0"/>
    <n v="45"/>
    <b v="0"/>
    <s v="theater/spaces"/>
    <n v="1.0375000000000001"/>
    <x v="1995"/>
    <x v="1"/>
    <x v="38"/>
    <x v="2703"/>
    <x v="2699"/>
  </r>
  <r>
    <x v="266"/>
    <x v="1288"/>
    <x v="3"/>
    <s v="US"/>
    <s v="USD"/>
    <n v="1491421314"/>
    <n v="1487709714"/>
    <b v="0"/>
    <n v="7"/>
    <b v="0"/>
    <s v="theater/spaces"/>
    <n v="6.0263157894736845E-2"/>
    <x v="1996"/>
    <x v="1"/>
    <x v="38"/>
    <x v="2704"/>
    <x v="2700"/>
  </r>
  <r>
    <x v="281"/>
    <x v="1846"/>
    <x v="3"/>
    <s v="US"/>
    <s v="USD"/>
    <n v="1490389158"/>
    <n v="1486504758"/>
    <b v="0"/>
    <n v="8"/>
    <b v="0"/>
    <s v="theater/spaces"/>
    <n v="0.10539393939393939"/>
    <x v="1997"/>
    <x v="1"/>
    <x v="38"/>
    <x v="2705"/>
    <x v="2701"/>
  </r>
  <r>
    <x v="19"/>
    <x v="1847"/>
    <x v="0"/>
    <s v="US"/>
    <s v="USD"/>
    <n v="1413442740"/>
    <n v="1410937483"/>
    <b v="1"/>
    <n v="263"/>
    <b v="1"/>
    <s v="theater/spaces"/>
    <n v="1.1229714285714285"/>
    <x v="1998"/>
    <x v="1"/>
    <x v="38"/>
    <x v="2706"/>
    <x v="2702"/>
  </r>
  <r>
    <x v="6"/>
    <x v="1848"/>
    <x v="0"/>
    <s v="US"/>
    <s v="USD"/>
    <n v="1369637940"/>
    <n v="1367088443"/>
    <b v="1"/>
    <n v="394"/>
    <b v="1"/>
    <s v="theater/spaces"/>
    <n v="3.50844625"/>
    <x v="1999"/>
    <x v="1"/>
    <x v="38"/>
    <x v="2707"/>
    <x v="2703"/>
  </r>
  <r>
    <x v="22"/>
    <x v="1849"/>
    <x v="0"/>
    <s v="GB"/>
    <s v="GBP"/>
    <n v="1469119526"/>
    <n v="1463935526"/>
    <b v="1"/>
    <n v="1049"/>
    <b v="1"/>
    <s v="theater/spaces"/>
    <n v="2.3321535"/>
    <x v="2000"/>
    <x v="1"/>
    <x v="38"/>
    <x v="2708"/>
    <x v="2704"/>
  </r>
  <r>
    <x v="63"/>
    <x v="1850"/>
    <x v="0"/>
    <s v="US"/>
    <s v="USD"/>
    <n v="1475553540"/>
    <n v="1472528141"/>
    <b v="1"/>
    <n v="308"/>
    <b v="1"/>
    <s v="theater/spaces"/>
    <n v="1.01606"/>
    <x v="2001"/>
    <x v="1"/>
    <x v="38"/>
    <x v="2709"/>
    <x v="2705"/>
  </r>
  <r>
    <x v="127"/>
    <x v="1851"/>
    <x v="0"/>
    <s v="US"/>
    <s v="USD"/>
    <n v="1407549600"/>
    <n v="1404797428"/>
    <b v="1"/>
    <n v="1088"/>
    <b v="1"/>
    <s v="theater/spaces"/>
    <n v="1.5390035000000002"/>
    <x v="2002"/>
    <x v="1"/>
    <x v="38"/>
    <x v="2710"/>
    <x v="2706"/>
  </r>
  <r>
    <x v="366"/>
    <x v="1852"/>
    <x v="0"/>
    <s v="GB"/>
    <s v="GBP"/>
    <n v="1403301660"/>
    <n v="1400694790"/>
    <b v="1"/>
    <n v="73"/>
    <b v="1"/>
    <s v="theater/spaces"/>
    <n v="1.007161125319693"/>
    <x v="2003"/>
    <x v="1"/>
    <x v="38"/>
    <x v="2711"/>
    <x v="2707"/>
  </r>
  <r>
    <x v="62"/>
    <x v="1853"/>
    <x v="0"/>
    <s v="US"/>
    <s v="USD"/>
    <n v="1373738400"/>
    <n v="1370568560"/>
    <b v="1"/>
    <n v="143"/>
    <b v="1"/>
    <s v="theater/spaces"/>
    <n v="1.3138181818181818"/>
    <x v="2004"/>
    <x v="1"/>
    <x v="38"/>
    <x v="2712"/>
    <x v="2708"/>
  </r>
  <r>
    <x v="60"/>
    <x v="1854"/>
    <x v="0"/>
    <s v="US"/>
    <s v="USD"/>
    <n v="1450971684"/>
    <n v="1447515684"/>
    <b v="1"/>
    <n v="1420"/>
    <b v="1"/>
    <s v="theater/spaces"/>
    <n v="1.0224133333333334"/>
    <x v="2005"/>
    <x v="1"/>
    <x v="38"/>
    <x v="2713"/>
    <x v="2709"/>
  </r>
  <r>
    <x v="31"/>
    <x v="1855"/>
    <x v="0"/>
    <s v="US"/>
    <s v="USD"/>
    <n v="1476486000"/>
    <n v="1474040596"/>
    <b v="1"/>
    <n v="305"/>
    <b v="1"/>
    <s v="theater/spaces"/>
    <n v="1.1635599999999999"/>
    <x v="2006"/>
    <x v="1"/>
    <x v="38"/>
    <x v="2714"/>
    <x v="2710"/>
  </r>
  <r>
    <x v="14"/>
    <x v="1856"/>
    <x v="0"/>
    <s v="US"/>
    <s v="USD"/>
    <n v="1456047228"/>
    <n v="1453109628"/>
    <b v="1"/>
    <n v="551"/>
    <b v="1"/>
    <s v="theater/spaces"/>
    <n v="2.6462241666666664"/>
    <x v="2007"/>
    <x v="1"/>
    <x v="38"/>
    <x v="2715"/>
    <x v="2711"/>
  </r>
  <r>
    <x v="3"/>
    <x v="1857"/>
    <x v="0"/>
    <s v="DE"/>
    <s v="EUR"/>
    <n v="1444291193"/>
    <n v="1441699193"/>
    <b v="1"/>
    <n v="187"/>
    <b v="1"/>
    <s v="theater/spaces"/>
    <n v="1.1998010000000001"/>
    <x v="2008"/>
    <x v="1"/>
    <x v="38"/>
    <x v="2716"/>
    <x v="2712"/>
  </r>
  <r>
    <x v="31"/>
    <x v="1858"/>
    <x v="0"/>
    <s v="US"/>
    <s v="USD"/>
    <n v="1417906649"/>
    <n v="1414015049"/>
    <b v="1"/>
    <n v="325"/>
    <b v="1"/>
    <s v="theater/spaces"/>
    <n v="1.2010400000000001"/>
    <x v="2009"/>
    <x v="1"/>
    <x v="38"/>
    <x v="2717"/>
    <x v="2713"/>
  </r>
  <r>
    <x v="102"/>
    <x v="1859"/>
    <x v="0"/>
    <s v="US"/>
    <s v="USD"/>
    <n v="1462316400"/>
    <n v="1459865945"/>
    <b v="1"/>
    <n v="148"/>
    <b v="1"/>
    <s v="theater/spaces"/>
    <n v="1.0358333333333334"/>
    <x v="2010"/>
    <x v="1"/>
    <x v="38"/>
    <x v="2718"/>
    <x v="2714"/>
  </r>
  <r>
    <x v="12"/>
    <x v="1860"/>
    <x v="0"/>
    <s v="US"/>
    <s v="USD"/>
    <n v="1460936694"/>
    <n v="1455756294"/>
    <b v="0"/>
    <n v="69"/>
    <b v="1"/>
    <s v="theater/spaces"/>
    <n v="1.0883333333333334"/>
    <x v="2011"/>
    <x v="1"/>
    <x v="38"/>
    <x v="2719"/>
    <x v="2715"/>
  </r>
  <r>
    <x v="31"/>
    <x v="1861"/>
    <x v="0"/>
    <s v="US"/>
    <s v="USD"/>
    <n v="1478866253"/>
    <n v="1476270653"/>
    <b v="0"/>
    <n v="173"/>
    <b v="1"/>
    <s v="theater/spaces"/>
    <n v="1.1812400000000001"/>
    <x v="2012"/>
    <x v="1"/>
    <x v="38"/>
    <x v="2720"/>
    <x v="2716"/>
  </r>
  <r>
    <x v="47"/>
    <x v="1862"/>
    <x v="0"/>
    <s v="GB"/>
    <s v="GBP"/>
    <n v="1378494000"/>
    <n v="1375880598"/>
    <b v="0"/>
    <n v="269"/>
    <b v="1"/>
    <s v="technology/hardware"/>
    <n v="14.62"/>
    <x v="2013"/>
    <x v="2"/>
    <x v="30"/>
    <x v="2721"/>
    <x v="2717"/>
  </r>
  <r>
    <x v="10"/>
    <x v="1863"/>
    <x v="0"/>
    <s v="US"/>
    <s v="USD"/>
    <n v="1485722053"/>
    <n v="1480538053"/>
    <b v="0"/>
    <n v="185"/>
    <b v="1"/>
    <s v="technology/hardware"/>
    <n v="2.5253999999999999"/>
    <x v="2014"/>
    <x v="2"/>
    <x v="30"/>
    <x v="2722"/>
    <x v="2718"/>
  </r>
  <r>
    <x v="14"/>
    <x v="1864"/>
    <x v="0"/>
    <s v="US"/>
    <s v="USD"/>
    <n v="1420060088"/>
    <n v="1414872488"/>
    <b v="0"/>
    <n v="176"/>
    <b v="1"/>
    <s v="technology/hardware"/>
    <n v="1.4005000000000001"/>
    <x v="2015"/>
    <x v="2"/>
    <x v="30"/>
    <x v="2723"/>
    <x v="2719"/>
  </r>
  <r>
    <x v="367"/>
    <x v="1865"/>
    <x v="0"/>
    <s v="GB"/>
    <s v="GBP"/>
    <n v="1439625059"/>
    <n v="1436860259"/>
    <b v="0"/>
    <n v="1019"/>
    <b v="1"/>
    <s v="technology/hardware"/>
    <n v="2.9687520259319289"/>
    <x v="2016"/>
    <x v="2"/>
    <x v="30"/>
    <x v="2724"/>
    <x v="2720"/>
  </r>
  <r>
    <x v="79"/>
    <x v="1866"/>
    <x v="0"/>
    <s v="CA"/>
    <s v="CAD"/>
    <n v="1488390735"/>
    <n v="1484070735"/>
    <b v="0"/>
    <n v="113"/>
    <b v="1"/>
    <s v="technology/hardware"/>
    <n v="1.445425"/>
    <x v="2017"/>
    <x v="2"/>
    <x v="30"/>
    <x v="2725"/>
    <x v="2721"/>
  </r>
  <r>
    <x v="57"/>
    <x v="1867"/>
    <x v="0"/>
    <s v="US"/>
    <s v="USD"/>
    <n v="1461333311"/>
    <n v="1458741311"/>
    <b v="0"/>
    <n v="404"/>
    <b v="1"/>
    <s v="technology/hardware"/>
    <n v="1.05745"/>
    <x v="2018"/>
    <x v="2"/>
    <x v="30"/>
    <x v="2726"/>
    <x v="2722"/>
  </r>
  <r>
    <x v="3"/>
    <x v="1868"/>
    <x v="0"/>
    <s v="US"/>
    <s v="USD"/>
    <n v="1438964063"/>
    <n v="1436804063"/>
    <b v="0"/>
    <n v="707"/>
    <b v="1"/>
    <s v="technology/hardware"/>
    <n v="4.9321000000000002"/>
    <x v="2019"/>
    <x v="2"/>
    <x v="30"/>
    <x v="2727"/>
    <x v="2723"/>
  </r>
  <r>
    <x v="36"/>
    <x v="1869"/>
    <x v="0"/>
    <s v="US"/>
    <s v="USD"/>
    <n v="1451485434"/>
    <n v="1448461434"/>
    <b v="0"/>
    <n v="392"/>
    <b v="1"/>
    <s v="technology/hardware"/>
    <n v="2.0182666666666669"/>
    <x v="2020"/>
    <x v="2"/>
    <x v="30"/>
    <x v="2728"/>
    <x v="2724"/>
  </r>
  <r>
    <x v="51"/>
    <x v="1870"/>
    <x v="0"/>
    <s v="US"/>
    <s v="USD"/>
    <n v="1430459197"/>
    <n v="1427867197"/>
    <b v="0"/>
    <n v="23"/>
    <b v="1"/>
    <s v="technology/hardware"/>
    <n v="1.0444"/>
    <x v="2021"/>
    <x v="2"/>
    <x v="30"/>
    <x v="2729"/>
    <x v="2725"/>
  </r>
  <r>
    <x v="100"/>
    <x v="1871"/>
    <x v="0"/>
    <s v="US"/>
    <s v="USD"/>
    <n v="1366635575"/>
    <n v="1363611575"/>
    <b v="0"/>
    <n v="682"/>
    <b v="1"/>
    <s v="technology/hardware"/>
    <n v="1.7029262962962963"/>
    <x v="2022"/>
    <x v="2"/>
    <x v="30"/>
    <x v="2730"/>
    <x v="2726"/>
  </r>
  <r>
    <x v="11"/>
    <x v="1872"/>
    <x v="0"/>
    <s v="US"/>
    <s v="USD"/>
    <n v="1413604800"/>
    <n v="1408624622"/>
    <b v="0"/>
    <n v="37"/>
    <b v="1"/>
    <s v="technology/hardware"/>
    <n v="1.0430333333333333"/>
    <x v="2023"/>
    <x v="2"/>
    <x v="30"/>
    <x v="2731"/>
    <x v="2727"/>
  </r>
  <r>
    <x v="14"/>
    <x v="1873"/>
    <x v="0"/>
    <s v="US"/>
    <s v="USD"/>
    <n v="1369699200"/>
    <n v="1366917828"/>
    <b v="0"/>
    <n v="146"/>
    <b v="1"/>
    <s v="technology/hardware"/>
    <n v="1.1825000000000001"/>
    <x v="2024"/>
    <x v="2"/>
    <x v="30"/>
    <x v="2732"/>
    <x v="2728"/>
  </r>
  <r>
    <x v="63"/>
    <x v="1874"/>
    <x v="0"/>
    <s v="US"/>
    <s v="USD"/>
    <n v="1428643974"/>
    <n v="1423463574"/>
    <b v="0"/>
    <n v="119"/>
    <b v="1"/>
    <s v="technology/hardware"/>
    <n v="1.07538"/>
    <x v="2025"/>
    <x v="2"/>
    <x v="30"/>
    <x v="2733"/>
    <x v="2729"/>
  </r>
  <r>
    <x v="332"/>
    <x v="1875"/>
    <x v="0"/>
    <s v="US"/>
    <s v="USD"/>
    <n v="1476395940"/>
    <n v="1473782592"/>
    <b v="0"/>
    <n v="163"/>
    <b v="1"/>
    <s v="technology/hardware"/>
    <n v="22603"/>
    <x v="2026"/>
    <x v="2"/>
    <x v="30"/>
    <x v="2734"/>
    <x v="2730"/>
  </r>
  <r>
    <x v="47"/>
    <x v="1876"/>
    <x v="0"/>
    <s v="GB"/>
    <s v="GBP"/>
    <n v="1363204800"/>
    <n v="1360551250"/>
    <b v="0"/>
    <n v="339"/>
    <b v="1"/>
    <s v="technology/hardware"/>
    <n v="9.7813466666666677"/>
    <x v="2027"/>
    <x v="2"/>
    <x v="30"/>
    <x v="2735"/>
    <x v="2731"/>
  </r>
  <r>
    <x v="6"/>
    <x v="1877"/>
    <x v="0"/>
    <s v="CA"/>
    <s v="CAD"/>
    <n v="1398268773"/>
    <n v="1395676773"/>
    <b v="0"/>
    <n v="58"/>
    <b v="1"/>
    <s v="technology/hardware"/>
    <n v="1.2290000000000001"/>
    <x v="2028"/>
    <x v="2"/>
    <x v="30"/>
    <x v="2736"/>
    <x v="2732"/>
  </r>
  <r>
    <x v="11"/>
    <x v="1878"/>
    <x v="0"/>
    <s v="US"/>
    <s v="USD"/>
    <n v="1389812400"/>
    <n v="1386108087"/>
    <b v="0"/>
    <n v="456"/>
    <b v="1"/>
    <s v="technology/hardware"/>
    <n v="2.4606080000000001"/>
    <x v="2029"/>
    <x v="2"/>
    <x v="30"/>
    <x v="2737"/>
    <x v="2733"/>
  </r>
  <r>
    <x v="10"/>
    <x v="1879"/>
    <x v="0"/>
    <s v="US"/>
    <s v="USD"/>
    <n v="1478402804"/>
    <n v="1473218804"/>
    <b v="0"/>
    <n v="15"/>
    <b v="1"/>
    <s v="technology/hardware"/>
    <n v="1.4794"/>
    <x v="2030"/>
    <x v="2"/>
    <x v="30"/>
    <x v="2738"/>
    <x v="2734"/>
  </r>
  <r>
    <x v="184"/>
    <x v="1880"/>
    <x v="0"/>
    <s v="GB"/>
    <s v="GBP"/>
    <n v="1399324717"/>
    <n v="1395436717"/>
    <b v="0"/>
    <n v="191"/>
    <b v="1"/>
    <s v="technology/hardware"/>
    <n v="3.8409090909090908"/>
    <x v="2031"/>
    <x v="2"/>
    <x v="30"/>
    <x v="2739"/>
    <x v="2735"/>
  </r>
  <r>
    <x v="43"/>
    <x v="622"/>
    <x v="0"/>
    <s v="US"/>
    <s v="USD"/>
    <n v="1426117552"/>
    <n v="1423529152"/>
    <b v="0"/>
    <n v="17"/>
    <b v="1"/>
    <s v="technology/hardware"/>
    <n v="1.0333333333333334"/>
    <x v="2032"/>
    <x v="2"/>
    <x v="30"/>
    <x v="2740"/>
    <x v="2736"/>
  </r>
  <r>
    <x v="6"/>
    <x v="428"/>
    <x v="2"/>
    <s v="US"/>
    <s v="USD"/>
    <n v="1413770820"/>
    <n v="1412005602"/>
    <b v="0"/>
    <n v="4"/>
    <b v="0"/>
    <s v="publishing/children's books"/>
    <n v="4.3750000000000004E-3"/>
    <x v="440"/>
    <x v="3"/>
    <x v="39"/>
    <x v="2741"/>
    <x v="2737"/>
  </r>
  <r>
    <x v="30"/>
    <x v="1881"/>
    <x v="2"/>
    <s v="US"/>
    <s v="USD"/>
    <n v="1337102187"/>
    <n v="1335892587"/>
    <b v="0"/>
    <n v="18"/>
    <b v="0"/>
    <s v="publishing/children's books"/>
    <n v="0.29239999999999999"/>
    <x v="2033"/>
    <x v="3"/>
    <x v="39"/>
    <x v="2742"/>
    <x v="2738"/>
  </r>
  <r>
    <x v="368"/>
    <x v="117"/>
    <x v="2"/>
    <s v="US"/>
    <s v="USD"/>
    <n v="1476863607"/>
    <n v="1474271607"/>
    <b v="0"/>
    <n v="0"/>
    <b v="0"/>
    <s v="publishing/children's books"/>
    <n v="0"/>
    <x v="121"/>
    <x v="3"/>
    <x v="39"/>
    <x v="2743"/>
    <x v="2739"/>
  </r>
  <r>
    <x v="194"/>
    <x v="1882"/>
    <x v="2"/>
    <s v="US"/>
    <s v="USD"/>
    <n v="1330478998"/>
    <n v="1327886998"/>
    <b v="0"/>
    <n v="22"/>
    <b v="0"/>
    <s v="publishing/children's books"/>
    <n v="5.2187499999999998E-2"/>
    <x v="2034"/>
    <x v="3"/>
    <x v="39"/>
    <x v="2744"/>
    <x v="2740"/>
  </r>
  <r>
    <x v="6"/>
    <x v="1883"/>
    <x v="2"/>
    <s v="US"/>
    <s v="USD"/>
    <n v="1342309368"/>
    <n v="1337125368"/>
    <b v="0"/>
    <n v="49"/>
    <b v="0"/>
    <s v="publishing/children's books"/>
    <n v="0.21887499999999999"/>
    <x v="2035"/>
    <x v="3"/>
    <x v="39"/>
    <x v="2745"/>
    <x v="2741"/>
  </r>
  <r>
    <x v="9"/>
    <x v="1688"/>
    <x v="2"/>
    <s v="US"/>
    <s v="USD"/>
    <n v="1409337911"/>
    <n v="1406745911"/>
    <b v="0"/>
    <n v="19"/>
    <b v="0"/>
    <s v="publishing/children's books"/>
    <n v="0.26700000000000002"/>
    <x v="2036"/>
    <x v="3"/>
    <x v="39"/>
    <x v="2746"/>
    <x v="2742"/>
  </r>
  <r>
    <x v="2"/>
    <x v="133"/>
    <x v="2"/>
    <s v="US"/>
    <s v="USD"/>
    <n v="1339816200"/>
    <n v="1337095997"/>
    <b v="0"/>
    <n v="4"/>
    <b v="0"/>
    <s v="publishing/children's books"/>
    <n v="0.28000000000000003"/>
    <x v="436"/>
    <x v="3"/>
    <x v="39"/>
    <x v="2747"/>
    <x v="2743"/>
  </r>
  <r>
    <x v="10"/>
    <x v="500"/>
    <x v="2"/>
    <s v="US"/>
    <s v="USD"/>
    <n v="1472835802"/>
    <n v="1470243802"/>
    <b v="0"/>
    <n v="4"/>
    <b v="0"/>
    <s v="publishing/children's books"/>
    <n v="1.06E-2"/>
    <x v="514"/>
    <x v="3"/>
    <x v="39"/>
    <x v="2748"/>
    <x v="2744"/>
  </r>
  <r>
    <x v="3"/>
    <x v="178"/>
    <x v="2"/>
    <s v="US"/>
    <s v="USD"/>
    <n v="1428171037"/>
    <n v="1425582637"/>
    <b v="0"/>
    <n v="2"/>
    <b v="0"/>
    <s v="publishing/children's books"/>
    <n v="1.0999999999999999E-2"/>
    <x v="698"/>
    <x v="3"/>
    <x v="39"/>
    <x v="2749"/>
    <x v="2745"/>
  </r>
  <r>
    <x v="369"/>
    <x v="117"/>
    <x v="2"/>
    <s v="US"/>
    <s v="USD"/>
    <n v="1341086400"/>
    <n v="1340055345"/>
    <b v="0"/>
    <n v="0"/>
    <b v="0"/>
    <s v="publishing/children's books"/>
    <n v="0"/>
    <x v="121"/>
    <x v="3"/>
    <x v="39"/>
    <x v="2750"/>
    <x v="2746"/>
  </r>
  <r>
    <x v="370"/>
    <x v="117"/>
    <x v="2"/>
    <s v="US"/>
    <s v="USD"/>
    <n v="1403039842"/>
    <n v="1397855842"/>
    <b v="0"/>
    <n v="0"/>
    <b v="0"/>
    <s v="publishing/children's books"/>
    <n v="0"/>
    <x v="121"/>
    <x v="3"/>
    <x v="39"/>
    <x v="2751"/>
    <x v="2747"/>
  </r>
  <r>
    <x v="225"/>
    <x v="1100"/>
    <x v="2"/>
    <s v="US"/>
    <s v="USD"/>
    <n v="1324232504"/>
    <n v="1320776504"/>
    <b v="0"/>
    <n v="14"/>
    <b v="0"/>
    <s v="publishing/children's books"/>
    <n v="0.11458333333333333"/>
    <x v="2037"/>
    <x v="3"/>
    <x v="39"/>
    <x v="2752"/>
    <x v="2748"/>
  </r>
  <r>
    <x v="13"/>
    <x v="163"/>
    <x v="2"/>
    <s v="US"/>
    <s v="USD"/>
    <n v="1346017023"/>
    <n v="1343425023"/>
    <b v="0"/>
    <n v="8"/>
    <b v="0"/>
    <s v="publishing/children's books"/>
    <n v="0.19"/>
    <x v="125"/>
    <x v="3"/>
    <x v="39"/>
    <x v="2753"/>
    <x v="2749"/>
  </r>
  <r>
    <x v="3"/>
    <x v="117"/>
    <x v="2"/>
    <s v="US"/>
    <s v="USD"/>
    <n v="1410448551"/>
    <n v="1407856551"/>
    <b v="0"/>
    <n v="0"/>
    <b v="0"/>
    <s v="publishing/children's books"/>
    <n v="0"/>
    <x v="121"/>
    <x v="3"/>
    <x v="39"/>
    <x v="2754"/>
    <x v="2750"/>
  </r>
  <r>
    <x v="2"/>
    <x v="92"/>
    <x v="2"/>
    <s v="IE"/>
    <s v="EUR"/>
    <n v="1428519527"/>
    <n v="1425927527"/>
    <b v="0"/>
    <n v="15"/>
    <b v="0"/>
    <s v="publishing/children's books"/>
    <n v="0.52"/>
    <x v="2038"/>
    <x v="3"/>
    <x v="39"/>
    <x v="2755"/>
    <x v="2751"/>
  </r>
  <r>
    <x v="3"/>
    <x v="1884"/>
    <x v="2"/>
    <s v="US"/>
    <s v="USD"/>
    <n v="1389476201"/>
    <n v="1386884201"/>
    <b v="0"/>
    <n v="33"/>
    <b v="0"/>
    <s v="publishing/children's books"/>
    <n v="0.1048"/>
    <x v="2039"/>
    <x v="3"/>
    <x v="39"/>
    <x v="2756"/>
    <x v="2752"/>
  </r>
  <r>
    <x v="15"/>
    <x v="115"/>
    <x v="2"/>
    <s v="US"/>
    <s v="USD"/>
    <n v="1470498332"/>
    <n v="1469202332"/>
    <b v="0"/>
    <n v="2"/>
    <b v="0"/>
    <s v="publishing/children's books"/>
    <n v="6.6666666666666671E-3"/>
    <x v="144"/>
    <x v="3"/>
    <x v="39"/>
    <x v="2757"/>
    <x v="2753"/>
  </r>
  <r>
    <x v="13"/>
    <x v="731"/>
    <x v="2"/>
    <s v="AU"/>
    <s v="AUD"/>
    <n v="1476095783"/>
    <n v="1474886183"/>
    <b v="0"/>
    <n v="6"/>
    <b v="0"/>
    <s v="publishing/children's books"/>
    <n v="0.11700000000000001"/>
    <x v="498"/>
    <x v="3"/>
    <x v="39"/>
    <x v="2758"/>
    <x v="2754"/>
  </r>
  <r>
    <x v="28"/>
    <x v="522"/>
    <x v="2"/>
    <s v="AU"/>
    <s v="AUD"/>
    <n v="1468658866"/>
    <n v="1464943666"/>
    <b v="0"/>
    <n v="2"/>
    <b v="0"/>
    <s v="publishing/children's books"/>
    <n v="0.105"/>
    <x v="1859"/>
    <x v="3"/>
    <x v="39"/>
    <x v="2759"/>
    <x v="2755"/>
  </r>
  <r>
    <x v="10"/>
    <x v="117"/>
    <x v="2"/>
    <s v="GB"/>
    <s v="GBP"/>
    <n v="1371726258"/>
    <n v="1369134258"/>
    <b v="0"/>
    <n v="0"/>
    <b v="0"/>
    <s v="publishing/children's books"/>
    <n v="0"/>
    <x v="121"/>
    <x v="3"/>
    <x v="39"/>
    <x v="2760"/>
    <x v="2756"/>
  </r>
  <r>
    <x v="10"/>
    <x v="1275"/>
    <x v="2"/>
    <s v="US"/>
    <s v="USD"/>
    <n v="1357176693"/>
    <n v="1354584693"/>
    <b v="0"/>
    <n v="4"/>
    <b v="0"/>
    <s v="publishing/children's books"/>
    <n v="7.1999999999999998E-3"/>
    <x v="377"/>
    <x v="3"/>
    <x v="39"/>
    <x v="2761"/>
    <x v="2757"/>
  </r>
  <r>
    <x v="53"/>
    <x v="379"/>
    <x v="2"/>
    <s v="US"/>
    <s v="USD"/>
    <n v="1332114795"/>
    <n v="1326934395"/>
    <b v="0"/>
    <n v="1"/>
    <b v="0"/>
    <s v="publishing/children's books"/>
    <n v="7.6923076923076927E-3"/>
    <x v="384"/>
    <x v="3"/>
    <x v="39"/>
    <x v="2762"/>
    <x v="2758"/>
  </r>
  <r>
    <x v="371"/>
    <x v="456"/>
    <x v="2"/>
    <s v="US"/>
    <s v="USD"/>
    <n v="1369403684"/>
    <n v="1365515684"/>
    <b v="0"/>
    <n v="3"/>
    <b v="0"/>
    <s v="publishing/children's books"/>
    <n v="2.2842639593908631E-3"/>
    <x v="180"/>
    <x v="3"/>
    <x v="39"/>
    <x v="2763"/>
    <x v="2759"/>
  </r>
  <r>
    <x v="23"/>
    <x v="372"/>
    <x v="2"/>
    <s v="US"/>
    <s v="USD"/>
    <n v="1338404400"/>
    <n v="1335855631"/>
    <b v="0"/>
    <n v="4"/>
    <b v="0"/>
    <s v="publishing/children's books"/>
    <n v="1.125E-2"/>
    <x v="798"/>
    <x v="3"/>
    <x v="39"/>
    <x v="2764"/>
    <x v="2760"/>
  </r>
  <r>
    <x v="23"/>
    <x v="117"/>
    <x v="2"/>
    <s v="US"/>
    <s v="USD"/>
    <n v="1351432428"/>
    <n v="1350050028"/>
    <b v="0"/>
    <n v="0"/>
    <b v="0"/>
    <s v="publishing/children's books"/>
    <n v="0"/>
    <x v="121"/>
    <x v="3"/>
    <x v="39"/>
    <x v="2765"/>
    <x v="2761"/>
  </r>
  <r>
    <x v="10"/>
    <x v="173"/>
    <x v="2"/>
    <s v="US"/>
    <s v="USD"/>
    <n v="1313078518"/>
    <n v="1310486518"/>
    <b v="0"/>
    <n v="4"/>
    <b v="0"/>
    <s v="publishing/children's books"/>
    <n v="0.02"/>
    <x v="384"/>
    <x v="3"/>
    <x v="39"/>
    <x v="2766"/>
    <x v="2762"/>
  </r>
  <r>
    <x v="23"/>
    <x v="1172"/>
    <x v="2"/>
    <s v="CA"/>
    <s v="CAD"/>
    <n v="1439766050"/>
    <n v="1434582050"/>
    <b v="0"/>
    <n v="3"/>
    <b v="0"/>
    <s v="publishing/children's books"/>
    <n v="8.5000000000000006E-3"/>
    <x v="2040"/>
    <x v="3"/>
    <x v="39"/>
    <x v="2767"/>
    <x v="2763"/>
  </r>
  <r>
    <x v="39"/>
    <x v="1885"/>
    <x v="2"/>
    <s v="US"/>
    <s v="USD"/>
    <n v="1333028723"/>
    <n v="1330440323"/>
    <b v="0"/>
    <n v="34"/>
    <b v="0"/>
    <s v="publishing/children's books"/>
    <n v="0.14314285714285716"/>
    <x v="2041"/>
    <x v="3"/>
    <x v="39"/>
    <x v="2768"/>
    <x v="2764"/>
  </r>
  <r>
    <x v="134"/>
    <x v="369"/>
    <x v="2"/>
    <s v="GB"/>
    <s v="GBP"/>
    <n v="1401997790"/>
    <n v="1397677790"/>
    <b v="0"/>
    <n v="2"/>
    <b v="0"/>
    <s v="publishing/children's books"/>
    <n v="2.5000000000000001E-3"/>
    <x v="120"/>
    <x v="3"/>
    <x v="39"/>
    <x v="2769"/>
    <x v="2765"/>
  </r>
  <r>
    <x v="22"/>
    <x v="1886"/>
    <x v="2"/>
    <s v="US"/>
    <s v="USD"/>
    <n v="1395158130"/>
    <n v="1392569730"/>
    <b v="0"/>
    <n v="33"/>
    <b v="0"/>
    <s v="publishing/children's books"/>
    <n v="0.1041125"/>
    <x v="2042"/>
    <x v="3"/>
    <x v="39"/>
    <x v="2770"/>
    <x v="2766"/>
  </r>
  <r>
    <x v="372"/>
    <x v="117"/>
    <x v="2"/>
    <s v="US"/>
    <s v="USD"/>
    <n v="1359738000"/>
    <n v="1355489140"/>
    <b v="0"/>
    <n v="0"/>
    <b v="0"/>
    <s v="publishing/children's books"/>
    <n v="0"/>
    <x v="121"/>
    <x v="3"/>
    <x v="39"/>
    <x v="2771"/>
    <x v="2767"/>
  </r>
  <r>
    <x v="6"/>
    <x v="117"/>
    <x v="2"/>
    <s v="US"/>
    <s v="USD"/>
    <n v="1381006294"/>
    <n v="1379710294"/>
    <b v="0"/>
    <n v="0"/>
    <b v="0"/>
    <s v="publishing/children's books"/>
    <n v="0"/>
    <x v="121"/>
    <x v="3"/>
    <x v="39"/>
    <x v="2772"/>
    <x v="2768"/>
  </r>
  <r>
    <x v="373"/>
    <x v="116"/>
    <x v="2"/>
    <s v="CA"/>
    <s v="CAD"/>
    <n v="1461530721"/>
    <n v="1460666721"/>
    <b v="0"/>
    <n v="1"/>
    <b v="0"/>
    <s v="publishing/children's books"/>
    <n v="1.8867924528301887E-3"/>
    <x v="120"/>
    <x v="3"/>
    <x v="39"/>
    <x v="2773"/>
    <x v="2769"/>
  </r>
  <r>
    <x v="23"/>
    <x v="365"/>
    <x v="2"/>
    <s v="US"/>
    <s v="USD"/>
    <n v="1362711728"/>
    <n v="1360119728"/>
    <b v="0"/>
    <n v="13"/>
    <b v="0"/>
    <s v="publishing/children's books"/>
    <n v="0.14249999999999999"/>
    <x v="2043"/>
    <x v="3"/>
    <x v="39"/>
    <x v="2774"/>
    <x v="2770"/>
  </r>
  <r>
    <x v="10"/>
    <x v="403"/>
    <x v="2"/>
    <s v="US"/>
    <s v="USD"/>
    <n v="1323994754"/>
    <n v="1321402754"/>
    <b v="0"/>
    <n v="2"/>
    <b v="0"/>
    <s v="publishing/children's books"/>
    <n v="0.03"/>
    <x v="766"/>
    <x v="3"/>
    <x v="39"/>
    <x v="2775"/>
    <x v="2771"/>
  </r>
  <r>
    <x v="223"/>
    <x v="1308"/>
    <x v="2"/>
    <s v="US"/>
    <s v="USD"/>
    <n v="1434092876"/>
    <n v="1431414476"/>
    <b v="0"/>
    <n v="36"/>
    <b v="0"/>
    <s v="publishing/children's books"/>
    <n v="7.8809523809523815E-2"/>
    <x v="2044"/>
    <x v="3"/>
    <x v="39"/>
    <x v="2776"/>
    <x v="2772"/>
  </r>
  <r>
    <x v="9"/>
    <x v="115"/>
    <x v="2"/>
    <s v="US"/>
    <s v="USD"/>
    <n v="1437149004"/>
    <n v="1434557004"/>
    <b v="0"/>
    <n v="1"/>
    <b v="0"/>
    <s v="publishing/children's books"/>
    <n v="3.3333333333333335E-3"/>
    <x v="119"/>
    <x v="3"/>
    <x v="39"/>
    <x v="2777"/>
    <x v="2773"/>
  </r>
  <r>
    <x v="62"/>
    <x v="1166"/>
    <x v="2"/>
    <s v="US"/>
    <s v="USD"/>
    <n v="1409009306"/>
    <n v="1406417306"/>
    <b v="0"/>
    <n v="15"/>
    <b v="0"/>
    <s v="publishing/children's books"/>
    <n v="0.25545454545454543"/>
    <x v="2045"/>
    <x v="3"/>
    <x v="39"/>
    <x v="2778"/>
    <x v="2774"/>
  </r>
  <r>
    <x v="30"/>
    <x v="500"/>
    <x v="2"/>
    <s v="US"/>
    <s v="USD"/>
    <n v="1448204621"/>
    <n v="1445609021"/>
    <b v="0"/>
    <n v="1"/>
    <b v="0"/>
    <s v="publishing/children's books"/>
    <n v="2.12E-2"/>
    <x v="450"/>
    <x v="3"/>
    <x v="39"/>
    <x v="2779"/>
    <x v="2775"/>
  </r>
  <r>
    <x v="57"/>
    <x v="117"/>
    <x v="2"/>
    <s v="IT"/>
    <s v="EUR"/>
    <n v="1489142688"/>
    <n v="1486550688"/>
    <b v="0"/>
    <n v="0"/>
    <b v="0"/>
    <s v="publishing/children's books"/>
    <n v="0"/>
    <x v="121"/>
    <x v="3"/>
    <x v="39"/>
    <x v="2780"/>
    <x v="2776"/>
  </r>
  <r>
    <x v="21"/>
    <x v="1887"/>
    <x v="0"/>
    <s v="US"/>
    <s v="USD"/>
    <n v="1423724400"/>
    <n v="1421274954"/>
    <b v="0"/>
    <n v="28"/>
    <b v="1"/>
    <s v="theater/plays"/>
    <n v="1.0528"/>
    <x v="1224"/>
    <x v="1"/>
    <x v="6"/>
    <x v="2781"/>
    <x v="2777"/>
  </r>
  <r>
    <x v="28"/>
    <x v="647"/>
    <x v="0"/>
    <s v="US"/>
    <s v="USD"/>
    <n v="1424149140"/>
    <n v="1421964718"/>
    <b v="0"/>
    <n v="18"/>
    <b v="1"/>
    <s v="theater/plays"/>
    <n v="1.2"/>
    <x v="590"/>
    <x v="1"/>
    <x v="6"/>
    <x v="2782"/>
    <x v="2778"/>
  </r>
  <r>
    <x v="28"/>
    <x v="1288"/>
    <x v="0"/>
    <s v="GB"/>
    <s v="GBP"/>
    <n v="1429793446"/>
    <n v="1428583846"/>
    <b v="0"/>
    <n v="61"/>
    <b v="1"/>
    <s v="theater/plays"/>
    <n v="1.145"/>
    <x v="2046"/>
    <x v="1"/>
    <x v="6"/>
    <x v="2783"/>
    <x v="2779"/>
  </r>
  <r>
    <x v="12"/>
    <x v="583"/>
    <x v="0"/>
    <s v="US"/>
    <s v="USD"/>
    <n v="1414608843"/>
    <n v="1412794443"/>
    <b v="0"/>
    <n v="108"/>
    <b v="1"/>
    <s v="theater/plays"/>
    <n v="1.19"/>
    <x v="2047"/>
    <x v="1"/>
    <x v="6"/>
    <x v="2784"/>
    <x v="2780"/>
  </r>
  <r>
    <x v="10"/>
    <x v="1888"/>
    <x v="0"/>
    <s v="US"/>
    <s v="USD"/>
    <n v="1470430800"/>
    <n v="1467865967"/>
    <b v="0"/>
    <n v="142"/>
    <b v="1"/>
    <s v="theater/plays"/>
    <n v="1.0468"/>
    <x v="2048"/>
    <x v="1"/>
    <x v="6"/>
    <x v="2785"/>
    <x v="2781"/>
  </r>
  <r>
    <x v="30"/>
    <x v="1889"/>
    <x v="0"/>
    <s v="GB"/>
    <s v="GBP"/>
    <n v="1404913180"/>
    <n v="1403703580"/>
    <b v="0"/>
    <n v="74"/>
    <b v="1"/>
    <s v="theater/plays"/>
    <n v="1.1783999999999999"/>
    <x v="2049"/>
    <x v="1"/>
    <x v="6"/>
    <x v="2786"/>
    <x v="2782"/>
  </r>
  <r>
    <x v="28"/>
    <x v="1890"/>
    <x v="0"/>
    <s v="US"/>
    <s v="USD"/>
    <n v="1405658752"/>
    <n v="1403066752"/>
    <b v="0"/>
    <n v="38"/>
    <b v="1"/>
    <s v="theater/plays"/>
    <n v="1.1970000000000001"/>
    <x v="2050"/>
    <x v="1"/>
    <x v="6"/>
    <x v="2787"/>
    <x v="2783"/>
  </r>
  <r>
    <x v="13"/>
    <x v="420"/>
    <x v="0"/>
    <s v="US"/>
    <s v="USD"/>
    <n v="1469811043"/>
    <n v="1467219043"/>
    <b v="0"/>
    <n v="20"/>
    <b v="1"/>
    <s v="theater/plays"/>
    <n v="1.0249999999999999"/>
    <x v="594"/>
    <x v="1"/>
    <x v="6"/>
    <x v="2788"/>
    <x v="2784"/>
  </r>
  <r>
    <x v="9"/>
    <x v="1891"/>
    <x v="0"/>
    <s v="US"/>
    <s v="USD"/>
    <n v="1426132800"/>
    <n v="1424477934"/>
    <b v="0"/>
    <n v="24"/>
    <b v="1"/>
    <s v="theater/plays"/>
    <n v="1.0116666666666667"/>
    <x v="2051"/>
    <x v="1"/>
    <x v="6"/>
    <x v="2789"/>
    <x v="2785"/>
  </r>
  <r>
    <x v="9"/>
    <x v="1892"/>
    <x v="0"/>
    <s v="US"/>
    <s v="USD"/>
    <n v="1423693903"/>
    <n v="1421101903"/>
    <b v="0"/>
    <n v="66"/>
    <b v="1"/>
    <s v="theater/plays"/>
    <n v="1.0533333333333332"/>
    <x v="2052"/>
    <x v="1"/>
    <x v="6"/>
    <x v="2790"/>
    <x v="2786"/>
  </r>
  <r>
    <x v="13"/>
    <x v="420"/>
    <x v="0"/>
    <s v="US"/>
    <s v="USD"/>
    <n v="1473393600"/>
    <n v="1470778559"/>
    <b v="0"/>
    <n v="28"/>
    <b v="1"/>
    <s v="theater/plays"/>
    <n v="1.0249999999999999"/>
    <x v="2053"/>
    <x v="1"/>
    <x v="6"/>
    <x v="2791"/>
    <x v="2787"/>
  </r>
  <r>
    <x v="13"/>
    <x v="778"/>
    <x v="0"/>
    <s v="US"/>
    <s v="USD"/>
    <n v="1439357559"/>
    <n v="1435469559"/>
    <b v="0"/>
    <n v="24"/>
    <b v="1"/>
    <s v="theater/plays"/>
    <n v="1.0760000000000001"/>
    <x v="2054"/>
    <x v="1"/>
    <x v="6"/>
    <x v="2792"/>
    <x v="2788"/>
  </r>
  <r>
    <x v="3"/>
    <x v="1893"/>
    <x v="0"/>
    <s v="AU"/>
    <s v="AUD"/>
    <n v="1437473005"/>
    <n v="1434881005"/>
    <b v="0"/>
    <n v="73"/>
    <b v="1"/>
    <s v="theater/plays"/>
    <n v="1.105675"/>
    <x v="2055"/>
    <x v="1"/>
    <x v="6"/>
    <x v="2793"/>
    <x v="2789"/>
  </r>
  <r>
    <x v="45"/>
    <x v="735"/>
    <x v="0"/>
    <s v="GB"/>
    <s v="GBP"/>
    <n v="1457031600"/>
    <n v="1455640559"/>
    <b v="0"/>
    <n v="3"/>
    <b v="1"/>
    <s v="theater/plays"/>
    <n v="1.5"/>
    <x v="384"/>
    <x v="1"/>
    <x v="6"/>
    <x v="2794"/>
    <x v="2790"/>
  </r>
  <r>
    <x v="176"/>
    <x v="655"/>
    <x v="0"/>
    <s v="US"/>
    <s v="USD"/>
    <n v="1402095600"/>
    <n v="1400675841"/>
    <b v="0"/>
    <n v="20"/>
    <b v="1"/>
    <s v="theater/plays"/>
    <n v="1.0428571428571429"/>
    <x v="2056"/>
    <x v="1"/>
    <x v="6"/>
    <x v="2795"/>
    <x v="2791"/>
  </r>
  <r>
    <x v="134"/>
    <x v="1894"/>
    <x v="0"/>
    <s v="GB"/>
    <s v="GBP"/>
    <n v="1404564028"/>
    <n v="1401972028"/>
    <b v="0"/>
    <n v="21"/>
    <b v="1"/>
    <s v="theater/plays"/>
    <n v="1.155"/>
    <x v="895"/>
    <x v="1"/>
    <x v="6"/>
    <x v="2796"/>
    <x v="2792"/>
  </r>
  <r>
    <x v="6"/>
    <x v="1895"/>
    <x v="0"/>
    <s v="GB"/>
    <s v="GBP"/>
    <n v="1404858840"/>
    <n v="1402266840"/>
    <b v="0"/>
    <n v="94"/>
    <b v="1"/>
    <s v="theater/plays"/>
    <n v="1.02645125"/>
    <x v="2057"/>
    <x v="1"/>
    <x v="6"/>
    <x v="2797"/>
    <x v="2793"/>
  </r>
  <r>
    <x v="10"/>
    <x v="1896"/>
    <x v="0"/>
    <s v="GB"/>
    <s v="GBP"/>
    <n v="1438358400"/>
    <n v="1437063121"/>
    <b v="0"/>
    <n v="139"/>
    <b v="1"/>
    <s v="theater/plays"/>
    <n v="1.014"/>
    <x v="2058"/>
    <x v="1"/>
    <x v="6"/>
    <x v="2798"/>
    <x v="2794"/>
  </r>
  <r>
    <x v="10"/>
    <x v="1897"/>
    <x v="0"/>
    <s v="GB"/>
    <s v="GBP"/>
    <n v="1466179200"/>
    <n v="1463466070"/>
    <b v="0"/>
    <n v="130"/>
    <b v="1"/>
    <s v="theater/plays"/>
    <n v="1.1663479999999999"/>
    <x v="2059"/>
    <x v="1"/>
    <x v="6"/>
    <x v="2799"/>
    <x v="2795"/>
  </r>
  <r>
    <x v="28"/>
    <x v="414"/>
    <x v="0"/>
    <s v="GB"/>
    <s v="GBP"/>
    <n v="1420377366"/>
    <n v="1415193366"/>
    <b v="0"/>
    <n v="31"/>
    <b v="1"/>
    <s v="theater/plays"/>
    <n v="1.33"/>
    <x v="2060"/>
    <x v="1"/>
    <x v="6"/>
    <x v="2800"/>
    <x v="2796"/>
  </r>
  <r>
    <x v="2"/>
    <x v="1898"/>
    <x v="0"/>
    <s v="AU"/>
    <s v="AUD"/>
    <n v="1412938800"/>
    <n v="1411019409"/>
    <b v="0"/>
    <n v="13"/>
    <b v="1"/>
    <s v="theater/plays"/>
    <n v="1.3320000000000001"/>
    <x v="2061"/>
    <x v="1"/>
    <x v="6"/>
    <x v="2801"/>
    <x v="2797"/>
  </r>
  <r>
    <x v="9"/>
    <x v="987"/>
    <x v="0"/>
    <s v="GB"/>
    <s v="GBP"/>
    <n v="1438875107"/>
    <n v="1436283107"/>
    <b v="0"/>
    <n v="90"/>
    <b v="1"/>
    <s v="theater/plays"/>
    <n v="1.0183333333333333"/>
    <x v="2062"/>
    <x v="1"/>
    <x v="6"/>
    <x v="2802"/>
    <x v="2798"/>
  </r>
  <r>
    <x v="3"/>
    <x v="1899"/>
    <x v="0"/>
    <s v="US"/>
    <s v="USD"/>
    <n v="1437004800"/>
    <n v="1433295276"/>
    <b v="0"/>
    <n v="141"/>
    <b v="1"/>
    <s v="theater/plays"/>
    <n v="1.2795000000000001"/>
    <x v="2063"/>
    <x v="1"/>
    <x v="6"/>
    <x v="2803"/>
    <x v="2799"/>
  </r>
  <r>
    <x v="28"/>
    <x v="1900"/>
    <x v="0"/>
    <s v="GB"/>
    <s v="GBP"/>
    <n v="1411987990"/>
    <n v="1409395990"/>
    <b v="0"/>
    <n v="23"/>
    <b v="1"/>
    <s v="theater/plays"/>
    <n v="1.1499999999999999"/>
    <x v="73"/>
    <x v="1"/>
    <x v="6"/>
    <x v="2804"/>
    <x v="2800"/>
  </r>
  <r>
    <x v="44"/>
    <x v="1901"/>
    <x v="0"/>
    <s v="GB"/>
    <s v="GBP"/>
    <n v="1440245273"/>
    <n v="1438085273"/>
    <b v="0"/>
    <n v="18"/>
    <b v="1"/>
    <s v="theater/plays"/>
    <n v="1.1000000000000001"/>
    <x v="2064"/>
    <x v="1"/>
    <x v="6"/>
    <x v="2805"/>
    <x v="2801"/>
  </r>
  <r>
    <x v="9"/>
    <x v="1902"/>
    <x v="0"/>
    <s v="GB"/>
    <s v="GBP"/>
    <n v="1438772400"/>
    <n v="1435645490"/>
    <b v="0"/>
    <n v="76"/>
    <b v="1"/>
    <s v="theater/plays"/>
    <n v="1.121"/>
    <x v="2065"/>
    <x v="1"/>
    <x v="6"/>
    <x v="2806"/>
    <x v="2802"/>
  </r>
  <r>
    <x v="10"/>
    <x v="540"/>
    <x v="0"/>
    <s v="US"/>
    <s v="USD"/>
    <n v="1435611438"/>
    <n v="1433019438"/>
    <b v="0"/>
    <n v="93"/>
    <b v="1"/>
    <s v="theater/plays"/>
    <n v="1.26"/>
    <x v="2066"/>
    <x v="1"/>
    <x v="6"/>
    <x v="2807"/>
    <x v="2803"/>
  </r>
  <r>
    <x v="37"/>
    <x v="1903"/>
    <x v="0"/>
    <s v="US"/>
    <s v="USD"/>
    <n v="1440274735"/>
    <n v="1437682735"/>
    <b v="0"/>
    <n v="69"/>
    <b v="1"/>
    <s v="theater/plays"/>
    <n v="1.0024444444444445"/>
    <x v="2067"/>
    <x v="1"/>
    <x v="6"/>
    <x v="2808"/>
    <x v="2804"/>
  </r>
  <r>
    <x v="30"/>
    <x v="1904"/>
    <x v="0"/>
    <s v="US"/>
    <s v="USD"/>
    <n v="1459348740"/>
    <n v="1458647725"/>
    <b v="0"/>
    <n v="21"/>
    <b v="1"/>
    <s v="theater/plays"/>
    <n v="1.024"/>
    <x v="2068"/>
    <x v="1"/>
    <x v="6"/>
    <x v="2809"/>
    <x v="2805"/>
  </r>
  <r>
    <x v="30"/>
    <x v="1905"/>
    <x v="0"/>
    <s v="US"/>
    <s v="USD"/>
    <n v="1401595140"/>
    <n v="1398828064"/>
    <b v="0"/>
    <n v="57"/>
    <b v="1"/>
    <s v="theater/plays"/>
    <n v="1.0820000000000001"/>
    <x v="2069"/>
    <x v="1"/>
    <x v="6"/>
    <x v="2810"/>
    <x v="2806"/>
  </r>
  <r>
    <x v="3"/>
    <x v="1906"/>
    <x v="0"/>
    <s v="GB"/>
    <s v="GBP"/>
    <n v="1424692503"/>
    <n v="1422100503"/>
    <b v="0"/>
    <n v="108"/>
    <b v="1"/>
    <s v="theater/plays"/>
    <n v="1.0026999999999999"/>
    <x v="2070"/>
    <x v="1"/>
    <x v="6"/>
    <x v="2811"/>
    <x v="2807"/>
  </r>
  <r>
    <x v="10"/>
    <x v="1907"/>
    <x v="0"/>
    <s v="CA"/>
    <s v="CAD"/>
    <n v="1428292800"/>
    <n v="1424368298"/>
    <b v="0"/>
    <n v="83"/>
    <b v="1"/>
    <s v="theater/plays"/>
    <n v="1.133"/>
    <x v="2071"/>
    <x v="1"/>
    <x v="6"/>
    <x v="2812"/>
    <x v="2808"/>
  </r>
  <r>
    <x v="70"/>
    <x v="1908"/>
    <x v="0"/>
    <s v="US"/>
    <s v="USD"/>
    <n v="1481737761"/>
    <n v="1479577761"/>
    <b v="0"/>
    <n v="96"/>
    <b v="1"/>
    <s v="theater/plays"/>
    <n v="1.2757571428571428"/>
    <x v="2072"/>
    <x v="1"/>
    <x v="6"/>
    <x v="2813"/>
    <x v="2809"/>
  </r>
  <r>
    <x v="15"/>
    <x v="1909"/>
    <x v="0"/>
    <s v="GB"/>
    <s v="GBP"/>
    <n v="1431164115"/>
    <n v="1428572115"/>
    <b v="0"/>
    <n v="64"/>
    <b v="1"/>
    <s v="theater/plays"/>
    <n v="1.0773333333333333"/>
    <x v="2073"/>
    <x v="1"/>
    <x v="6"/>
    <x v="2814"/>
    <x v="2810"/>
  </r>
  <r>
    <x v="49"/>
    <x v="898"/>
    <x v="0"/>
    <s v="CA"/>
    <s v="CAD"/>
    <n v="1470595109"/>
    <n v="1468003109"/>
    <b v="0"/>
    <n v="14"/>
    <b v="1"/>
    <s v="theater/plays"/>
    <n v="2.42"/>
    <x v="2074"/>
    <x v="1"/>
    <x v="6"/>
    <x v="2815"/>
    <x v="2811"/>
  </r>
  <r>
    <x v="9"/>
    <x v="1910"/>
    <x v="0"/>
    <s v="GB"/>
    <s v="GBP"/>
    <n v="1438531200"/>
    <n v="1435921992"/>
    <b v="0"/>
    <n v="169"/>
    <b v="1"/>
    <s v="theater/plays"/>
    <n v="1.4156666666666666"/>
    <x v="2075"/>
    <x v="1"/>
    <x v="6"/>
    <x v="2816"/>
    <x v="2812"/>
  </r>
  <r>
    <x v="20"/>
    <x v="1911"/>
    <x v="0"/>
    <s v="GB"/>
    <s v="GBP"/>
    <n v="1425136462"/>
    <n v="1421680462"/>
    <b v="0"/>
    <n v="33"/>
    <b v="1"/>
    <s v="theater/plays"/>
    <n v="1.3"/>
    <x v="2076"/>
    <x v="1"/>
    <x v="6"/>
    <x v="2817"/>
    <x v="2813"/>
  </r>
  <r>
    <x v="3"/>
    <x v="1912"/>
    <x v="0"/>
    <s v="US"/>
    <s v="USD"/>
    <n v="1443018086"/>
    <n v="1441290086"/>
    <b v="0"/>
    <n v="102"/>
    <b v="1"/>
    <s v="theater/plays"/>
    <n v="1.0603"/>
    <x v="2077"/>
    <x v="1"/>
    <x v="6"/>
    <x v="2818"/>
    <x v="2814"/>
  </r>
  <r>
    <x v="10"/>
    <x v="1913"/>
    <x v="0"/>
    <s v="GB"/>
    <s v="GBP"/>
    <n v="1434285409"/>
    <n v="1431693409"/>
    <b v="0"/>
    <n v="104"/>
    <b v="1"/>
    <s v="theater/plays"/>
    <n v="1.048"/>
    <x v="2078"/>
    <x v="1"/>
    <x v="6"/>
    <x v="2819"/>
    <x v="2815"/>
  </r>
  <r>
    <x v="48"/>
    <x v="1914"/>
    <x v="0"/>
    <s v="GB"/>
    <s v="GBP"/>
    <n v="1456444800"/>
    <n v="1454337589"/>
    <b v="0"/>
    <n v="20"/>
    <b v="1"/>
    <s v="theater/plays"/>
    <n v="1.36"/>
    <x v="2079"/>
    <x v="1"/>
    <x v="6"/>
    <x v="2820"/>
    <x v="2816"/>
  </r>
  <r>
    <x v="28"/>
    <x v="325"/>
    <x v="0"/>
    <s v="GB"/>
    <s v="GBP"/>
    <n v="1411510135"/>
    <n v="1408918135"/>
    <b v="0"/>
    <n v="35"/>
    <b v="1"/>
    <s v="theater/plays"/>
    <n v="1"/>
    <x v="1383"/>
    <x v="1"/>
    <x v="6"/>
    <x v="2821"/>
    <x v="2817"/>
  </r>
  <r>
    <x v="12"/>
    <x v="44"/>
    <x v="0"/>
    <s v="US"/>
    <s v="USD"/>
    <n v="1427469892"/>
    <n v="1424881492"/>
    <b v="0"/>
    <n v="94"/>
    <b v="1"/>
    <s v="theater/plays"/>
    <n v="1"/>
    <x v="2080"/>
    <x v="1"/>
    <x v="6"/>
    <x v="2822"/>
    <x v="2818"/>
  </r>
  <r>
    <x v="213"/>
    <x v="1811"/>
    <x v="0"/>
    <s v="GB"/>
    <s v="GBP"/>
    <n v="1427842740"/>
    <n v="1425428206"/>
    <b v="0"/>
    <n v="14"/>
    <b v="1"/>
    <s v="theater/plays"/>
    <n v="1.24"/>
    <x v="2081"/>
    <x v="1"/>
    <x v="6"/>
    <x v="2823"/>
    <x v="2819"/>
  </r>
  <r>
    <x v="81"/>
    <x v="1158"/>
    <x v="0"/>
    <s v="US"/>
    <s v="USD"/>
    <n v="1434159780"/>
    <n v="1431412196"/>
    <b v="0"/>
    <n v="15"/>
    <b v="1"/>
    <s v="theater/plays"/>
    <n v="1.1692307692307693"/>
    <x v="704"/>
    <x v="1"/>
    <x v="6"/>
    <x v="2824"/>
    <x v="2820"/>
  </r>
  <r>
    <x v="9"/>
    <x v="109"/>
    <x v="0"/>
    <s v="GB"/>
    <s v="GBP"/>
    <n v="1449255686"/>
    <n v="1446663686"/>
    <b v="0"/>
    <n v="51"/>
    <b v="1"/>
    <s v="theater/plays"/>
    <n v="1.0333333333333334"/>
    <x v="2082"/>
    <x v="1"/>
    <x v="6"/>
    <x v="2825"/>
    <x v="2821"/>
  </r>
  <r>
    <x v="13"/>
    <x v="1915"/>
    <x v="0"/>
    <s v="US"/>
    <s v="USD"/>
    <n v="1436511600"/>
    <n v="1434415812"/>
    <b v="0"/>
    <n v="19"/>
    <b v="1"/>
    <s v="theater/plays"/>
    <n v="1.0774999999999999"/>
    <x v="2083"/>
    <x v="1"/>
    <x v="6"/>
    <x v="2826"/>
    <x v="2822"/>
  </r>
  <r>
    <x v="13"/>
    <x v="858"/>
    <x v="0"/>
    <s v="US"/>
    <s v="USD"/>
    <n v="1464971400"/>
    <n v="1462379066"/>
    <b v="0"/>
    <n v="23"/>
    <b v="1"/>
    <s v="theater/plays"/>
    <n v="1.2024999999999999"/>
    <x v="2084"/>
    <x v="1"/>
    <x v="6"/>
    <x v="2827"/>
    <x v="2823"/>
  </r>
  <r>
    <x v="196"/>
    <x v="1916"/>
    <x v="0"/>
    <s v="GB"/>
    <s v="GBP"/>
    <n v="1443826800"/>
    <n v="1441606869"/>
    <b v="0"/>
    <n v="97"/>
    <b v="1"/>
    <s v="theater/plays"/>
    <n v="1.0037894736842106"/>
    <x v="2085"/>
    <x v="1"/>
    <x v="6"/>
    <x v="2828"/>
    <x v="2824"/>
  </r>
  <r>
    <x v="30"/>
    <x v="1917"/>
    <x v="0"/>
    <s v="GB"/>
    <s v="GBP"/>
    <n v="1464863118"/>
    <n v="1462443918"/>
    <b v="0"/>
    <n v="76"/>
    <b v="1"/>
    <s v="theater/plays"/>
    <n v="1.0651999999999999"/>
    <x v="2086"/>
    <x v="1"/>
    <x v="6"/>
    <x v="2829"/>
    <x v="2825"/>
  </r>
  <r>
    <x v="9"/>
    <x v="142"/>
    <x v="0"/>
    <s v="US"/>
    <s v="USD"/>
    <n v="1399867140"/>
    <n v="1398802148"/>
    <b v="0"/>
    <n v="11"/>
    <b v="1"/>
    <s v="theater/plays"/>
    <n v="1"/>
    <x v="2087"/>
    <x v="1"/>
    <x v="6"/>
    <x v="2830"/>
    <x v="2826"/>
  </r>
  <r>
    <x v="9"/>
    <x v="1918"/>
    <x v="0"/>
    <s v="US"/>
    <s v="USD"/>
    <n v="1437076070"/>
    <n v="1434484070"/>
    <b v="0"/>
    <n v="52"/>
    <b v="1"/>
    <s v="theater/plays"/>
    <n v="1.1066666666666667"/>
    <x v="2088"/>
    <x v="1"/>
    <x v="6"/>
    <x v="2831"/>
    <x v="2827"/>
  </r>
  <r>
    <x v="30"/>
    <x v="1919"/>
    <x v="0"/>
    <s v="GB"/>
    <s v="GBP"/>
    <n v="1416780000"/>
    <n v="1414342894"/>
    <b v="0"/>
    <n v="95"/>
    <b v="1"/>
    <s v="theater/plays"/>
    <n v="1.1471959999999999"/>
    <x v="2089"/>
    <x v="1"/>
    <x v="6"/>
    <x v="2832"/>
    <x v="2828"/>
  </r>
  <r>
    <x v="200"/>
    <x v="1920"/>
    <x v="0"/>
    <s v="US"/>
    <s v="USD"/>
    <n v="1444528800"/>
    <n v="1442804633"/>
    <b v="0"/>
    <n v="35"/>
    <b v="1"/>
    <s v="theater/plays"/>
    <n v="1.0825925925925926"/>
    <x v="2090"/>
    <x v="1"/>
    <x v="6"/>
    <x v="2833"/>
    <x v="2829"/>
  </r>
  <r>
    <x v="134"/>
    <x v="1467"/>
    <x v="0"/>
    <s v="GB"/>
    <s v="GBP"/>
    <n v="1422658930"/>
    <n v="1421362930"/>
    <b v="0"/>
    <n v="21"/>
    <b v="1"/>
    <s v="theater/plays"/>
    <n v="1.7"/>
    <x v="2091"/>
    <x v="1"/>
    <x v="6"/>
    <x v="2834"/>
    <x v="2830"/>
  </r>
  <r>
    <x v="28"/>
    <x v="1921"/>
    <x v="0"/>
    <s v="GB"/>
    <s v="GBP"/>
    <n v="1449273600"/>
    <n v="1446742417"/>
    <b v="0"/>
    <n v="93"/>
    <b v="1"/>
    <s v="theater/plays"/>
    <n v="1.8709899999999999"/>
    <x v="2092"/>
    <x v="1"/>
    <x v="6"/>
    <x v="2835"/>
    <x v="2831"/>
  </r>
  <r>
    <x v="52"/>
    <x v="1922"/>
    <x v="0"/>
    <s v="US"/>
    <s v="USD"/>
    <n v="1487393940"/>
    <n v="1484115418"/>
    <b v="0"/>
    <n v="11"/>
    <b v="1"/>
    <s v="theater/plays"/>
    <n v="1.0777777777777777"/>
    <x v="2093"/>
    <x v="1"/>
    <x v="6"/>
    <x v="2836"/>
    <x v="2832"/>
  </r>
  <r>
    <x v="16"/>
    <x v="447"/>
    <x v="0"/>
    <s v="CA"/>
    <s v="CAD"/>
    <n v="1449701284"/>
    <n v="1446241684"/>
    <b v="0"/>
    <n v="21"/>
    <b v="1"/>
    <s v="theater/plays"/>
    <n v="1"/>
    <x v="799"/>
    <x v="1"/>
    <x v="6"/>
    <x v="2837"/>
    <x v="2833"/>
  </r>
  <r>
    <x v="13"/>
    <x v="858"/>
    <x v="0"/>
    <s v="US"/>
    <s v="USD"/>
    <n v="1407967200"/>
    <n v="1406039696"/>
    <b v="0"/>
    <n v="54"/>
    <b v="1"/>
    <s v="theater/plays"/>
    <n v="1.2024999999999999"/>
    <x v="2094"/>
    <x v="1"/>
    <x v="6"/>
    <x v="2838"/>
    <x v="2834"/>
  </r>
  <r>
    <x v="8"/>
    <x v="1923"/>
    <x v="0"/>
    <s v="US"/>
    <s v="USD"/>
    <n v="1408942740"/>
    <n v="1406958354"/>
    <b v="0"/>
    <n v="31"/>
    <b v="1"/>
    <s v="theater/plays"/>
    <n v="1.1142857142857143"/>
    <x v="2095"/>
    <x v="1"/>
    <x v="6"/>
    <x v="2839"/>
    <x v="2835"/>
  </r>
  <r>
    <x v="30"/>
    <x v="1287"/>
    <x v="0"/>
    <s v="GB"/>
    <s v="GBP"/>
    <n v="1426698000"/>
    <n v="1424825479"/>
    <b v="0"/>
    <n v="132"/>
    <b v="1"/>
    <s v="theater/plays"/>
    <n v="1.04"/>
    <x v="2096"/>
    <x v="1"/>
    <x v="6"/>
    <x v="2840"/>
    <x v="2836"/>
  </r>
  <r>
    <x v="28"/>
    <x v="115"/>
    <x v="2"/>
    <s v="GB"/>
    <s v="GBP"/>
    <n v="1450032297"/>
    <n v="1444844697"/>
    <b v="0"/>
    <n v="1"/>
    <b v="0"/>
    <s v="theater/plays"/>
    <n v="0.01"/>
    <x v="119"/>
    <x v="1"/>
    <x v="6"/>
    <x v="2841"/>
    <x v="2837"/>
  </r>
  <r>
    <x v="15"/>
    <x v="117"/>
    <x v="2"/>
    <s v="GB"/>
    <s v="GBP"/>
    <n v="1403348400"/>
    <n v="1401058295"/>
    <b v="0"/>
    <n v="0"/>
    <b v="0"/>
    <s v="theater/plays"/>
    <n v="0"/>
    <x v="121"/>
    <x v="1"/>
    <x v="6"/>
    <x v="2842"/>
    <x v="2838"/>
  </r>
  <r>
    <x v="38"/>
    <x v="117"/>
    <x v="2"/>
    <s v="US"/>
    <s v="USD"/>
    <n v="1465790400"/>
    <n v="1462210950"/>
    <b v="0"/>
    <n v="0"/>
    <b v="0"/>
    <s v="theater/plays"/>
    <n v="0"/>
    <x v="121"/>
    <x v="1"/>
    <x v="6"/>
    <x v="2843"/>
    <x v="2839"/>
  </r>
  <r>
    <x v="131"/>
    <x v="134"/>
    <x v="2"/>
    <s v="AT"/>
    <s v="EUR"/>
    <n v="1483535180"/>
    <n v="1480943180"/>
    <b v="0"/>
    <n v="1"/>
    <b v="0"/>
    <s v="theater/plays"/>
    <n v="5.4545454545454543E-2"/>
    <x v="180"/>
    <x v="1"/>
    <x v="6"/>
    <x v="2844"/>
    <x v="2840"/>
  </r>
  <r>
    <x v="51"/>
    <x v="1924"/>
    <x v="2"/>
    <s v="US"/>
    <s v="USD"/>
    <n v="1433723033"/>
    <n v="1428539033"/>
    <b v="0"/>
    <n v="39"/>
    <b v="0"/>
    <s v="theater/plays"/>
    <n v="0.31546666666666667"/>
    <x v="2097"/>
    <x v="1"/>
    <x v="6"/>
    <x v="2845"/>
    <x v="2841"/>
  </r>
  <r>
    <x v="6"/>
    <x v="117"/>
    <x v="2"/>
    <s v="US"/>
    <s v="USD"/>
    <n v="1432917394"/>
    <n v="1429029394"/>
    <b v="0"/>
    <n v="0"/>
    <b v="0"/>
    <s v="theater/plays"/>
    <n v="0"/>
    <x v="121"/>
    <x v="1"/>
    <x v="6"/>
    <x v="2846"/>
    <x v="2842"/>
  </r>
  <r>
    <x v="13"/>
    <x v="117"/>
    <x v="2"/>
    <s v="US"/>
    <s v="USD"/>
    <n v="1464031265"/>
    <n v="1458847265"/>
    <b v="0"/>
    <n v="0"/>
    <b v="0"/>
    <s v="theater/plays"/>
    <n v="0"/>
    <x v="121"/>
    <x v="1"/>
    <x v="6"/>
    <x v="2847"/>
    <x v="2843"/>
  </r>
  <r>
    <x v="19"/>
    <x v="119"/>
    <x v="2"/>
    <s v="US"/>
    <s v="USD"/>
    <n v="1432913659"/>
    <n v="1430321659"/>
    <b v="0"/>
    <n v="3"/>
    <b v="0"/>
    <s v="theater/plays"/>
    <n v="2E-3"/>
    <x v="463"/>
    <x v="1"/>
    <x v="6"/>
    <x v="2848"/>
    <x v="2844"/>
  </r>
  <r>
    <x v="2"/>
    <x v="139"/>
    <x v="2"/>
    <s v="GB"/>
    <s v="GBP"/>
    <n v="1461406600"/>
    <n v="1458814600"/>
    <b v="0"/>
    <n v="1"/>
    <b v="0"/>
    <s v="theater/plays"/>
    <n v="0.01"/>
    <x v="144"/>
    <x v="1"/>
    <x v="6"/>
    <x v="2849"/>
    <x v="2845"/>
  </r>
  <r>
    <x v="6"/>
    <x v="1925"/>
    <x v="2"/>
    <s v="US"/>
    <s v="USD"/>
    <n v="1409962211"/>
    <n v="1407370211"/>
    <b v="0"/>
    <n v="13"/>
    <b v="0"/>
    <s v="theater/plays"/>
    <n v="3.8875E-2"/>
    <x v="2098"/>
    <x v="1"/>
    <x v="6"/>
    <x v="2850"/>
    <x v="2846"/>
  </r>
  <r>
    <x v="37"/>
    <x v="117"/>
    <x v="2"/>
    <s v="IE"/>
    <s v="EUR"/>
    <n v="1454109420"/>
    <n v="1453334629"/>
    <b v="0"/>
    <n v="0"/>
    <b v="0"/>
    <s v="theater/plays"/>
    <n v="0"/>
    <x v="121"/>
    <x v="1"/>
    <x v="6"/>
    <x v="2851"/>
    <x v="2847"/>
  </r>
  <r>
    <x v="10"/>
    <x v="483"/>
    <x v="2"/>
    <s v="US"/>
    <s v="USD"/>
    <n v="1403312703"/>
    <n v="1400720703"/>
    <b v="0"/>
    <n v="6"/>
    <b v="0"/>
    <s v="theater/plays"/>
    <n v="1.9E-2"/>
    <x v="2099"/>
    <x v="1"/>
    <x v="6"/>
    <x v="2852"/>
    <x v="2848"/>
  </r>
  <r>
    <x v="196"/>
    <x v="117"/>
    <x v="2"/>
    <s v="CA"/>
    <s v="CAD"/>
    <n v="1410669297"/>
    <n v="1405485297"/>
    <b v="0"/>
    <n v="0"/>
    <b v="0"/>
    <s v="theater/plays"/>
    <n v="0"/>
    <x v="121"/>
    <x v="1"/>
    <x v="6"/>
    <x v="2853"/>
    <x v="2849"/>
  </r>
  <r>
    <x v="28"/>
    <x v="1926"/>
    <x v="2"/>
    <s v="GB"/>
    <s v="GBP"/>
    <n v="1431018719"/>
    <n v="1429290719"/>
    <b v="0"/>
    <n v="14"/>
    <b v="0"/>
    <s v="theater/plays"/>
    <n v="0.41699999999999998"/>
    <x v="2100"/>
    <x v="1"/>
    <x v="6"/>
    <x v="2854"/>
    <x v="2850"/>
  </r>
  <r>
    <x v="20"/>
    <x v="452"/>
    <x v="2"/>
    <s v="US"/>
    <s v="USD"/>
    <n v="1454110440"/>
    <n v="1451607071"/>
    <b v="0"/>
    <n v="5"/>
    <b v="0"/>
    <s v="theater/plays"/>
    <n v="0.5"/>
    <x v="88"/>
    <x v="1"/>
    <x v="6"/>
    <x v="2855"/>
    <x v="2851"/>
  </r>
  <r>
    <x v="9"/>
    <x v="1927"/>
    <x v="2"/>
    <s v="US"/>
    <s v="USD"/>
    <n v="1439069640"/>
    <n v="1433897647"/>
    <b v="0"/>
    <n v="6"/>
    <b v="0"/>
    <s v="theater/plays"/>
    <n v="4.8666666666666664E-2"/>
    <x v="838"/>
    <x v="1"/>
    <x v="6"/>
    <x v="2856"/>
    <x v="2852"/>
  </r>
  <r>
    <x v="114"/>
    <x v="1928"/>
    <x v="2"/>
    <s v="MX"/>
    <s v="MXN"/>
    <n v="1487613600"/>
    <n v="1482444295"/>
    <b v="0"/>
    <n v="15"/>
    <b v="0"/>
    <s v="theater/plays"/>
    <n v="0.19736842105263158"/>
    <x v="130"/>
    <x v="1"/>
    <x v="6"/>
    <x v="2857"/>
    <x v="2853"/>
  </r>
  <r>
    <x v="28"/>
    <x v="117"/>
    <x v="2"/>
    <s v="NL"/>
    <s v="EUR"/>
    <n v="1417778880"/>
    <n v="1415711095"/>
    <b v="0"/>
    <n v="0"/>
    <b v="0"/>
    <s v="theater/plays"/>
    <n v="0"/>
    <x v="121"/>
    <x v="1"/>
    <x v="6"/>
    <x v="2858"/>
    <x v="2854"/>
  </r>
  <r>
    <x v="13"/>
    <x v="428"/>
    <x v="2"/>
    <s v="AU"/>
    <s v="AUD"/>
    <n v="1444984904"/>
    <n v="1439800904"/>
    <b v="0"/>
    <n v="1"/>
    <b v="0"/>
    <s v="theater/plays"/>
    <n v="1.7500000000000002E-2"/>
    <x v="436"/>
    <x v="1"/>
    <x v="6"/>
    <x v="2859"/>
    <x v="2855"/>
  </r>
  <r>
    <x v="23"/>
    <x v="764"/>
    <x v="2"/>
    <s v="US"/>
    <s v="USD"/>
    <n v="1466363576"/>
    <n v="1461179576"/>
    <b v="0"/>
    <n v="9"/>
    <b v="0"/>
    <s v="theater/plays"/>
    <n v="6.6500000000000004E-2"/>
    <x v="2101"/>
    <x v="1"/>
    <x v="6"/>
    <x v="2860"/>
    <x v="2856"/>
  </r>
  <r>
    <x v="49"/>
    <x v="439"/>
    <x v="2"/>
    <s v="AU"/>
    <s v="AUD"/>
    <n v="1443103848"/>
    <n v="1441894248"/>
    <b v="0"/>
    <n v="3"/>
    <b v="0"/>
    <s v="theater/plays"/>
    <n v="0.32"/>
    <x v="2102"/>
    <x v="1"/>
    <x v="6"/>
    <x v="2861"/>
    <x v="2857"/>
  </r>
  <r>
    <x v="83"/>
    <x v="434"/>
    <x v="2"/>
    <s v="US"/>
    <s v="USD"/>
    <n v="1403636229"/>
    <n v="1401044229"/>
    <b v="0"/>
    <n v="3"/>
    <b v="0"/>
    <s v="theater/plays"/>
    <n v="4.3307086614173228E-3"/>
    <x v="1782"/>
    <x v="1"/>
    <x v="6"/>
    <x v="2862"/>
    <x v="2858"/>
  </r>
  <r>
    <x v="63"/>
    <x v="170"/>
    <x v="2"/>
    <s v="US"/>
    <s v="USD"/>
    <n v="1410279123"/>
    <n v="1405095123"/>
    <b v="0"/>
    <n v="1"/>
    <b v="0"/>
    <s v="theater/plays"/>
    <n v="4.0000000000000002E-4"/>
    <x v="135"/>
    <x v="1"/>
    <x v="6"/>
    <x v="2863"/>
    <x v="2859"/>
  </r>
  <r>
    <x v="30"/>
    <x v="130"/>
    <x v="2"/>
    <s v="GB"/>
    <s v="GBP"/>
    <n v="1437139080"/>
    <n v="1434552207"/>
    <b v="0"/>
    <n v="3"/>
    <b v="0"/>
    <s v="theater/plays"/>
    <n v="1.6E-2"/>
    <x v="140"/>
    <x v="1"/>
    <x v="6"/>
    <x v="2864"/>
    <x v="2860"/>
  </r>
  <r>
    <x v="374"/>
    <x v="117"/>
    <x v="2"/>
    <s v="US"/>
    <s v="USD"/>
    <n v="1420512259"/>
    <n v="1415328259"/>
    <b v="0"/>
    <n v="0"/>
    <b v="0"/>
    <s v="theater/plays"/>
    <n v="0"/>
    <x v="121"/>
    <x v="1"/>
    <x v="6"/>
    <x v="2865"/>
    <x v="2861"/>
  </r>
  <r>
    <x v="10"/>
    <x v="372"/>
    <x v="2"/>
    <s v="US"/>
    <s v="USD"/>
    <n v="1476482400"/>
    <n v="1473893721"/>
    <b v="0"/>
    <n v="2"/>
    <b v="0"/>
    <s v="theater/plays"/>
    <n v="8.9999999999999993E-3"/>
    <x v="381"/>
    <x v="1"/>
    <x v="6"/>
    <x v="2866"/>
    <x v="2862"/>
  </r>
  <r>
    <x v="30"/>
    <x v="1929"/>
    <x v="2"/>
    <s v="US"/>
    <s v="USD"/>
    <n v="1467604800"/>
    <n v="1465533672"/>
    <b v="0"/>
    <n v="10"/>
    <b v="0"/>
    <s v="theater/plays"/>
    <n v="0.2016"/>
    <x v="2103"/>
    <x v="1"/>
    <x v="6"/>
    <x v="2867"/>
    <x v="2863"/>
  </r>
  <r>
    <x v="36"/>
    <x v="1930"/>
    <x v="2"/>
    <s v="US"/>
    <s v="USD"/>
    <n v="1475697054"/>
    <n v="1473105054"/>
    <b v="0"/>
    <n v="60"/>
    <b v="0"/>
    <s v="theater/plays"/>
    <n v="0.42011733333333334"/>
    <x v="2104"/>
    <x v="1"/>
    <x v="6"/>
    <x v="2868"/>
    <x v="2864"/>
  </r>
  <r>
    <x v="22"/>
    <x v="571"/>
    <x v="2"/>
    <s v="US"/>
    <s v="USD"/>
    <n v="1468937681"/>
    <n v="1466345681"/>
    <b v="0"/>
    <n v="5"/>
    <b v="0"/>
    <s v="theater/plays"/>
    <n v="8.8500000000000002E-3"/>
    <x v="1271"/>
    <x v="1"/>
    <x v="6"/>
    <x v="2869"/>
    <x v="2865"/>
  </r>
  <r>
    <x v="10"/>
    <x v="661"/>
    <x v="2"/>
    <s v="US"/>
    <s v="USD"/>
    <n v="1400301165"/>
    <n v="1397709165"/>
    <b v="0"/>
    <n v="9"/>
    <b v="0"/>
    <s v="theater/plays"/>
    <n v="0.15"/>
    <x v="161"/>
    <x v="1"/>
    <x v="6"/>
    <x v="2870"/>
    <x v="2866"/>
  </r>
  <r>
    <x v="3"/>
    <x v="720"/>
    <x v="2"/>
    <s v="US"/>
    <s v="USD"/>
    <n v="1419183813"/>
    <n v="1417455813"/>
    <b v="0"/>
    <n v="13"/>
    <b v="0"/>
    <s v="theater/plays"/>
    <n v="4.6699999999999998E-2"/>
    <x v="2105"/>
    <x v="1"/>
    <x v="6"/>
    <x v="2871"/>
    <x v="2867"/>
  </r>
  <r>
    <x v="9"/>
    <x v="117"/>
    <x v="2"/>
    <s v="US"/>
    <s v="USD"/>
    <n v="1434768438"/>
    <n v="1429584438"/>
    <b v="0"/>
    <n v="0"/>
    <b v="0"/>
    <s v="theater/plays"/>
    <n v="0"/>
    <x v="121"/>
    <x v="1"/>
    <x v="6"/>
    <x v="2872"/>
    <x v="2868"/>
  </r>
  <r>
    <x v="30"/>
    <x v="1931"/>
    <x v="2"/>
    <s v="US"/>
    <s v="USD"/>
    <n v="1422473831"/>
    <n v="1419881831"/>
    <b v="0"/>
    <n v="8"/>
    <b v="0"/>
    <s v="theater/plays"/>
    <n v="0.38119999999999998"/>
    <x v="2106"/>
    <x v="1"/>
    <x v="6"/>
    <x v="2873"/>
    <x v="2869"/>
  </r>
  <r>
    <x v="10"/>
    <x v="1932"/>
    <x v="2"/>
    <s v="US"/>
    <s v="USD"/>
    <n v="1484684186"/>
    <n v="1482092186"/>
    <b v="0"/>
    <n v="3"/>
    <b v="0"/>
    <s v="theater/plays"/>
    <n v="5.4199999999999998E-2"/>
    <x v="2107"/>
    <x v="1"/>
    <x v="6"/>
    <x v="2874"/>
    <x v="2870"/>
  </r>
  <r>
    <x v="22"/>
    <x v="1001"/>
    <x v="2"/>
    <s v="US"/>
    <s v="USD"/>
    <n v="1462417493"/>
    <n v="1459825493"/>
    <b v="0"/>
    <n v="3"/>
    <b v="0"/>
    <s v="theater/plays"/>
    <n v="3.5E-4"/>
    <x v="1054"/>
    <x v="1"/>
    <x v="6"/>
    <x v="2875"/>
    <x v="2871"/>
  </r>
  <r>
    <x v="60"/>
    <x v="117"/>
    <x v="2"/>
    <s v="US"/>
    <s v="USD"/>
    <n v="1437069079"/>
    <n v="1434477079"/>
    <b v="0"/>
    <n v="0"/>
    <b v="0"/>
    <s v="theater/plays"/>
    <n v="0"/>
    <x v="121"/>
    <x v="1"/>
    <x v="6"/>
    <x v="2876"/>
    <x v="2872"/>
  </r>
  <r>
    <x v="12"/>
    <x v="1084"/>
    <x v="2"/>
    <s v="US"/>
    <s v="USD"/>
    <n v="1480525200"/>
    <n v="1477781724"/>
    <b v="0"/>
    <n v="6"/>
    <b v="0"/>
    <s v="theater/plays"/>
    <n v="0.10833333333333334"/>
    <x v="149"/>
    <x v="1"/>
    <x v="6"/>
    <x v="2877"/>
    <x v="2873"/>
  </r>
  <r>
    <x v="9"/>
    <x v="1933"/>
    <x v="2"/>
    <s v="GB"/>
    <s v="GBP"/>
    <n v="1435934795"/>
    <n v="1430750795"/>
    <b v="0"/>
    <n v="4"/>
    <b v="0"/>
    <s v="theater/plays"/>
    <n v="2.1000000000000001E-2"/>
    <x v="2108"/>
    <x v="1"/>
    <x v="6"/>
    <x v="2878"/>
    <x v="2874"/>
  </r>
  <r>
    <x v="375"/>
    <x v="792"/>
    <x v="2"/>
    <s v="US"/>
    <s v="USD"/>
    <n v="1453310661"/>
    <n v="1450718661"/>
    <b v="0"/>
    <n v="1"/>
    <b v="0"/>
    <s v="theater/plays"/>
    <n v="2.5892857142857141E-3"/>
    <x v="2109"/>
    <x v="1"/>
    <x v="6"/>
    <x v="2879"/>
    <x v="2875"/>
  </r>
  <r>
    <x v="14"/>
    <x v="1794"/>
    <x v="2"/>
    <s v="US"/>
    <s v="USD"/>
    <n v="1440090300"/>
    <n v="1436305452"/>
    <b v="0"/>
    <n v="29"/>
    <b v="0"/>
    <s v="theater/plays"/>
    <n v="0.23333333333333334"/>
    <x v="2110"/>
    <x v="1"/>
    <x v="6"/>
    <x v="2880"/>
    <x v="2876"/>
  </r>
  <r>
    <x v="62"/>
    <x v="117"/>
    <x v="2"/>
    <s v="US"/>
    <s v="USD"/>
    <n v="1417620036"/>
    <n v="1412432436"/>
    <b v="0"/>
    <n v="0"/>
    <b v="0"/>
    <s v="theater/plays"/>
    <n v="0"/>
    <x v="121"/>
    <x v="1"/>
    <x v="6"/>
    <x v="2881"/>
    <x v="2877"/>
  </r>
  <r>
    <x v="47"/>
    <x v="800"/>
    <x v="2"/>
    <s v="US"/>
    <s v="USD"/>
    <n v="1462112318"/>
    <n v="1459520318"/>
    <b v="0"/>
    <n v="4"/>
    <b v="0"/>
    <s v="theater/plays"/>
    <n v="0.33600000000000002"/>
    <x v="2111"/>
    <x v="1"/>
    <x v="6"/>
    <x v="2882"/>
    <x v="2878"/>
  </r>
  <r>
    <x v="3"/>
    <x v="1934"/>
    <x v="2"/>
    <s v="US"/>
    <s v="USD"/>
    <n v="1454734740"/>
    <n v="1451684437"/>
    <b v="0"/>
    <n v="5"/>
    <b v="0"/>
    <s v="theater/plays"/>
    <n v="0.1908"/>
    <x v="2112"/>
    <x v="1"/>
    <x v="6"/>
    <x v="2883"/>
    <x v="2879"/>
  </r>
  <r>
    <x v="101"/>
    <x v="1935"/>
    <x v="2"/>
    <s v="US"/>
    <s v="USD"/>
    <n v="1417800435"/>
    <n v="1415208435"/>
    <b v="0"/>
    <n v="4"/>
    <b v="0"/>
    <s v="theater/plays"/>
    <n v="4.1111111111111114E-3"/>
    <x v="2113"/>
    <x v="1"/>
    <x v="6"/>
    <x v="2884"/>
    <x v="2880"/>
  </r>
  <r>
    <x v="44"/>
    <x v="176"/>
    <x v="2"/>
    <s v="US"/>
    <s v="USD"/>
    <n v="1426294201"/>
    <n v="1423705801"/>
    <b v="0"/>
    <n v="5"/>
    <b v="0"/>
    <s v="theater/plays"/>
    <n v="0.32500000000000001"/>
    <x v="438"/>
    <x v="1"/>
    <x v="6"/>
    <x v="2885"/>
    <x v="2881"/>
  </r>
  <r>
    <x v="48"/>
    <x v="115"/>
    <x v="2"/>
    <s v="US"/>
    <s v="USD"/>
    <n v="1442635140"/>
    <n v="1442243484"/>
    <b v="0"/>
    <n v="1"/>
    <b v="0"/>
    <s v="theater/plays"/>
    <n v="0.05"/>
    <x v="119"/>
    <x v="1"/>
    <x v="6"/>
    <x v="2886"/>
    <x v="2882"/>
  </r>
  <r>
    <x v="9"/>
    <x v="139"/>
    <x v="2"/>
    <s v="US"/>
    <s v="USD"/>
    <n v="1420971324"/>
    <n v="1418379324"/>
    <b v="0"/>
    <n v="1"/>
    <b v="0"/>
    <s v="theater/plays"/>
    <n v="1.6666666666666668E-3"/>
    <x v="144"/>
    <x v="1"/>
    <x v="6"/>
    <x v="2887"/>
    <x v="2883"/>
  </r>
  <r>
    <x v="11"/>
    <x v="117"/>
    <x v="2"/>
    <s v="US"/>
    <s v="USD"/>
    <n v="1413608340"/>
    <n v="1412945440"/>
    <b v="0"/>
    <n v="0"/>
    <b v="0"/>
    <s v="theater/plays"/>
    <n v="0"/>
    <x v="121"/>
    <x v="1"/>
    <x v="6"/>
    <x v="2888"/>
    <x v="2884"/>
  </r>
  <r>
    <x v="9"/>
    <x v="1936"/>
    <x v="2"/>
    <s v="US"/>
    <s v="USD"/>
    <n v="1409344985"/>
    <n v="1406752985"/>
    <b v="0"/>
    <n v="14"/>
    <b v="0"/>
    <s v="theater/plays"/>
    <n v="0.38066666666666665"/>
    <x v="2114"/>
    <x v="1"/>
    <x v="6"/>
    <x v="2889"/>
    <x v="2885"/>
  </r>
  <r>
    <x v="13"/>
    <x v="577"/>
    <x v="2"/>
    <s v="US"/>
    <s v="USD"/>
    <n v="1407553200"/>
    <n v="1405100992"/>
    <b v="0"/>
    <n v="3"/>
    <b v="0"/>
    <s v="theater/plays"/>
    <n v="1.0500000000000001E-2"/>
    <x v="589"/>
    <x v="1"/>
    <x v="6"/>
    <x v="2890"/>
    <x v="2886"/>
  </r>
  <r>
    <x v="3"/>
    <x v="687"/>
    <x v="2"/>
    <s v="US"/>
    <s v="USD"/>
    <n v="1460751128"/>
    <n v="1455570728"/>
    <b v="0"/>
    <n v="10"/>
    <b v="0"/>
    <s v="theater/plays"/>
    <n v="2.7300000000000001E-2"/>
    <x v="2115"/>
    <x v="1"/>
    <x v="6"/>
    <x v="2891"/>
    <x v="2887"/>
  </r>
  <r>
    <x v="62"/>
    <x v="83"/>
    <x v="2"/>
    <s v="US"/>
    <s v="USD"/>
    <n v="1409000400"/>
    <n v="1408381704"/>
    <b v="0"/>
    <n v="17"/>
    <b v="0"/>
    <s v="theater/plays"/>
    <n v="9.0909090909090912E-2"/>
    <x v="2116"/>
    <x v="1"/>
    <x v="6"/>
    <x v="2892"/>
    <x v="2888"/>
  </r>
  <r>
    <x v="10"/>
    <x v="379"/>
    <x v="2"/>
    <s v="US"/>
    <s v="USD"/>
    <n v="1420768800"/>
    <n v="1415644395"/>
    <b v="0"/>
    <n v="2"/>
    <b v="0"/>
    <s v="theater/plays"/>
    <n v="5.0000000000000001E-3"/>
    <x v="385"/>
    <x v="1"/>
    <x v="6"/>
    <x v="2893"/>
    <x v="2889"/>
  </r>
  <r>
    <x v="63"/>
    <x v="117"/>
    <x v="2"/>
    <s v="US"/>
    <s v="USD"/>
    <n v="1428100815"/>
    <n v="1422920415"/>
    <b v="0"/>
    <n v="0"/>
    <b v="0"/>
    <s v="theater/plays"/>
    <n v="0"/>
    <x v="121"/>
    <x v="1"/>
    <x v="6"/>
    <x v="2894"/>
    <x v="2890"/>
  </r>
  <r>
    <x v="2"/>
    <x v="1937"/>
    <x v="2"/>
    <s v="US"/>
    <s v="USD"/>
    <n v="1403470800"/>
    <n v="1403356792"/>
    <b v="0"/>
    <n v="4"/>
    <b v="0"/>
    <s v="theater/plays"/>
    <n v="4.5999999999999999E-2"/>
    <x v="2117"/>
    <x v="1"/>
    <x v="6"/>
    <x v="2895"/>
    <x v="2891"/>
  </r>
  <r>
    <x v="9"/>
    <x v="1370"/>
    <x v="2"/>
    <s v="US"/>
    <s v="USD"/>
    <n v="1481522400"/>
    <n v="1480283321"/>
    <b v="0"/>
    <n v="12"/>
    <b v="0"/>
    <s v="theater/plays"/>
    <n v="0.20833333333333334"/>
    <x v="2118"/>
    <x v="1"/>
    <x v="6"/>
    <x v="2896"/>
    <x v="2892"/>
  </r>
  <r>
    <x v="14"/>
    <x v="1100"/>
    <x v="2"/>
    <s v="US"/>
    <s v="USD"/>
    <n v="1444577345"/>
    <n v="1441985458"/>
    <b v="0"/>
    <n v="3"/>
    <b v="0"/>
    <s v="theater/plays"/>
    <n v="4.583333333333333E-2"/>
    <x v="2119"/>
    <x v="1"/>
    <x v="6"/>
    <x v="2897"/>
    <x v="2893"/>
  </r>
  <r>
    <x v="51"/>
    <x v="1938"/>
    <x v="2"/>
    <s v="US"/>
    <s v="USD"/>
    <n v="1446307053"/>
    <n v="1443715053"/>
    <b v="0"/>
    <n v="12"/>
    <b v="0"/>
    <s v="theater/plays"/>
    <n v="4.2133333333333335E-2"/>
    <x v="2120"/>
    <x v="1"/>
    <x v="6"/>
    <x v="2898"/>
    <x v="2894"/>
  </r>
  <r>
    <x v="3"/>
    <x v="117"/>
    <x v="2"/>
    <s v="US"/>
    <s v="USD"/>
    <n v="1469325158"/>
    <n v="1464141158"/>
    <b v="0"/>
    <n v="0"/>
    <b v="0"/>
    <s v="theater/plays"/>
    <n v="0"/>
    <x v="121"/>
    <x v="1"/>
    <x v="6"/>
    <x v="2899"/>
    <x v="2895"/>
  </r>
  <r>
    <x v="62"/>
    <x v="1939"/>
    <x v="2"/>
    <s v="US"/>
    <s v="USD"/>
    <n v="1407562632"/>
    <n v="1404970632"/>
    <b v="0"/>
    <n v="7"/>
    <b v="0"/>
    <s v="theater/plays"/>
    <n v="0.61909090909090914"/>
    <x v="2121"/>
    <x v="1"/>
    <x v="6"/>
    <x v="2900"/>
    <x v="2896"/>
  </r>
  <r>
    <x v="47"/>
    <x v="360"/>
    <x v="2"/>
    <s v="US"/>
    <s v="USD"/>
    <n v="1423345339"/>
    <n v="1418161339"/>
    <b v="0"/>
    <n v="2"/>
    <b v="0"/>
    <s v="theater/plays"/>
    <n v="8.0000000000000002E-3"/>
    <x v="366"/>
    <x v="1"/>
    <x v="6"/>
    <x v="2901"/>
    <x v="2897"/>
  </r>
  <r>
    <x v="60"/>
    <x v="379"/>
    <x v="2"/>
    <s v="US"/>
    <s v="USD"/>
    <n v="1440412396"/>
    <n v="1437820396"/>
    <b v="0"/>
    <n v="1"/>
    <b v="0"/>
    <s v="theater/plays"/>
    <n v="1.6666666666666666E-4"/>
    <x v="384"/>
    <x v="1"/>
    <x v="6"/>
    <x v="2902"/>
    <x v="2898"/>
  </r>
  <r>
    <x v="10"/>
    <x v="1665"/>
    <x v="2"/>
    <s v="US"/>
    <s v="USD"/>
    <n v="1441771218"/>
    <n v="1436587218"/>
    <b v="0"/>
    <n v="4"/>
    <b v="0"/>
    <s v="theater/plays"/>
    <n v="7.7999999999999996E-3"/>
    <x v="2122"/>
    <x v="1"/>
    <x v="6"/>
    <x v="2903"/>
    <x v="2899"/>
  </r>
  <r>
    <x v="15"/>
    <x v="735"/>
    <x v="2"/>
    <s v="GB"/>
    <s v="GBP"/>
    <n v="1415534400"/>
    <n v="1414538031"/>
    <b v="0"/>
    <n v="4"/>
    <b v="0"/>
    <s v="theater/plays"/>
    <n v="0.05"/>
    <x v="654"/>
    <x v="1"/>
    <x v="6"/>
    <x v="2904"/>
    <x v="2900"/>
  </r>
  <r>
    <x v="8"/>
    <x v="1940"/>
    <x v="2"/>
    <s v="US"/>
    <s v="USD"/>
    <n v="1473211313"/>
    <n v="1472001713"/>
    <b v="0"/>
    <n v="17"/>
    <b v="0"/>
    <s v="theater/plays"/>
    <n v="0.17771428571428571"/>
    <x v="2123"/>
    <x v="1"/>
    <x v="6"/>
    <x v="2905"/>
    <x v="2901"/>
  </r>
  <r>
    <x v="12"/>
    <x v="1941"/>
    <x v="2"/>
    <s v="US"/>
    <s v="USD"/>
    <n v="1438390800"/>
    <n v="1436888066"/>
    <b v="0"/>
    <n v="7"/>
    <b v="0"/>
    <s v="theater/plays"/>
    <n v="9.4166666666666662E-2"/>
    <x v="2124"/>
    <x v="1"/>
    <x v="6"/>
    <x v="2906"/>
    <x v="2902"/>
  </r>
  <r>
    <x v="30"/>
    <x v="369"/>
    <x v="2"/>
    <s v="US"/>
    <s v="USD"/>
    <n v="1463259837"/>
    <n v="1458075837"/>
    <b v="0"/>
    <n v="2"/>
    <b v="0"/>
    <s v="theater/plays"/>
    <n v="8.0000000000000004E-4"/>
    <x v="120"/>
    <x v="1"/>
    <x v="6"/>
    <x v="2907"/>
    <x v="2903"/>
  </r>
  <r>
    <x v="376"/>
    <x v="1942"/>
    <x v="2"/>
    <s v="US"/>
    <s v="USD"/>
    <n v="1465407219"/>
    <n v="1462815219"/>
    <b v="0"/>
    <n v="5"/>
    <b v="0"/>
    <s v="theater/plays"/>
    <n v="2.75E-2"/>
    <x v="1854"/>
    <x v="1"/>
    <x v="6"/>
    <x v="2908"/>
    <x v="2904"/>
  </r>
  <r>
    <x v="237"/>
    <x v="170"/>
    <x v="2"/>
    <s v="US"/>
    <s v="USD"/>
    <n v="1416944760"/>
    <n v="1413527001"/>
    <b v="0"/>
    <n v="1"/>
    <b v="0"/>
    <s v="theater/plays"/>
    <n v="1.1111111111111112E-4"/>
    <x v="135"/>
    <x v="1"/>
    <x v="6"/>
    <x v="2909"/>
    <x v="2905"/>
  </r>
  <r>
    <x v="11"/>
    <x v="116"/>
    <x v="2"/>
    <s v="GB"/>
    <s v="GBP"/>
    <n v="1434139887"/>
    <n v="1428955887"/>
    <b v="0"/>
    <n v="1"/>
    <b v="0"/>
    <s v="theater/plays"/>
    <n v="3.3333333333333335E-5"/>
    <x v="120"/>
    <x v="1"/>
    <x v="6"/>
    <x v="2910"/>
    <x v="2906"/>
  </r>
  <r>
    <x v="40"/>
    <x v="1943"/>
    <x v="2"/>
    <s v="US"/>
    <s v="USD"/>
    <n v="1435429626"/>
    <n v="1431973626"/>
    <b v="0"/>
    <n v="14"/>
    <b v="0"/>
    <s v="theater/plays"/>
    <n v="0.36499999999999999"/>
    <x v="2125"/>
    <x v="1"/>
    <x v="6"/>
    <x v="2911"/>
    <x v="2907"/>
  </r>
  <r>
    <x v="377"/>
    <x v="1944"/>
    <x v="2"/>
    <s v="US"/>
    <s v="USD"/>
    <n v="1452827374"/>
    <n v="1450235374"/>
    <b v="0"/>
    <n v="26"/>
    <b v="0"/>
    <s v="theater/plays"/>
    <n v="0.14058171745152354"/>
    <x v="2126"/>
    <x v="1"/>
    <x v="6"/>
    <x v="2912"/>
    <x v="2908"/>
  </r>
  <r>
    <x v="3"/>
    <x v="369"/>
    <x v="2"/>
    <s v="US"/>
    <s v="USD"/>
    <n v="1410041339"/>
    <n v="1404857339"/>
    <b v="0"/>
    <n v="2"/>
    <b v="0"/>
    <s v="theater/plays"/>
    <n v="2.0000000000000001E-4"/>
    <x v="120"/>
    <x v="1"/>
    <x v="6"/>
    <x v="2913"/>
    <x v="2909"/>
  </r>
  <r>
    <x v="31"/>
    <x v="116"/>
    <x v="2"/>
    <s v="GB"/>
    <s v="GBP"/>
    <n v="1426365994"/>
    <n v="1421185594"/>
    <b v="0"/>
    <n v="1"/>
    <b v="0"/>
    <s v="theater/plays"/>
    <n v="4.0000000000000003E-5"/>
    <x v="120"/>
    <x v="1"/>
    <x v="6"/>
    <x v="2914"/>
    <x v="2910"/>
  </r>
  <r>
    <x v="28"/>
    <x v="1945"/>
    <x v="2"/>
    <s v="GB"/>
    <s v="GBP"/>
    <n v="1458117190"/>
    <n v="1455528790"/>
    <b v="0"/>
    <n v="3"/>
    <b v="0"/>
    <s v="theater/plays"/>
    <n v="0.61099999999999999"/>
    <x v="2127"/>
    <x v="1"/>
    <x v="6"/>
    <x v="2915"/>
    <x v="2911"/>
  </r>
  <r>
    <x v="378"/>
    <x v="1011"/>
    <x v="2"/>
    <s v="GB"/>
    <s v="GBP"/>
    <n v="1400498789"/>
    <n v="1398511589"/>
    <b v="0"/>
    <n v="7"/>
    <b v="0"/>
    <s v="theater/plays"/>
    <n v="7.8378378378378383E-2"/>
    <x v="2128"/>
    <x v="1"/>
    <x v="6"/>
    <x v="2916"/>
    <x v="2912"/>
  </r>
  <r>
    <x v="13"/>
    <x v="1946"/>
    <x v="2"/>
    <s v="US"/>
    <s v="USD"/>
    <n v="1442381847"/>
    <n v="1440826647"/>
    <b v="0"/>
    <n v="9"/>
    <b v="0"/>
    <s v="theater/plays"/>
    <n v="0.2185"/>
    <x v="2129"/>
    <x v="1"/>
    <x v="6"/>
    <x v="2917"/>
    <x v="2913"/>
  </r>
  <r>
    <x v="10"/>
    <x v="1947"/>
    <x v="2"/>
    <s v="US"/>
    <s v="USD"/>
    <n v="1446131207"/>
    <n v="1443712007"/>
    <b v="0"/>
    <n v="20"/>
    <b v="0"/>
    <s v="theater/plays"/>
    <n v="0.27239999999999998"/>
    <x v="2130"/>
    <x v="1"/>
    <x v="6"/>
    <x v="2918"/>
    <x v="2914"/>
  </r>
  <r>
    <x v="20"/>
    <x v="152"/>
    <x v="2"/>
    <s v="US"/>
    <s v="USD"/>
    <n v="1407250329"/>
    <n v="1404658329"/>
    <b v="0"/>
    <n v="6"/>
    <b v="0"/>
    <s v="theater/plays"/>
    <n v="8.5000000000000006E-2"/>
    <x v="439"/>
    <x v="1"/>
    <x v="6"/>
    <x v="2919"/>
    <x v="2915"/>
  </r>
  <r>
    <x v="30"/>
    <x v="1948"/>
    <x v="2"/>
    <s v="CA"/>
    <s v="CAD"/>
    <n v="1427306470"/>
    <n v="1424718070"/>
    <b v="0"/>
    <n v="13"/>
    <b v="0"/>
    <s v="theater/plays"/>
    <n v="0.26840000000000003"/>
    <x v="2131"/>
    <x v="1"/>
    <x v="6"/>
    <x v="2920"/>
    <x v="2916"/>
  </r>
  <r>
    <x v="213"/>
    <x v="1949"/>
    <x v="0"/>
    <s v="US"/>
    <s v="USD"/>
    <n v="1411679804"/>
    <n v="1409087804"/>
    <b v="0"/>
    <n v="3"/>
    <b v="1"/>
    <s v="theater/musical"/>
    <n v="1.29"/>
    <x v="1380"/>
    <x v="1"/>
    <x v="40"/>
    <x v="2921"/>
    <x v="2917"/>
  </r>
  <r>
    <x v="2"/>
    <x v="83"/>
    <x v="0"/>
    <s v="GB"/>
    <s v="GBP"/>
    <n v="1431982727"/>
    <n v="1428094727"/>
    <b v="0"/>
    <n v="6"/>
    <b v="1"/>
    <s v="theater/musical"/>
    <n v="1"/>
    <x v="161"/>
    <x v="1"/>
    <x v="40"/>
    <x v="2922"/>
    <x v="2918"/>
  </r>
  <r>
    <x v="43"/>
    <x v="452"/>
    <x v="0"/>
    <s v="US"/>
    <s v="USD"/>
    <n v="1422068400"/>
    <n v="1420774779"/>
    <b v="0"/>
    <n v="10"/>
    <b v="1"/>
    <s v="theater/musical"/>
    <n v="1"/>
    <x v="180"/>
    <x v="1"/>
    <x v="40"/>
    <x v="2923"/>
    <x v="2919"/>
  </r>
  <r>
    <x v="31"/>
    <x v="1950"/>
    <x v="0"/>
    <s v="US"/>
    <s v="USD"/>
    <n v="1431143940"/>
    <n v="1428585710"/>
    <b v="0"/>
    <n v="147"/>
    <b v="1"/>
    <s v="theater/musical"/>
    <n v="1.032"/>
    <x v="2132"/>
    <x v="1"/>
    <x v="40"/>
    <x v="2924"/>
    <x v="2920"/>
  </r>
  <r>
    <x v="101"/>
    <x v="1951"/>
    <x v="0"/>
    <s v="US"/>
    <s v="USD"/>
    <n v="1410444068"/>
    <n v="1407852068"/>
    <b v="0"/>
    <n v="199"/>
    <b v="1"/>
    <s v="theater/musical"/>
    <n v="1.0244597777777777"/>
    <x v="2133"/>
    <x v="1"/>
    <x v="40"/>
    <x v="2925"/>
    <x v="2921"/>
  </r>
  <r>
    <x v="9"/>
    <x v="1952"/>
    <x v="0"/>
    <s v="US"/>
    <s v="USD"/>
    <n v="1424715779"/>
    <n v="1423506179"/>
    <b v="0"/>
    <n v="50"/>
    <b v="1"/>
    <s v="theater/musical"/>
    <n v="1.25"/>
    <x v="766"/>
    <x v="1"/>
    <x v="40"/>
    <x v="2926"/>
    <x v="2922"/>
  </r>
  <r>
    <x v="40"/>
    <x v="1229"/>
    <x v="0"/>
    <s v="US"/>
    <s v="USD"/>
    <n v="1405400400"/>
    <n v="1402934629"/>
    <b v="0"/>
    <n v="21"/>
    <b v="1"/>
    <s v="theater/musical"/>
    <n v="1.3083333333333333"/>
    <x v="2134"/>
    <x v="1"/>
    <x v="40"/>
    <x v="2927"/>
    <x v="2923"/>
  </r>
  <r>
    <x v="28"/>
    <x v="325"/>
    <x v="0"/>
    <s v="US"/>
    <s v="USD"/>
    <n v="1457135846"/>
    <n v="1454543846"/>
    <b v="0"/>
    <n v="24"/>
    <b v="1"/>
    <s v="theater/musical"/>
    <n v="1"/>
    <x v="694"/>
    <x v="1"/>
    <x v="40"/>
    <x v="2928"/>
    <x v="2924"/>
  </r>
  <r>
    <x v="6"/>
    <x v="1953"/>
    <x v="0"/>
    <s v="US"/>
    <s v="USD"/>
    <n v="1401024758"/>
    <n v="1398432758"/>
    <b v="0"/>
    <n v="32"/>
    <b v="1"/>
    <s v="theater/musical"/>
    <n v="1.02069375"/>
    <x v="2135"/>
    <x v="1"/>
    <x v="40"/>
    <x v="2929"/>
    <x v="2925"/>
  </r>
  <r>
    <x v="3"/>
    <x v="1954"/>
    <x v="0"/>
    <s v="GB"/>
    <s v="GBP"/>
    <n v="1431007264"/>
    <n v="1428415264"/>
    <b v="0"/>
    <n v="62"/>
    <b v="1"/>
    <s v="theater/musical"/>
    <n v="1.0092000000000001"/>
    <x v="2136"/>
    <x v="1"/>
    <x v="40"/>
    <x v="2930"/>
    <x v="2926"/>
  </r>
  <r>
    <x v="47"/>
    <x v="1955"/>
    <x v="0"/>
    <s v="CA"/>
    <s v="CAD"/>
    <n v="1410761280"/>
    <n v="1408604363"/>
    <b v="0"/>
    <n v="9"/>
    <b v="1"/>
    <s v="theater/musical"/>
    <n v="1.06"/>
    <x v="2137"/>
    <x v="1"/>
    <x v="40"/>
    <x v="2931"/>
    <x v="2927"/>
  </r>
  <r>
    <x v="379"/>
    <x v="1681"/>
    <x v="0"/>
    <s v="AU"/>
    <s v="AUD"/>
    <n v="1424516400"/>
    <n v="1421812637"/>
    <b v="0"/>
    <n v="38"/>
    <b v="1"/>
    <s v="theater/musical"/>
    <n v="1.0509677419354839"/>
    <x v="2138"/>
    <x v="1"/>
    <x v="40"/>
    <x v="2932"/>
    <x v="2928"/>
  </r>
  <r>
    <x v="30"/>
    <x v="1956"/>
    <x v="0"/>
    <s v="US"/>
    <s v="USD"/>
    <n v="1465081053"/>
    <n v="1462489053"/>
    <b v="0"/>
    <n v="54"/>
    <b v="1"/>
    <s v="theater/musical"/>
    <n v="1.0276000000000001"/>
    <x v="2139"/>
    <x v="1"/>
    <x v="40"/>
    <x v="2933"/>
    <x v="2929"/>
  </r>
  <r>
    <x v="30"/>
    <x v="651"/>
    <x v="0"/>
    <s v="CA"/>
    <s v="CAD"/>
    <n v="1402845364"/>
    <n v="1400253364"/>
    <b v="0"/>
    <n v="37"/>
    <b v="1"/>
    <s v="theater/musical"/>
    <n v="1.08"/>
    <x v="2140"/>
    <x v="1"/>
    <x v="40"/>
    <x v="2934"/>
    <x v="2930"/>
  </r>
  <r>
    <x v="8"/>
    <x v="1957"/>
    <x v="0"/>
    <s v="US"/>
    <s v="USD"/>
    <n v="1472490000"/>
    <n v="1467468008"/>
    <b v="0"/>
    <n v="39"/>
    <b v="1"/>
    <s v="theater/musical"/>
    <n v="1.0088571428571429"/>
    <x v="2141"/>
    <x v="1"/>
    <x v="40"/>
    <x v="2935"/>
    <x v="2931"/>
  </r>
  <r>
    <x v="28"/>
    <x v="1958"/>
    <x v="0"/>
    <s v="US"/>
    <s v="USD"/>
    <n v="1413176340"/>
    <n v="1412091423"/>
    <b v="0"/>
    <n v="34"/>
    <b v="1"/>
    <s v="theater/musical"/>
    <n v="1.28"/>
    <x v="1829"/>
    <x v="1"/>
    <x v="40"/>
    <x v="2936"/>
    <x v="2932"/>
  </r>
  <r>
    <x v="15"/>
    <x v="41"/>
    <x v="0"/>
    <s v="GB"/>
    <s v="GBP"/>
    <n v="1405249113"/>
    <n v="1402657113"/>
    <b v="0"/>
    <n v="55"/>
    <b v="1"/>
    <s v="theater/musical"/>
    <n v="1.3333333333333333"/>
    <x v="2142"/>
    <x v="1"/>
    <x v="40"/>
    <x v="2937"/>
    <x v="2933"/>
  </r>
  <r>
    <x v="23"/>
    <x v="1959"/>
    <x v="0"/>
    <s v="US"/>
    <s v="USD"/>
    <n v="1422636814"/>
    <n v="1420044814"/>
    <b v="0"/>
    <n v="32"/>
    <b v="1"/>
    <s v="theater/musical"/>
    <n v="1.0137499999999999"/>
    <x v="2143"/>
    <x v="1"/>
    <x v="40"/>
    <x v="2938"/>
    <x v="2934"/>
  </r>
  <r>
    <x v="6"/>
    <x v="1960"/>
    <x v="0"/>
    <s v="US"/>
    <s v="USD"/>
    <n v="1409187600"/>
    <n v="1406316312"/>
    <b v="0"/>
    <n v="25"/>
    <b v="1"/>
    <s v="theater/musical"/>
    <n v="1.0287500000000001"/>
    <x v="2144"/>
    <x v="1"/>
    <x v="40"/>
    <x v="2939"/>
    <x v="2935"/>
  </r>
  <r>
    <x v="30"/>
    <x v="615"/>
    <x v="0"/>
    <s v="US"/>
    <s v="USD"/>
    <n v="1421606018"/>
    <n v="1418150018"/>
    <b v="0"/>
    <n v="33"/>
    <b v="1"/>
    <s v="theater/musical"/>
    <n v="1.0724"/>
    <x v="2145"/>
    <x v="1"/>
    <x v="40"/>
    <x v="2940"/>
    <x v="2936"/>
  </r>
  <r>
    <x v="31"/>
    <x v="116"/>
    <x v="2"/>
    <s v="US"/>
    <s v="USD"/>
    <n v="1425250955"/>
    <n v="1422658955"/>
    <b v="0"/>
    <n v="1"/>
    <b v="0"/>
    <s v="theater/spaces"/>
    <n v="4.0000000000000003E-5"/>
    <x v="120"/>
    <x v="1"/>
    <x v="38"/>
    <x v="2941"/>
    <x v="2937"/>
  </r>
  <r>
    <x v="61"/>
    <x v="1961"/>
    <x v="2"/>
    <s v="CA"/>
    <s v="CAD"/>
    <n v="1450297080"/>
    <n v="1448565459"/>
    <b v="0"/>
    <n v="202"/>
    <b v="0"/>
    <s v="theater/spaces"/>
    <n v="0.20424999999999999"/>
    <x v="2146"/>
    <x v="1"/>
    <x v="38"/>
    <x v="2942"/>
    <x v="2938"/>
  </r>
  <r>
    <x v="9"/>
    <x v="117"/>
    <x v="2"/>
    <s v="US"/>
    <s v="USD"/>
    <n v="1428894380"/>
    <n v="1426302380"/>
    <b v="0"/>
    <n v="0"/>
    <b v="0"/>
    <s v="theater/spaces"/>
    <n v="0"/>
    <x v="121"/>
    <x v="1"/>
    <x v="38"/>
    <x v="2943"/>
    <x v="2939"/>
  </r>
  <r>
    <x v="3"/>
    <x v="173"/>
    <x v="2"/>
    <s v="US"/>
    <s v="USD"/>
    <n v="1433714198"/>
    <n v="1431122198"/>
    <b v="0"/>
    <n v="1"/>
    <b v="0"/>
    <s v="theater/spaces"/>
    <n v="0.01"/>
    <x v="101"/>
    <x v="1"/>
    <x v="38"/>
    <x v="2944"/>
    <x v="2940"/>
  </r>
  <r>
    <x v="63"/>
    <x v="117"/>
    <x v="2"/>
    <s v="US"/>
    <s v="USD"/>
    <n v="1432437660"/>
    <n v="1429845660"/>
    <b v="0"/>
    <n v="0"/>
    <b v="0"/>
    <s v="theater/spaces"/>
    <n v="0"/>
    <x v="121"/>
    <x v="1"/>
    <x v="38"/>
    <x v="2945"/>
    <x v="2941"/>
  </r>
  <r>
    <x v="13"/>
    <x v="369"/>
    <x v="2"/>
    <s v="GB"/>
    <s v="GBP"/>
    <n v="1471265092"/>
    <n v="1468673092"/>
    <b v="0"/>
    <n v="2"/>
    <b v="0"/>
    <s v="theater/spaces"/>
    <n v="1E-3"/>
    <x v="120"/>
    <x v="1"/>
    <x v="38"/>
    <x v="2946"/>
    <x v="2942"/>
  </r>
  <r>
    <x v="31"/>
    <x v="1962"/>
    <x v="2"/>
    <s v="US"/>
    <s v="USD"/>
    <n v="1480007460"/>
    <n v="1475760567"/>
    <b v="0"/>
    <n v="13"/>
    <b v="0"/>
    <s v="theater/spaces"/>
    <n v="4.2880000000000001E-2"/>
    <x v="2147"/>
    <x v="1"/>
    <x v="38"/>
    <x v="2947"/>
    <x v="2943"/>
  </r>
  <r>
    <x v="69"/>
    <x v="363"/>
    <x v="2"/>
    <s v="US"/>
    <s v="USD"/>
    <n v="1433259293"/>
    <n v="1428075293"/>
    <b v="0"/>
    <n v="9"/>
    <b v="0"/>
    <s v="theater/spaces"/>
    <n v="4.8000000000000001E-5"/>
    <x v="2148"/>
    <x v="1"/>
    <x v="38"/>
    <x v="2948"/>
    <x v="2944"/>
  </r>
  <r>
    <x v="28"/>
    <x v="379"/>
    <x v="2"/>
    <s v="US"/>
    <s v="USD"/>
    <n v="1447965917"/>
    <n v="1445370317"/>
    <b v="0"/>
    <n v="2"/>
    <b v="0"/>
    <s v="theater/spaces"/>
    <n v="2.5000000000000001E-2"/>
    <x v="385"/>
    <x v="1"/>
    <x v="38"/>
    <x v="2949"/>
    <x v="2945"/>
  </r>
  <r>
    <x v="380"/>
    <x v="117"/>
    <x v="2"/>
    <s v="US"/>
    <s v="USD"/>
    <n v="1453538752"/>
    <n v="1450946752"/>
    <b v="0"/>
    <n v="0"/>
    <b v="0"/>
    <s v="theater/spaces"/>
    <n v="0"/>
    <x v="121"/>
    <x v="1"/>
    <x v="38"/>
    <x v="2950"/>
    <x v="2946"/>
  </r>
  <r>
    <x v="63"/>
    <x v="1963"/>
    <x v="1"/>
    <s v="US"/>
    <s v="USD"/>
    <n v="1412536573"/>
    <n v="1408648573"/>
    <b v="0"/>
    <n v="58"/>
    <b v="0"/>
    <s v="theater/spaces"/>
    <n v="2.1919999999999999E-2"/>
    <x v="2149"/>
    <x v="1"/>
    <x v="38"/>
    <x v="2951"/>
    <x v="2947"/>
  </r>
  <r>
    <x v="22"/>
    <x v="1964"/>
    <x v="1"/>
    <s v="US"/>
    <s v="USD"/>
    <n v="1476676800"/>
    <n v="1473957239"/>
    <b v="0"/>
    <n v="8"/>
    <b v="0"/>
    <s v="theater/spaces"/>
    <n v="8.0250000000000002E-2"/>
    <x v="2150"/>
    <x v="1"/>
    <x v="38"/>
    <x v="2952"/>
    <x v="2948"/>
  </r>
  <r>
    <x v="307"/>
    <x v="898"/>
    <x v="1"/>
    <s v="US"/>
    <s v="USD"/>
    <n v="1444330821"/>
    <n v="1441738821"/>
    <b v="0"/>
    <n v="3"/>
    <b v="0"/>
    <s v="theater/spaces"/>
    <n v="1.5125E-3"/>
    <x v="2151"/>
    <x v="1"/>
    <x v="38"/>
    <x v="2953"/>
    <x v="2949"/>
  </r>
  <r>
    <x v="36"/>
    <x v="117"/>
    <x v="1"/>
    <s v="US"/>
    <s v="USD"/>
    <n v="1489669203"/>
    <n v="1487944803"/>
    <b v="0"/>
    <n v="0"/>
    <b v="0"/>
    <s v="theater/spaces"/>
    <n v="0"/>
    <x v="121"/>
    <x v="1"/>
    <x v="38"/>
    <x v="2954"/>
    <x v="2950"/>
  </r>
  <r>
    <x v="38"/>
    <x v="526"/>
    <x v="1"/>
    <s v="US"/>
    <s v="USD"/>
    <n v="1434476849"/>
    <n v="1431884849"/>
    <b v="0"/>
    <n v="11"/>
    <b v="0"/>
    <s v="theater/spaces"/>
    <n v="0.59583333333333333"/>
    <x v="178"/>
    <x v="1"/>
    <x v="38"/>
    <x v="2955"/>
    <x v="2951"/>
  </r>
  <r>
    <x v="278"/>
    <x v="1965"/>
    <x v="1"/>
    <s v="US"/>
    <s v="USD"/>
    <n v="1462402850"/>
    <n v="1459810850"/>
    <b v="0"/>
    <n v="20"/>
    <b v="0"/>
    <s v="theater/spaces"/>
    <n v="0.16734177215189874"/>
    <x v="2152"/>
    <x v="1"/>
    <x v="38"/>
    <x v="2956"/>
    <x v="2952"/>
  </r>
  <r>
    <x v="36"/>
    <x v="668"/>
    <x v="1"/>
    <s v="US"/>
    <s v="USD"/>
    <n v="1427498172"/>
    <n v="1422317772"/>
    <b v="0"/>
    <n v="3"/>
    <b v="0"/>
    <s v="theater/spaces"/>
    <n v="1.8666666666666668E-2"/>
    <x v="736"/>
    <x v="1"/>
    <x v="38"/>
    <x v="2957"/>
    <x v="2953"/>
  </r>
  <r>
    <x v="58"/>
    <x v="117"/>
    <x v="1"/>
    <s v="US"/>
    <s v="USD"/>
    <n v="1462729317"/>
    <n v="1457548917"/>
    <b v="0"/>
    <n v="0"/>
    <b v="0"/>
    <s v="theater/spaces"/>
    <n v="0"/>
    <x v="121"/>
    <x v="1"/>
    <x v="38"/>
    <x v="2958"/>
    <x v="2954"/>
  </r>
  <r>
    <x v="3"/>
    <x v="117"/>
    <x v="1"/>
    <s v="GB"/>
    <s v="GBP"/>
    <n v="1465258325"/>
    <n v="1462666325"/>
    <b v="0"/>
    <n v="0"/>
    <b v="0"/>
    <s v="theater/spaces"/>
    <n v="0"/>
    <x v="121"/>
    <x v="1"/>
    <x v="38"/>
    <x v="2959"/>
    <x v="2955"/>
  </r>
  <r>
    <x v="381"/>
    <x v="117"/>
    <x v="1"/>
    <s v="US"/>
    <s v="USD"/>
    <n v="1410459023"/>
    <n v="1407867023"/>
    <b v="0"/>
    <n v="0"/>
    <b v="0"/>
    <s v="theater/spaces"/>
    <n v="0"/>
    <x v="121"/>
    <x v="1"/>
    <x v="38"/>
    <x v="2960"/>
    <x v="2956"/>
  </r>
  <r>
    <x v="10"/>
    <x v="1966"/>
    <x v="0"/>
    <s v="US"/>
    <s v="USD"/>
    <n v="1427342400"/>
    <n v="1424927159"/>
    <b v="0"/>
    <n v="108"/>
    <b v="1"/>
    <s v="theater/plays"/>
    <n v="1.0962000000000001"/>
    <x v="2153"/>
    <x v="1"/>
    <x v="6"/>
    <x v="2961"/>
    <x v="2957"/>
  </r>
  <r>
    <x v="28"/>
    <x v="1967"/>
    <x v="0"/>
    <s v="US"/>
    <s v="USD"/>
    <n v="1425193140"/>
    <n v="1422769906"/>
    <b v="0"/>
    <n v="20"/>
    <b v="1"/>
    <s v="theater/plays"/>
    <n v="1.218"/>
    <x v="2154"/>
    <x v="1"/>
    <x v="6"/>
    <x v="2962"/>
    <x v="2958"/>
  </r>
  <r>
    <x v="3"/>
    <x v="1968"/>
    <x v="0"/>
    <s v="US"/>
    <s v="USD"/>
    <n v="1435835824"/>
    <n v="1433243824"/>
    <b v="0"/>
    <n v="98"/>
    <b v="1"/>
    <s v="theater/plays"/>
    <n v="1.0685"/>
    <x v="2155"/>
    <x v="1"/>
    <x v="6"/>
    <x v="2963"/>
    <x v="2959"/>
  </r>
  <r>
    <x v="10"/>
    <x v="1969"/>
    <x v="0"/>
    <s v="US"/>
    <s v="USD"/>
    <n v="1407360720"/>
    <n v="1404769819"/>
    <b v="0"/>
    <n v="196"/>
    <b v="1"/>
    <s v="theater/plays"/>
    <n v="1.0071379999999999"/>
    <x v="2156"/>
    <x v="1"/>
    <x v="6"/>
    <x v="2964"/>
    <x v="2960"/>
  </r>
  <r>
    <x v="15"/>
    <x v="1970"/>
    <x v="0"/>
    <s v="US"/>
    <s v="USD"/>
    <n v="1436290233"/>
    <n v="1433698233"/>
    <b v="0"/>
    <n v="39"/>
    <b v="1"/>
    <s v="theater/plays"/>
    <n v="1.0900000000000001"/>
    <x v="2157"/>
    <x v="1"/>
    <x v="6"/>
    <x v="2965"/>
    <x v="2961"/>
  </r>
  <r>
    <x v="3"/>
    <x v="1971"/>
    <x v="0"/>
    <s v="US"/>
    <s v="USD"/>
    <n v="1442425412"/>
    <n v="1439833412"/>
    <b v="0"/>
    <n v="128"/>
    <b v="1"/>
    <s v="theater/plays"/>
    <n v="1.1363000000000001"/>
    <x v="2158"/>
    <x v="1"/>
    <x v="6"/>
    <x v="2966"/>
    <x v="2962"/>
  </r>
  <r>
    <x v="10"/>
    <x v="1972"/>
    <x v="0"/>
    <s v="US"/>
    <s v="USD"/>
    <n v="1425872692"/>
    <n v="1423284292"/>
    <b v="0"/>
    <n v="71"/>
    <b v="1"/>
    <s v="theater/plays"/>
    <n v="1.1392"/>
    <x v="2159"/>
    <x v="1"/>
    <x v="6"/>
    <x v="2967"/>
    <x v="2963"/>
  </r>
  <r>
    <x v="8"/>
    <x v="1973"/>
    <x v="0"/>
    <s v="US"/>
    <s v="USD"/>
    <n v="1471406340"/>
    <n v="1470227660"/>
    <b v="0"/>
    <n v="47"/>
    <b v="1"/>
    <s v="theater/plays"/>
    <n v="1.06"/>
    <x v="2160"/>
    <x v="1"/>
    <x v="6"/>
    <x v="2968"/>
    <x v="2964"/>
  </r>
  <r>
    <x v="28"/>
    <x v="897"/>
    <x v="0"/>
    <s v="CA"/>
    <s v="CAD"/>
    <n v="1430693460"/>
    <n v="1428087153"/>
    <b v="0"/>
    <n v="17"/>
    <b v="1"/>
    <s v="theater/plays"/>
    <n v="1.625"/>
    <x v="2161"/>
    <x v="1"/>
    <x v="6"/>
    <x v="2969"/>
    <x v="2965"/>
  </r>
  <r>
    <x v="12"/>
    <x v="834"/>
    <x v="0"/>
    <s v="US"/>
    <s v="USD"/>
    <n v="1405699451"/>
    <n v="1403107451"/>
    <b v="0"/>
    <n v="91"/>
    <b v="1"/>
    <s v="theater/plays"/>
    <n v="1.06"/>
    <x v="2162"/>
    <x v="1"/>
    <x v="6"/>
    <x v="2970"/>
    <x v="2966"/>
  </r>
  <r>
    <x v="50"/>
    <x v="1974"/>
    <x v="0"/>
    <s v="US"/>
    <s v="USD"/>
    <n v="1409500078"/>
    <n v="1406908078"/>
    <b v="0"/>
    <n v="43"/>
    <b v="1"/>
    <s v="theater/plays"/>
    <n v="1.0015624999999999"/>
    <x v="2163"/>
    <x v="1"/>
    <x v="6"/>
    <x v="2971"/>
    <x v="2967"/>
  </r>
  <r>
    <x v="13"/>
    <x v="1975"/>
    <x v="0"/>
    <s v="US"/>
    <s v="USD"/>
    <n v="1480899600"/>
    <n v="1479609520"/>
    <b v="0"/>
    <n v="17"/>
    <b v="1"/>
    <s v="theater/plays"/>
    <n v="1.0535000000000001"/>
    <x v="2164"/>
    <x v="1"/>
    <x v="6"/>
    <x v="2972"/>
    <x v="2968"/>
  </r>
  <r>
    <x v="10"/>
    <x v="1976"/>
    <x v="0"/>
    <s v="US"/>
    <s v="USD"/>
    <n v="1451620800"/>
    <n v="1449171508"/>
    <b v="0"/>
    <n v="33"/>
    <b v="1"/>
    <s v="theater/plays"/>
    <n v="1.748"/>
    <x v="2165"/>
    <x v="1"/>
    <x v="6"/>
    <x v="2973"/>
    <x v="2969"/>
  </r>
  <r>
    <x v="10"/>
    <x v="1977"/>
    <x v="0"/>
    <s v="US"/>
    <s v="USD"/>
    <n v="1411695300"/>
    <n v="1409275671"/>
    <b v="0"/>
    <n v="87"/>
    <b v="1"/>
    <s v="theater/plays"/>
    <n v="1.02"/>
    <x v="2166"/>
    <x v="1"/>
    <x v="6"/>
    <x v="2974"/>
    <x v="2970"/>
  </r>
  <r>
    <x v="6"/>
    <x v="1978"/>
    <x v="0"/>
    <s v="US"/>
    <s v="USD"/>
    <n v="1417057200"/>
    <n v="1414599886"/>
    <b v="0"/>
    <n v="113"/>
    <b v="1"/>
    <s v="theater/plays"/>
    <n v="1.00125"/>
    <x v="2167"/>
    <x v="1"/>
    <x v="6"/>
    <x v="2975"/>
    <x v="2971"/>
  </r>
  <r>
    <x v="159"/>
    <x v="678"/>
    <x v="0"/>
    <s v="GB"/>
    <s v="GBP"/>
    <n v="1457870400"/>
    <n v="1456421530"/>
    <b v="0"/>
    <n v="14"/>
    <b v="1"/>
    <s v="theater/plays"/>
    <n v="1.7142857142857142"/>
    <x v="2168"/>
    <x v="1"/>
    <x v="6"/>
    <x v="2976"/>
    <x v="2972"/>
  </r>
  <r>
    <x v="9"/>
    <x v="767"/>
    <x v="0"/>
    <s v="US"/>
    <s v="USD"/>
    <n v="1427076840"/>
    <n v="1421960934"/>
    <b v="0"/>
    <n v="30"/>
    <b v="1"/>
    <s v="theater/plays"/>
    <n v="1.1356666666666666"/>
    <x v="801"/>
    <x v="1"/>
    <x v="6"/>
    <x v="2977"/>
    <x v="2973"/>
  </r>
  <r>
    <x v="47"/>
    <x v="1979"/>
    <x v="0"/>
    <s v="US"/>
    <s v="USD"/>
    <n v="1413784740"/>
    <n v="1412954547"/>
    <b v="0"/>
    <n v="16"/>
    <b v="1"/>
    <s v="theater/plays"/>
    <n v="1.2946666666666666"/>
    <x v="2169"/>
    <x v="1"/>
    <x v="6"/>
    <x v="2978"/>
    <x v="2974"/>
  </r>
  <r>
    <x v="10"/>
    <x v="1896"/>
    <x v="0"/>
    <s v="US"/>
    <s v="USD"/>
    <n v="1420524000"/>
    <n v="1419104823"/>
    <b v="0"/>
    <n v="46"/>
    <b v="1"/>
    <s v="theater/plays"/>
    <n v="1.014"/>
    <x v="2170"/>
    <x v="1"/>
    <x v="6"/>
    <x v="2979"/>
    <x v="2975"/>
  </r>
  <r>
    <x v="9"/>
    <x v="1980"/>
    <x v="0"/>
    <s v="US"/>
    <s v="USD"/>
    <n v="1440381600"/>
    <n v="1438639130"/>
    <b v="0"/>
    <n v="24"/>
    <b v="1"/>
    <s v="theater/plays"/>
    <n v="1.0916666666666666"/>
    <x v="2171"/>
    <x v="1"/>
    <x v="6"/>
    <x v="2980"/>
    <x v="2976"/>
  </r>
  <r>
    <x v="23"/>
    <x v="1981"/>
    <x v="0"/>
    <s v="IE"/>
    <s v="EUR"/>
    <n v="1443014756"/>
    <n v="1439126756"/>
    <b v="1"/>
    <n v="97"/>
    <b v="1"/>
    <s v="theater/spaces"/>
    <n v="1.28925"/>
    <x v="2172"/>
    <x v="1"/>
    <x v="38"/>
    <x v="2981"/>
    <x v="2977"/>
  </r>
  <r>
    <x v="10"/>
    <x v="1982"/>
    <x v="0"/>
    <s v="GB"/>
    <s v="GBP"/>
    <n v="1455208143"/>
    <n v="1452616143"/>
    <b v="1"/>
    <n v="59"/>
    <b v="1"/>
    <s v="theater/spaces"/>
    <n v="1.0206"/>
    <x v="2173"/>
    <x v="1"/>
    <x v="38"/>
    <x v="2982"/>
    <x v="2978"/>
  </r>
  <r>
    <x v="382"/>
    <x v="1983"/>
    <x v="0"/>
    <s v="US"/>
    <s v="USD"/>
    <n v="1415722236"/>
    <n v="1410534636"/>
    <b v="1"/>
    <n v="1095"/>
    <b v="1"/>
    <s v="theater/spaces"/>
    <n v="1.465395775862069"/>
    <x v="2174"/>
    <x v="1"/>
    <x v="38"/>
    <x v="2983"/>
    <x v="2979"/>
  </r>
  <r>
    <x v="31"/>
    <x v="1984"/>
    <x v="0"/>
    <s v="US"/>
    <s v="USD"/>
    <n v="1472020881"/>
    <n v="1469428881"/>
    <b v="1"/>
    <n v="218"/>
    <b v="1"/>
    <s v="theater/spaces"/>
    <n v="1.00352"/>
    <x v="2175"/>
    <x v="1"/>
    <x v="38"/>
    <x v="2984"/>
    <x v="2980"/>
  </r>
  <r>
    <x v="3"/>
    <x v="297"/>
    <x v="0"/>
    <s v="NZ"/>
    <s v="NZD"/>
    <n v="1477886400"/>
    <n v="1476228128"/>
    <b v="0"/>
    <n v="111"/>
    <b v="1"/>
    <s v="theater/spaces"/>
    <n v="1.2164999999999999"/>
    <x v="2176"/>
    <x v="1"/>
    <x v="38"/>
    <x v="2985"/>
    <x v="2981"/>
  </r>
  <r>
    <x v="262"/>
    <x v="1985"/>
    <x v="0"/>
    <s v="GB"/>
    <s v="GBP"/>
    <n v="1462100406"/>
    <n v="1456920006"/>
    <b v="0"/>
    <n v="56"/>
    <b v="1"/>
    <s v="theater/spaces"/>
    <n v="1.0549999999999999"/>
    <x v="2177"/>
    <x v="1"/>
    <x v="38"/>
    <x v="2986"/>
    <x v="2982"/>
  </r>
  <r>
    <x v="31"/>
    <x v="1986"/>
    <x v="0"/>
    <s v="US"/>
    <s v="USD"/>
    <n v="1476316800"/>
    <n v="1473837751"/>
    <b v="0"/>
    <n v="265"/>
    <b v="1"/>
    <s v="theater/spaces"/>
    <n v="1.1040080000000001"/>
    <x v="2178"/>
    <x v="1"/>
    <x v="38"/>
    <x v="2987"/>
    <x v="2983"/>
  </r>
  <r>
    <x v="28"/>
    <x v="325"/>
    <x v="0"/>
    <s v="GB"/>
    <s v="GBP"/>
    <n v="1466412081"/>
    <n v="1463820081"/>
    <b v="0"/>
    <n v="28"/>
    <b v="1"/>
    <s v="theater/spaces"/>
    <n v="1"/>
    <x v="680"/>
    <x v="1"/>
    <x v="38"/>
    <x v="2988"/>
    <x v="2984"/>
  </r>
  <r>
    <x v="22"/>
    <x v="1987"/>
    <x v="0"/>
    <s v="US"/>
    <s v="USD"/>
    <n v="1450673940"/>
    <n v="1448756962"/>
    <b v="0"/>
    <n v="364"/>
    <b v="1"/>
    <s v="theater/spaces"/>
    <n v="1.76535"/>
    <x v="2179"/>
    <x v="1"/>
    <x v="38"/>
    <x v="2989"/>
    <x v="2985"/>
  </r>
  <r>
    <x v="3"/>
    <x v="1117"/>
    <x v="0"/>
    <s v="US"/>
    <s v="USD"/>
    <n v="1452174420"/>
    <n v="1449150420"/>
    <b v="0"/>
    <n v="27"/>
    <b v="1"/>
    <s v="theater/spaces"/>
    <n v="1"/>
    <x v="2180"/>
    <x v="1"/>
    <x v="38"/>
    <x v="2990"/>
    <x v="2986"/>
  </r>
  <r>
    <x v="0"/>
    <x v="1988"/>
    <x v="0"/>
    <s v="US"/>
    <s v="USD"/>
    <n v="1485547530"/>
    <n v="1483646730"/>
    <b v="0"/>
    <n v="93"/>
    <b v="1"/>
    <s v="theater/spaces"/>
    <n v="1.0329411764705883"/>
    <x v="2181"/>
    <x v="1"/>
    <x v="38"/>
    <x v="2991"/>
    <x v="2987"/>
  </r>
  <r>
    <x v="9"/>
    <x v="1989"/>
    <x v="0"/>
    <s v="US"/>
    <s v="USD"/>
    <n v="1476037510"/>
    <n v="1473445510"/>
    <b v="0"/>
    <n v="64"/>
    <b v="1"/>
    <s v="theater/spaces"/>
    <n v="1.0449999999999999"/>
    <x v="2182"/>
    <x v="1"/>
    <x v="38"/>
    <x v="2992"/>
    <x v="2988"/>
  </r>
  <r>
    <x v="28"/>
    <x v="1141"/>
    <x v="0"/>
    <s v="US"/>
    <s v="USD"/>
    <n v="1455998867"/>
    <n v="1453406867"/>
    <b v="0"/>
    <n v="22"/>
    <b v="1"/>
    <s v="theater/spaces"/>
    <n v="1.0029999999999999"/>
    <x v="2183"/>
    <x v="1"/>
    <x v="38"/>
    <x v="2993"/>
    <x v="2989"/>
  </r>
  <r>
    <x v="43"/>
    <x v="1990"/>
    <x v="0"/>
    <s v="GB"/>
    <s v="GBP"/>
    <n v="1412335772"/>
    <n v="1409743772"/>
    <b v="0"/>
    <n v="59"/>
    <b v="1"/>
    <s v="theater/spaces"/>
    <n v="4.577466666666667"/>
    <x v="2184"/>
    <x v="1"/>
    <x v="38"/>
    <x v="2994"/>
    <x v="2990"/>
  </r>
  <r>
    <x v="36"/>
    <x v="1991"/>
    <x v="0"/>
    <s v="US"/>
    <s v="USD"/>
    <n v="1484841471"/>
    <n v="1482249471"/>
    <b v="0"/>
    <n v="249"/>
    <b v="1"/>
    <s v="theater/spaces"/>
    <n v="1.0496000000000001"/>
    <x v="2185"/>
    <x v="1"/>
    <x v="38"/>
    <x v="2995"/>
    <x v="2991"/>
  </r>
  <r>
    <x v="19"/>
    <x v="1992"/>
    <x v="0"/>
    <s v="US"/>
    <s v="USD"/>
    <n v="1432677240"/>
    <n v="1427493240"/>
    <b v="0"/>
    <n v="392"/>
    <b v="1"/>
    <s v="theater/spaces"/>
    <n v="1.7194285714285715"/>
    <x v="2186"/>
    <x v="1"/>
    <x v="38"/>
    <x v="2996"/>
    <x v="2992"/>
  </r>
  <r>
    <x v="3"/>
    <x v="1993"/>
    <x v="0"/>
    <s v="US"/>
    <s v="USD"/>
    <n v="1488171540"/>
    <n v="1486661793"/>
    <b v="0"/>
    <n v="115"/>
    <b v="1"/>
    <s v="theater/spaces"/>
    <n v="1.0373000000000001"/>
    <x v="2187"/>
    <x v="1"/>
    <x v="38"/>
    <x v="2997"/>
    <x v="2993"/>
  </r>
  <r>
    <x v="63"/>
    <x v="1994"/>
    <x v="0"/>
    <s v="US"/>
    <s v="USD"/>
    <n v="1402892700"/>
    <n v="1400474329"/>
    <b v="0"/>
    <n v="433"/>
    <b v="1"/>
    <s v="theater/spaces"/>
    <n v="1.0302899999999999"/>
    <x v="2188"/>
    <x v="1"/>
    <x v="38"/>
    <x v="2998"/>
    <x v="2994"/>
  </r>
  <r>
    <x v="383"/>
    <x v="1964"/>
    <x v="0"/>
    <s v="US"/>
    <s v="USD"/>
    <n v="1488333600"/>
    <n v="1487094360"/>
    <b v="0"/>
    <n v="20"/>
    <b v="1"/>
    <s v="theater/spaces"/>
    <n v="1.1888888888888889"/>
    <x v="2189"/>
    <x v="1"/>
    <x v="38"/>
    <x v="2999"/>
    <x v="807"/>
  </r>
  <r>
    <x v="2"/>
    <x v="83"/>
    <x v="0"/>
    <s v="US"/>
    <s v="USD"/>
    <n v="1485885600"/>
    <n v="1484682670"/>
    <b v="0"/>
    <n v="8"/>
    <b v="1"/>
    <s v="theater/spaces"/>
    <n v="1"/>
    <x v="372"/>
    <x v="1"/>
    <x v="38"/>
    <x v="3000"/>
    <x v="2995"/>
  </r>
  <r>
    <x v="384"/>
    <x v="1995"/>
    <x v="0"/>
    <s v="US"/>
    <s v="USD"/>
    <n v="1468445382"/>
    <n v="1465853382"/>
    <b v="0"/>
    <n v="175"/>
    <b v="1"/>
    <s v="theater/spaces"/>
    <n v="3.1869988910451896"/>
    <x v="2190"/>
    <x v="1"/>
    <x v="38"/>
    <x v="3001"/>
    <x v="2996"/>
  </r>
  <r>
    <x v="39"/>
    <x v="1996"/>
    <x v="0"/>
    <s v="US"/>
    <s v="USD"/>
    <n v="1356552252"/>
    <n v="1353960252"/>
    <b v="0"/>
    <n v="104"/>
    <b v="1"/>
    <s v="theater/spaces"/>
    <n v="1.0850614285714286"/>
    <x v="2191"/>
    <x v="1"/>
    <x v="38"/>
    <x v="3002"/>
    <x v="2997"/>
  </r>
  <r>
    <x v="9"/>
    <x v="1891"/>
    <x v="0"/>
    <s v="US"/>
    <s v="USD"/>
    <n v="1456811940"/>
    <n v="1454098976"/>
    <b v="0"/>
    <n v="17"/>
    <b v="1"/>
    <s v="theater/spaces"/>
    <n v="1.0116666666666667"/>
    <x v="2192"/>
    <x v="1"/>
    <x v="38"/>
    <x v="3003"/>
    <x v="2998"/>
  </r>
  <r>
    <x v="79"/>
    <x v="1997"/>
    <x v="0"/>
    <s v="US"/>
    <s v="USD"/>
    <n v="1416089324"/>
    <n v="1413493724"/>
    <b v="0"/>
    <n v="277"/>
    <b v="1"/>
    <s v="theater/spaces"/>
    <n v="1.12815"/>
    <x v="2193"/>
    <x v="1"/>
    <x v="38"/>
    <x v="3004"/>
    <x v="2999"/>
  </r>
  <r>
    <x v="385"/>
    <x v="1998"/>
    <x v="0"/>
    <s v="US"/>
    <s v="USD"/>
    <n v="1412611905"/>
    <n v="1410019905"/>
    <b v="0"/>
    <n v="118"/>
    <b v="1"/>
    <s v="theater/spaces"/>
    <n v="1.2049622641509434"/>
    <x v="2194"/>
    <x v="1"/>
    <x v="38"/>
    <x v="3005"/>
    <x v="3000"/>
  </r>
  <r>
    <x v="6"/>
    <x v="1999"/>
    <x v="0"/>
    <s v="CA"/>
    <s v="CAD"/>
    <n v="1418580591"/>
    <n v="1415988591"/>
    <b v="0"/>
    <n v="97"/>
    <b v="1"/>
    <s v="theater/spaces"/>
    <n v="1.0774999999999999"/>
    <x v="2195"/>
    <x v="1"/>
    <x v="38"/>
    <x v="3006"/>
    <x v="3001"/>
  </r>
  <r>
    <x v="20"/>
    <x v="1144"/>
    <x v="0"/>
    <s v="US"/>
    <s v="USD"/>
    <n v="1429938683"/>
    <n v="1428124283"/>
    <b v="0"/>
    <n v="20"/>
    <b v="1"/>
    <s v="theater/spaces"/>
    <n v="1.8"/>
    <x v="1237"/>
    <x v="1"/>
    <x v="38"/>
    <x v="3007"/>
    <x v="3002"/>
  </r>
  <r>
    <x v="9"/>
    <x v="1891"/>
    <x v="0"/>
    <s v="US"/>
    <s v="USD"/>
    <n v="1453352719"/>
    <n v="1450760719"/>
    <b v="0"/>
    <n v="26"/>
    <b v="1"/>
    <s v="theater/spaces"/>
    <n v="1.0116666666666667"/>
    <x v="2196"/>
    <x v="1"/>
    <x v="38"/>
    <x v="3008"/>
    <x v="3003"/>
  </r>
  <r>
    <x v="31"/>
    <x v="2000"/>
    <x v="0"/>
    <s v="US"/>
    <s v="USD"/>
    <n v="1417012840"/>
    <n v="1414417240"/>
    <b v="0"/>
    <n v="128"/>
    <b v="1"/>
    <s v="theater/spaces"/>
    <n v="1.19756"/>
    <x v="2197"/>
    <x v="1"/>
    <x v="38"/>
    <x v="3009"/>
    <x v="3004"/>
  </r>
  <r>
    <x v="15"/>
    <x v="23"/>
    <x v="0"/>
    <s v="US"/>
    <s v="USD"/>
    <n v="1424548719"/>
    <n v="1419364719"/>
    <b v="0"/>
    <n v="15"/>
    <b v="1"/>
    <s v="theater/spaces"/>
    <n v="1.58"/>
    <x v="2198"/>
    <x v="1"/>
    <x v="38"/>
    <x v="3010"/>
    <x v="3005"/>
  </r>
  <r>
    <x v="43"/>
    <x v="2001"/>
    <x v="0"/>
    <s v="ES"/>
    <s v="EUR"/>
    <n v="1450911540"/>
    <n v="1448536516"/>
    <b v="0"/>
    <n v="25"/>
    <b v="1"/>
    <s v="theater/spaces"/>
    <n v="1.2366666666666666"/>
    <x v="2199"/>
    <x v="1"/>
    <x v="38"/>
    <x v="3011"/>
    <x v="3006"/>
  </r>
  <r>
    <x v="23"/>
    <x v="2002"/>
    <x v="0"/>
    <s v="US"/>
    <s v="USD"/>
    <n v="1423587130"/>
    <n v="1421772730"/>
    <b v="0"/>
    <n v="55"/>
    <b v="1"/>
    <s v="theater/spaces"/>
    <n v="1.1712499999999999"/>
    <x v="2200"/>
    <x v="1"/>
    <x v="38"/>
    <x v="3012"/>
    <x v="3007"/>
  </r>
  <r>
    <x v="3"/>
    <x v="2003"/>
    <x v="0"/>
    <s v="US"/>
    <s v="USD"/>
    <n v="1434917049"/>
    <n v="1432325049"/>
    <b v="0"/>
    <n v="107"/>
    <b v="1"/>
    <s v="theater/spaces"/>
    <n v="1.5696000000000001"/>
    <x v="2201"/>
    <x v="1"/>
    <x v="38"/>
    <x v="3013"/>
    <x v="3008"/>
  </r>
  <r>
    <x v="31"/>
    <x v="2004"/>
    <x v="0"/>
    <s v="US"/>
    <s v="USD"/>
    <n v="1415163600"/>
    <n v="1412737080"/>
    <b v="0"/>
    <n v="557"/>
    <b v="1"/>
    <s v="theater/spaces"/>
    <n v="1.13104"/>
    <x v="2202"/>
    <x v="1"/>
    <x v="38"/>
    <x v="3014"/>
    <x v="3009"/>
  </r>
  <r>
    <x v="104"/>
    <x v="2005"/>
    <x v="0"/>
    <s v="US"/>
    <s v="USD"/>
    <n v="1402459200"/>
    <n v="1401125238"/>
    <b v="0"/>
    <n v="40"/>
    <b v="1"/>
    <s v="theater/spaces"/>
    <n v="1.0317647058823529"/>
    <x v="2203"/>
    <x v="1"/>
    <x v="38"/>
    <x v="3015"/>
    <x v="3010"/>
  </r>
  <r>
    <x v="0"/>
    <x v="2006"/>
    <x v="0"/>
    <s v="US"/>
    <s v="USD"/>
    <n v="1405688952"/>
    <n v="1400504952"/>
    <b v="0"/>
    <n v="36"/>
    <b v="1"/>
    <s v="theater/spaces"/>
    <n v="1.0261176470588236"/>
    <x v="2204"/>
    <x v="1"/>
    <x v="38"/>
    <x v="3016"/>
    <x v="3011"/>
  </r>
  <r>
    <x v="29"/>
    <x v="2007"/>
    <x v="0"/>
    <s v="US"/>
    <s v="USD"/>
    <n v="1408566243"/>
    <n v="1405974243"/>
    <b v="0"/>
    <n v="159"/>
    <b v="1"/>
    <s v="theater/spaces"/>
    <n v="1.0584090909090909"/>
    <x v="2205"/>
    <x v="1"/>
    <x v="38"/>
    <x v="3017"/>
    <x v="3012"/>
  </r>
  <r>
    <x v="285"/>
    <x v="2008"/>
    <x v="0"/>
    <s v="FR"/>
    <s v="EUR"/>
    <n v="1437429600"/>
    <n v="1433747376"/>
    <b v="0"/>
    <n v="41"/>
    <b v="1"/>
    <s v="theater/spaces"/>
    <n v="1.0071428571428571"/>
    <x v="2206"/>
    <x v="1"/>
    <x v="38"/>
    <x v="3018"/>
    <x v="3013"/>
  </r>
  <r>
    <x v="36"/>
    <x v="2009"/>
    <x v="0"/>
    <s v="US"/>
    <s v="USD"/>
    <n v="1401159600"/>
    <n v="1398801620"/>
    <b v="0"/>
    <n v="226"/>
    <b v="1"/>
    <s v="theater/spaces"/>
    <n v="1.2123333333333333"/>
    <x v="2207"/>
    <x v="1"/>
    <x v="38"/>
    <x v="3019"/>
    <x v="3014"/>
  </r>
  <r>
    <x v="39"/>
    <x v="2010"/>
    <x v="0"/>
    <s v="US"/>
    <s v="USD"/>
    <n v="1439583533"/>
    <n v="1434399533"/>
    <b v="0"/>
    <n v="30"/>
    <b v="1"/>
    <s v="theater/spaces"/>
    <n v="1.0057142857142858"/>
    <x v="2208"/>
    <x v="1"/>
    <x v="38"/>
    <x v="3020"/>
    <x v="3015"/>
  </r>
  <r>
    <x v="37"/>
    <x v="2011"/>
    <x v="0"/>
    <s v="US"/>
    <s v="USD"/>
    <n v="1479794340"/>
    <n v="1476715869"/>
    <b v="0"/>
    <n v="103"/>
    <b v="1"/>
    <s v="theater/spaces"/>
    <n v="1.1602222222222223"/>
    <x v="2209"/>
    <x v="1"/>
    <x v="38"/>
    <x v="3021"/>
    <x v="3016"/>
  </r>
  <r>
    <x v="3"/>
    <x v="2012"/>
    <x v="0"/>
    <s v="US"/>
    <s v="USD"/>
    <n v="1472338409"/>
    <n v="1468450409"/>
    <b v="0"/>
    <n v="62"/>
    <b v="1"/>
    <s v="theater/spaces"/>
    <n v="1.0087999999999999"/>
    <x v="2210"/>
    <x v="1"/>
    <x v="38"/>
    <x v="3022"/>
    <x v="3017"/>
  </r>
  <r>
    <x v="176"/>
    <x v="2013"/>
    <x v="0"/>
    <s v="GB"/>
    <s v="GBP"/>
    <n v="1434039186"/>
    <n v="1430151186"/>
    <b v="0"/>
    <n v="6"/>
    <b v="1"/>
    <s v="theater/spaces"/>
    <n v="1.03"/>
    <x v="2211"/>
    <x v="1"/>
    <x v="38"/>
    <x v="3023"/>
    <x v="3018"/>
  </r>
  <r>
    <x v="10"/>
    <x v="2014"/>
    <x v="0"/>
    <s v="US"/>
    <s v="USD"/>
    <n v="1349567475"/>
    <n v="1346975475"/>
    <b v="0"/>
    <n v="182"/>
    <b v="1"/>
    <s v="theater/spaces"/>
    <n v="2.4641999999999999"/>
    <x v="2212"/>
    <x v="1"/>
    <x v="38"/>
    <x v="3024"/>
    <x v="3019"/>
  </r>
  <r>
    <x v="30"/>
    <x v="2015"/>
    <x v="0"/>
    <s v="GB"/>
    <s v="GBP"/>
    <n v="1401465600"/>
    <n v="1399032813"/>
    <b v="0"/>
    <n v="145"/>
    <b v="1"/>
    <s v="theater/spaces"/>
    <n v="3.0219999999999998"/>
    <x v="2213"/>
    <x v="1"/>
    <x v="38"/>
    <x v="3025"/>
    <x v="3020"/>
  </r>
  <r>
    <x v="42"/>
    <x v="2016"/>
    <x v="0"/>
    <s v="GB"/>
    <s v="GBP"/>
    <n v="1488538892"/>
    <n v="1487329292"/>
    <b v="0"/>
    <n v="25"/>
    <b v="1"/>
    <s v="theater/spaces"/>
    <n v="1.4333333333333333"/>
    <x v="1847"/>
    <x v="1"/>
    <x v="38"/>
    <x v="3026"/>
    <x v="3021"/>
  </r>
  <r>
    <x v="79"/>
    <x v="2017"/>
    <x v="0"/>
    <s v="US"/>
    <s v="USD"/>
    <n v="1426866851"/>
    <n v="1424278451"/>
    <b v="0"/>
    <n v="320"/>
    <b v="1"/>
    <s v="theater/spaces"/>
    <n v="1.3144"/>
    <x v="2214"/>
    <x v="1"/>
    <x v="38"/>
    <x v="3027"/>
    <x v="3022"/>
  </r>
  <r>
    <x v="10"/>
    <x v="2018"/>
    <x v="0"/>
    <s v="US"/>
    <s v="USD"/>
    <n v="1471242025"/>
    <n v="1468650025"/>
    <b v="0"/>
    <n v="99"/>
    <b v="1"/>
    <s v="theater/spaces"/>
    <n v="1.6801999999999999"/>
    <x v="2215"/>
    <x v="1"/>
    <x v="38"/>
    <x v="3028"/>
    <x v="3023"/>
  </r>
  <r>
    <x v="11"/>
    <x v="2019"/>
    <x v="0"/>
    <s v="US"/>
    <s v="USD"/>
    <n v="1416285300"/>
    <n v="1413824447"/>
    <b v="0"/>
    <n v="348"/>
    <b v="1"/>
    <s v="theater/spaces"/>
    <n v="1.0967666666666667"/>
    <x v="2216"/>
    <x v="1"/>
    <x v="38"/>
    <x v="3029"/>
    <x v="3024"/>
  </r>
  <r>
    <x v="257"/>
    <x v="122"/>
    <x v="0"/>
    <s v="US"/>
    <s v="USD"/>
    <n v="1442426171"/>
    <n v="1439834171"/>
    <b v="0"/>
    <n v="41"/>
    <b v="1"/>
    <s v="theater/spaces"/>
    <n v="1.0668571428571429"/>
    <x v="2217"/>
    <x v="1"/>
    <x v="38"/>
    <x v="3030"/>
    <x v="3025"/>
  </r>
  <r>
    <x v="15"/>
    <x v="646"/>
    <x v="0"/>
    <s v="US"/>
    <s v="USD"/>
    <n v="1476479447"/>
    <n v="1471295447"/>
    <b v="0"/>
    <n v="29"/>
    <b v="1"/>
    <s v="theater/spaces"/>
    <n v="1"/>
    <x v="2218"/>
    <x v="1"/>
    <x v="38"/>
    <x v="3031"/>
    <x v="3026"/>
  </r>
  <r>
    <x v="28"/>
    <x v="2020"/>
    <x v="0"/>
    <s v="US"/>
    <s v="USD"/>
    <n v="1441933459"/>
    <n v="1439341459"/>
    <b v="0"/>
    <n v="25"/>
    <b v="1"/>
    <s v="theater/spaces"/>
    <n v="1.272"/>
    <x v="2219"/>
    <x v="1"/>
    <x v="38"/>
    <x v="3032"/>
    <x v="3027"/>
  </r>
  <r>
    <x v="9"/>
    <x v="2021"/>
    <x v="0"/>
    <s v="US"/>
    <s v="USD"/>
    <n v="1471487925"/>
    <n v="1468895925"/>
    <b v="0"/>
    <n v="23"/>
    <b v="1"/>
    <s v="theater/spaces"/>
    <n v="1.4653333333333334"/>
    <x v="2220"/>
    <x v="1"/>
    <x v="38"/>
    <x v="3033"/>
    <x v="3028"/>
  </r>
  <r>
    <x v="57"/>
    <x v="2022"/>
    <x v="0"/>
    <s v="US"/>
    <s v="USD"/>
    <n v="1477972740"/>
    <n v="1475326255"/>
    <b v="0"/>
    <n v="1260"/>
    <b v="1"/>
    <s v="theater/spaces"/>
    <n v="1.1253599999999999"/>
    <x v="2221"/>
    <x v="1"/>
    <x v="38"/>
    <x v="3034"/>
    <x v="3029"/>
  </r>
  <r>
    <x v="31"/>
    <x v="2023"/>
    <x v="0"/>
    <s v="US"/>
    <s v="USD"/>
    <n v="1367674009"/>
    <n v="1365082009"/>
    <b v="0"/>
    <n v="307"/>
    <b v="1"/>
    <s v="theater/spaces"/>
    <n v="1.0878684000000001"/>
    <x v="2222"/>
    <x v="1"/>
    <x v="38"/>
    <x v="3035"/>
    <x v="3030"/>
  </r>
  <r>
    <x v="31"/>
    <x v="2024"/>
    <x v="0"/>
    <s v="US"/>
    <s v="USD"/>
    <n v="1376654340"/>
    <n v="1373568644"/>
    <b v="0"/>
    <n v="329"/>
    <b v="1"/>
    <s v="theater/spaces"/>
    <n v="1.26732"/>
    <x v="2223"/>
    <x v="1"/>
    <x v="38"/>
    <x v="3036"/>
    <x v="3031"/>
  </r>
  <r>
    <x v="2"/>
    <x v="1761"/>
    <x v="0"/>
    <s v="US"/>
    <s v="USD"/>
    <n v="1285995540"/>
    <n v="1279574773"/>
    <b v="0"/>
    <n v="32"/>
    <b v="1"/>
    <s v="theater/spaces"/>
    <n v="2.1320000000000001"/>
    <x v="2224"/>
    <x v="1"/>
    <x v="38"/>
    <x v="3037"/>
    <x v="3032"/>
  </r>
  <r>
    <x v="28"/>
    <x v="2025"/>
    <x v="0"/>
    <s v="US"/>
    <s v="USD"/>
    <n v="1457071397"/>
    <n v="1451887397"/>
    <b v="0"/>
    <n v="27"/>
    <b v="1"/>
    <s v="theater/spaces"/>
    <n v="1.0049999999999999"/>
    <x v="2225"/>
    <x v="1"/>
    <x v="38"/>
    <x v="3038"/>
    <x v="3033"/>
  </r>
  <r>
    <x v="22"/>
    <x v="2026"/>
    <x v="0"/>
    <s v="US"/>
    <s v="USD"/>
    <n v="1388303940"/>
    <n v="1386011038"/>
    <b v="0"/>
    <n v="236"/>
    <b v="1"/>
    <s v="theater/spaces"/>
    <n v="1.0871389999999999"/>
    <x v="2226"/>
    <x v="1"/>
    <x v="38"/>
    <x v="3039"/>
    <x v="3034"/>
  </r>
  <r>
    <x v="9"/>
    <x v="2027"/>
    <x v="0"/>
    <s v="US"/>
    <s v="USD"/>
    <n v="1435359600"/>
    <n v="1434999621"/>
    <b v="0"/>
    <n v="42"/>
    <b v="1"/>
    <s v="theater/spaces"/>
    <n v="1.075"/>
    <x v="2227"/>
    <x v="1"/>
    <x v="38"/>
    <x v="3040"/>
    <x v="3035"/>
  </r>
  <r>
    <x v="386"/>
    <x v="2028"/>
    <x v="0"/>
    <s v="US"/>
    <s v="USD"/>
    <n v="1453323048"/>
    <n v="1450731048"/>
    <b v="0"/>
    <n v="95"/>
    <b v="1"/>
    <s v="theater/spaces"/>
    <n v="1.1048192771084338"/>
    <x v="2228"/>
    <x v="1"/>
    <x v="38"/>
    <x v="3041"/>
    <x v="3036"/>
  </r>
  <r>
    <x v="15"/>
    <x v="1151"/>
    <x v="0"/>
    <s v="GB"/>
    <s v="GBP"/>
    <n v="1444149047"/>
    <n v="1441557047"/>
    <b v="0"/>
    <n v="37"/>
    <b v="1"/>
    <s v="theater/spaces"/>
    <n v="1.28"/>
    <x v="2229"/>
    <x v="1"/>
    <x v="38"/>
    <x v="3042"/>
    <x v="3037"/>
  </r>
  <r>
    <x v="36"/>
    <x v="2029"/>
    <x v="0"/>
    <s v="CA"/>
    <s v="CAD"/>
    <n v="1429152600"/>
    <n v="1426815699"/>
    <b v="0"/>
    <n v="128"/>
    <b v="1"/>
    <s v="theater/spaces"/>
    <n v="1.1000666666666667"/>
    <x v="2230"/>
    <x v="1"/>
    <x v="38"/>
    <x v="3043"/>
    <x v="3038"/>
  </r>
  <r>
    <x v="14"/>
    <x v="2030"/>
    <x v="0"/>
    <s v="US"/>
    <s v="USD"/>
    <n v="1454433998"/>
    <n v="1453137998"/>
    <b v="0"/>
    <n v="156"/>
    <b v="1"/>
    <s v="theater/spaces"/>
    <n v="1.0934166666666667"/>
    <x v="2231"/>
    <x v="1"/>
    <x v="38"/>
    <x v="3044"/>
    <x v="3039"/>
  </r>
  <r>
    <x v="23"/>
    <x v="2031"/>
    <x v="0"/>
    <s v="US"/>
    <s v="USD"/>
    <n v="1408679055"/>
    <n v="1406087055"/>
    <b v="0"/>
    <n v="64"/>
    <b v="1"/>
    <s v="theater/spaces"/>
    <n v="1.3270650000000002"/>
    <x v="2232"/>
    <x v="1"/>
    <x v="38"/>
    <x v="3045"/>
    <x v="3040"/>
  </r>
  <r>
    <x v="278"/>
    <x v="2032"/>
    <x v="0"/>
    <s v="US"/>
    <s v="USD"/>
    <n v="1410324720"/>
    <n v="1407784586"/>
    <b v="0"/>
    <n v="58"/>
    <b v="1"/>
    <s v="theater/spaces"/>
    <n v="1.9084810126582279"/>
    <x v="2233"/>
    <x v="1"/>
    <x v="38"/>
    <x v="3046"/>
    <x v="3041"/>
  </r>
  <r>
    <x v="2"/>
    <x v="2033"/>
    <x v="0"/>
    <s v="US"/>
    <s v="USD"/>
    <n v="1461762960"/>
    <n v="1457999054"/>
    <b v="0"/>
    <n v="20"/>
    <b v="1"/>
    <s v="theater/spaces"/>
    <n v="1.49"/>
    <x v="2234"/>
    <x v="1"/>
    <x v="38"/>
    <x v="3047"/>
    <x v="3042"/>
  </r>
  <r>
    <x v="10"/>
    <x v="2034"/>
    <x v="0"/>
    <s v="US"/>
    <s v="USD"/>
    <n v="1420060920"/>
    <n v="1417556262"/>
    <b v="0"/>
    <n v="47"/>
    <b v="1"/>
    <s v="theater/spaces"/>
    <n v="1.6639999999999999"/>
    <x v="2235"/>
    <x v="1"/>
    <x v="38"/>
    <x v="3048"/>
    <x v="3043"/>
  </r>
  <r>
    <x v="192"/>
    <x v="417"/>
    <x v="0"/>
    <s v="US"/>
    <s v="USD"/>
    <n v="1434241255"/>
    <n v="1431649255"/>
    <b v="0"/>
    <n v="54"/>
    <b v="1"/>
    <s v="theater/spaces"/>
    <n v="1.0666666666666667"/>
    <x v="2236"/>
    <x v="1"/>
    <x v="38"/>
    <x v="3049"/>
    <x v="3044"/>
  </r>
  <r>
    <x v="20"/>
    <x v="69"/>
    <x v="0"/>
    <s v="US"/>
    <s v="USD"/>
    <n v="1462420960"/>
    <n v="1459828960"/>
    <b v="0"/>
    <n v="9"/>
    <b v="1"/>
    <s v="theater/spaces"/>
    <n v="1.06"/>
    <x v="2237"/>
    <x v="1"/>
    <x v="38"/>
    <x v="3050"/>
    <x v="3045"/>
  </r>
  <r>
    <x v="8"/>
    <x v="2035"/>
    <x v="2"/>
    <s v="GB"/>
    <s v="GBP"/>
    <n v="1486547945"/>
    <n v="1483955945"/>
    <b v="1"/>
    <n v="35"/>
    <b v="0"/>
    <s v="theater/spaces"/>
    <n v="0.23628571428571429"/>
    <x v="2238"/>
    <x v="1"/>
    <x v="38"/>
    <x v="3051"/>
    <x v="3046"/>
  </r>
  <r>
    <x v="63"/>
    <x v="735"/>
    <x v="2"/>
    <s v="US"/>
    <s v="USD"/>
    <n v="1432828740"/>
    <n v="1430237094"/>
    <b v="0"/>
    <n v="2"/>
    <b v="0"/>
    <s v="theater/spaces"/>
    <n v="1.5E-3"/>
    <x v="839"/>
    <x v="1"/>
    <x v="38"/>
    <x v="3052"/>
    <x v="3047"/>
  </r>
  <r>
    <x v="3"/>
    <x v="130"/>
    <x v="2"/>
    <s v="US"/>
    <s v="USD"/>
    <n v="1412222340"/>
    <n v="1407781013"/>
    <b v="0"/>
    <n v="3"/>
    <b v="0"/>
    <s v="theater/spaces"/>
    <n v="4.0000000000000001E-3"/>
    <x v="140"/>
    <x v="1"/>
    <x v="38"/>
    <x v="3053"/>
    <x v="3048"/>
  </r>
  <r>
    <x v="43"/>
    <x v="117"/>
    <x v="2"/>
    <s v="US"/>
    <s v="USD"/>
    <n v="1425258240"/>
    <n v="1422043154"/>
    <b v="0"/>
    <n v="0"/>
    <b v="0"/>
    <s v="theater/spaces"/>
    <n v="0"/>
    <x v="121"/>
    <x v="1"/>
    <x v="38"/>
    <x v="3054"/>
    <x v="3049"/>
  </r>
  <r>
    <x v="22"/>
    <x v="116"/>
    <x v="2"/>
    <s v="US"/>
    <s v="USD"/>
    <n v="1420844390"/>
    <n v="1415660390"/>
    <b v="0"/>
    <n v="1"/>
    <b v="0"/>
    <s v="theater/spaces"/>
    <n v="5.0000000000000002E-5"/>
    <x v="120"/>
    <x v="1"/>
    <x v="38"/>
    <x v="3055"/>
    <x v="3050"/>
  </r>
  <r>
    <x v="31"/>
    <x v="117"/>
    <x v="2"/>
    <s v="US"/>
    <s v="USD"/>
    <n v="1412003784"/>
    <n v="1406819784"/>
    <b v="0"/>
    <n v="0"/>
    <b v="0"/>
    <s v="theater/spaces"/>
    <n v="0"/>
    <x v="121"/>
    <x v="1"/>
    <x v="38"/>
    <x v="3056"/>
    <x v="3051"/>
  </r>
  <r>
    <x v="63"/>
    <x v="117"/>
    <x v="2"/>
    <s v="GB"/>
    <s v="GBP"/>
    <n v="1459694211"/>
    <n v="1457105811"/>
    <b v="0"/>
    <n v="0"/>
    <b v="0"/>
    <s v="theater/spaces"/>
    <n v="0"/>
    <x v="121"/>
    <x v="1"/>
    <x v="38"/>
    <x v="3057"/>
    <x v="3052"/>
  </r>
  <r>
    <x v="102"/>
    <x v="158"/>
    <x v="2"/>
    <s v="IT"/>
    <s v="EUR"/>
    <n v="1463734740"/>
    <n v="1459414740"/>
    <b v="0"/>
    <n v="3"/>
    <b v="0"/>
    <s v="theater/spaces"/>
    <n v="1.6666666666666666E-4"/>
    <x v="120"/>
    <x v="1"/>
    <x v="38"/>
    <x v="3058"/>
    <x v="3053"/>
  </r>
  <r>
    <x v="36"/>
    <x v="2036"/>
    <x v="2"/>
    <s v="US"/>
    <s v="USD"/>
    <n v="1407536846"/>
    <n v="1404944846"/>
    <b v="0"/>
    <n v="11"/>
    <b v="0"/>
    <s v="theater/spaces"/>
    <n v="3.0066666666666665E-2"/>
    <x v="2239"/>
    <x v="1"/>
    <x v="38"/>
    <x v="3059"/>
    <x v="3054"/>
  </r>
  <r>
    <x v="135"/>
    <x v="400"/>
    <x v="2"/>
    <s v="US"/>
    <s v="USD"/>
    <n v="1443422134"/>
    <n v="1440830134"/>
    <b v="0"/>
    <n v="6"/>
    <b v="0"/>
    <s v="theater/spaces"/>
    <n v="1.5227272727272728E-3"/>
    <x v="1795"/>
    <x v="1"/>
    <x v="38"/>
    <x v="3060"/>
    <x v="3055"/>
  </r>
  <r>
    <x v="80"/>
    <x v="117"/>
    <x v="2"/>
    <s v="US"/>
    <s v="USD"/>
    <n v="1407955748"/>
    <n v="1405363748"/>
    <b v="0"/>
    <n v="0"/>
    <b v="0"/>
    <s v="theater/spaces"/>
    <n v="0"/>
    <x v="121"/>
    <x v="1"/>
    <x v="38"/>
    <x v="3061"/>
    <x v="3056"/>
  </r>
  <r>
    <x v="3"/>
    <x v="2037"/>
    <x v="2"/>
    <s v="US"/>
    <s v="USD"/>
    <n v="1443636000"/>
    <n v="1441111892"/>
    <b v="0"/>
    <n v="67"/>
    <b v="0"/>
    <s v="theater/spaces"/>
    <n v="0.66839999999999999"/>
    <x v="2240"/>
    <x v="1"/>
    <x v="38"/>
    <x v="3062"/>
    <x v="3057"/>
  </r>
  <r>
    <x v="9"/>
    <x v="2038"/>
    <x v="2"/>
    <s v="US"/>
    <s v="USD"/>
    <n v="1477174138"/>
    <n v="1474150138"/>
    <b v="0"/>
    <n v="23"/>
    <b v="0"/>
    <s v="theater/spaces"/>
    <n v="0.19566666666666666"/>
    <x v="2241"/>
    <x v="1"/>
    <x v="38"/>
    <x v="3063"/>
    <x v="3058"/>
  </r>
  <r>
    <x v="96"/>
    <x v="2039"/>
    <x v="2"/>
    <s v="US"/>
    <s v="USD"/>
    <n v="1448175540"/>
    <n v="1445483246"/>
    <b v="0"/>
    <n v="72"/>
    <b v="0"/>
    <s v="theater/spaces"/>
    <n v="0.11294666666666667"/>
    <x v="2242"/>
    <x v="1"/>
    <x v="38"/>
    <x v="3064"/>
    <x v="3059"/>
  </r>
  <r>
    <x v="31"/>
    <x v="115"/>
    <x v="2"/>
    <s v="US"/>
    <s v="USD"/>
    <n v="1406683172"/>
    <n v="1404523172"/>
    <b v="0"/>
    <n v="2"/>
    <b v="0"/>
    <s v="theater/spaces"/>
    <n v="4.0000000000000002E-4"/>
    <x v="144"/>
    <x v="1"/>
    <x v="38"/>
    <x v="3065"/>
    <x v="3060"/>
  </r>
  <r>
    <x v="90"/>
    <x v="2040"/>
    <x v="2"/>
    <s v="AU"/>
    <s v="AUD"/>
    <n v="1468128537"/>
    <n v="1465536537"/>
    <b v="0"/>
    <n v="15"/>
    <b v="0"/>
    <s v="theater/spaces"/>
    <n v="0.11985714285714286"/>
    <x v="2243"/>
    <x v="1"/>
    <x v="38"/>
    <x v="3066"/>
    <x v="3061"/>
  </r>
  <r>
    <x v="6"/>
    <x v="148"/>
    <x v="2"/>
    <s v="NZ"/>
    <s v="NZD"/>
    <n v="1441837879"/>
    <n v="1439245879"/>
    <b v="0"/>
    <n v="1"/>
    <b v="0"/>
    <s v="theater/spaces"/>
    <n v="2.5000000000000001E-2"/>
    <x v="444"/>
    <x v="1"/>
    <x v="38"/>
    <x v="3067"/>
    <x v="3062"/>
  </r>
  <r>
    <x v="65"/>
    <x v="442"/>
    <x v="2"/>
    <s v="US"/>
    <s v="USD"/>
    <n v="1445013352"/>
    <n v="1442421352"/>
    <b v="0"/>
    <n v="2"/>
    <b v="0"/>
    <s v="theater/spaces"/>
    <n v="6.9999999999999999E-4"/>
    <x v="2244"/>
    <x v="1"/>
    <x v="38"/>
    <x v="3068"/>
    <x v="3063"/>
  </r>
  <r>
    <x v="28"/>
    <x v="385"/>
    <x v="2"/>
    <s v="US"/>
    <s v="USD"/>
    <n v="1418587234"/>
    <n v="1415995234"/>
    <b v="0"/>
    <n v="7"/>
    <b v="0"/>
    <s v="theater/spaces"/>
    <n v="0.14099999999999999"/>
    <x v="2245"/>
    <x v="1"/>
    <x v="38"/>
    <x v="3069"/>
    <x v="3064"/>
  </r>
  <r>
    <x v="3"/>
    <x v="2041"/>
    <x v="2"/>
    <s v="GB"/>
    <s v="GBP"/>
    <n v="1481132169"/>
    <n v="1479317769"/>
    <b v="0"/>
    <n v="16"/>
    <b v="0"/>
    <s v="theater/spaces"/>
    <n v="3.3399999999999999E-2"/>
    <x v="2246"/>
    <x v="1"/>
    <x v="38"/>
    <x v="3070"/>
    <x v="3065"/>
  </r>
  <r>
    <x v="14"/>
    <x v="2042"/>
    <x v="2"/>
    <s v="US"/>
    <s v="USD"/>
    <n v="1429595940"/>
    <n v="1428082481"/>
    <b v="0"/>
    <n v="117"/>
    <b v="0"/>
    <s v="theater/spaces"/>
    <n v="0.59775"/>
    <x v="2247"/>
    <x v="1"/>
    <x v="38"/>
    <x v="3071"/>
    <x v="3066"/>
  </r>
  <r>
    <x v="14"/>
    <x v="369"/>
    <x v="2"/>
    <s v="US"/>
    <s v="USD"/>
    <n v="1477791960"/>
    <n v="1476549262"/>
    <b v="0"/>
    <n v="2"/>
    <b v="0"/>
    <s v="theater/spaces"/>
    <n v="1.6666666666666666E-4"/>
    <x v="120"/>
    <x v="1"/>
    <x v="38"/>
    <x v="3072"/>
    <x v="3067"/>
  </r>
  <r>
    <x v="387"/>
    <x v="2043"/>
    <x v="2"/>
    <s v="US"/>
    <s v="USD"/>
    <n v="1434309540"/>
    <n v="1429287900"/>
    <b v="0"/>
    <n v="7"/>
    <b v="0"/>
    <s v="theater/spaces"/>
    <n v="2.3035714285714285E-4"/>
    <x v="2248"/>
    <x v="1"/>
    <x v="38"/>
    <x v="3073"/>
    <x v="3068"/>
  </r>
  <r>
    <x v="31"/>
    <x v="1178"/>
    <x v="2"/>
    <s v="FR"/>
    <s v="EUR"/>
    <n v="1457617359"/>
    <n v="1455025359"/>
    <b v="0"/>
    <n v="3"/>
    <b v="0"/>
    <s v="theater/spaces"/>
    <n v="8.8000000000000003E-4"/>
    <x v="2249"/>
    <x v="1"/>
    <x v="38"/>
    <x v="3074"/>
    <x v="3069"/>
  </r>
  <r>
    <x v="36"/>
    <x v="2044"/>
    <x v="2"/>
    <s v="US"/>
    <s v="USD"/>
    <n v="1471573640"/>
    <n v="1467253640"/>
    <b v="0"/>
    <n v="20"/>
    <b v="0"/>
    <s v="theater/spaces"/>
    <n v="8.6400000000000005E-2"/>
    <x v="2250"/>
    <x v="1"/>
    <x v="38"/>
    <x v="3075"/>
    <x v="3070"/>
  </r>
  <r>
    <x v="3"/>
    <x v="84"/>
    <x v="2"/>
    <s v="US"/>
    <s v="USD"/>
    <n v="1444405123"/>
    <n v="1439221123"/>
    <b v="0"/>
    <n v="50"/>
    <b v="0"/>
    <s v="theater/spaces"/>
    <n v="0.15060000000000001"/>
    <x v="2251"/>
    <x v="1"/>
    <x v="38"/>
    <x v="3076"/>
    <x v="3071"/>
  </r>
  <r>
    <x v="29"/>
    <x v="522"/>
    <x v="2"/>
    <s v="CA"/>
    <s v="CAD"/>
    <n v="1488495478"/>
    <n v="1485903478"/>
    <b v="0"/>
    <n v="2"/>
    <b v="0"/>
    <s v="theater/spaces"/>
    <n v="4.7727272727272731E-3"/>
    <x v="1859"/>
    <x v="1"/>
    <x v="38"/>
    <x v="3077"/>
    <x v="3072"/>
  </r>
  <r>
    <x v="127"/>
    <x v="1840"/>
    <x v="2"/>
    <s v="US"/>
    <s v="USD"/>
    <n v="1424920795"/>
    <n v="1422328795"/>
    <b v="0"/>
    <n v="3"/>
    <b v="0"/>
    <s v="theater/spaces"/>
    <n v="1.1833333333333333E-3"/>
    <x v="1989"/>
    <x v="1"/>
    <x v="38"/>
    <x v="3078"/>
    <x v="3073"/>
  </r>
  <r>
    <x v="388"/>
    <x v="2045"/>
    <x v="2"/>
    <s v="US"/>
    <s v="USD"/>
    <n v="1427040435"/>
    <n v="1424452035"/>
    <b v="0"/>
    <n v="27"/>
    <b v="0"/>
    <s v="theater/spaces"/>
    <n v="8.4173998587352451E-3"/>
    <x v="2252"/>
    <x v="1"/>
    <x v="38"/>
    <x v="3079"/>
    <x v="3074"/>
  </r>
  <r>
    <x v="71"/>
    <x v="308"/>
    <x v="2"/>
    <s v="US"/>
    <s v="USD"/>
    <n v="1419644444"/>
    <n v="1414456844"/>
    <b v="0"/>
    <n v="7"/>
    <b v="0"/>
    <s v="theater/spaces"/>
    <n v="1.8799999999999999E-4"/>
    <x v="2253"/>
    <x v="1"/>
    <x v="38"/>
    <x v="3080"/>
    <x v="3075"/>
  </r>
  <r>
    <x v="80"/>
    <x v="2046"/>
    <x v="2"/>
    <s v="US"/>
    <s v="USD"/>
    <n v="1442722891"/>
    <n v="1440130891"/>
    <b v="0"/>
    <n v="5"/>
    <b v="0"/>
    <s v="theater/spaces"/>
    <n v="2.1029999999999998E-3"/>
    <x v="2254"/>
    <x v="1"/>
    <x v="38"/>
    <x v="3081"/>
    <x v="3076"/>
  </r>
  <r>
    <x v="7"/>
    <x v="117"/>
    <x v="2"/>
    <s v="US"/>
    <s v="USD"/>
    <n v="1447628946"/>
    <n v="1445033346"/>
    <b v="0"/>
    <n v="0"/>
    <b v="0"/>
    <s v="theater/spaces"/>
    <n v="0"/>
    <x v="121"/>
    <x v="1"/>
    <x v="38"/>
    <x v="3082"/>
    <x v="3077"/>
  </r>
  <r>
    <x v="22"/>
    <x v="443"/>
    <x v="2"/>
    <s v="US"/>
    <s v="USD"/>
    <n v="1409547600"/>
    <n v="1406986278"/>
    <b v="0"/>
    <n v="3"/>
    <b v="0"/>
    <s v="theater/spaces"/>
    <n v="2.8E-3"/>
    <x v="806"/>
    <x v="1"/>
    <x v="38"/>
    <x v="3083"/>
    <x v="3078"/>
  </r>
  <r>
    <x v="389"/>
    <x v="2047"/>
    <x v="2"/>
    <s v="US"/>
    <s v="USD"/>
    <n v="1430851680"/>
    <n v="1428340931"/>
    <b v="0"/>
    <n v="6"/>
    <b v="0"/>
    <s v="theater/spaces"/>
    <n v="0.11579206701157921"/>
    <x v="2255"/>
    <x v="1"/>
    <x v="38"/>
    <x v="3084"/>
    <x v="3079"/>
  </r>
  <r>
    <x v="31"/>
    <x v="904"/>
    <x v="2"/>
    <s v="US"/>
    <s v="USD"/>
    <n v="1443561159"/>
    <n v="1440969159"/>
    <b v="0"/>
    <n v="9"/>
    <b v="0"/>
    <s v="theater/spaces"/>
    <n v="2.4400000000000002E-2"/>
    <x v="2256"/>
    <x v="1"/>
    <x v="38"/>
    <x v="3085"/>
    <x v="3080"/>
  </r>
  <r>
    <x v="22"/>
    <x v="155"/>
    <x v="2"/>
    <s v="IT"/>
    <s v="EUR"/>
    <n v="1439827559"/>
    <n v="1434643559"/>
    <b v="0"/>
    <n v="3"/>
    <b v="0"/>
    <s v="theater/spaces"/>
    <n v="2.5000000000000001E-3"/>
    <x v="412"/>
    <x v="1"/>
    <x v="38"/>
    <x v="3086"/>
    <x v="3081"/>
  </r>
  <r>
    <x v="22"/>
    <x v="366"/>
    <x v="2"/>
    <s v="US"/>
    <s v="USD"/>
    <n v="1482294990"/>
    <n v="1477107390"/>
    <b v="0"/>
    <n v="2"/>
    <b v="0"/>
    <s v="theater/spaces"/>
    <n v="6.2500000000000003E-3"/>
    <x v="372"/>
    <x v="1"/>
    <x v="38"/>
    <x v="3087"/>
    <x v="3082"/>
  </r>
  <r>
    <x v="99"/>
    <x v="691"/>
    <x v="2"/>
    <s v="US"/>
    <s v="USD"/>
    <n v="1420724460"/>
    <n v="1418046247"/>
    <b v="0"/>
    <n v="3"/>
    <b v="0"/>
    <s v="theater/spaces"/>
    <n v="1.9384615384615384E-3"/>
    <x v="840"/>
    <x v="1"/>
    <x v="38"/>
    <x v="3088"/>
    <x v="3083"/>
  </r>
  <r>
    <x v="31"/>
    <x v="2048"/>
    <x v="2"/>
    <s v="US"/>
    <s v="USD"/>
    <n v="1468029540"/>
    <n v="1465304483"/>
    <b v="0"/>
    <n v="45"/>
    <b v="0"/>
    <s v="theater/spaces"/>
    <n v="0.23416000000000001"/>
    <x v="2257"/>
    <x v="1"/>
    <x v="38"/>
    <x v="3089"/>
    <x v="3084"/>
  </r>
  <r>
    <x v="390"/>
    <x v="2049"/>
    <x v="2"/>
    <s v="US"/>
    <s v="USD"/>
    <n v="1430505545"/>
    <n v="1425325145"/>
    <b v="0"/>
    <n v="9"/>
    <b v="0"/>
    <s v="theater/spaces"/>
    <n v="5.080888888888889E-2"/>
    <x v="2258"/>
    <x v="1"/>
    <x v="38"/>
    <x v="3090"/>
    <x v="3085"/>
  </r>
  <r>
    <x v="10"/>
    <x v="2050"/>
    <x v="2"/>
    <s v="US"/>
    <s v="USD"/>
    <n v="1471214743"/>
    <n v="1468622743"/>
    <b v="0"/>
    <n v="9"/>
    <b v="0"/>
    <s v="theater/spaces"/>
    <n v="0.15920000000000001"/>
    <x v="2259"/>
    <x v="1"/>
    <x v="38"/>
    <x v="3091"/>
    <x v="3086"/>
  </r>
  <r>
    <x v="57"/>
    <x v="2051"/>
    <x v="2"/>
    <s v="US"/>
    <s v="USD"/>
    <n v="1444946400"/>
    <n v="1441723912"/>
    <b v="0"/>
    <n v="21"/>
    <b v="0"/>
    <s v="theater/spaces"/>
    <n v="1.1831900000000001E-2"/>
    <x v="2260"/>
    <x v="1"/>
    <x v="38"/>
    <x v="3092"/>
    <x v="3087"/>
  </r>
  <r>
    <x v="23"/>
    <x v="2052"/>
    <x v="2"/>
    <s v="CA"/>
    <s v="CAD"/>
    <n v="1401595140"/>
    <n v="1398980941"/>
    <b v="0"/>
    <n v="17"/>
    <b v="0"/>
    <s v="theater/spaces"/>
    <n v="0.22750000000000001"/>
    <x v="2261"/>
    <x v="1"/>
    <x v="38"/>
    <x v="3093"/>
    <x v="2806"/>
  </r>
  <r>
    <x v="57"/>
    <x v="379"/>
    <x v="2"/>
    <s v="US"/>
    <s v="USD"/>
    <n v="1442775956"/>
    <n v="1437591956"/>
    <b v="0"/>
    <n v="1"/>
    <b v="0"/>
    <s v="theater/spaces"/>
    <n v="2.5000000000000001E-4"/>
    <x v="384"/>
    <x v="1"/>
    <x v="38"/>
    <x v="3094"/>
    <x v="3088"/>
  </r>
  <r>
    <x v="391"/>
    <x v="155"/>
    <x v="2"/>
    <s v="US"/>
    <s v="USD"/>
    <n v="1470011780"/>
    <n v="1464827780"/>
    <b v="0"/>
    <n v="1"/>
    <b v="0"/>
    <s v="theater/spaces"/>
    <n v="3.351206434316354E-3"/>
    <x v="73"/>
    <x v="1"/>
    <x v="38"/>
    <x v="3095"/>
    <x v="3089"/>
  </r>
  <r>
    <x v="22"/>
    <x v="1955"/>
    <x v="2"/>
    <s v="US"/>
    <s v="USD"/>
    <n v="1432151326"/>
    <n v="1429559326"/>
    <b v="0"/>
    <n v="14"/>
    <b v="0"/>
    <s v="theater/spaces"/>
    <n v="3.9750000000000001E-2"/>
    <x v="2262"/>
    <x v="1"/>
    <x v="38"/>
    <x v="3096"/>
    <x v="3090"/>
  </r>
  <r>
    <x v="3"/>
    <x v="2053"/>
    <x v="2"/>
    <s v="GB"/>
    <s v="GBP"/>
    <n v="1475848800"/>
    <n v="1474027501"/>
    <b v="0"/>
    <n v="42"/>
    <b v="0"/>
    <s v="theater/spaces"/>
    <n v="0.17150000000000001"/>
    <x v="2263"/>
    <x v="1"/>
    <x v="38"/>
    <x v="3097"/>
    <x v="3091"/>
  </r>
  <r>
    <x v="392"/>
    <x v="2054"/>
    <x v="2"/>
    <s v="US"/>
    <s v="USD"/>
    <n v="1454890620"/>
    <n v="1450724449"/>
    <b v="0"/>
    <n v="27"/>
    <b v="0"/>
    <s v="theater/spaces"/>
    <n v="3.608004104669061E-2"/>
    <x v="2264"/>
    <x v="1"/>
    <x v="38"/>
    <x v="3098"/>
    <x v="3092"/>
  </r>
  <r>
    <x v="13"/>
    <x v="2055"/>
    <x v="2"/>
    <s v="US"/>
    <s v="USD"/>
    <n v="1455251591"/>
    <n v="1452659591"/>
    <b v="0"/>
    <n v="5"/>
    <b v="0"/>
    <s v="theater/spaces"/>
    <n v="0.13900000000000001"/>
    <x v="2265"/>
    <x v="1"/>
    <x v="38"/>
    <x v="3099"/>
    <x v="3093"/>
  </r>
  <r>
    <x v="14"/>
    <x v="2056"/>
    <x v="2"/>
    <s v="US"/>
    <s v="USD"/>
    <n v="1413816975"/>
    <n v="1411224975"/>
    <b v="0"/>
    <n v="13"/>
    <b v="0"/>
    <s v="theater/spaces"/>
    <n v="0.15225"/>
    <x v="2266"/>
    <x v="1"/>
    <x v="38"/>
    <x v="3100"/>
    <x v="3094"/>
  </r>
  <r>
    <x v="30"/>
    <x v="452"/>
    <x v="2"/>
    <s v="FR"/>
    <s v="EUR"/>
    <n v="1437033360"/>
    <n v="1434445937"/>
    <b v="0"/>
    <n v="12"/>
    <b v="0"/>
    <s v="theater/spaces"/>
    <n v="0.12"/>
    <x v="384"/>
    <x v="1"/>
    <x v="38"/>
    <x v="3101"/>
    <x v="3095"/>
  </r>
  <r>
    <x v="194"/>
    <x v="2057"/>
    <x v="2"/>
    <s v="GB"/>
    <s v="GBP"/>
    <n v="1471939818"/>
    <n v="1467619818"/>
    <b v="0"/>
    <n v="90"/>
    <b v="0"/>
    <s v="theater/spaces"/>
    <n v="0.391125"/>
    <x v="2267"/>
    <x v="1"/>
    <x v="38"/>
    <x v="3102"/>
    <x v="3096"/>
  </r>
  <r>
    <x v="393"/>
    <x v="143"/>
    <x v="2"/>
    <s v="US"/>
    <s v="USD"/>
    <n v="1434080706"/>
    <n v="1428896706"/>
    <b v="0"/>
    <n v="2"/>
    <b v="0"/>
    <s v="theater/spaces"/>
    <n v="2.6829268292682929E-3"/>
    <x v="148"/>
    <x v="1"/>
    <x v="38"/>
    <x v="3103"/>
    <x v="3097"/>
  </r>
  <r>
    <x v="23"/>
    <x v="1699"/>
    <x v="2"/>
    <s v="AU"/>
    <s v="AUD"/>
    <n v="1422928800"/>
    <n v="1420235311"/>
    <b v="0"/>
    <n v="5"/>
    <b v="0"/>
    <s v="theater/spaces"/>
    <n v="0.29625000000000001"/>
    <x v="2268"/>
    <x v="1"/>
    <x v="38"/>
    <x v="3104"/>
    <x v="3098"/>
  </r>
  <r>
    <x v="394"/>
    <x v="2058"/>
    <x v="2"/>
    <s v="US"/>
    <s v="USD"/>
    <n v="1413694800"/>
    <n v="1408986916"/>
    <b v="0"/>
    <n v="31"/>
    <b v="0"/>
    <s v="theater/spaces"/>
    <n v="0.4236099230111206"/>
    <x v="2269"/>
    <x v="1"/>
    <x v="38"/>
    <x v="3105"/>
    <x v="3099"/>
  </r>
  <r>
    <x v="28"/>
    <x v="781"/>
    <x v="2"/>
    <s v="GB"/>
    <s v="GBP"/>
    <n v="1442440800"/>
    <n v="1440497876"/>
    <b v="0"/>
    <n v="4"/>
    <b v="0"/>
    <s v="theater/spaces"/>
    <n v="4.1000000000000002E-2"/>
    <x v="2270"/>
    <x v="1"/>
    <x v="38"/>
    <x v="3106"/>
    <x v="3100"/>
  </r>
  <r>
    <x v="79"/>
    <x v="2059"/>
    <x v="2"/>
    <s v="US"/>
    <s v="USD"/>
    <n v="1431372751"/>
    <n v="1430767951"/>
    <b v="0"/>
    <n v="29"/>
    <b v="0"/>
    <s v="theater/spaces"/>
    <n v="0.197625"/>
    <x v="2271"/>
    <x v="1"/>
    <x v="38"/>
    <x v="3107"/>
    <x v="3101"/>
  </r>
  <r>
    <x v="63"/>
    <x v="375"/>
    <x v="2"/>
    <s v="US"/>
    <s v="USD"/>
    <n v="1430234394"/>
    <n v="1425053994"/>
    <b v="0"/>
    <n v="2"/>
    <b v="0"/>
    <s v="theater/spaces"/>
    <n v="5.1999999999999995E-4"/>
    <x v="31"/>
    <x v="1"/>
    <x v="38"/>
    <x v="3108"/>
    <x v="3102"/>
  </r>
  <r>
    <x v="228"/>
    <x v="2060"/>
    <x v="2"/>
    <s v="US"/>
    <s v="USD"/>
    <n v="1409194810"/>
    <n v="1406170810"/>
    <b v="0"/>
    <n v="114"/>
    <b v="0"/>
    <s v="theater/spaces"/>
    <n v="0.25030188679245285"/>
    <x v="2272"/>
    <x v="1"/>
    <x v="38"/>
    <x v="3109"/>
    <x v="3103"/>
  </r>
  <r>
    <x v="31"/>
    <x v="115"/>
    <x v="2"/>
    <s v="US"/>
    <s v="USD"/>
    <n v="1487465119"/>
    <n v="1484009119"/>
    <b v="0"/>
    <n v="1"/>
    <b v="0"/>
    <s v="theater/spaces"/>
    <n v="4.0000000000000002E-4"/>
    <x v="119"/>
    <x v="1"/>
    <x v="38"/>
    <x v="3110"/>
    <x v="3104"/>
  </r>
  <r>
    <x v="22"/>
    <x v="2061"/>
    <x v="2"/>
    <s v="US"/>
    <s v="USD"/>
    <n v="1412432220"/>
    <n v="1409753820"/>
    <b v="0"/>
    <n v="76"/>
    <b v="0"/>
    <s v="theater/spaces"/>
    <n v="0.26640000000000003"/>
    <x v="2273"/>
    <x v="1"/>
    <x v="38"/>
    <x v="3111"/>
    <x v="3105"/>
  </r>
  <r>
    <x v="34"/>
    <x v="2062"/>
    <x v="2"/>
    <s v="US"/>
    <s v="USD"/>
    <n v="1477968934"/>
    <n v="1472784934"/>
    <b v="0"/>
    <n v="9"/>
    <b v="0"/>
    <s v="theater/spaces"/>
    <n v="4.7363636363636365E-2"/>
    <x v="2274"/>
    <x v="1"/>
    <x v="38"/>
    <x v="3112"/>
    <x v="3106"/>
  </r>
  <r>
    <x v="395"/>
    <x v="673"/>
    <x v="2"/>
    <s v="US"/>
    <s v="USD"/>
    <n v="1429291982"/>
    <n v="1426699982"/>
    <b v="0"/>
    <n v="37"/>
    <b v="0"/>
    <s v="theater/spaces"/>
    <n v="4.2435339894712751E-2"/>
    <x v="2275"/>
    <x v="1"/>
    <x v="38"/>
    <x v="3113"/>
    <x v="3107"/>
  </r>
  <r>
    <x v="96"/>
    <x v="117"/>
    <x v="2"/>
    <s v="US"/>
    <s v="USD"/>
    <n v="1411312250"/>
    <n v="1406128250"/>
    <b v="0"/>
    <n v="0"/>
    <b v="0"/>
    <s v="theater/spaces"/>
    <n v="0"/>
    <x v="121"/>
    <x v="1"/>
    <x v="38"/>
    <x v="3114"/>
    <x v="3108"/>
  </r>
  <r>
    <x v="3"/>
    <x v="452"/>
    <x v="2"/>
    <s v="SE"/>
    <s v="SEK"/>
    <n v="1465123427"/>
    <n v="1462531427"/>
    <b v="0"/>
    <n v="1"/>
    <b v="0"/>
    <s v="theater/spaces"/>
    <n v="0.03"/>
    <x v="468"/>
    <x v="1"/>
    <x v="38"/>
    <x v="3115"/>
    <x v="3109"/>
  </r>
  <r>
    <x v="47"/>
    <x v="357"/>
    <x v="2"/>
    <s v="US"/>
    <s v="USD"/>
    <n v="1427890925"/>
    <n v="1426681325"/>
    <b v="0"/>
    <n v="10"/>
    <b v="0"/>
    <s v="theater/spaces"/>
    <n v="0.57333333333333336"/>
    <x v="1380"/>
    <x v="1"/>
    <x v="38"/>
    <x v="3116"/>
    <x v="3110"/>
  </r>
  <r>
    <x v="28"/>
    <x v="116"/>
    <x v="2"/>
    <s v="GB"/>
    <s v="GBP"/>
    <n v="1464354720"/>
    <n v="1463648360"/>
    <b v="0"/>
    <n v="1"/>
    <b v="0"/>
    <s v="theater/spaces"/>
    <n v="1E-3"/>
    <x v="120"/>
    <x v="1"/>
    <x v="38"/>
    <x v="3117"/>
    <x v="3111"/>
  </r>
  <r>
    <x v="69"/>
    <x v="551"/>
    <x v="2"/>
    <s v="SE"/>
    <s v="SEK"/>
    <n v="1467473723"/>
    <n v="1465832123"/>
    <b v="0"/>
    <n v="2"/>
    <b v="0"/>
    <s v="theater/spaces"/>
    <n v="3.0999999999999999E-3"/>
    <x v="2276"/>
    <x v="1"/>
    <x v="38"/>
    <x v="3118"/>
    <x v="3112"/>
  </r>
  <r>
    <x v="3"/>
    <x v="139"/>
    <x v="2"/>
    <s v="US"/>
    <s v="USD"/>
    <n v="1427414732"/>
    <n v="1424826332"/>
    <b v="0"/>
    <n v="1"/>
    <b v="0"/>
    <s v="theater/spaces"/>
    <n v="5.0000000000000001E-4"/>
    <x v="144"/>
    <x v="1"/>
    <x v="38"/>
    <x v="3119"/>
    <x v="3113"/>
  </r>
  <r>
    <x v="396"/>
    <x v="1491"/>
    <x v="2"/>
    <s v="NL"/>
    <s v="EUR"/>
    <n v="1462484196"/>
    <n v="1457303796"/>
    <b v="0"/>
    <n v="10"/>
    <b v="0"/>
    <s v="theater/spaces"/>
    <n v="9.8461538461538464E-5"/>
    <x v="2277"/>
    <x v="1"/>
    <x v="38"/>
    <x v="3120"/>
    <x v="3114"/>
  </r>
  <r>
    <x v="15"/>
    <x v="115"/>
    <x v="1"/>
    <s v="CA"/>
    <s v="CAD"/>
    <n v="1411748335"/>
    <n v="1406564335"/>
    <b v="0"/>
    <n v="1"/>
    <b v="0"/>
    <s v="theater/spaces"/>
    <n v="6.6666666666666671E-3"/>
    <x v="119"/>
    <x v="1"/>
    <x v="38"/>
    <x v="3121"/>
    <x v="3115"/>
  </r>
  <r>
    <x v="212"/>
    <x v="851"/>
    <x v="1"/>
    <s v="US"/>
    <s v="USD"/>
    <n v="1478733732"/>
    <n v="1478298132"/>
    <b v="0"/>
    <n v="2"/>
    <b v="0"/>
    <s v="theater/spaces"/>
    <n v="0.58291457286432158"/>
    <x v="2278"/>
    <x v="1"/>
    <x v="38"/>
    <x v="3122"/>
    <x v="3116"/>
  </r>
  <r>
    <x v="152"/>
    <x v="2063"/>
    <x v="1"/>
    <s v="US"/>
    <s v="USD"/>
    <n v="1468108198"/>
    <n v="1465516198"/>
    <b v="0"/>
    <n v="348"/>
    <b v="0"/>
    <s v="theater/spaces"/>
    <n v="0.68153600000000003"/>
    <x v="2279"/>
    <x v="1"/>
    <x v="38"/>
    <x v="3123"/>
    <x v="3117"/>
  </r>
  <r>
    <x v="397"/>
    <x v="375"/>
    <x v="1"/>
    <s v="US"/>
    <s v="USD"/>
    <n v="1422902601"/>
    <n v="1417718601"/>
    <b v="0"/>
    <n v="4"/>
    <b v="0"/>
    <s v="theater/spaces"/>
    <n v="3.2499999999999997E-5"/>
    <x v="2280"/>
    <x v="1"/>
    <x v="38"/>
    <x v="3124"/>
    <x v="3118"/>
  </r>
  <r>
    <x v="86"/>
    <x v="117"/>
    <x v="1"/>
    <s v="US"/>
    <s v="USD"/>
    <n v="1452142672"/>
    <n v="1449550672"/>
    <b v="0"/>
    <n v="0"/>
    <b v="0"/>
    <s v="theater/spaces"/>
    <n v="0"/>
    <x v="121"/>
    <x v="1"/>
    <x v="38"/>
    <x v="3125"/>
    <x v="3119"/>
  </r>
  <r>
    <x v="31"/>
    <x v="578"/>
    <x v="1"/>
    <s v="US"/>
    <s v="USD"/>
    <n v="1459121162"/>
    <n v="1456532762"/>
    <b v="0"/>
    <n v="17"/>
    <b v="0"/>
    <s v="theater/spaces"/>
    <n v="4.1599999999999998E-2"/>
    <x v="2281"/>
    <x v="1"/>
    <x v="38"/>
    <x v="3126"/>
    <x v="3120"/>
  </r>
  <r>
    <x v="57"/>
    <x v="117"/>
    <x v="1"/>
    <s v="US"/>
    <s v="USD"/>
    <n v="1425242029"/>
    <n v="1422650029"/>
    <b v="0"/>
    <n v="0"/>
    <b v="0"/>
    <s v="theater/spaces"/>
    <n v="0"/>
    <x v="121"/>
    <x v="1"/>
    <x v="38"/>
    <x v="3127"/>
    <x v="3121"/>
  </r>
  <r>
    <x v="36"/>
    <x v="2064"/>
    <x v="3"/>
    <s v="US"/>
    <s v="USD"/>
    <n v="1489690141"/>
    <n v="1487101741"/>
    <b v="0"/>
    <n v="117"/>
    <b v="0"/>
    <s v="theater/plays"/>
    <n v="1.0860666666666667"/>
    <x v="2282"/>
    <x v="1"/>
    <x v="6"/>
    <x v="3128"/>
    <x v="3122"/>
  </r>
  <r>
    <x v="21"/>
    <x v="115"/>
    <x v="3"/>
    <s v="US"/>
    <s v="USD"/>
    <n v="1492542819"/>
    <n v="1489090419"/>
    <b v="0"/>
    <n v="1"/>
    <b v="0"/>
    <s v="theater/plays"/>
    <n v="8.0000000000000002E-3"/>
    <x v="119"/>
    <x v="1"/>
    <x v="6"/>
    <x v="3129"/>
    <x v="3123"/>
  </r>
  <r>
    <x v="3"/>
    <x v="672"/>
    <x v="3"/>
    <s v="US"/>
    <s v="USD"/>
    <n v="1492145940"/>
    <n v="1489504916"/>
    <b v="0"/>
    <n v="4"/>
    <b v="0"/>
    <s v="theater/plays"/>
    <n v="3.7499999999999999E-2"/>
    <x v="2283"/>
    <x v="1"/>
    <x v="6"/>
    <x v="3130"/>
    <x v="3124"/>
  </r>
  <r>
    <x v="393"/>
    <x v="2043"/>
    <x v="3"/>
    <s v="US"/>
    <s v="USD"/>
    <n v="1491656045"/>
    <n v="1489067645"/>
    <b v="0"/>
    <n v="12"/>
    <b v="0"/>
    <s v="theater/plays"/>
    <n v="0.15731707317073171"/>
    <x v="404"/>
    <x v="1"/>
    <x v="6"/>
    <x v="3131"/>
    <x v="3125"/>
  </r>
  <r>
    <x v="11"/>
    <x v="115"/>
    <x v="3"/>
    <s v="US"/>
    <s v="USD"/>
    <n v="1492759460"/>
    <n v="1487579060"/>
    <b v="0"/>
    <n v="1"/>
    <b v="0"/>
    <s v="theater/plays"/>
    <n v="3.3333333333333332E-4"/>
    <x v="119"/>
    <x v="1"/>
    <x v="6"/>
    <x v="3132"/>
    <x v="3126"/>
  </r>
  <r>
    <x v="2"/>
    <x v="2065"/>
    <x v="3"/>
    <s v="GB"/>
    <s v="GBP"/>
    <n v="1490358834"/>
    <n v="1487770434"/>
    <b v="0"/>
    <n v="16"/>
    <b v="0"/>
    <s v="theater/plays"/>
    <n v="1.08"/>
    <x v="1209"/>
    <x v="1"/>
    <x v="6"/>
    <x v="3133"/>
    <x v="3127"/>
  </r>
  <r>
    <x v="28"/>
    <x v="1175"/>
    <x v="3"/>
    <s v="GB"/>
    <s v="GBP"/>
    <n v="1490631419"/>
    <n v="1488820619"/>
    <b v="0"/>
    <n v="12"/>
    <b v="0"/>
    <s v="theater/plays"/>
    <n v="0.22500000000000001"/>
    <x v="654"/>
    <x v="1"/>
    <x v="6"/>
    <x v="3134"/>
    <x v="3128"/>
  </r>
  <r>
    <x v="398"/>
    <x v="2066"/>
    <x v="3"/>
    <s v="US"/>
    <s v="USD"/>
    <n v="1491277121"/>
    <n v="1489376321"/>
    <b v="0"/>
    <n v="7"/>
    <b v="0"/>
    <s v="theater/plays"/>
    <n v="0.20849420849420849"/>
    <x v="2284"/>
    <x v="1"/>
    <x v="6"/>
    <x v="3135"/>
    <x v="3129"/>
  </r>
  <r>
    <x v="2"/>
    <x v="2067"/>
    <x v="3"/>
    <s v="GB"/>
    <s v="GBP"/>
    <n v="1491001140"/>
    <n v="1487847954"/>
    <b v="0"/>
    <n v="22"/>
    <b v="0"/>
    <s v="theater/plays"/>
    <n v="1.278"/>
    <x v="2285"/>
    <x v="1"/>
    <x v="6"/>
    <x v="3136"/>
    <x v="3130"/>
  </r>
  <r>
    <x v="15"/>
    <x v="155"/>
    <x v="3"/>
    <s v="US"/>
    <s v="USD"/>
    <n v="1493838720"/>
    <n v="1489439669"/>
    <b v="0"/>
    <n v="1"/>
    <b v="0"/>
    <s v="theater/plays"/>
    <n v="3.3333333333333333E-2"/>
    <x v="73"/>
    <x v="1"/>
    <x v="6"/>
    <x v="3137"/>
    <x v="3131"/>
  </r>
  <r>
    <x v="48"/>
    <x v="117"/>
    <x v="3"/>
    <s v="GB"/>
    <s v="GBP"/>
    <n v="1491233407"/>
    <n v="1489591807"/>
    <b v="0"/>
    <n v="0"/>
    <b v="0"/>
    <s v="theater/plays"/>
    <n v="0"/>
    <x v="121"/>
    <x v="1"/>
    <x v="6"/>
    <x v="3138"/>
    <x v="3132"/>
  </r>
  <r>
    <x v="63"/>
    <x v="651"/>
    <x v="3"/>
    <s v="MX"/>
    <s v="MXN"/>
    <n v="1490416380"/>
    <n v="1487485760"/>
    <b v="0"/>
    <n v="6"/>
    <b v="0"/>
    <s v="theater/plays"/>
    <n v="5.3999999999999999E-2"/>
    <x v="2286"/>
    <x v="1"/>
    <x v="6"/>
    <x v="3139"/>
    <x v="3133"/>
  </r>
  <r>
    <x v="3"/>
    <x v="2068"/>
    <x v="3"/>
    <s v="FR"/>
    <s v="EUR"/>
    <n v="1491581703"/>
    <n v="1488993303"/>
    <b v="0"/>
    <n v="4"/>
    <b v="0"/>
    <s v="theater/plays"/>
    <n v="9.5999999999999992E-3"/>
    <x v="1228"/>
    <x v="1"/>
    <x v="6"/>
    <x v="3140"/>
    <x v="3134"/>
  </r>
  <r>
    <x v="2"/>
    <x v="2069"/>
    <x v="3"/>
    <s v="NL"/>
    <s v="EUR"/>
    <n v="1492372800"/>
    <n v="1488823488"/>
    <b v="0"/>
    <n v="8"/>
    <b v="0"/>
    <s v="theater/plays"/>
    <n v="0.51600000000000001"/>
    <x v="2287"/>
    <x v="1"/>
    <x v="6"/>
    <x v="3141"/>
    <x v="3135"/>
  </r>
  <r>
    <x v="181"/>
    <x v="372"/>
    <x v="3"/>
    <s v="GB"/>
    <s v="GBP"/>
    <n v="1489922339"/>
    <n v="1487333939"/>
    <b v="0"/>
    <n v="3"/>
    <b v="0"/>
    <s v="theater/plays"/>
    <n v="1.6363636363636365E-2"/>
    <x v="2"/>
    <x v="1"/>
    <x v="6"/>
    <x v="3142"/>
    <x v="3136"/>
  </r>
  <r>
    <x v="176"/>
    <x v="117"/>
    <x v="3"/>
    <s v="GB"/>
    <s v="GBP"/>
    <n v="1491726956"/>
    <n v="1489480556"/>
    <b v="0"/>
    <n v="0"/>
    <b v="0"/>
    <s v="theater/plays"/>
    <n v="0"/>
    <x v="121"/>
    <x v="1"/>
    <x v="6"/>
    <x v="3143"/>
    <x v="3137"/>
  </r>
  <r>
    <x v="3"/>
    <x v="2070"/>
    <x v="3"/>
    <s v="US"/>
    <s v="USD"/>
    <n v="1489903200"/>
    <n v="1488459307"/>
    <b v="0"/>
    <n v="30"/>
    <b v="0"/>
    <s v="theater/plays"/>
    <n v="0.754"/>
    <x v="2288"/>
    <x v="1"/>
    <x v="6"/>
    <x v="3144"/>
    <x v="3138"/>
  </r>
  <r>
    <x v="31"/>
    <x v="117"/>
    <x v="3"/>
    <s v="US"/>
    <s v="USD"/>
    <n v="1490659134"/>
    <n v="1485478734"/>
    <b v="0"/>
    <n v="0"/>
    <b v="0"/>
    <s v="theater/plays"/>
    <n v="0"/>
    <x v="121"/>
    <x v="1"/>
    <x v="6"/>
    <x v="3145"/>
    <x v="3139"/>
  </r>
  <r>
    <x v="63"/>
    <x v="2071"/>
    <x v="3"/>
    <s v="MX"/>
    <s v="MXN"/>
    <n v="1492356166"/>
    <n v="1488471766"/>
    <b v="0"/>
    <n v="12"/>
    <b v="0"/>
    <s v="theater/plays"/>
    <n v="0.105"/>
    <x v="2289"/>
    <x v="1"/>
    <x v="6"/>
    <x v="3146"/>
    <x v="3140"/>
  </r>
  <r>
    <x v="22"/>
    <x v="2072"/>
    <x v="0"/>
    <s v="US"/>
    <s v="USD"/>
    <n v="1415319355"/>
    <n v="1411859755"/>
    <b v="1"/>
    <n v="213"/>
    <b v="1"/>
    <s v="theater/plays"/>
    <n v="1.1752499999999999"/>
    <x v="2290"/>
    <x v="1"/>
    <x v="6"/>
    <x v="3147"/>
    <x v="3141"/>
  </r>
  <r>
    <x v="40"/>
    <x v="2073"/>
    <x v="0"/>
    <s v="US"/>
    <s v="USD"/>
    <n v="1412136000"/>
    <n v="1410278284"/>
    <b v="1"/>
    <n v="57"/>
    <b v="1"/>
    <s v="theater/plays"/>
    <n v="1.3116666666666668"/>
    <x v="2291"/>
    <x v="1"/>
    <x v="6"/>
    <x v="3148"/>
    <x v="3142"/>
  </r>
  <r>
    <x v="21"/>
    <x v="166"/>
    <x v="0"/>
    <s v="US"/>
    <s v="USD"/>
    <n v="1354845600"/>
    <n v="1352766300"/>
    <b v="1"/>
    <n v="25"/>
    <b v="1"/>
    <s v="theater/plays"/>
    <n v="1.04"/>
    <x v="368"/>
    <x v="1"/>
    <x v="6"/>
    <x v="3149"/>
    <x v="3143"/>
  </r>
  <r>
    <x v="8"/>
    <x v="2074"/>
    <x v="0"/>
    <s v="US"/>
    <s v="USD"/>
    <n v="1295928000"/>
    <n v="1288160403"/>
    <b v="1"/>
    <n v="104"/>
    <b v="1"/>
    <s v="theater/plays"/>
    <n v="1.01"/>
    <x v="2292"/>
    <x v="1"/>
    <x v="6"/>
    <x v="3150"/>
    <x v="3144"/>
  </r>
  <r>
    <x v="8"/>
    <x v="2075"/>
    <x v="0"/>
    <s v="US"/>
    <s v="USD"/>
    <n v="1410379774"/>
    <n v="1407787774"/>
    <b v="1"/>
    <n v="34"/>
    <b v="1"/>
    <s v="theater/plays"/>
    <n v="1.004"/>
    <x v="2293"/>
    <x v="1"/>
    <x v="6"/>
    <x v="3151"/>
    <x v="3145"/>
  </r>
  <r>
    <x v="41"/>
    <x v="2076"/>
    <x v="0"/>
    <s v="GB"/>
    <s v="GBP"/>
    <n v="1383425367"/>
    <n v="1380833367"/>
    <b v="1"/>
    <n v="67"/>
    <b v="1"/>
    <s v="theater/plays"/>
    <n v="1.0595454545454546"/>
    <x v="2294"/>
    <x v="1"/>
    <x v="6"/>
    <x v="3152"/>
    <x v="3146"/>
  </r>
  <r>
    <x v="9"/>
    <x v="2077"/>
    <x v="0"/>
    <s v="US"/>
    <s v="USD"/>
    <n v="1304225940"/>
    <n v="1301542937"/>
    <b v="1"/>
    <n v="241"/>
    <b v="1"/>
    <s v="theater/plays"/>
    <n v="3.3558333333333334"/>
    <x v="2295"/>
    <x v="1"/>
    <x v="6"/>
    <x v="3153"/>
    <x v="3147"/>
  </r>
  <r>
    <x v="39"/>
    <x v="2059"/>
    <x v="0"/>
    <s v="US"/>
    <s v="USD"/>
    <n v="1333310458"/>
    <n v="1330722058"/>
    <b v="1"/>
    <n v="123"/>
    <b v="1"/>
    <s v="theater/plays"/>
    <n v="1.1292857142857142"/>
    <x v="2296"/>
    <x v="1"/>
    <x v="6"/>
    <x v="3154"/>
    <x v="3148"/>
  </r>
  <r>
    <x v="10"/>
    <x v="2078"/>
    <x v="0"/>
    <s v="GB"/>
    <s v="GBP"/>
    <n v="1356004725"/>
    <n v="1353412725"/>
    <b v="1"/>
    <n v="302"/>
    <b v="1"/>
    <s v="theater/plays"/>
    <n v="1.885046"/>
    <x v="2297"/>
    <x v="1"/>
    <x v="6"/>
    <x v="3155"/>
    <x v="3149"/>
  </r>
  <r>
    <x v="62"/>
    <x v="2079"/>
    <x v="0"/>
    <s v="US"/>
    <s v="USD"/>
    <n v="1338591144"/>
    <n v="1335567144"/>
    <b v="1"/>
    <n v="89"/>
    <b v="1"/>
    <s v="theater/plays"/>
    <n v="1.0181818181818181"/>
    <x v="2298"/>
    <x v="1"/>
    <x v="6"/>
    <x v="3156"/>
    <x v="3150"/>
  </r>
  <r>
    <x v="23"/>
    <x v="74"/>
    <x v="0"/>
    <s v="US"/>
    <s v="USD"/>
    <n v="1405746000"/>
    <n v="1404932105"/>
    <b v="1"/>
    <n v="41"/>
    <b v="1"/>
    <s v="theater/plays"/>
    <n v="1.01"/>
    <x v="2299"/>
    <x v="1"/>
    <x v="6"/>
    <x v="3157"/>
    <x v="3151"/>
  </r>
  <r>
    <x v="10"/>
    <x v="2080"/>
    <x v="0"/>
    <s v="US"/>
    <s v="USD"/>
    <n v="1374523752"/>
    <n v="1371931752"/>
    <b v="1"/>
    <n v="69"/>
    <b v="1"/>
    <s v="theater/plays"/>
    <n v="1.1399999999999999"/>
    <x v="2300"/>
    <x v="1"/>
    <x v="6"/>
    <x v="3158"/>
    <x v="3152"/>
  </r>
  <r>
    <x v="15"/>
    <x v="2081"/>
    <x v="0"/>
    <s v="US"/>
    <s v="USD"/>
    <n v="1326927600"/>
    <n v="1323221761"/>
    <b v="1"/>
    <n v="52"/>
    <b v="1"/>
    <s v="theater/plays"/>
    <n v="1.3348133333333334"/>
    <x v="2301"/>
    <x v="1"/>
    <x v="6"/>
    <x v="3159"/>
    <x v="3153"/>
  </r>
  <r>
    <x v="37"/>
    <x v="2082"/>
    <x v="0"/>
    <s v="US"/>
    <s v="USD"/>
    <n v="1407905940"/>
    <n v="1405923687"/>
    <b v="1"/>
    <n v="57"/>
    <b v="1"/>
    <s v="theater/plays"/>
    <n v="1.0153333333333334"/>
    <x v="2302"/>
    <x v="1"/>
    <x v="6"/>
    <x v="3160"/>
    <x v="3154"/>
  </r>
  <r>
    <x v="13"/>
    <x v="2083"/>
    <x v="0"/>
    <s v="GB"/>
    <s v="GBP"/>
    <n v="1413377522"/>
    <n v="1410785522"/>
    <b v="1"/>
    <n v="74"/>
    <b v="1"/>
    <s v="theater/plays"/>
    <n v="1.0509999999999999"/>
    <x v="2303"/>
    <x v="1"/>
    <x v="6"/>
    <x v="3161"/>
    <x v="3155"/>
  </r>
  <r>
    <x v="23"/>
    <x v="2084"/>
    <x v="0"/>
    <s v="US"/>
    <s v="USD"/>
    <n v="1404698400"/>
    <n v="1402331262"/>
    <b v="1"/>
    <n v="63"/>
    <b v="1"/>
    <s v="theater/plays"/>
    <n v="1.2715000000000001"/>
    <x v="2304"/>
    <x v="1"/>
    <x v="6"/>
    <x v="3162"/>
    <x v="3156"/>
  </r>
  <r>
    <x v="93"/>
    <x v="2085"/>
    <x v="0"/>
    <s v="US"/>
    <s v="USD"/>
    <n v="1402855525"/>
    <n v="1400263525"/>
    <b v="1"/>
    <n v="72"/>
    <b v="1"/>
    <s v="theater/plays"/>
    <n v="1.1115384615384616"/>
    <x v="2305"/>
    <x v="1"/>
    <x v="6"/>
    <x v="3163"/>
    <x v="3157"/>
  </r>
  <r>
    <x v="30"/>
    <x v="2086"/>
    <x v="0"/>
    <s v="US"/>
    <s v="USD"/>
    <n v="1402341615"/>
    <n v="1399490415"/>
    <b v="1"/>
    <n v="71"/>
    <b v="1"/>
    <s v="theater/plays"/>
    <n v="1.0676000000000001"/>
    <x v="2306"/>
    <x v="1"/>
    <x v="6"/>
    <x v="3164"/>
    <x v="3158"/>
  </r>
  <r>
    <x v="47"/>
    <x v="2087"/>
    <x v="0"/>
    <s v="US"/>
    <s v="USD"/>
    <n v="1304395140"/>
    <n v="1302493760"/>
    <b v="1"/>
    <n v="21"/>
    <b v="1"/>
    <s v="theater/plays"/>
    <n v="1.6266666666666667"/>
    <x v="2307"/>
    <x v="1"/>
    <x v="6"/>
    <x v="3165"/>
    <x v="73"/>
  </r>
  <r>
    <x v="19"/>
    <x v="2088"/>
    <x v="0"/>
    <s v="US"/>
    <s v="USD"/>
    <n v="1416988740"/>
    <n v="1414514153"/>
    <b v="1"/>
    <n v="930"/>
    <b v="1"/>
    <s v="theater/plays"/>
    <n v="1.6022808571428573"/>
    <x v="2308"/>
    <x v="1"/>
    <x v="6"/>
    <x v="3166"/>
    <x v="3159"/>
  </r>
  <r>
    <x v="9"/>
    <x v="2089"/>
    <x v="0"/>
    <s v="US"/>
    <s v="USD"/>
    <n v="1406952781"/>
    <n v="1405743181"/>
    <b v="1"/>
    <n v="55"/>
    <b v="1"/>
    <s v="theater/plays"/>
    <n v="1.1616666666666666"/>
    <x v="2309"/>
    <x v="1"/>
    <x v="6"/>
    <x v="3167"/>
    <x v="3160"/>
  </r>
  <r>
    <x v="30"/>
    <x v="2090"/>
    <x v="0"/>
    <s v="US"/>
    <s v="USD"/>
    <n v="1402696800"/>
    <n v="1399948353"/>
    <b v="1"/>
    <n v="61"/>
    <b v="1"/>
    <s v="theater/plays"/>
    <n v="1.242"/>
    <x v="2310"/>
    <x v="1"/>
    <x v="6"/>
    <x v="3168"/>
    <x v="3161"/>
  </r>
  <r>
    <x v="6"/>
    <x v="2091"/>
    <x v="0"/>
    <s v="US"/>
    <s v="USD"/>
    <n v="1386910740"/>
    <n v="1384364561"/>
    <b v="1"/>
    <n v="82"/>
    <b v="1"/>
    <s v="theater/plays"/>
    <n v="1.030125"/>
    <x v="984"/>
    <x v="1"/>
    <x v="6"/>
    <x v="3169"/>
    <x v="3162"/>
  </r>
  <r>
    <x v="13"/>
    <x v="2092"/>
    <x v="0"/>
    <s v="US"/>
    <s v="USD"/>
    <n v="1404273600"/>
    <n v="1401414944"/>
    <b v="1"/>
    <n v="71"/>
    <b v="1"/>
    <s v="theater/plays"/>
    <n v="1.1225000000000001"/>
    <x v="2311"/>
    <x v="1"/>
    <x v="6"/>
    <x v="3170"/>
    <x v="3163"/>
  </r>
  <r>
    <x v="39"/>
    <x v="2093"/>
    <x v="0"/>
    <s v="GB"/>
    <s v="GBP"/>
    <n v="1462545358"/>
    <n v="1459953358"/>
    <b v="1"/>
    <n v="117"/>
    <b v="1"/>
    <s v="theater/plays"/>
    <n v="1.0881428571428571"/>
    <x v="2312"/>
    <x v="1"/>
    <x v="6"/>
    <x v="3171"/>
    <x v="3164"/>
  </r>
  <r>
    <x v="13"/>
    <x v="2094"/>
    <x v="0"/>
    <s v="US"/>
    <s v="USD"/>
    <n v="1329240668"/>
    <n v="1326648668"/>
    <b v="1"/>
    <n v="29"/>
    <b v="1"/>
    <s v="theater/plays"/>
    <n v="1.1499999999999999"/>
    <x v="2313"/>
    <x v="1"/>
    <x v="6"/>
    <x v="3172"/>
    <x v="3165"/>
  </r>
  <r>
    <x v="3"/>
    <x v="285"/>
    <x v="0"/>
    <s v="US"/>
    <s v="USD"/>
    <n v="1411765492"/>
    <n v="1409173492"/>
    <b v="1"/>
    <n v="74"/>
    <b v="1"/>
    <s v="theater/plays"/>
    <n v="1.03"/>
    <x v="2314"/>
    <x v="1"/>
    <x v="6"/>
    <x v="3173"/>
    <x v="3166"/>
  </r>
  <r>
    <x v="9"/>
    <x v="2095"/>
    <x v="0"/>
    <s v="US"/>
    <s v="USD"/>
    <n v="1408999508"/>
    <n v="1407789908"/>
    <b v="1"/>
    <n v="23"/>
    <b v="1"/>
    <s v="theater/plays"/>
    <n v="1.0113333333333334"/>
    <x v="2315"/>
    <x v="1"/>
    <x v="6"/>
    <x v="3174"/>
    <x v="3167"/>
  </r>
  <r>
    <x v="10"/>
    <x v="2096"/>
    <x v="0"/>
    <s v="US"/>
    <s v="USD"/>
    <n v="1297977427"/>
    <n v="1292793427"/>
    <b v="1"/>
    <n v="60"/>
    <b v="1"/>
    <s v="theater/plays"/>
    <n v="1.0955999999999999"/>
    <x v="2316"/>
    <x v="1"/>
    <x v="6"/>
    <x v="3175"/>
    <x v="3168"/>
  </r>
  <r>
    <x v="168"/>
    <x v="1226"/>
    <x v="0"/>
    <s v="US"/>
    <s v="USD"/>
    <n v="1376838000"/>
    <n v="1374531631"/>
    <b v="1"/>
    <n v="55"/>
    <b v="1"/>
    <s v="theater/plays"/>
    <n v="1.148421052631579"/>
    <x v="2317"/>
    <x v="1"/>
    <x v="6"/>
    <x v="3176"/>
    <x v="3169"/>
  </r>
  <r>
    <x v="30"/>
    <x v="2097"/>
    <x v="0"/>
    <s v="US"/>
    <s v="USD"/>
    <n v="1403366409"/>
    <n v="1400774409"/>
    <b v="1"/>
    <n v="51"/>
    <b v="1"/>
    <s v="theater/plays"/>
    <n v="1.1739999999999999"/>
    <x v="2318"/>
    <x v="1"/>
    <x v="6"/>
    <x v="3177"/>
    <x v="3170"/>
  </r>
  <r>
    <x v="15"/>
    <x v="2098"/>
    <x v="0"/>
    <s v="GB"/>
    <s v="GBP"/>
    <n v="1405521075"/>
    <n v="1402929075"/>
    <b v="1"/>
    <n v="78"/>
    <b v="1"/>
    <s v="theater/plays"/>
    <n v="1.7173333333333334"/>
    <x v="2319"/>
    <x v="1"/>
    <x v="6"/>
    <x v="3178"/>
    <x v="3171"/>
  </r>
  <r>
    <x v="285"/>
    <x v="2099"/>
    <x v="0"/>
    <s v="US"/>
    <s v="USD"/>
    <n v="1367859071"/>
    <n v="1365699071"/>
    <b v="1"/>
    <n v="62"/>
    <b v="1"/>
    <s v="theater/plays"/>
    <n v="1.1416238095238094"/>
    <x v="2320"/>
    <x v="1"/>
    <x v="6"/>
    <x v="3179"/>
    <x v="3172"/>
  </r>
  <r>
    <x v="38"/>
    <x v="2100"/>
    <x v="0"/>
    <s v="GB"/>
    <s v="GBP"/>
    <n v="1403258049"/>
    <n v="1400666049"/>
    <b v="1"/>
    <n v="45"/>
    <b v="1"/>
    <s v="theater/plays"/>
    <n v="1.1975"/>
    <x v="2321"/>
    <x v="1"/>
    <x v="6"/>
    <x v="3180"/>
    <x v="3173"/>
  </r>
  <r>
    <x v="2"/>
    <x v="614"/>
    <x v="0"/>
    <s v="GB"/>
    <s v="GBP"/>
    <n v="1402848000"/>
    <n v="1400570787"/>
    <b v="1"/>
    <n v="15"/>
    <b v="1"/>
    <s v="theater/plays"/>
    <n v="1.0900000000000001"/>
    <x v="828"/>
    <x v="1"/>
    <x v="6"/>
    <x v="3181"/>
    <x v="3174"/>
  </r>
  <r>
    <x v="39"/>
    <x v="2101"/>
    <x v="0"/>
    <s v="US"/>
    <s v="USD"/>
    <n v="1328029200"/>
    <n v="1323211621"/>
    <b v="1"/>
    <n v="151"/>
    <b v="1"/>
    <s v="theater/plays"/>
    <n v="1.0088571428571429"/>
    <x v="2322"/>
    <x v="1"/>
    <x v="6"/>
    <x v="3182"/>
    <x v="3175"/>
  </r>
  <r>
    <x v="30"/>
    <x v="444"/>
    <x v="0"/>
    <s v="US"/>
    <s v="USD"/>
    <n v="1377284669"/>
    <n v="1375729469"/>
    <b v="1"/>
    <n v="68"/>
    <b v="1"/>
    <s v="theater/plays"/>
    <n v="1.0900000000000001"/>
    <x v="2323"/>
    <x v="1"/>
    <x v="6"/>
    <x v="3183"/>
    <x v="3176"/>
  </r>
  <r>
    <x v="270"/>
    <x v="2102"/>
    <x v="0"/>
    <s v="US"/>
    <s v="USD"/>
    <n v="1404258631"/>
    <n v="1401666631"/>
    <b v="1"/>
    <n v="46"/>
    <b v="1"/>
    <s v="theater/plays"/>
    <n v="1.0720930232558139"/>
    <x v="2324"/>
    <x v="1"/>
    <x v="6"/>
    <x v="3184"/>
    <x v="3177"/>
  </r>
  <r>
    <x v="28"/>
    <x v="325"/>
    <x v="0"/>
    <s v="GB"/>
    <s v="GBP"/>
    <n v="1405553241"/>
    <n v="1404948441"/>
    <b v="1"/>
    <n v="24"/>
    <b v="1"/>
    <s v="theater/plays"/>
    <n v="1"/>
    <x v="694"/>
    <x v="1"/>
    <x v="6"/>
    <x v="3185"/>
    <x v="3178"/>
  </r>
  <r>
    <x v="50"/>
    <x v="2103"/>
    <x v="0"/>
    <s v="GB"/>
    <s v="GBP"/>
    <n v="1410901200"/>
    <n v="1408313438"/>
    <b v="1"/>
    <n v="70"/>
    <b v="1"/>
    <s v="theater/plays"/>
    <n v="1.0218750000000001"/>
    <x v="2325"/>
    <x v="1"/>
    <x v="6"/>
    <x v="3186"/>
    <x v="3179"/>
  </r>
  <r>
    <x v="36"/>
    <x v="2104"/>
    <x v="0"/>
    <s v="US"/>
    <s v="USD"/>
    <n v="1407167973"/>
    <n v="1405439973"/>
    <b v="1"/>
    <n v="244"/>
    <b v="1"/>
    <s v="theater/plays"/>
    <n v="1.1629333333333334"/>
    <x v="2326"/>
    <x v="1"/>
    <x v="6"/>
    <x v="3187"/>
    <x v="3180"/>
  </r>
  <r>
    <x v="48"/>
    <x v="176"/>
    <x v="2"/>
    <s v="GB"/>
    <s v="GBP"/>
    <n v="1433930302"/>
    <n v="1432115902"/>
    <b v="0"/>
    <n v="9"/>
    <b v="0"/>
    <s v="theater/musical"/>
    <n v="0.65"/>
    <x v="2327"/>
    <x v="1"/>
    <x v="40"/>
    <x v="3188"/>
    <x v="3181"/>
  </r>
  <r>
    <x v="56"/>
    <x v="2105"/>
    <x v="2"/>
    <s v="SE"/>
    <s v="SEK"/>
    <n v="1432455532"/>
    <n v="1429863532"/>
    <b v="0"/>
    <n v="19"/>
    <b v="0"/>
    <s v="theater/musical"/>
    <n v="0.12327272727272727"/>
    <x v="2328"/>
    <x v="1"/>
    <x v="40"/>
    <x v="3189"/>
    <x v="3182"/>
  </r>
  <r>
    <x v="23"/>
    <x v="117"/>
    <x v="2"/>
    <s v="CA"/>
    <s v="CAD"/>
    <n v="1481258275"/>
    <n v="1478662675"/>
    <b v="0"/>
    <n v="0"/>
    <b v="0"/>
    <s v="theater/musical"/>
    <n v="0"/>
    <x v="121"/>
    <x v="1"/>
    <x v="40"/>
    <x v="3190"/>
    <x v="3183"/>
  </r>
  <r>
    <x v="192"/>
    <x v="118"/>
    <x v="2"/>
    <s v="US"/>
    <s v="USD"/>
    <n v="1471370869"/>
    <n v="1466186869"/>
    <b v="0"/>
    <n v="4"/>
    <b v="0"/>
    <s v="theater/musical"/>
    <n v="4.0266666666666666E-2"/>
    <x v="2329"/>
    <x v="1"/>
    <x v="40"/>
    <x v="3191"/>
    <x v="3184"/>
  </r>
  <r>
    <x v="3"/>
    <x v="1301"/>
    <x v="2"/>
    <s v="GB"/>
    <s v="GBP"/>
    <n v="1425160800"/>
    <n v="1421274859"/>
    <b v="0"/>
    <n v="8"/>
    <b v="0"/>
    <s v="theater/musical"/>
    <n v="1.0200000000000001E-2"/>
    <x v="800"/>
    <x v="1"/>
    <x v="40"/>
    <x v="3192"/>
    <x v="3185"/>
  </r>
  <r>
    <x v="10"/>
    <x v="2038"/>
    <x v="2"/>
    <s v="GB"/>
    <s v="GBP"/>
    <n v="1424474056"/>
    <n v="1420586056"/>
    <b v="0"/>
    <n v="24"/>
    <b v="0"/>
    <s v="theater/musical"/>
    <n v="0.1174"/>
    <x v="2330"/>
    <x v="1"/>
    <x v="40"/>
    <x v="3193"/>
    <x v="3186"/>
  </r>
  <r>
    <x v="34"/>
    <x v="117"/>
    <x v="2"/>
    <s v="US"/>
    <s v="USD"/>
    <n v="1437960598"/>
    <n v="1435368598"/>
    <b v="0"/>
    <n v="0"/>
    <b v="0"/>
    <s v="theater/musical"/>
    <n v="0"/>
    <x v="121"/>
    <x v="1"/>
    <x v="40"/>
    <x v="3194"/>
    <x v="3187"/>
  </r>
  <r>
    <x v="8"/>
    <x v="127"/>
    <x v="2"/>
    <s v="US"/>
    <s v="USD"/>
    <n v="1423750542"/>
    <n v="1421158542"/>
    <b v="0"/>
    <n v="39"/>
    <b v="0"/>
    <s v="theater/musical"/>
    <n v="0.59142857142857141"/>
    <x v="2331"/>
    <x v="1"/>
    <x v="40"/>
    <x v="3195"/>
    <x v="3188"/>
  </r>
  <r>
    <x v="399"/>
    <x v="1122"/>
    <x v="2"/>
    <s v="US"/>
    <s v="USD"/>
    <n v="1438437600"/>
    <n v="1433254875"/>
    <b v="0"/>
    <n v="6"/>
    <b v="0"/>
    <s v="theater/musical"/>
    <n v="5.9999999999999995E-4"/>
    <x v="468"/>
    <x v="1"/>
    <x v="40"/>
    <x v="3196"/>
    <x v="3189"/>
  </r>
  <r>
    <x v="3"/>
    <x v="1288"/>
    <x v="2"/>
    <s v="NO"/>
    <s v="NOK"/>
    <n v="1423050618"/>
    <n v="1420458618"/>
    <b v="0"/>
    <n v="4"/>
    <b v="0"/>
    <s v="theater/musical"/>
    <n v="0.1145"/>
    <x v="2332"/>
    <x v="1"/>
    <x v="40"/>
    <x v="3197"/>
    <x v="3190"/>
  </r>
  <r>
    <x v="11"/>
    <x v="178"/>
    <x v="2"/>
    <s v="DK"/>
    <s v="DKK"/>
    <n v="1424081477"/>
    <n v="1420798277"/>
    <b v="0"/>
    <n v="3"/>
    <b v="0"/>
    <s v="theater/musical"/>
    <n v="3.6666666666666666E-3"/>
    <x v="2333"/>
    <x v="1"/>
    <x v="40"/>
    <x v="3198"/>
    <x v="3191"/>
  </r>
  <r>
    <x v="10"/>
    <x v="636"/>
    <x v="2"/>
    <s v="US"/>
    <s v="USD"/>
    <n v="1410037200"/>
    <n v="1407435418"/>
    <b v="0"/>
    <n v="53"/>
    <b v="0"/>
    <s v="theater/musical"/>
    <n v="0.52159999999999995"/>
    <x v="2334"/>
    <x v="1"/>
    <x v="40"/>
    <x v="3199"/>
    <x v="3192"/>
  </r>
  <r>
    <x v="63"/>
    <x v="116"/>
    <x v="2"/>
    <s v="US"/>
    <s v="USD"/>
    <n v="1461994440"/>
    <n v="1459410101"/>
    <b v="0"/>
    <n v="1"/>
    <b v="0"/>
    <s v="theater/musical"/>
    <n v="2.0000000000000002E-5"/>
    <x v="120"/>
    <x v="1"/>
    <x v="40"/>
    <x v="3200"/>
    <x v="3193"/>
  </r>
  <r>
    <x v="13"/>
    <x v="379"/>
    <x v="2"/>
    <s v="GB"/>
    <s v="GBP"/>
    <n v="1409509477"/>
    <n v="1407695077"/>
    <b v="0"/>
    <n v="2"/>
    <b v="0"/>
    <s v="theater/musical"/>
    <n v="1.2500000000000001E-2"/>
    <x v="385"/>
    <x v="1"/>
    <x v="40"/>
    <x v="3201"/>
    <x v="3194"/>
  </r>
  <r>
    <x v="10"/>
    <x v="2106"/>
    <x v="2"/>
    <s v="US"/>
    <s v="USD"/>
    <n v="1450072740"/>
    <n v="1445027346"/>
    <b v="0"/>
    <n v="25"/>
    <b v="0"/>
    <s v="theater/musical"/>
    <n v="0.54520000000000002"/>
    <x v="2335"/>
    <x v="1"/>
    <x v="40"/>
    <x v="3202"/>
    <x v="3195"/>
  </r>
  <r>
    <x v="28"/>
    <x v="156"/>
    <x v="2"/>
    <s v="US"/>
    <s v="USD"/>
    <n v="1443224622"/>
    <n v="1440632622"/>
    <b v="0"/>
    <n v="6"/>
    <b v="0"/>
    <s v="theater/musical"/>
    <n v="0.25"/>
    <x v="694"/>
    <x v="1"/>
    <x v="40"/>
    <x v="3203"/>
    <x v="3196"/>
  </r>
  <r>
    <x v="2"/>
    <x v="117"/>
    <x v="2"/>
    <s v="US"/>
    <s v="USD"/>
    <n v="1437149640"/>
    <n v="1434558479"/>
    <b v="0"/>
    <n v="0"/>
    <b v="0"/>
    <s v="theater/musical"/>
    <n v="0"/>
    <x v="121"/>
    <x v="1"/>
    <x v="40"/>
    <x v="3204"/>
    <x v="3197"/>
  </r>
  <r>
    <x v="6"/>
    <x v="687"/>
    <x v="2"/>
    <s v="GB"/>
    <s v="GBP"/>
    <n v="1430470772"/>
    <n v="1427878772"/>
    <b v="0"/>
    <n v="12"/>
    <b v="0"/>
    <s v="theater/musical"/>
    <n v="3.4125000000000003E-2"/>
    <x v="1965"/>
    <x v="1"/>
    <x v="40"/>
    <x v="3205"/>
    <x v="3198"/>
  </r>
  <r>
    <x v="10"/>
    <x v="117"/>
    <x v="2"/>
    <s v="US"/>
    <s v="USD"/>
    <n v="1442644651"/>
    <n v="1440052651"/>
    <b v="0"/>
    <n v="0"/>
    <b v="0"/>
    <s v="theater/musical"/>
    <n v="0"/>
    <x v="121"/>
    <x v="1"/>
    <x v="40"/>
    <x v="3206"/>
    <x v="3199"/>
  </r>
  <r>
    <x v="62"/>
    <x v="567"/>
    <x v="2"/>
    <s v="US"/>
    <s v="USD"/>
    <n v="1429767607"/>
    <n v="1424587207"/>
    <b v="0"/>
    <n v="36"/>
    <b v="0"/>
    <s v="theater/musical"/>
    <n v="0.46363636363636362"/>
    <x v="2336"/>
    <x v="1"/>
    <x v="40"/>
    <x v="3207"/>
    <x v="3200"/>
  </r>
  <r>
    <x v="10"/>
    <x v="2107"/>
    <x v="0"/>
    <s v="US"/>
    <s v="USD"/>
    <n v="1406557877"/>
    <n v="1404743477"/>
    <b v="1"/>
    <n v="82"/>
    <b v="1"/>
    <s v="theater/plays"/>
    <n v="1.0349999999999999"/>
    <x v="2337"/>
    <x v="1"/>
    <x v="6"/>
    <x v="3208"/>
    <x v="3201"/>
  </r>
  <r>
    <x v="196"/>
    <x v="2108"/>
    <x v="0"/>
    <s v="US"/>
    <s v="USD"/>
    <n v="1403305200"/>
    <n v="1400512658"/>
    <b v="1"/>
    <n v="226"/>
    <b v="1"/>
    <s v="theater/plays"/>
    <n v="1.1932315789473684"/>
    <x v="2338"/>
    <x v="1"/>
    <x v="6"/>
    <x v="3209"/>
    <x v="3202"/>
  </r>
  <r>
    <x v="9"/>
    <x v="2109"/>
    <x v="0"/>
    <s v="US"/>
    <s v="USD"/>
    <n v="1338523140"/>
    <n v="1334442519"/>
    <b v="1"/>
    <n v="60"/>
    <b v="1"/>
    <s v="theater/plays"/>
    <n v="1.2576666666666667"/>
    <x v="2339"/>
    <x v="1"/>
    <x v="6"/>
    <x v="3210"/>
    <x v="3203"/>
  </r>
  <r>
    <x v="165"/>
    <x v="2110"/>
    <x v="0"/>
    <s v="US"/>
    <s v="USD"/>
    <n v="1408068000"/>
    <n v="1405346680"/>
    <b v="1"/>
    <n v="322"/>
    <b v="1"/>
    <s v="theater/plays"/>
    <n v="1.1974347826086957"/>
    <x v="2340"/>
    <x v="1"/>
    <x v="6"/>
    <x v="3211"/>
    <x v="3204"/>
  </r>
  <r>
    <x v="23"/>
    <x v="2111"/>
    <x v="0"/>
    <s v="US"/>
    <s v="USD"/>
    <n v="1407524751"/>
    <n v="1404932751"/>
    <b v="1"/>
    <n v="94"/>
    <b v="1"/>
    <s v="theater/plays"/>
    <n v="1.2625"/>
    <x v="2341"/>
    <x v="1"/>
    <x v="6"/>
    <x v="3212"/>
    <x v="3205"/>
  </r>
  <r>
    <x v="12"/>
    <x v="2112"/>
    <x v="0"/>
    <s v="GB"/>
    <s v="GBP"/>
    <n v="1437934759"/>
    <n v="1434478759"/>
    <b v="1"/>
    <n v="47"/>
    <b v="1"/>
    <s v="theater/plays"/>
    <n v="1.0011666666666668"/>
    <x v="2342"/>
    <x v="1"/>
    <x v="6"/>
    <x v="3213"/>
    <x v="3206"/>
  </r>
  <r>
    <x v="14"/>
    <x v="2113"/>
    <x v="0"/>
    <s v="GB"/>
    <s v="GBP"/>
    <n v="1452038100"/>
    <n v="1448823673"/>
    <b v="1"/>
    <n v="115"/>
    <b v="1"/>
    <s v="theater/plays"/>
    <n v="1.0213333333333334"/>
    <x v="2343"/>
    <x v="1"/>
    <x v="6"/>
    <x v="3214"/>
    <x v="3207"/>
  </r>
  <r>
    <x v="19"/>
    <x v="2114"/>
    <x v="0"/>
    <s v="US"/>
    <s v="USD"/>
    <n v="1441857540"/>
    <n v="1438617471"/>
    <b v="1"/>
    <n v="134"/>
    <b v="1"/>
    <s v="theater/plays"/>
    <n v="1.0035142857142858"/>
    <x v="2344"/>
    <x v="1"/>
    <x v="6"/>
    <x v="3215"/>
    <x v="3208"/>
  </r>
  <r>
    <x v="13"/>
    <x v="660"/>
    <x v="0"/>
    <s v="GB"/>
    <s v="GBP"/>
    <n v="1436625000"/>
    <n v="1433934371"/>
    <b v="1"/>
    <n v="35"/>
    <b v="1"/>
    <s v="theater/plays"/>
    <n v="1.0004999999999999"/>
    <x v="2345"/>
    <x v="1"/>
    <x v="6"/>
    <x v="3216"/>
    <x v="3209"/>
  </r>
  <r>
    <x v="37"/>
    <x v="2011"/>
    <x v="0"/>
    <s v="US"/>
    <s v="USD"/>
    <n v="1478264784"/>
    <n v="1475672784"/>
    <b v="1"/>
    <n v="104"/>
    <b v="1"/>
    <s v="theater/plays"/>
    <n v="1.1602222222222223"/>
    <x v="2346"/>
    <x v="1"/>
    <x v="6"/>
    <x v="3217"/>
    <x v="3210"/>
  </r>
  <r>
    <x v="14"/>
    <x v="2115"/>
    <x v="0"/>
    <s v="GB"/>
    <s v="GBP"/>
    <n v="1419984000"/>
    <n v="1417132986"/>
    <b v="1"/>
    <n v="184"/>
    <b v="1"/>
    <s v="theater/plays"/>
    <n v="1.0209999999999999"/>
    <x v="2347"/>
    <x v="1"/>
    <x v="6"/>
    <x v="3218"/>
    <x v="3211"/>
  </r>
  <r>
    <x v="22"/>
    <x v="2116"/>
    <x v="0"/>
    <s v="US"/>
    <s v="USD"/>
    <n v="1427063747"/>
    <n v="1424043347"/>
    <b v="1"/>
    <n v="119"/>
    <b v="1"/>
    <s v="theater/plays"/>
    <n v="1.0011000000000001"/>
    <x v="2348"/>
    <x v="1"/>
    <x v="6"/>
    <x v="3219"/>
    <x v="3212"/>
  </r>
  <r>
    <x v="36"/>
    <x v="2117"/>
    <x v="0"/>
    <s v="US"/>
    <s v="USD"/>
    <n v="1489352400"/>
    <n v="1486411204"/>
    <b v="1"/>
    <n v="59"/>
    <b v="1"/>
    <s v="theater/plays"/>
    <n v="1.0084"/>
    <x v="2349"/>
    <x v="1"/>
    <x v="6"/>
    <x v="3220"/>
    <x v="3213"/>
  </r>
  <r>
    <x v="23"/>
    <x v="2118"/>
    <x v="0"/>
    <s v="GB"/>
    <s v="GBP"/>
    <n v="1436114603"/>
    <n v="1433090603"/>
    <b v="1"/>
    <n v="113"/>
    <b v="1"/>
    <s v="theater/plays"/>
    <n v="1.0342499999999999"/>
    <x v="2350"/>
    <x v="1"/>
    <x v="6"/>
    <x v="3221"/>
    <x v="3214"/>
  </r>
  <r>
    <x v="30"/>
    <x v="2119"/>
    <x v="0"/>
    <s v="US"/>
    <s v="USD"/>
    <n v="1445722140"/>
    <n v="1443016697"/>
    <b v="1"/>
    <n v="84"/>
    <b v="1"/>
    <s v="theater/plays"/>
    <n v="1.248"/>
    <x v="2351"/>
    <x v="1"/>
    <x v="6"/>
    <x v="3222"/>
    <x v="3215"/>
  </r>
  <r>
    <x v="379"/>
    <x v="2120"/>
    <x v="0"/>
    <s v="US"/>
    <s v="USD"/>
    <n v="1440100976"/>
    <n v="1437508976"/>
    <b v="1"/>
    <n v="74"/>
    <b v="1"/>
    <s v="theater/plays"/>
    <n v="1.0951612903225807"/>
    <x v="2352"/>
    <x v="1"/>
    <x v="6"/>
    <x v="3223"/>
    <x v="3216"/>
  </r>
  <r>
    <x v="11"/>
    <x v="2121"/>
    <x v="0"/>
    <s v="US"/>
    <s v="USD"/>
    <n v="1484024400"/>
    <n v="1479932713"/>
    <b v="1"/>
    <n v="216"/>
    <b v="1"/>
    <s v="theater/plays"/>
    <n v="1.0203333333333333"/>
    <x v="2353"/>
    <x v="1"/>
    <x v="6"/>
    <x v="3224"/>
    <x v="3217"/>
  </r>
  <r>
    <x v="13"/>
    <x v="2122"/>
    <x v="0"/>
    <s v="US"/>
    <s v="USD"/>
    <n v="1464987600"/>
    <n v="1463145938"/>
    <b v="1"/>
    <n v="39"/>
    <b v="1"/>
    <s v="theater/plays"/>
    <n v="1.0235000000000001"/>
    <x v="2354"/>
    <x v="1"/>
    <x v="6"/>
    <x v="3225"/>
    <x v="3218"/>
  </r>
  <r>
    <x v="38"/>
    <x v="380"/>
    <x v="0"/>
    <s v="GB"/>
    <s v="GBP"/>
    <n v="1446213612"/>
    <n v="1443621612"/>
    <b v="1"/>
    <n v="21"/>
    <b v="1"/>
    <s v="theater/plays"/>
    <n v="1.0416666666666667"/>
    <x v="2355"/>
    <x v="1"/>
    <x v="6"/>
    <x v="3226"/>
    <x v="3219"/>
  </r>
  <r>
    <x v="38"/>
    <x v="646"/>
    <x v="0"/>
    <s v="GB"/>
    <s v="GBP"/>
    <n v="1484687436"/>
    <n v="1482095436"/>
    <b v="0"/>
    <n v="30"/>
    <b v="1"/>
    <s v="theater/plays"/>
    <n v="1.25"/>
    <x v="73"/>
    <x v="1"/>
    <x v="6"/>
    <x v="3227"/>
    <x v="3220"/>
  </r>
  <r>
    <x v="39"/>
    <x v="2123"/>
    <x v="0"/>
    <s v="US"/>
    <s v="USD"/>
    <n v="1450328340"/>
    <n v="1447606884"/>
    <b v="1"/>
    <n v="37"/>
    <b v="1"/>
    <s v="theater/plays"/>
    <n v="1.0234285714285714"/>
    <x v="2356"/>
    <x v="1"/>
    <x v="6"/>
    <x v="3228"/>
    <x v="3221"/>
  </r>
  <r>
    <x v="22"/>
    <x v="2124"/>
    <x v="0"/>
    <s v="US"/>
    <s v="USD"/>
    <n v="1416470398"/>
    <n v="1413874798"/>
    <b v="1"/>
    <n v="202"/>
    <b v="1"/>
    <s v="theater/plays"/>
    <n v="1.0786500000000001"/>
    <x v="2357"/>
    <x v="1"/>
    <x v="6"/>
    <x v="3229"/>
    <x v="3222"/>
  </r>
  <r>
    <x v="27"/>
    <x v="2125"/>
    <x v="0"/>
    <s v="US"/>
    <s v="USD"/>
    <n v="1412135940"/>
    <n v="1410840126"/>
    <b v="1"/>
    <n v="37"/>
    <b v="1"/>
    <s v="theater/plays"/>
    <n v="1.0988461538461538"/>
    <x v="2358"/>
    <x v="1"/>
    <x v="6"/>
    <x v="3230"/>
    <x v="341"/>
  </r>
  <r>
    <x v="28"/>
    <x v="2126"/>
    <x v="0"/>
    <s v="US"/>
    <s v="USD"/>
    <n v="1460846347"/>
    <n v="1458254347"/>
    <b v="0"/>
    <n v="28"/>
    <b v="1"/>
    <s v="theater/plays"/>
    <n v="1.61"/>
    <x v="405"/>
    <x v="1"/>
    <x v="6"/>
    <x v="3231"/>
    <x v="3223"/>
  </r>
  <r>
    <x v="28"/>
    <x v="2127"/>
    <x v="0"/>
    <s v="US"/>
    <s v="USD"/>
    <n v="1462334340"/>
    <n v="1459711917"/>
    <b v="1"/>
    <n v="26"/>
    <b v="1"/>
    <s v="theater/plays"/>
    <n v="1.3120000000000001"/>
    <x v="2359"/>
    <x v="1"/>
    <x v="6"/>
    <x v="3232"/>
    <x v="3224"/>
  </r>
  <r>
    <x v="10"/>
    <x v="2128"/>
    <x v="0"/>
    <s v="US"/>
    <s v="USD"/>
    <n v="1488482355"/>
    <n v="1485890355"/>
    <b v="0"/>
    <n v="61"/>
    <b v="1"/>
    <s v="theater/plays"/>
    <n v="1.1879999999999999"/>
    <x v="2360"/>
    <x v="1"/>
    <x v="6"/>
    <x v="3233"/>
    <x v="3225"/>
  </r>
  <r>
    <x v="23"/>
    <x v="2129"/>
    <x v="0"/>
    <s v="GB"/>
    <s v="GBP"/>
    <n v="1485991860"/>
    <n v="1483124208"/>
    <b v="0"/>
    <n v="115"/>
    <b v="1"/>
    <s v="theater/plays"/>
    <n v="1.0039275000000001"/>
    <x v="2361"/>
    <x v="1"/>
    <x v="6"/>
    <x v="3234"/>
    <x v="3226"/>
  </r>
  <r>
    <x v="36"/>
    <x v="2130"/>
    <x v="0"/>
    <s v="US"/>
    <s v="USD"/>
    <n v="1467361251"/>
    <n v="1464769251"/>
    <b v="1"/>
    <n v="181"/>
    <b v="1"/>
    <s v="theater/plays"/>
    <n v="1.0320666666666667"/>
    <x v="2362"/>
    <x v="1"/>
    <x v="6"/>
    <x v="3235"/>
    <x v="3227"/>
  </r>
  <r>
    <x v="22"/>
    <x v="2131"/>
    <x v="0"/>
    <s v="US"/>
    <s v="USD"/>
    <n v="1482962433"/>
    <n v="1480370433"/>
    <b v="0"/>
    <n v="110"/>
    <b v="1"/>
    <s v="theater/plays"/>
    <n v="1.006"/>
    <x v="2363"/>
    <x v="1"/>
    <x v="6"/>
    <x v="3236"/>
    <x v="3228"/>
  </r>
  <r>
    <x v="19"/>
    <x v="2132"/>
    <x v="0"/>
    <s v="US"/>
    <s v="USD"/>
    <n v="1443499140"/>
    <n v="1441452184"/>
    <b v="1"/>
    <n v="269"/>
    <b v="1"/>
    <s v="theater/plays"/>
    <n v="1.0078754285714286"/>
    <x v="2364"/>
    <x v="1"/>
    <x v="6"/>
    <x v="3237"/>
    <x v="3229"/>
  </r>
  <r>
    <x v="70"/>
    <x v="2133"/>
    <x v="0"/>
    <s v="GB"/>
    <s v="GBP"/>
    <n v="1435752898"/>
    <n v="1433160898"/>
    <b v="1"/>
    <n v="79"/>
    <b v="1"/>
    <s v="theater/plays"/>
    <n v="1.1232142857142857"/>
    <x v="2365"/>
    <x v="1"/>
    <x v="6"/>
    <x v="3238"/>
    <x v="3230"/>
  </r>
  <r>
    <x v="400"/>
    <x v="2134"/>
    <x v="0"/>
    <s v="GB"/>
    <s v="GBP"/>
    <n v="1445817540"/>
    <n v="1443665293"/>
    <b v="1"/>
    <n v="104"/>
    <b v="1"/>
    <s v="theater/plays"/>
    <n v="1.0591914022517912"/>
    <x v="2366"/>
    <x v="1"/>
    <x v="6"/>
    <x v="3239"/>
    <x v="3231"/>
  </r>
  <r>
    <x v="9"/>
    <x v="481"/>
    <x v="0"/>
    <s v="GB"/>
    <s v="GBP"/>
    <n v="1487286000"/>
    <n v="1484843948"/>
    <b v="0"/>
    <n v="34"/>
    <b v="1"/>
    <s v="theater/plays"/>
    <n v="1.0056666666666667"/>
    <x v="2367"/>
    <x v="1"/>
    <x v="6"/>
    <x v="3240"/>
    <x v="3232"/>
  </r>
  <r>
    <x v="0"/>
    <x v="2135"/>
    <x v="0"/>
    <s v="US"/>
    <s v="USD"/>
    <n v="1413269940"/>
    <n v="1410421670"/>
    <b v="1"/>
    <n v="167"/>
    <b v="1"/>
    <s v="theater/plays"/>
    <n v="1.1530588235294117"/>
    <x v="2368"/>
    <x v="1"/>
    <x v="6"/>
    <x v="3241"/>
    <x v="3233"/>
  </r>
  <r>
    <x v="3"/>
    <x v="2136"/>
    <x v="0"/>
    <s v="US"/>
    <s v="USD"/>
    <n v="1411150092"/>
    <n v="1408558092"/>
    <b v="1"/>
    <n v="183"/>
    <b v="1"/>
    <s v="theater/plays"/>
    <n v="1.273042"/>
    <x v="2369"/>
    <x v="1"/>
    <x v="6"/>
    <x v="3242"/>
    <x v="3234"/>
  </r>
  <r>
    <x v="6"/>
    <x v="2137"/>
    <x v="0"/>
    <s v="US"/>
    <s v="USD"/>
    <n v="1444348800"/>
    <n v="1442283562"/>
    <b v="1"/>
    <n v="71"/>
    <b v="1"/>
    <s v="theater/plays"/>
    <n v="1.028375"/>
    <x v="2370"/>
    <x v="1"/>
    <x v="6"/>
    <x v="3243"/>
    <x v="3235"/>
  </r>
  <r>
    <x v="183"/>
    <x v="2138"/>
    <x v="0"/>
    <s v="GB"/>
    <s v="GBP"/>
    <n v="1480613982"/>
    <n v="1478018382"/>
    <b v="0"/>
    <n v="69"/>
    <b v="1"/>
    <s v="theater/plays"/>
    <n v="1.0293749999999999"/>
    <x v="2371"/>
    <x v="1"/>
    <x v="6"/>
    <x v="3244"/>
    <x v="3236"/>
  </r>
  <r>
    <x v="223"/>
    <x v="2139"/>
    <x v="0"/>
    <s v="US"/>
    <s v="USD"/>
    <n v="1434074400"/>
    <n v="1431354258"/>
    <b v="0"/>
    <n v="270"/>
    <b v="1"/>
    <s v="theater/plays"/>
    <n v="1.043047619047619"/>
    <x v="2372"/>
    <x v="1"/>
    <x v="6"/>
    <x v="3245"/>
    <x v="3237"/>
  </r>
  <r>
    <x v="3"/>
    <x v="2140"/>
    <x v="0"/>
    <s v="US"/>
    <s v="USD"/>
    <n v="1442030340"/>
    <n v="1439551200"/>
    <b v="1"/>
    <n v="193"/>
    <b v="1"/>
    <s v="theater/plays"/>
    <n v="1.1122000000000001"/>
    <x v="2373"/>
    <x v="1"/>
    <x v="6"/>
    <x v="3246"/>
    <x v="3238"/>
  </r>
  <r>
    <x v="30"/>
    <x v="2141"/>
    <x v="0"/>
    <s v="GB"/>
    <s v="GBP"/>
    <n v="1436696712"/>
    <n v="1434104712"/>
    <b v="1"/>
    <n v="57"/>
    <b v="1"/>
    <s v="theater/plays"/>
    <n v="1.0586"/>
    <x v="2374"/>
    <x v="1"/>
    <x v="6"/>
    <x v="3247"/>
    <x v="3239"/>
  </r>
  <r>
    <x v="14"/>
    <x v="2142"/>
    <x v="0"/>
    <s v="US"/>
    <s v="USD"/>
    <n v="1428178757"/>
    <n v="1425590357"/>
    <b v="1"/>
    <n v="200"/>
    <b v="1"/>
    <s v="theater/plays"/>
    <n v="1.0079166666666666"/>
    <x v="2375"/>
    <x v="1"/>
    <x v="6"/>
    <x v="3248"/>
    <x v="3240"/>
  </r>
  <r>
    <x v="62"/>
    <x v="2143"/>
    <x v="0"/>
    <s v="US"/>
    <s v="USD"/>
    <n v="1434822914"/>
    <n v="1432230914"/>
    <b v="1"/>
    <n v="88"/>
    <b v="1"/>
    <s v="theater/plays"/>
    <n v="1.0492727272727274"/>
    <x v="2376"/>
    <x v="1"/>
    <x v="6"/>
    <x v="3249"/>
    <x v="3241"/>
  </r>
  <r>
    <x v="31"/>
    <x v="2144"/>
    <x v="0"/>
    <s v="US"/>
    <s v="USD"/>
    <n v="1415213324"/>
    <n v="1412617724"/>
    <b v="1"/>
    <n v="213"/>
    <b v="1"/>
    <s v="theater/plays"/>
    <n v="1.01552"/>
    <x v="2377"/>
    <x v="1"/>
    <x v="6"/>
    <x v="3250"/>
    <x v="3242"/>
  </r>
  <r>
    <x v="15"/>
    <x v="1451"/>
    <x v="0"/>
    <s v="US"/>
    <s v="USD"/>
    <n v="1434907966"/>
    <n v="1432315966"/>
    <b v="1"/>
    <n v="20"/>
    <b v="1"/>
    <s v="theater/plays"/>
    <n v="1.1073333333333333"/>
    <x v="2378"/>
    <x v="1"/>
    <x v="6"/>
    <x v="3251"/>
    <x v="3243"/>
  </r>
  <r>
    <x v="268"/>
    <x v="2145"/>
    <x v="0"/>
    <s v="GB"/>
    <s v="GBP"/>
    <n v="1473247240"/>
    <n v="1470655240"/>
    <b v="1"/>
    <n v="50"/>
    <b v="1"/>
    <s v="theater/plays"/>
    <n v="1.2782222222222221"/>
    <x v="2379"/>
    <x v="1"/>
    <x v="6"/>
    <x v="3252"/>
    <x v="3244"/>
  </r>
  <r>
    <x v="22"/>
    <x v="2146"/>
    <x v="0"/>
    <s v="US"/>
    <s v="USD"/>
    <n v="1473306300"/>
    <n v="1471701028"/>
    <b v="1"/>
    <n v="115"/>
    <b v="1"/>
    <s v="theater/plays"/>
    <n v="1.0182500000000001"/>
    <x v="2380"/>
    <x v="1"/>
    <x v="6"/>
    <x v="3253"/>
    <x v="3245"/>
  </r>
  <r>
    <x v="93"/>
    <x v="2147"/>
    <x v="0"/>
    <s v="GB"/>
    <s v="GBP"/>
    <n v="1427331809"/>
    <n v="1424743409"/>
    <b v="1"/>
    <n v="186"/>
    <b v="1"/>
    <s v="theater/plays"/>
    <n v="1.012576923076923"/>
    <x v="2381"/>
    <x v="1"/>
    <x v="6"/>
    <x v="3254"/>
    <x v="3246"/>
  </r>
  <r>
    <x v="43"/>
    <x v="2"/>
    <x v="0"/>
    <s v="GB"/>
    <s v="GBP"/>
    <n v="1412706375"/>
    <n v="1410114375"/>
    <b v="1"/>
    <n v="18"/>
    <b v="1"/>
    <s v="theater/plays"/>
    <n v="1.75"/>
    <x v="2382"/>
    <x v="1"/>
    <x v="6"/>
    <x v="3255"/>
    <x v="3247"/>
  </r>
  <r>
    <x v="3"/>
    <x v="2148"/>
    <x v="0"/>
    <s v="US"/>
    <s v="USD"/>
    <n v="1433995140"/>
    <n v="1432129577"/>
    <b v="1"/>
    <n v="176"/>
    <b v="1"/>
    <s v="theater/plays"/>
    <n v="1.2806"/>
    <x v="2383"/>
    <x v="1"/>
    <x v="6"/>
    <x v="3256"/>
    <x v="3248"/>
  </r>
  <r>
    <x v="13"/>
    <x v="2149"/>
    <x v="0"/>
    <s v="GB"/>
    <s v="GBP"/>
    <n v="1487769952"/>
    <n v="1485177952"/>
    <b v="0"/>
    <n v="41"/>
    <b v="1"/>
    <s v="theater/plays"/>
    <n v="1.0629949999999999"/>
    <x v="2384"/>
    <x v="1"/>
    <x v="6"/>
    <x v="3257"/>
    <x v="3249"/>
  </r>
  <r>
    <x v="39"/>
    <x v="2150"/>
    <x v="0"/>
    <s v="US"/>
    <s v="USD"/>
    <n v="1420751861"/>
    <n v="1418159861"/>
    <b v="1"/>
    <n v="75"/>
    <b v="1"/>
    <s v="theater/plays"/>
    <n v="1.052142857142857"/>
    <x v="2385"/>
    <x v="1"/>
    <x v="6"/>
    <x v="3258"/>
    <x v="3250"/>
  </r>
  <r>
    <x v="165"/>
    <x v="2151"/>
    <x v="0"/>
    <s v="US"/>
    <s v="USD"/>
    <n v="1475294340"/>
    <n v="1472753745"/>
    <b v="1"/>
    <n v="97"/>
    <b v="1"/>
    <s v="theater/plays"/>
    <n v="1.0616782608695652"/>
    <x v="2386"/>
    <x v="1"/>
    <x v="6"/>
    <x v="3259"/>
    <x v="3251"/>
  </r>
  <r>
    <x v="10"/>
    <x v="2152"/>
    <x v="0"/>
    <s v="US"/>
    <s v="USD"/>
    <n v="1448903318"/>
    <n v="1445875718"/>
    <b v="1"/>
    <n v="73"/>
    <b v="1"/>
    <s v="theater/plays"/>
    <n v="1.0924"/>
    <x v="2387"/>
    <x v="1"/>
    <x v="6"/>
    <x v="3260"/>
    <x v="3252"/>
  </r>
  <r>
    <x v="126"/>
    <x v="2153"/>
    <x v="0"/>
    <s v="US"/>
    <s v="USD"/>
    <n v="1437067476"/>
    <n v="1434475476"/>
    <b v="1"/>
    <n v="49"/>
    <b v="1"/>
    <s v="theater/plays"/>
    <n v="1.0045454545454546"/>
    <x v="2388"/>
    <x v="1"/>
    <x v="6"/>
    <x v="3261"/>
    <x v="3253"/>
  </r>
  <r>
    <x v="401"/>
    <x v="2154"/>
    <x v="0"/>
    <s v="US"/>
    <s v="USD"/>
    <n v="1419220800"/>
    <n v="1416555262"/>
    <b v="1"/>
    <n v="134"/>
    <b v="1"/>
    <s v="theater/plays"/>
    <n v="1.0304098360655738"/>
    <x v="2389"/>
    <x v="1"/>
    <x v="6"/>
    <x v="3262"/>
    <x v="3254"/>
  </r>
  <r>
    <x v="30"/>
    <x v="2155"/>
    <x v="0"/>
    <s v="US"/>
    <s v="USD"/>
    <n v="1446238800"/>
    <n v="1444220588"/>
    <b v="1"/>
    <n v="68"/>
    <b v="1"/>
    <s v="theater/plays"/>
    <n v="1.121664"/>
    <x v="2390"/>
    <x v="1"/>
    <x v="6"/>
    <x v="3263"/>
    <x v="3255"/>
  </r>
  <r>
    <x v="30"/>
    <x v="2156"/>
    <x v="0"/>
    <s v="US"/>
    <s v="USD"/>
    <n v="1422482400"/>
    <n v="1421089938"/>
    <b v="1"/>
    <n v="49"/>
    <b v="1"/>
    <s v="theater/plays"/>
    <n v="1.03"/>
    <x v="2391"/>
    <x v="1"/>
    <x v="6"/>
    <x v="3264"/>
    <x v="3256"/>
  </r>
  <r>
    <x v="200"/>
    <x v="2157"/>
    <x v="0"/>
    <s v="IE"/>
    <s v="EUR"/>
    <n v="1449162000"/>
    <n v="1446570315"/>
    <b v="1"/>
    <n v="63"/>
    <b v="1"/>
    <s v="theater/plays"/>
    <n v="1.64"/>
    <x v="2392"/>
    <x v="1"/>
    <x v="6"/>
    <x v="3265"/>
    <x v="3257"/>
  </r>
  <r>
    <x v="12"/>
    <x v="2158"/>
    <x v="0"/>
    <s v="US"/>
    <s v="USD"/>
    <n v="1434142800"/>
    <n v="1431435122"/>
    <b v="1"/>
    <n v="163"/>
    <b v="1"/>
    <s v="theater/plays"/>
    <n v="1.3128333333333333"/>
    <x v="2393"/>
    <x v="1"/>
    <x v="6"/>
    <x v="3266"/>
    <x v="3258"/>
  </r>
  <r>
    <x v="36"/>
    <x v="2159"/>
    <x v="0"/>
    <s v="US"/>
    <s v="USD"/>
    <n v="1437156660"/>
    <n v="1434564660"/>
    <b v="1"/>
    <n v="288"/>
    <b v="1"/>
    <s v="theater/plays"/>
    <n v="1.0209999999999999"/>
    <x v="2394"/>
    <x v="1"/>
    <x v="6"/>
    <x v="3267"/>
    <x v="3259"/>
  </r>
  <r>
    <x v="13"/>
    <x v="1904"/>
    <x v="0"/>
    <s v="US"/>
    <s v="USD"/>
    <n v="1472074928"/>
    <n v="1470692528"/>
    <b v="1"/>
    <n v="42"/>
    <b v="1"/>
    <s v="theater/plays"/>
    <n v="1.28"/>
    <x v="2395"/>
    <x v="1"/>
    <x v="6"/>
    <x v="3268"/>
    <x v="3260"/>
  </r>
  <r>
    <x v="6"/>
    <x v="2160"/>
    <x v="0"/>
    <s v="GB"/>
    <s v="GBP"/>
    <n v="1434452400"/>
    <n v="1431509397"/>
    <b v="1"/>
    <n v="70"/>
    <b v="1"/>
    <s v="theater/plays"/>
    <n v="1.0149999999999999"/>
    <x v="2396"/>
    <x v="1"/>
    <x v="6"/>
    <x v="3269"/>
    <x v="3261"/>
  </r>
  <r>
    <x v="40"/>
    <x v="390"/>
    <x v="0"/>
    <s v="GB"/>
    <s v="GBP"/>
    <n v="1436705265"/>
    <n v="1434113265"/>
    <b v="1"/>
    <n v="30"/>
    <b v="1"/>
    <s v="theater/plays"/>
    <n v="1.0166666666666666"/>
    <x v="2397"/>
    <x v="1"/>
    <x v="6"/>
    <x v="3270"/>
    <x v="3262"/>
  </r>
  <r>
    <x v="15"/>
    <x v="2161"/>
    <x v="0"/>
    <s v="GB"/>
    <s v="GBP"/>
    <n v="1414927775"/>
    <n v="1412332175"/>
    <b v="1"/>
    <n v="51"/>
    <b v="1"/>
    <s v="theater/plays"/>
    <n v="1.3"/>
    <x v="2398"/>
    <x v="1"/>
    <x v="6"/>
    <x v="3271"/>
    <x v="3263"/>
  </r>
  <r>
    <x v="3"/>
    <x v="2162"/>
    <x v="0"/>
    <s v="US"/>
    <s v="USD"/>
    <n v="1446814809"/>
    <n v="1444219209"/>
    <b v="1"/>
    <n v="145"/>
    <b v="1"/>
    <s v="theater/plays"/>
    <n v="1.5443"/>
    <x v="2399"/>
    <x v="1"/>
    <x v="6"/>
    <x v="3272"/>
    <x v="3264"/>
  </r>
  <r>
    <x v="23"/>
    <x v="2163"/>
    <x v="0"/>
    <s v="US"/>
    <s v="USD"/>
    <n v="1473879600"/>
    <n v="1472498042"/>
    <b v="1"/>
    <n v="21"/>
    <b v="1"/>
    <s v="theater/plays"/>
    <n v="1.0740000000000001"/>
    <x v="2400"/>
    <x v="1"/>
    <x v="6"/>
    <x v="3273"/>
    <x v="3265"/>
  </r>
  <r>
    <x v="289"/>
    <x v="2164"/>
    <x v="0"/>
    <s v="US"/>
    <s v="USD"/>
    <n v="1458075600"/>
    <n v="1454259272"/>
    <b v="1"/>
    <n v="286"/>
    <b v="1"/>
    <s v="theater/plays"/>
    <n v="1.0132258064516129"/>
    <x v="2401"/>
    <x v="1"/>
    <x v="6"/>
    <x v="3274"/>
    <x v="3266"/>
  </r>
  <r>
    <x v="40"/>
    <x v="2165"/>
    <x v="0"/>
    <s v="US"/>
    <s v="USD"/>
    <n v="1423456200"/>
    <n v="1421183271"/>
    <b v="1"/>
    <n v="12"/>
    <b v="1"/>
    <s v="theater/plays"/>
    <n v="1.0027777777777778"/>
    <x v="2402"/>
    <x v="1"/>
    <x v="6"/>
    <x v="3275"/>
    <x v="3267"/>
  </r>
  <r>
    <x v="37"/>
    <x v="2166"/>
    <x v="0"/>
    <s v="CA"/>
    <s v="CAD"/>
    <n v="1459483140"/>
    <n v="1456526879"/>
    <b v="1"/>
    <n v="100"/>
    <b v="1"/>
    <s v="theater/plays"/>
    <n v="1.1684444444444444"/>
    <x v="2403"/>
    <x v="1"/>
    <x v="6"/>
    <x v="3276"/>
    <x v="3268"/>
  </r>
  <r>
    <x v="10"/>
    <x v="2167"/>
    <x v="0"/>
    <s v="GB"/>
    <s v="GBP"/>
    <n v="1416331406"/>
    <n v="1413735806"/>
    <b v="1"/>
    <n v="100"/>
    <b v="1"/>
    <s v="theater/plays"/>
    <n v="1.0860000000000001"/>
    <x v="2404"/>
    <x v="1"/>
    <x v="6"/>
    <x v="3277"/>
    <x v="3269"/>
  </r>
  <r>
    <x v="30"/>
    <x v="1745"/>
    <x v="0"/>
    <s v="GB"/>
    <s v="GBP"/>
    <n v="1433017303"/>
    <n v="1430425303"/>
    <b v="1"/>
    <n v="34"/>
    <b v="1"/>
    <s v="theater/plays"/>
    <n v="1.034"/>
    <x v="2405"/>
    <x v="1"/>
    <x v="6"/>
    <x v="3278"/>
    <x v="3270"/>
  </r>
  <r>
    <x v="238"/>
    <x v="2168"/>
    <x v="0"/>
    <s v="US"/>
    <s v="USD"/>
    <n v="1459474059"/>
    <n v="1456885659"/>
    <b v="0"/>
    <n v="63"/>
    <b v="1"/>
    <s v="theater/plays"/>
    <n v="1.1427586206896552"/>
    <x v="2406"/>
    <x v="1"/>
    <x v="6"/>
    <x v="3279"/>
    <x v="3271"/>
  </r>
  <r>
    <x v="13"/>
    <x v="2169"/>
    <x v="0"/>
    <s v="US"/>
    <s v="USD"/>
    <n v="1433134800"/>
    <n v="1430158198"/>
    <b v="0"/>
    <n v="30"/>
    <b v="1"/>
    <s v="theater/plays"/>
    <n v="1.03"/>
    <x v="2407"/>
    <x v="1"/>
    <x v="6"/>
    <x v="3280"/>
    <x v="3272"/>
  </r>
  <r>
    <x v="10"/>
    <x v="599"/>
    <x v="0"/>
    <s v="US"/>
    <s v="USD"/>
    <n v="1441153705"/>
    <n v="1438561705"/>
    <b v="0"/>
    <n v="47"/>
    <b v="1"/>
    <s v="theater/plays"/>
    <n v="1.216"/>
    <x v="2408"/>
    <x v="1"/>
    <x v="6"/>
    <x v="3281"/>
    <x v="3273"/>
  </r>
  <r>
    <x v="310"/>
    <x v="2170"/>
    <x v="0"/>
    <s v="US"/>
    <s v="USD"/>
    <n v="1461904788"/>
    <n v="1458103188"/>
    <b v="0"/>
    <n v="237"/>
    <b v="1"/>
    <s v="theater/plays"/>
    <n v="1.026467741935484"/>
    <x v="2409"/>
    <x v="1"/>
    <x v="6"/>
    <x v="3282"/>
    <x v="3274"/>
  </r>
  <r>
    <x v="134"/>
    <x v="2171"/>
    <x v="0"/>
    <s v="GB"/>
    <s v="GBP"/>
    <n v="1455138000"/>
    <n v="1452448298"/>
    <b v="0"/>
    <n v="47"/>
    <b v="1"/>
    <s v="theater/plays"/>
    <n v="1.0475000000000001"/>
    <x v="2410"/>
    <x v="1"/>
    <x v="6"/>
    <x v="3283"/>
    <x v="3275"/>
  </r>
  <r>
    <x v="9"/>
    <x v="2172"/>
    <x v="0"/>
    <s v="US"/>
    <s v="USD"/>
    <n v="1454047140"/>
    <n v="1452546853"/>
    <b v="0"/>
    <n v="15"/>
    <b v="1"/>
    <s v="theater/plays"/>
    <n v="1.016"/>
    <x v="2411"/>
    <x v="1"/>
    <x v="6"/>
    <x v="3284"/>
    <x v="3276"/>
  </r>
  <r>
    <x v="402"/>
    <x v="2173"/>
    <x v="0"/>
    <s v="US"/>
    <s v="USD"/>
    <n v="1488258000"/>
    <n v="1485556626"/>
    <b v="0"/>
    <n v="81"/>
    <b v="1"/>
    <s v="theater/plays"/>
    <n v="1.1210242048409682"/>
    <x v="2412"/>
    <x v="1"/>
    <x v="6"/>
    <x v="3285"/>
    <x v="3277"/>
  </r>
  <r>
    <x v="36"/>
    <x v="2174"/>
    <x v="0"/>
    <s v="US"/>
    <s v="USD"/>
    <n v="1471291782"/>
    <n v="1468699782"/>
    <b v="0"/>
    <n v="122"/>
    <b v="1"/>
    <s v="theater/plays"/>
    <n v="1.0176666666666667"/>
    <x v="2413"/>
    <x v="1"/>
    <x v="6"/>
    <x v="3286"/>
    <x v="3278"/>
  </r>
  <r>
    <x v="30"/>
    <x v="911"/>
    <x v="0"/>
    <s v="CA"/>
    <s v="CAD"/>
    <n v="1448733628"/>
    <n v="1446573628"/>
    <b v="0"/>
    <n v="34"/>
    <b v="1"/>
    <s v="theater/plays"/>
    <n v="1"/>
    <x v="2414"/>
    <x v="1"/>
    <x v="6"/>
    <x v="3287"/>
    <x v="3279"/>
  </r>
  <r>
    <x v="3"/>
    <x v="2175"/>
    <x v="0"/>
    <s v="GB"/>
    <s v="GBP"/>
    <n v="1466463600"/>
    <n v="1463337315"/>
    <b v="0"/>
    <n v="207"/>
    <b v="1"/>
    <s v="theater/plays"/>
    <n v="1.0026489999999999"/>
    <x v="2415"/>
    <x v="1"/>
    <x v="6"/>
    <x v="3288"/>
    <x v="3280"/>
  </r>
  <r>
    <x v="2"/>
    <x v="2176"/>
    <x v="0"/>
    <s v="GB"/>
    <s v="GBP"/>
    <n v="1487580602"/>
    <n v="1485161402"/>
    <b v="0"/>
    <n v="25"/>
    <b v="1"/>
    <s v="theater/plays"/>
    <n v="1.3304200000000002"/>
    <x v="2416"/>
    <x v="1"/>
    <x v="6"/>
    <x v="3289"/>
    <x v="3281"/>
  </r>
  <r>
    <x v="13"/>
    <x v="2177"/>
    <x v="0"/>
    <s v="GB"/>
    <s v="GBP"/>
    <n v="1489234891"/>
    <n v="1486642891"/>
    <b v="0"/>
    <n v="72"/>
    <b v="1"/>
    <s v="theater/plays"/>
    <n v="1.212"/>
    <x v="2417"/>
    <x v="1"/>
    <x v="6"/>
    <x v="3290"/>
    <x v="3282"/>
  </r>
  <r>
    <x v="2"/>
    <x v="365"/>
    <x v="0"/>
    <s v="US"/>
    <s v="USD"/>
    <n v="1442462340"/>
    <n v="1439743900"/>
    <b v="0"/>
    <n v="14"/>
    <b v="1"/>
    <s v="theater/plays"/>
    <n v="1.1399999999999999"/>
    <x v="2418"/>
    <x v="1"/>
    <x v="6"/>
    <x v="3291"/>
    <x v="3283"/>
  </r>
  <r>
    <x v="403"/>
    <x v="683"/>
    <x v="0"/>
    <s v="GB"/>
    <s v="GBP"/>
    <n v="1449257348"/>
    <n v="1444069748"/>
    <b v="0"/>
    <n v="15"/>
    <b v="1"/>
    <s v="theater/plays"/>
    <n v="2.8613861386138613"/>
    <x v="2419"/>
    <x v="1"/>
    <x v="6"/>
    <x v="3292"/>
    <x v="3284"/>
  </r>
  <r>
    <x v="37"/>
    <x v="2178"/>
    <x v="0"/>
    <s v="NZ"/>
    <s v="NZD"/>
    <n v="1488622352"/>
    <n v="1486030352"/>
    <b v="0"/>
    <n v="91"/>
    <b v="1"/>
    <s v="theater/plays"/>
    <n v="1.7044444444444444"/>
    <x v="524"/>
    <x v="1"/>
    <x v="6"/>
    <x v="3293"/>
    <x v="3285"/>
  </r>
  <r>
    <x v="20"/>
    <x v="2179"/>
    <x v="0"/>
    <s v="GB"/>
    <s v="GBP"/>
    <n v="1434459554"/>
    <n v="1431867554"/>
    <b v="0"/>
    <n v="24"/>
    <b v="1"/>
    <s v="theater/plays"/>
    <n v="1.1833333333333333"/>
    <x v="2420"/>
    <x v="1"/>
    <x v="6"/>
    <x v="3294"/>
    <x v="3286"/>
  </r>
  <r>
    <x v="176"/>
    <x v="2180"/>
    <x v="0"/>
    <s v="GB"/>
    <s v="GBP"/>
    <n v="1474886229"/>
    <n v="1472294229"/>
    <b v="0"/>
    <n v="27"/>
    <b v="1"/>
    <s v="theater/plays"/>
    <n v="1.0285857142857142"/>
    <x v="2421"/>
    <x v="1"/>
    <x v="6"/>
    <x v="3295"/>
    <x v="3287"/>
  </r>
  <r>
    <x v="15"/>
    <x v="2181"/>
    <x v="0"/>
    <s v="GB"/>
    <s v="GBP"/>
    <n v="1448229600"/>
    <n v="1446401372"/>
    <b v="0"/>
    <n v="47"/>
    <b v="1"/>
    <s v="theater/plays"/>
    <n v="1.4406666666666668"/>
    <x v="2422"/>
    <x v="1"/>
    <x v="6"/>
    <x v="3296"/>
    <x v="3288"/>
  </r>
  <r>
    <x v="62"/>
    <x v="2182"/>
    <x v="0"/>
    <s v="GB"/>
    <s v="GBP"/>
    <n v="1438037940"/>
    <n v="1436380256"/>
    <b v="0"/>
    <n v="44"/>
    <b v="1"/>
    <s v="theater/plays"/>
    <n v="1.0007272727272727"/>
    <x v="2423"/>
    <x v="1"/>
    <x v="6"/>
    <x v="3297"/>
    <x v="3289"/>
  </r>
  <r>
    <x v="3"/>
    <x v="2183"/>
    <x v="0"/>
    <s v="US"/>
    <s v="USD"/>
    <n v="1442102400"/>
    <n v="1440370768"/>
    <b v="0"/>
    <n v="72"/>
    <b v="1"/>
    <s v="theater/plays"/>
    <n v="1.0173000000000001"/>
    <x v="2424"/>
    <x v="1"/>
    <x v="6"/>
    <x v="3298"/>
    <x v="3290"/>
  </r>
  <r>
    <x v="9"/>
    <x v="2184"/>
    <x v="0"/>
    <s v="US"/>
    <s v="USD"/>
    <n v="1444860063"/>
    <n v="1442268063"/>
    <b v="0"/>
    <n v="63"/>
    <b v="1"/>
    <s v="theater/plays"/>
    <n v="1.1619999999999999"/>
    <x v="2425"/>
    <x v="1"/>
    <x v="6"/>
    <x v="3299"/>
    <x v="3291"/>
  </r>
  <r>
    <x v="9"/>
    <x v="1734"/>
    <x v="0"/>
    <s v="US"/>
    <s v="USD"/>
    <n v="1430329862"/>
    <n v="1428515462"/>
    <b v="0"/>
    <n v="88"/>
    <b v="1"/>
    <s v="theater/plays"/>
    <n v="1.3616666666666666"/>
    <x v="2426"/>
    <x v="1"/>
    <x v="6"/>
    <x v="3300"/>
    <x v="3292"/>
  </r>
  <r>
    <x v="9"/>
    <x v="2185"/>
    <x v="0"/>
    <s v="US"/>
    <s v="USD"/>
    <n v="1470034740"/>
    <n v="1466185176"/>
    <b v="0"/>
    <n v="70"/>
    <b v="1"/>
    <s v="theater/plays"/>
    <n v="1.3346666666666667"/>
    <x v="711"/>
    <x v="1"/>
    <x v="6"/>
    <x v="3301"/>
    <x v="3293"/>
  </r>
  <r>
    <x v="33"/>
    <x v="2186"/>
    <x v="0"/>
    <s v="ES"/>
    <s v="EUR"/>
    <n v="1481099176"/>
    <n v="1478507176"/>
    <b v="0"/>
    <n v="50"/>
    <b v="1"/>
    <s v="theater/plays"/>
    <n v="1.0339285714285715"/>
    <x v="2427"/>
    <x v="1"/>
    <x v="6"/>
    <x v="3302"/>
    <x v="3294"/>
  </r>
  <r>
    <x v="40"/>
    <x v="2187"/>
    <x v="0"/>
    <s v="US"/>
    <s v="USD"/>
    <n v="1427553484"/>
    <n v="1424533084"/>
    <b v="0"/>
    <n v="35"/>
    <b v="1"/>
    <s v="theater/plays"/>
    <n v="1.1588888888888889"/>
    <x v="2428"/>
    <x v="1"/>
    <x v="6"/>
    <x v="3303"/>
    <x v="3295"/>
  </r>
  <r>
    <x v="36"/>
    <x v="2188"/>
    <x v="0"/>
    <s v="US"/>
    <s v="USD"/>
    <n v="1482418752"/>
    <n v="1479826752"/>
    <b v="0"/>
    <n v="175"/>
    <b v="1"/>
    <s v="theater/plays"/>
    <n v="1.0451666666666666"/>
    <x v="2429"/>
    <x v="1"/>
    <x v="6"/>
    <x v="3304"/>
    <x v="3296"/>
  </r>
  <r>
    <x v="23"/>
    <x v="2189"/>
    <x v="0"/>
    <s v="US"/>
    <s v="USD"/>
    <n v="1438374748"/>
    <n v="1435782748"/>
    <b v="0"/>
    <n v="20"/>
    <b v="1"/>
    <s v="theater/plays"/>
    <n v="1.0202500000000001"/>
    <x v="2430"/>
    <x v="1"/>
    <x v="6"/>
    <x v="3305"/>
    <x v="3297"/>
  </r>
  <r>
    <x v="15"/>
    <x v="1310"/>
    <x v="0"/>
    <s v="US"/>
    <s v="USD"/>
    <n v="1465527600"/>
    <n v="1462252542"/>
    <b v="0"/>
    <n v="54"/>
    <b v="1"/>
    <s v="theater/plays"/>
    <n v="1.7533333333333334"/>
    <x v="2431"/>
    <x v="1"/>
    <x v="6"/>
    <x v="3306"/>
    <x v="3298"/>
  </r>
  <r>
    <x v="28"/>
    <x v="2190"/>
    <x v="0"/>
    <s v="US"/>
    <s v="USD"/>
    <n v="1463275339"/>
    <n v="1460683339"/>
    <b v="0"/>
    <n v="20"/>
    <b v="1"/>
    <s v="theater/plays"/>
    <n v="1.0668"/>
    <x v="2432"/>
    <x v="1"/>
    <x v="6"/>
    <x v="3307"/>
    <x v="3299"/>
  </r>
  <r>
    <x v="8"/>
    <x v="611"/>
    <x v="0"/>
    <s v="US"/>
    <s v="USD"/>
    <n v="1460581365"/>
    <n v="1458766965"/>
    <b v="0"/>
    <n v="57"/>
    <b v="1"/>
    <s v="theater/plays"/>
    <n v="1.2228571428571429"/>
    <x v="2433"/>
    <x v="1"/>
    <x v="6"/>
    <x v="3308"/>
    <x v="3300"/>
  </r>
  <r>
    <x v="18"/>
    <x v="2191"/>
    <x v="0"/>
    <s v="GB"/>
    <s v="GBP"/>
    <n v="1476632178"/>
    <n v="1473953778"/>
    <b v="0"/>
    <n v="31"/>
    <b v="1"/>
    <s v="theater/plays"/>
    <n v="1.5942857142857143"/>
    <x v="666"/>
    <x v="1"/>
    <x v="6"/>
    <x v="3309"/>
    <x v="3301"/>
  </r>
  <r>
    <x v="115"/>
    <x v="2192"/>
    <x v="0"/>
    <s v="US"/>
    <s v="USD"/>
    <n v="1444169825"/>
    <n v="1441577825"/>
    <b v="0"/>
    <n v="31"/>
    <b v="1"/>
    <s v="theater/plays"/>
    <n v="1.0007692307692309"/>
    <x v="2434"/>
    <x v="1"/>
    <x v="6"/>
    <x v="3310"/>
    <x v="3302"/>
  </r>
  <r>
    <x v="30"/>
    <x v="406"/>
    <x v="0"/>
    <s v="US"/>
    <s v="USD"/>
    <n v="1445065210"/>
    <n v="1442473210"/>
    <b v="0"/>
    <n v="45"/>
    <b v="1"/>
    <s v="theater/plays"/>
    <n v="1.0984"/>
    <x v="2435"/>
    <x v="1"/>
    <x v="6"/>
    <x v="3311"/>
    <x v="3303"/>
  </r>
  <r>
    <x v="30"/>
    <x v="1676"/>
    <x v="0"/>
    <s v="US"/>
    <s v="USD"/>
    <n v="1478901600"/>
    <n v="1477077946"/>
    <b v="0"/>
    <n v="41"/>
    <b v="1"/>
    <s v="theater/plays"/>
    <n v="1.0004"/>
    <x v="2397"/>
    <x v="1"/>
    <x v="6"/>
    <x v="3312"/>
    <x v="3304"/>
  </r>
  <r>
    <x v="13"/>
    <x v="2193"/>
    <x v="0"/>
    <s v="US"/>
    <s v="USD"/>
    <n v="1453856400"/>
    <n v="1452664317"/>
    <b v="0"/>
    <n v="29"/>
    <b v="1"/>
    <s v="theater/plays"/>
    <n v="1.1605000000000001"/>
    <x v="2436"/>
    <x v="1"/>
    <x v="6"/>
    <x v="3313"/>
    <x v="3305"/>
  </r>
  <r>
    <x v="134"/>
    <x v="472"/>
    <x v="0"/>
    <s v="GB"/>
    <s v="GBP"/>
    <n v="1431115500"/>
    <n v="1428733511"/>
    <b v="0"/>
    <n v="58"/>
    <b v="1"/>
    <s v="theater/plays"/>
    <n v="2.1074999999999999"/>
    <x v="2437"/>
    <x v="1"/>
    <x v="6"/>
    <x v="3314"/>
    <x v="3306"/>
  </r>
  <r>
    <x v="23"/>
    <x v="2194"/>
    <x v="0"/>
    <s v="GB"/>
    <s v="GBP"/>
    <n v="1462519041"/>
    <n v="1459927041"/>
    <b v="0"/>
    <n v="89"/>
    <b v="1"/>
    <s v="theater/plays"/>
    <n v="1.1000000000000001"/>
    <x v="2438"/>
    <x v="1"/>
    <x v="6"/>
    <x v="3315"/>
    <x v="3307"/>
  </r>
  <r>
    <x v="404"/>
    <x v="2195"/>
    <x v="0"/>
    <s v="US"/>
    <s v="USD"/>
    <n v="1407506040"/>
    <n v="1404680075"/>
    <b v="0"/>
    <n v="125"/>
    <b v="1"/>
    <s v="theater/plays"/>
    <n v="1.0008673425918038"/>
    <x v="2439"/>
    <x v="1"/>
    <x v="6"/>
    <x v="3316"/>
    <x v="3308"/>
  </r>
  <r>
    <x v="405"/>
    <x v="2196"/>
    <x v="0"/>
    <s v="US"/>
    <s v="USD"/>
    <n v="1465347424"/>
    <n v="1462755424"/>
    <b v="0"/>
    <n v="18"/>
    <b v="1"/>
    <s v="theater/plays"/>
    <n v="1.0619047619047619"/>
    <x v="2440"/>
    <x v="1"/>
    <x v="6"/>
    <x v="3317"/>
    <x v="3309"/>
  </r>
  <r>
    <x v="13"/>
    <x v="2197"/>
    <x v="0"/>
    <s v="CA"/>
    <s v="CAD"/>
    <n v="1460341800"/>
    <n v="1456902893"/>
    <b v="0"/>
    <n v="32"/>
    <b v="1"/>
    <s v="theater/plays"/>
    <n v="1.256"/>
    <x v="2441"/>
    <x v="1"/>
    <x v="6"/>
    <x v="3318"/>
    <x v="3310"/>
  </r>
  <r>
    <x v="2"/>
    <x v="2065"/>
    <x v="0"/>
    <s v="GB"/>
    <s v="GBP"/>
    <n v="1422712986"/>
    <n v="1418824986"/>
    <b v="0"/>
    <n v="16"/>
    <b v="1"/>
    <s v="theater/plays"/>
    <n v="1.08"/>
    <x v="1209"/>
    <x v="1"/>
    <x v="6"/>
    <x v="3319"/>
    <x v="3311"/>
  </r>
  <r>
    <x v="30"/>
    <x v="2198"/>
    <x v="0"/>
    <s v="US"/>
    <s v="USD"/>
    <n v="1466557557"/>
    <n v="1463965557"/>
    <b v="0"/>
    <n v="38"/>
    <b v="1"/>
    <s v="theater/plays"/>
    <n v="1.01"/>
    <x v="2442"/>
    <x v="1"/>
    <x v="6"/>
    <x v="3320"/>
    <x v="3312"/>
  </r>
  <r>
    <x v="2"/>
    <x v="2199"/>
    <x v="0"/>
    <s v="US"/>
    <s v="USD"/>
    <n v="1413431940"/>
    <n v="1412216665"/>
    <b v="0"/>
    <n v="15"/>
    <b v="1"/>
    <s v="theater/plays"/>
    <n v="1.0740000000000001"/>
    <x v="1278"/>
    <x v="1"/>
    <x v="6"/>
    <x v="3321"/>
    <x v="3313"/>
  </r>
  <r>
    <x v="126"/>
    <x v="959"/>
    <x v="0"/>
    <s v="US"/>
    <s v="USD"/>
    <n v="1466567700"/>
    <n v="1464653696"/>
    <b v="0"/>
    <n v="23"/>
    <b v="1"/>
    <s v="theater/plays"/>
    <n v="1.0151515151515151"/>
    <x v="2443"/>
    <x v="1"/>
    <x v="6"/>
    <x v="3322"/>
    <x v="3314"/>
  </r>
  <r>
    <x v="28"/>
    <x v="2200"/>
    <x v="0"/>
    <s v="GB"/>
    <s v="GBP"/>
    <n v="1474793208"/>
    <n v="1472201208"/>
    <b v="0"/>
    <n v="49"/>
    <b v="1"/>
    <s v="theater/plays"/>
    <n v="1.2589999999999999"/>
    <x v="2444"/>
    <x v="1"/>
    <x v="6"/>
    <x v="3323"/>
    <x v="3315"/>
  </r>
  <r>
    <x v="15"/>
    <x v="2201"/>
    <x v="0"/>
    <s v="IE"/>
    <s v="EUR"/>
    <n v="1465135190"/>
    <n v="1463925590"/>
    <b v="0"/>
    <n v="10"/>
    <b v="1"/>
    <s v="theater/plays"/>
    <n v="1.0166666666666666"/>
    <x v="2445"/>
    <x v="1"/>
    <x v="6"/>
    <x v="3324"/>
    <x v="3316"/>
  </r>
  <r>
    <x v="44"/>
    <x v="2202"/>
    <x v="0"/>
    <s v="GB"/>
    <s v="GBP"/>
    <n v="1428256277"/>
    <n v="1425235877"/>
    <b v="0"/>
    <n v="15"/>
    <b v="1"/>
    <s v="theater/plays"/>
    <n v="1.125"/>
    <x v="180"/>
    <x v="1"/>
    <x v="6"/>
    <x v="3325"/>
    <x v="3317"/>
  </r>
  <r>
    <x v="6"/>
    <x v="2203"/>
    <x v="0"/>
    <s v="US"/>
    <s v="USD"/>
    <n v="1425830905"/>
    <n v="1423242505"/>
    <b v="0"/>
    <n v="57"/>
    <b v="1"/>
    <s v="theater/plays"/>
    <n v="1.0137499999999999"/>
    <x v="2446"/>
    <x v="1"/>
    <x v="6"/>
    <x v="3326"/>
    <x v="3318"/>
  </r>
  <r>
    <x v="134"/>
    <x v="1629"/>
    <x v="0"/>
    <s v="GB"/>
    <s v="GBP"/>
    <n v="1462697966"/>
    <n v="1460105966"/>
    <b v="0"/>
    <n v="33"/>
    <b v="1"/>
    <s v="theater/plays"/>
    <n v="1.0125"/>
    <x v="2447"/>
    <x v="1"/>
    <x v="6"/>
    <x v="3327"/>
    <x v="3319"/>
  </r>
  <r>
    <x v="40"/>
    <x v="2204"/>
    <x v="0"/>
    <s v="US"/>
    <s v="USD"/>
    <n v="1404522000"/>
    <n v="1404308883"/>
    <b v="0"/>
    <n v="9"/>
    <b v="1"/>
    <s v="theater/plays"/>
    <n v="1.4638888888888888"/>
    <x v="2448"/>
    <x v="1"/>
    <x v="6"/>
    <x v="3328"/>
    <x v="3320"/>
  </r>
  <r>
    <x v="28"/>
    <x v="2205"/>
    <x v="0"/>
    <s v="GB"/>
    <s v="GBP"/>
    <n v="1406502000"/>
    <n v="1405583108"/>
    <b v="0"/>
    <n v="26"/>
    <b v="1"/>
    <s v="theater/plays"/>
    <n v="1.1679999999999999"/>
    <x v="2449"/>
    <x v="1"/>
    <x v="6"/>
    <x v="3329"/>
    <x v="3321"/>
  </r>
  <r>
    <x v="15"/>
    <x v="2206"/>
    <x v="0"/>
    <s v="GB"/>
    <s v="GBP"/>
    <n v="1427919468"/>
    <n v="1425331068"/>
    <b v="0"/>
    <n v="69"/>
    <b v="1"/>
    <s v="theater/plays"/>
    <n v="1.0626666666666666"/>
    <x v="2450"/>
    <x v="1"/>
    <x v="6"/>
    <x v="3330"/>
    <x v="3322"/>
  </r>
  <r>
    <x v="10"/>
    <x v="538"/>
    <x v="0"/>
    <s v="US"/>
    <s v="USD"/>
    <n v="1444149886"/>
    <n v="1441125886"/>
    <b v="0"/>
    <n v="65"/>
    <b v="1"/>
    <s v="theater/plays"/>
    <n v="1.0451999999999999"/>
    <x v="2451"/>
    <x v="1"/>
    <x v="6"/>
    <x v="3331"/>
    <x v="3323"/>
  </r>
  <r>
    <x v="12"/>
    <x v="44"/>
    <x v="0"/>
    <s v="US"/>
    <s v="USD"/>
    <n v="1405802330"/>
    <n v="1403210330"/>
    <b v="0"/>
    <n v="83"/>
    <b v="1"/>
    <s v="theater/plays"/>
    <n v="1"/>
    <x v="2452"/>
    <x v="1"/>
    <x v="6"/>
    <x v="3332"/>
    <x v="3324"/>
  </r>
  <r>
    <x v="8"/>
    <x v="2207"/>
    <x v="0"/>
    <s v="US"/>
    <s v="USD"/>
    <n v="1434384880"/>
    <n v="1432484080"/>
    <b v="0"/>
    <n v="111"/>
    <b v="1"/>
    <s v="theater/plays"/>
    <n v="1.0457142857142858"/>
    <x v="2453"/>
    <x v="1"/>
    <x v="6"/>
    <x v="3333"/>
    <x v="3325"/>
  </r>
  <r>
    <x v="406"/>
    <x v="2208"/>
    <x v="0"/>
    <s v="US"/>
    <s v="USD"/>
    <n v="1438259422"/>
    <n v="1435667422"/>
    <b v="0"/>
    <n v="46"/>
    <b v="1"/>
    <s v="theater/plays"/>
    <n v="1.3862051149573753"/>
    <x v="2454"/>
    <x v="1"/>
    <x v="6"/>
    <x v="3334"/>
    <x v="3326"/>
  </r>
  <r>
    <x v="10"/>
    <x v="2209"/>
    <x v="0"/>
    <s v="GB"/>
    <s v="GBP"/>
    <n v="1407106800"/>
    <n v="1404749446"/>
    <b v="0"/>
    <n v="63"/>
    <b v="1"/>
    <s v="theater/plays"/>
    <n v="1.0032000000000001"/>
    <x v="2455"/>
    <x v="1"/>
    <x v="6"/>
    <x v="3335"/>
    <x v="3327"/>
  </r>
  <r>
    <x v="49"/>
    <x v="156"/>
    <x v="0"/>
    <s v="GB"/>
    <s v="GBP"/>
    <n v="1459845246"/>
    <n v="1457429646"/>
    <b v="0"/>
    <n v="9"/>
    <b v="1"/>
    <s v="theater/plays"/>
    <n v="1"/>
    <x v="1848"/>
    <x v="1"/>
    <x v="6"/>
    <x v="3336"/>
    <x v="3328"/>
  </r>
  <r>
    <x v="30"/>
    <x v="2210"/>
    <x v="0"/>
    <s v="GB"/>
    <s v="GBP"/>
    <n v="1412974800"/>
    <n v="1411109167"/>
    <b v="0"/>
    <n v="34"/>
    <b v="1"/>
    <s v="theater/plays"/>
    <n v="1.1020000000000001"/>
    <x v="2456"/>
    <x v="1"/>
    <x v="6"/>
    <x v="3337"/>
    <x v="3329"/>
  </r>
  <r>
    <x v="36"/>
    <x v="2211"/>
    <x v="0"/>
    <s v="US"/>
    <s v="USD"/>
    <n v="1487944080"/>
    <n v="1486129680"/>
    <b v="0"/>
    <n v="112"/>
    <b v="1"/>
    <s v="theater/plays"/>
    <n v="1.0218"/>
    <x v="2457"/>
    <x v="1"/>
    <x v="6"/>
    <x v="3338"/>
    <x v="3330"/>
  </r>
  <r>
    <x v="6"/>
    <x v="2212"/>
    <x v="0"/>
    <s v="US"/>
    <s v="USD"/>
    <n v="1469721518"/>
    <n v="1467129518"/>
    <b v="0"/>
    <n v="47"/>
    <b v="1"/>
    <s v="theater/plays"/>
    <n v="1.0435000000000001"/>
    <x v="2458"/>
    <x v="1"/>
    <x v="6"/>
    <x v="3339"/>
    <x v="3331"/>
  </r>
  <r>
    <x v="9"/>
    <x v="2213"/>
    <x v="0"/>
    <s v="US"/>
    <s v="USD"/>
    <n v="1481066554"/>
    <n v="1478906554"/>
    <b v="0"/>
    <n v="38"/>
    <b v="1"/>
    <s v="theater/plays"/>
    <n v="1.3816666666666666"/>
    <x v="2459"/>
    <x v="1"/>
    <x v="6"/>
    <x v="3340"/>
    <x v="3332"/>
  </r>
  <r>
    <x v="295"/>
    <x v="959"/>
    <x v="0"/>
    <s v="GB"/>
    <s v="GBP"/>
    <n v="1465750800"/>
    <n v="1463771421"/>
    <b v="0"/>
    <n v="28"/>
    <b v="1"/>
    <s v="theater/plays"/>
    <n v="1"/>
    <x v="2460"/>
    <x v="1"/>
    <x v="6"/>
    <x v="3341"/>
    <x v="3333"/>
  </r>
  <r>
    <x v="12"/>
    <x v="627"/>
    <x v="0"/>
    <s v="US"/>
    <s v="USD"/>
    <n v="1427864340"/>
    <n v="1425020810"/>
    <b v="0"/>
    <n v="78"/>
    <b v="1"/>
    <s v="theater/plays"/>
    <n v="1.0166666666666666"/>
    <x v="2461"/>
    <x v="1"/>
    <x v="6"/>
    <x v="3342"/>
    <x v="3334"/>
  </r>
  <r>
    <x v="176"/>
    <x v="647"/>
    <x v="0"/>
    <s v="GB"/>
    <s v="GBP"/>
    <n v="1460553480"/>
    <n v="1458770384"/>
    <b v="0"/>
    <n v="23"/>
    <b v="1"/>
    <s v="theater/plays"/>
    <n v="1.7142857142857142"/>
    <x v="953"/>
    <x v="1"/>
    <x v="6"/>
    <x v="3343"/>
    <x v="3335"/>
  </r>
  <r>
    <x v="37"/>
    <x v="1494"/>
    <x v="0"/>
    <s v="US"/>
    <s v="USD"/>
    <n v="1409374093"/>
    <n v="1406782093"/>
    <b v="0"/>
    <n v="40"/>
    <b v="1"/>
    <s v="theater/plays"/>
    <n v="1.0144444444444445"/>
    <x v="2462"/>
    <x v="1"/>
    <x v="6"/>
    <x v="3344"/>
    <x v="3336"/>
  </r>
  <r>
    <x v="2"/>
    <x v="1084"/>
    <x v="0"/>
    <s v="US"/>
    <s v="USD"/>
    <n v="1429317420"/>
    <n v="1424226768"/>
    <b v="0"/>
    <n v="13"/>
    <b v="1"/>
    <s v="theater/plays"/>
    <n v="1.3"/>
    <x v="73"/>
    <x v="1"/>
    <x v="6"/>
    <x v="3345"/>
    <x v="3337"/>
  </r>
  <r>
    <x v="15"/>
    <x v="2214"/>
    <x v="0"/>
    <s v="US"/>
    <s v="USD"/>
    <n v="1424910910"/>
    <n v="1424306110"/>
    <b v="0"/>
    <n v="18"/>
    <b v="1"/>
    <s v="theater/plays"/>
    <n v="1.1000000000000001"/>
    <x v="2463"/>
    <x v="1"/>
    <x v="6"/>
    <x v="3346"/>
    <x v="3338"/>
  </r>
  <r>
    <x v="13"/>
    <x v="2215"/>
    <x v="0"/>
    <s v="GB"/>
    <s v="GBP"/>
    <n v="1462741200"/>
    <n v="1461503654"/>
    <b v="0"/>
    <n v="22"/>
    <b v="1"/>
    <s v="theater/plays"/>
    <n v="1.1944999999999999"/>
    <x v="2464"/>
    <x v="1"/>
    <x v="6"/>
    <x v="3347"/>
    <x v="3339"/>
  </r>
  <r>
    <x v="62"/>
    <x v="2216"/>
    <x v="0"/>
    <s v="US"/>
    <s v="USD"/>
    <n v="1461988740"/>
    <n v="1459949080"/>
    <b v="0"/>
    <n v="79"/>
    <b v="1"/>
    <s v="theater/plays"/>
    <n v="1.002909090909091"/>
    <x v="2465"/>
    <x v="1"/>
    <x v="6"/>
    <x v="3348"/>
    <x v="3340"/>
  </r>
  <r>
    <x v="28"/>
    <x v="2217"/>
    <x v="0"/>
    <s v="US"/>
    <s v="USD"/>
    <n v="1465837200"/>
    <n v="1463971172"/>
    <b v="0"/>
    <n v="14"/>
    <b v="1"/>
    <s v="theater/plays"/>
    <n v="1.534"/>
    <x v="2466"/>
    <x v="1"/>
    <x v="6"/>
    <x v="3349"/>
    <x v="3341"/>
  </r>
  <r>
    <x v="8"/>
    <x v="2218"/>
    <x v="0"/>
    <s v="LU"/>
    <s v="EUR"/>
    <n v="1448838000"/>
    <n v="1445791811"/>
    <b v="0"/>
    <n v="51"/>
    <b v="1"/>
    <s v="theater/plays"/>
    <n v="1.0442857142857143"/>
    <x v="400"/>
    <x v="1"/>
    <x v="6"/>
    <x v="3350"/>
    <x v="3342"/>
  </r>
  <r>
    <x v="10"/>
    <x v="2219"/>
    <x v="0"/>
    <s v="GB"/>
    <s v="GBP"/>
    <n v="1406113200"/>
    <n v="1402910965"/>
    <b v="0"/>
    <n v="54"/>
    <b v="1"/>
    <s v="theater/plays"/>
    <n v="1.0109999999999999"/>
    <x v="2467"/>
    <x v="1"/>
    <x v="6"/>
    <x v="3351"/>
    <x v="3343"/>
  </r>
  <r>
    <x v="10"/>
    <x v="2220"/>
    <x v="0"/>
    <s v="GB"/>
    <s v="GBP"/>
    <n v="1467414000"/>
    <n v="1462492178"/>
    <b v="0"/>
    <n v="70"/>
    <b v="1"/>
    <s v="theater/plays"/>
    <n v="1.0751999999999999"/>
    <x v="2468"/>
    <x v="1"/>
    <x v="6"/>
    <x v="3352"/>
    <x v="3344"/>
  </r>
  <r>
    <x v="2"/>
    <x v="607"/>
    <x v="0"/>
    <s v="GB"/>
    <s v="GBP"/>
    <n v="1462230000"/>
    <n v="1461061350"/>
    <b v="0"/>
    <n v="44"/>
    <b v="1"/>
    <s v="theater/plays"/>
    <n v="3.15"/>
    <x v="2469"/>
    <x v="1"/>
    <x v="6"/>
    <x v="3353"/>
    <x v="3345"/>
  </r>
  <r>
    <x v="9"/>
    <x v="2221"/>
    <x v="0"/>
    <s v="US"/>
    <s v="USD"/>
    <n v="1446091260"/>
    <n v="1443029206"/>
    <b v="0"/>
    <n v="55"/>
    <b v="1"/>
    <s v="theater/plays"/>
    <n v="1.0193333333333334"/>
    <x v="2265"/>
    <x v="1"/>
    <x v="6"/>
    <x v="3354"/>
    <x v="3346"/>
  </r>
  <r>
    <x v="257"/>
    <x v="2222"/>
    <x v="0"/>
    <s v="GB"/>
    <s v="GBP"/>
    <n v="1462879020"/>
    <n v="1461941527"/>
    <b v="0"/>
    <n v="15"/>
    <b v="1"/>
    <s v="theater/plays"/>
    <n v="1.2628571428571429"/>
    <x v="2470"/>
    <x v="1"/>
    <x v="6"/>
    <x v="3355"/>
    <x v="3347"/>
  </r>
  <r>
    <x v="15"/>
    <x v="1259"/>
    <x v="0"/>
    <s v="GB"/>
    <s v="GBP"/>
    <n v="1468611272"/>
    <n v="1466019272"/>
    <b v="0"/>
    <n v="27"/>
    <b v="1"/>
    <s v="theater/plays"/>
    <n v="1.014"/>
    <x v="2471"/>
    <x v="1"/>
    <x v="6"/>
    <x v="3356"/>
    <x v="3348"/>
  </r>
  <r>
    <x v="13"/>
    <x v="895"/>
    <x v="0"/>
    <s v="GB"/>
    <s v="GBP"/>
    <n v="1406887310"/>
    <n v="1404295310"/>
    <b v="0"/>
    <n v="21"/>
    <b v="1"/>
    <s v="theater/plays"/>
    <n v="1.01"/>
    <x v="2472"/>
    <x v="1"/>
    <x v="6"/>
    <x v="3357"/>
    <x v="3349"/>
  </r>
  <r>
    <x v="3"/>
    <x v="2223"/>
    <x v="0"/>
    <s v="US"/>
    <s v="USD"/>
    <n v="1416385679"/>
    <n v="1413790079"/>
    <b v="0"/>
    <n v="162"/>
    <b v="1"/>
    <s v="theater/plays"/>
    <n v="1.0299"/>
    <x v="2473"/>
    <x v="1"/>
    <x v="6"/>
    <x v="3358"/>
    <x v="3350"/>
  </r>
  <r>
    <x v="23"/>
    <x v="2224"/>
    <x v="0"/>
    <s v="US"/>
    <s v="USD"/>
    <n v="1487985734"/>
    <n v="1484097734"/>
    <b v="0"/>
    <n v="23"/>
    <b v="1"/>
    <s v="theater/plays"/>
    <n v="1.0625"/>
    <x v="2474"/>
    <x v="1"/>
    <x v="6"/>
    <x v="3359"/>
    <x v="3351"/>
  </r>
  <r>
    <x v="7"/>
    <x v="2225"/>
    <x v="0"/>
    <s v="SG"/>
    <s v="SGD"/>
    <n v="1481731140"/>
    <n v="1479866343"/>
    <b v="0"/>
    <n v="72"/>
    <b v="1"/>
    <s v="theater/plays"/>
    <n v="1.0137777777777779"/>
    <x v="2475"/>
    <x v="1"/>
    <x v="6"/>
    <x v="3360"/>
    <x v="3352"/>
  </r>
  <r>
    <x v="10"/>
    <x v="2226"/>
    <x v="0"/>
    <s v="US"/>
    <s v="USD"/>
    <n v="1409587140"/>
    <n v="1408062990"/>
    <b v="0"/>
    <n v="68"/>
    <b v="1"/>
    <s v="theater/plays"/>
    <n v="1.1346000000000001"/>
    <x v="2476"/>
    <x v="1"/>
    <x v="6"/>
    <x v="3361"/>
    <x v="3353"/>
  </r>
  <r>
    <x v="2"/>
    <x v="2227"/>
    <x v="0"/>
    <s v="US"/>
    <s v="USD"/>
    <n v="1425704100"/>
    <n v="1424484717"/>
    <b v="0"/>
    <n v="20"/>
    <b v="1"/>
    <s v="theater/plays"/>
    <n v="2.1800000000000002"/>
    <x v="2477"/>
    <x v="1"/>
    <x v="6"/>
    <x v="3362"/>
    <x v="3354"/>
  </r>
  <r>
    <x v="407"/>
    <x v="2228"/>
    <x v="0"/>
    <s v="US"/>
    <s v="USD"/>
    <n v="1408464000"/>
    <n v="1406831445"/>
    <b v="0"/>
    <n v="26"/>
    <b v="1"/>
    <s v="theater/plays"/>
    <n v="1.0141935483870967"/>
    <x v="2478"/>
    <x v="1"/>
    <x v="6"/>
    <x v="3363"/>
    <x v="3355"/>
  </r>
  <r>
    <x v="9"/>
    <x v="2229"/>
    <x v="0"/>
    <s v="GB"/>
    <s v="GBP"/>
    <n v="1458075600"/>
    <n v="1456183649"/>
    <b v="0"/>
    <n v="72"/>
    <b v="1"/>
    <s v="theater/plays"/>
    <n v="1.0593333333333332"/>
    <x v="2479"/>
    <x v="1"/>
    <x v="6"/>
    <x v="3364"/>
    <x v="3266"/>
  </r>
  <r>
    <x v="30"/>
    <x v="1287"/>
    <x v="0"/>
    <s v="US"/>
    <s v="USD"/>
    <n v="1449973592"/>
    <n v="1447381592"/>
    <b v="0"/>
    <n v="3"/>
    <b v="1"/>
    <s v="theater/plays"/>
    <n v="1.04"/>
    <x v="2480"/>
    <x v="1"/>
    <x v="6"/>
    <x v="3365"/>
    <x v="3356"/>
  </r>
  <r>
    <x v="2"/>
    <x v="2230"/>
    <x v="0"/>
    <s v="US"/>
    <s v="USD"/>
    <n v="1431481037"/>
    <n v="1428889037"/>
    <b v="0"/>
    <n v="18"/>
    <b v="1"/>
    <s v="theater/plays"/>
    <n v="2.21"/>
    <x v="2481"/>
    <x v="1"/>
    <x v="6"/>
    <x v="3366"/>
    <x v="3357"/>
  </r>
  <r>
    <x v="47"/>
    <x v="1763"/>
    <x v="0"/>
    <s v="GB"/>
    <s v="GBP"/>
    <n v="1438467894"/>
    <n v="1436307894"/>
    <b v="0"/>
    <n v="30"/>
    <b v="1"/>
    <s v="theater/plays"/>
    <n v="1.1866666666666668"/>
    <x v="2482"/>
    <x v="1"/>
    <x v="6"/>
    <x v="3367"/>
    <x v="3358"/>
  </r>
  <r>
    <x v="28"/>
    <x v="2231"/>
    <x v="0"/>
    <s v="US"/>
    <s v="USD"/>
    <n v="1420088400"/>
    <n v="1416977259"/>
    <b v="0"/>
    <n v="23"/>
    <b v="1"/>
    <s v="theater/plays"/>
    <n v="1.046"/>
    <x v="2483"/>
    <x v="1"/>
    <x v="6"/>
    <x v="3368"/>
    <x v="3359"/>
  </r>
  <r>
    <x v="10"/>
    <x v="2232"/>
    <x v="0"/>
    <s v="IE"/>
    <s v="EUR"/>
    <n v="1484441980"/>
    <n v="1479257980"/>
    <b v="0"/>
    <n v="54"/>
    <b v="1"/>
    <s v="theater/plays"/>
    <n v="1.0389999999999999"/>
    <x v="2484"/>
    <x v="1"/>
    <x v="6"/>
    <x v="3369"/>
    <x v="3360"/>
  </r>
  <r>
    <x v="15"/>
    <x v="2233"/>
    <x v="0"/>
    <s v="US"/>
    <s v="USD"/>
    <n v="1481961600"/>
    <n v="1479283285"/>
    <b v="0"/>
    <n v="26"/>
    <b v="1"/>
    <s v="theater/plays"/>
    <n v="1.1773333333333333"/>
    <x v="2485"/>
    <x v="1"/>
    <x v="6"/>
    <x v="3370"/>
    <x v="3361"/>
  </r>
  <r>
    <x v="48"/>
    <x v="1766"/>
    <x v="0"/>
    <s v="US"/>
    <s v="USD"/>
    <n v="1449089965"/>
    <n v="1446670765"/>
    <b v="0"/>
    <n v="9"/>
    <b v="1"/>
    <s v="theater/plays"/>
    <n v="1.385"/>
    <x v="2486"/>
    <x v="1"/>
    <x v="6"/>
    <x v="3371"/>
    <x v="3362"/>
  </r>
  <r>
    <x v="28"/>
    <x v="831"/>
    <x v="0"/>
    <s v="US"/>
    <s v="USD"/>
    <n v="1408942740"/>
    <n v="1407157756"/>
    <b v="0"/>
    <n v="27"/>
    <b v="1"/>
    <s v="theater/plays"/>
    <n v="1.0349999999999999"/>
    <x v="134"/>
    <x v="1"/>
    <x v="6"/>
    <x v="3372"/>
    <x v="2835"/>
  </r>
  <r>
    <x v="13"/>
    <x v="557"/>
    <x v="0"/>
    <s v="GB"/>
    <s v="GBP"/>
    <n v="1437235200"/>
    <n v="1435177840"/>
    <b v="0"/>
    <n v="30"/>
    <b v="1"/>
    <s v="theater/plays"/>
    <n v="1.0024999999999999"/>
    <x v="2487"/>
    <x v="1"/>
    <x v="6"/>
    <x v="3373"/>
    <x v="3363"/>
  </r>
  <r>
    <x v="8"/>
    <x v="2234"/>
    <x v="0"/>
    <s v="CA"/>
    <s v="CAD"/>
    <n v="1446053616"/>
    <n v="1443461616"/>
    <b v="0"/>
    <n v="52"/>
    <b v="1"/>
    <s v="theater/plays"/>
    <n v="1.0657142857142856"/>
    <x v="2488"/>
    <x v="1"/>
    <x v="6"/>
    <x v="3374"/>
    <x v="3364"/>
  </r>
  <r>
    <x v="9"/>
    <x v="142"/>
    <x v="0"/>
    <s v="GB"/>
    <s v="GBP"/>
    <n v="1400423973"/>
    <n v="1399387173"/>
    <b v="0"/>
    <n v="17"/>
    <b v="1"/>
    <s v="theater/plays"/>
    <n v="1"/>
    <x v="2489"/>
    <x v="1"/>
    <x v="6"/>
    <x v="3375"/>
    <x v="3365"/>
  </r>
  <r>
    <x v="6"/>
    <x v="2235"/>
    <x v="0"/>
    <s v="US"/>
    <s v="USD"/>
    <n v="1429976994"/>
    <n v="1424796594"/>
    <b v="0"/>
    <n v="19"/>
    <b v="1"/>
    <s v="theater/plays"/>
    <n v="1.0001249999999999"/>
    <x v="2490"/>
    <x v="1"/>
    <x v="6"/>
    <x v="3376"/>
    <x v="3366"/>
  </r>
  <r>
    <x v="6"/>
    <x v="2236"/>
    <x v="0"/>
    <s v="GB"/>
    <s v="GBP"/>
    <n v="1426870560"/>
    <n v="1424280899"/>
    <b v="0"/>
    <n v="77"/>
    <b v="1"/>
    <s v="theater/plays"/>
    <n v="1.0105"/>
    <x v="2491"/>
    <x v="1"/>
    <x v="6"/>
    <x v="3377"/>
    <x v="3367"/>
  </r>
  <r>
    <x v="131"/>
    <x v="2237"/>
    <x v="0"/>
    <s v="GB"/>
    <s v="GBP"/>
    <n v="1409490480"/>
    <n v="1407400306"/>
    <b v="0"/>
    <n v="21"/>
    <b v="1"/>
    <s v="theater/plays"/>
    <n v="1.0763636363636364"/>
    <x v="2492"/>
    <x v="1"/>
    <x v="6"/>
    <x v="3378"/>
    <x v="3368"/>
  </r>
  <r>
    <x v="13"/>
    <x v="2238"/>
    <x v="0"/>
    <s v="GB"/>
    <s v="GBP"/>
    <n v="1440630000"/>
    <n v="1439122800"/>
    <b v="0"/>
    <n v="38"/>
    <b v="1"/>
    <s v="theater/plays"/>
    <n v="1.0365"/>
    <x v="2493"/>
    <x v="1"/>
    <x v="6"/>
    <x v="3379"/>
    <x v="3369"/>
  </r>
  <r>
    <x v="9"/>
    <x v="2239"/>
    <x v="0"/>
    <s v="US"/>
    <s v="USD"/>
    <n v="1417305178"/>
    <n v="1414277578"/>
    <b v="0"/>
    <n v="28"/>
    <b v="1"/>
    <s v="theater/plays"/>
    <n v="1.0443333333333333"/>
    <x v="2494"/>
    <x v="1"/>
    <x v="6"/>
    <x v="3380"/>
    <x v="3370"/>
  </r>
  <r>
    <x v="23"/>
    <x v="2240"/>
    <x v="0"/>
    <s v="US"/>
    <s v="USD"/>
    <n v="1426044383"/>
    <n v="1423455983"/>
    <b v="0"/>
    <n v="48"/>
    <b v="1"/>
    <s v="theater/plays"/>
    <n v="1.0225"/>
    <x v="2495"/>
    <x v="1"/>
    <x v="6"/>
    <x v="3381"/>
    <x v="3371"/>
  </r>
  <r>
    <x v="8"/>
    <x v="2241"/>
    <x v="0"/>
    <s v="GB"/>
    <s v="GBP"/>
    <n v="1470092340"/>
    <n v="1467973256"/>
    <b v="0"/>
    <n v="46"/>
    <b v="1"/>
    <s v="theater/plays"/>
    <n v="1.0074285714285713"/>
    <x v="2496"/>
    <x v="1"/>
    <x v="6"/>
    <x v="3382"/>
    <x v="3372"/>
  </r>
  <r>
    <x v="257"/>
    <x v="2242"/>
    <x v="0"/>
    <s v="US"/>
    <s v="USD"/>
    <n v="1466707620"/>
    <n v="1464979620"/>
    <b v="0"/>
    <n v="30"/>
    <b v="1"/>
    <s v="theater/plays"/>
    <n v="1.1171428571428572"/>
    <x v="2497"/>
    <x v="1"/>
    <x v="6"/>
    <x v="3383"/>
    <x v="3373"/>
  </r>
  <r>
    <x v="12"/>
    <x v="2243"/>
    <x v="0"/>
    <s v="US"/>
    <s v="USD"/>
    <n v="1448074800"/>
    <n v="1444874768"/>
    <b v="0"/>
    <n v="64"/>
    <b v="1"/>
    <s v="theater/plays"/>
    <n v="1.0001100000000001"/>
    <x v="2498"/>
    <x v="1"/>
    <x v="6"/>
    <x v="3384"/>
    <x v="3374"/>
  </r>
  <r>
    <x v="13"/>
    <x v="41"/>
    <x v="0"/>
    <s v="US"/>
    <s v="USD"/>
    <n v="1418244552"/>
    <n v="1415652552"/>
    <b v="0"/>
    <n v="15"/>
    <b v="1"/>
    <s v="theater/plays"/>
    <n v="1"/>
    <x v="44"/>
    <x v="1"/>
    <x v="6"/>
    <x v="3385"/>
    <x v="3375"/>
  </r>
  <r>
    <x v="13"/>
    <x v="1740"/>
    <x v="0"/>
    <s v="US"/>
    <s v="USD"/>
    <n v="1417620506"/>
    <n v="1415028506"/>
    <b v="0"/>
    <n v="41"/>
    <b v="1"/>
    <s v="theater/plays"/>
    <n v="1.05"/>
    <x v="2499"/>
    <x v="1"/>
    <x v="6"/>
    <x v="3386"/>
    <x v="3376"/>
  </r>
  <r>
    <x v="9"/>
    <x v="2244"/>
    <x v="0"/>
    <s v="US"/>
    <s v="USD"/>
    <n v="1418581088"/>
    <n v="1415125088"/>
    <b v="0"/>
    <n v="35"/>
    <b v="1"/>
    <s v="theater/plays"/>
    <n v="1.1686666666666667"/>
    <x v="2500"/>
    <x v="1"/>
    <x v="6"/>
    <x v="3387"/>
    <x v="3377"/>
  </r>
  <r>
    <x v="15"/>
    <x v="2245"/>
    <x v="0"/>
    <s v="GB"/>
    <s v="GBP"/>
    <n v="1434625441"/>
    <n v="1432033441"/>
    <b v="0"/>
    <n v="45"/>
    <b v="1"/>
    <s v="theater/plays"/>
    <n v="1.038"/>
    <x v="1184"/>
    <x v="1"/>
    <x v="6"/>
    <x v="3388"/>
    <x v="3378"/>
  </r>
  <r>
    <x v="3"/>
    <x v="2246"/>
    <x v="0"/>
    <s v="US"/>
    <s v="USD"/>
    <n v="1464960682"/>
    <n v="1462368682"/>
    <b v="0"/>
    <n v="62"/>
    <b v="1"/>
    <s v="theater/plays"/>
    <n v="1.145"/>
    <x v="2501"/>
    <x v="1"/>
    <x v="6"/>
    <x v="3389"/>
    <x v="3379"/>
  </r>
  <r>
    <x v="15"/>
    <x v="2247"/>
    <x v="0"/>
    <s v="US"/>
    <s v="USD"/>
    <n v="1405017345"/>
    <n v="1403721345"/>
    <b v="0"/>
    <n v="22"/>
    <b v="1"/>
    <s v="theater/plays"/>
    <n v="1.024"/>
    <x v="2502"/>
    <x v="1"/>
    <x v="6"/>
    <x v="3390"/>
    <x v="3380"/>
  </r>
  <r>
    <x v="2"/>
    <x v="2196"/>
    <x v="0"/>
    <s v="US"/>
    <s v="USD"/>
    <n v="1407536880"/>
    <n v="1404997548"/>
    <b v="0"/>
    <n v="18"/>
    <b v="1"/>
    <s v="theater/plays"/>
    <n v="2.23"/>
    <x v="2440"/>
    <x v="1"/>
    <x v="6"/>
    <x v="3391"/>
    <x v="3381"/>
  </r>
  <r>
    <x v="2"/>
    <x v="83"/>
    <x v="0"/>
    <s v="GB"/>
    <s v="GBP"/>
    <n v="1462565855"/>
    <n v="1458245855"/>
    <b v="0"/>
    <n v="12"/>
    <b v="1"/>
    <s v="theater/plays"/>
    <n v="1"/>
    <x v="694"/>
    <x v="1"/>
    <x v="6"/>
    <x v="3392"/>
    <x v="3382"/>
  </r>
  <r>
    <x v="15"/>
    <x v="2248"/>
    <x v="0"/>
    <s v="US"/>
    <s v="USD"/>
    <n v="1415234760"/>
    <n v="1413065230"/>
    <b v="0"/>
    <n v="44"/>
    <b v="1"/>
    <s v="theater/plays"/>
    <n v="1.0580000000000001"/>
    <x v="2503"/>
    <x v="1"/>
    <x v="6"/>
    <x v="3393"/>
    <x v="3383"/>
  </r>
  <r>
    <x v="131"/>
    <x v="2249"/>
    <x v="0"/>
    <s v="GB"/>
    <s v="GBP"/>
    <n v="1406470645"/>
    <n v="1403878645"/>
    <b v="0"/>
    <n v="27"/>
    <b v="1"/>
    <s v="theater/plays"/>
    <n v="1.4236363636363636"/>
    <x v="2109"/>
    <x v="1"/>
    <x v="6"/>
    <x v="3394"/>
    <x v="3384"/>
  </r>
  <r>
    <x v="2"/>
    <x v="1622"/>
    <x v="0"/>
    <s v="GB"/>
    <s v="GBP"/>
    <n v="1433009400"/>
    <n v="1431795944"/>
    <b v="0"/>
    <n v="38"/>
    <b v="1"/>
    <s v="theater/plays"/>
    <n v="1.84"/>
    <x v="2504"/>
    <x v="1"/>
    <x v="6"/>
    <x v="3395"/>
    <x v="3385"/>
  </r>
  <r>
    <x v="15"/>
    <x v="415"/>
    <x v="0"/>
    <s v="US"/>
    <s v="USD"/>
    <n v="1401595140"/>
    <n v="1399286589"/>
    <b v="0"/>
    <n v="28"/>
    <b v="1"/>
    <s v="theater/plays"/>
    <n v="1.0433333333333332"/>
    <x v="2505"/>
    <x v="1"/>
    <x v="6"/>
    <x v="3396"/>
    <x v="2806"/>
  </r>
  <r>
    <x v="49"/>
    <x v="668"/>
    <x v="0"/>
    <s v="GB"/>
    <s v="GBP"/>
    <n v="1455832800"/>
    <n v="1452338929"/>
    <b v="0"/>
    <n v="24"/>
    <b v="1"/>
    <s v="theater/plays"/>
    <n v="1.1200000000000001"/>
    <x v="123"/>
    <x v="1"/>
    <x v="6"/>
    <x v="3397"/>
    <x v="3386"/>
  </r>
  <r>
    <x v="23"/>
    <x v="2250"/>
    <x v="0"/>
    <s v="US"/>
    <s v="USD"/>
    <n v="1416589200"/>
    <n v="1414605776"/>
    <b v="0"/>
    <n v="65"/>
    <b v="1"/>
    <s v="theater/plays"/>
    <n v="1.1107499999999999"/>
    <x v="2506"/>
    <x v="1"/>
    <x v="6"/>
    <x v="3398"/>
    <x v="3387"/>
  </r>
  <r>
    <x v="38"/>
    <x v="459"/>
    <x v="0"/>
    <s v="GB"/>
    <s v="GBP"/>
    <n v="1424556325"/>
    <n v="1421964325"/>
    <b v="0"/>
    <n v="46"/>
    <b v="1"/>
    <s v="theater/plays"/>
    <n v="1.0375000000000001"/>
    <x v="2507"/>
    <x v="1"/>
    <x v="6"/>
    <x v="3399"/>
    <x v="3388"/>
  </r>
  <r>
    <x v="3"/>
    <x v="2251"/>
    <x v="0"/>
    <s v="US"/>
    <s v="USD"/>
    <n v="1409266414"/>
    <n v="1405378414"/>
    <b v="0"/>
    <n v="85"/>
    <b v="1"/>
    <s v="theater/plays"/>
    <n v="1.0041"/>
    <x v="2508"/>
    <x v="1"/>
    <x v="6"/>
    <x v="3400"/>
    <x v="3389"/>
  </r>
  <r>
    <x v="193"/>
    <x v="2252"/>
    <x v="0"/>
    <s v="GB"/>
    <s v="GBP"/>
    <n v="1438968146"/>
    <n v="1436376146"/>
    <b v="0"/>
    <n v="66"/>
    <b v="1"/>
    <s v="theater/plays"/>
    <n v="1.0186206896551724"/>
    <x v="2509"/>
    <x v="1"/>
    <x v="6"/>
    <x v="3401"/>
    <x v="3390"/>
  </r>
  <r>
    <x v="36"/>
    <x v="2253"/>
    <x v="0"/>
    <s v="US"/>
    <s v="USD"/>
    <n v="1447295460"/>
    <n v="1444747843"/>
    <b v="0"/>
    <n v="165"/>
    <b v="1"/>
    <s v="theater/plays"/>
    <n v="1.0976666666666666"/>
    <x v="2510"/>
    <x v="1"/>
    <x v="6"/>
    <x v="3402"/>
    <x v="3391"/>
  </r>
  <r>
    <x v="13"/>
    <x v="41"/>
    <x v="0"/>
    <s v="GB"/>
    <s v="GBP"/>
    <n v="1435230324"/>
    <n v="1432638324"/>
    <b v="0"/>
    <n v="17"/>
    <b v="1"/>
    <s v="theater/plays"/>
    <n v="1"/>
    <x v="2511"/>
    <x v="1"/>
    <x v="6"/>
    <x v="3403"/>
    <x v="3392"/>
  </r>
  <r>
    <x v="2"/>
    <x v="904"/>
    <x v="0"/>
    <s v="US"/>
    <s v="USD"/>
    <n v="1434542702"/>
    <n v="1432814702"/>
    <b v="0"/>
    <n v="3"/>
    <b v="1"/>
    <s v="theater/plays"/>
    <n v="1.22"/>
    <x v="2512"/>
    <x v="1"/>
    <x v="6"/>
    <x v="3404"/>
    <x v="3393"/>
  </r>
  <r>
    <x v="18"/>
    <x v="2254"/>
    <x v="0"/>
    <s v="GB"/>
    <s v="GBP"/>
    <n v="1456876740"/>
    <n v="1455063886"/>
    <b v="0"/>
    <n v="17"/>
    <b v="1"/>
    <s v="theater/plays"/>
    <n v="1.3757142857142857"/>
    <x v="2513"/>
    <x v="1"/>
    <x v="6"/>
    <x v="3405"/>
    <x v="3394"/>
  </r>
  <r>
    <x v="3"/>
    <x v="2255"/>
    <x v="0"/>
    <s v="US"/>
    <s v="USD"/>
    <n v="1405511376"/>
    <n v="1401623376"/>
    <b v="0"/>
    <n v="91"/>
    <b v="1"/>
    <s v="theater/plays"/>
    <n v="1.0031000000000001"/>
    <x v="2514"/>
    <x v="1"/>
    <x v="6"/>
    <x v="3406"/>
    <x v="3395"/>
  </r>
  <r>
    <x v="13"/>
    <x v="2256"/>
    <x v="0"/>
    <s v="GB"/>
    <s v="GBP"/>
    <n v="1404641289"/>
    <n v="1402049289"/>
    <b v="0"/>
    <n v="67"/>
    <b v="1"/>
    <s v="theater/plays"/>
    <n v="1.071"/>
    <x v="2515"/>
    <x v="1"/>
    <x v="6"/>
    <x v="3407"/>
    <x v="3396"/>
  </r>
  <r>
    <x v="2"/>
    <x v="2257"/>
    <x v="0"/>
    <s v="US"/>
    <s v="USD"/>
    <n v="1405727304"/>
    <n v="1403135304"/>
    <b v="0"/>
    <n v="18"/>
    <b v="1"/>
    <s v="theater/plays"/>
    <n v="2.11"/>
    <x v="2516"/>
    <x v="1"/>
    <x v="6"/>
    <x v="3408"/>
    <x v="3397"/>
  </r>
  <r>
    <x v="2"/>
    <x v="2258"/>
    <x v="0"/>
    <s v="GB"/>
    <s v="GBP"/>
    <n v="1469998680"/>
    <n v="1466710358"/>
    <b v="0"/>
    <n v="21"/>
    <b v="1"/>
    <s v="theater/plays"/>
    <n v="1.236"/>
    <x v="2517"/>
    <x v="1"/>
    <x v="6"/>
    <x v="3409"/>
    <x v="3398"/>
  </r>
  <r>
    <x v="9"/>
    <x v="2259"/>
    <x v="0"/>
    <s v="US"/>
    <s v="USD"/>
    <n v="1465196400"/>
    <n v="1462841990"/>
    <b v="0"/>
    <n v="40"/>
    <b v="1"/>
    <s v="theater/plays"/>
    <n v="1.085"/>
    <x v="2518"/>
    <x v="1"/>
    <x v="6"/>
    <x v="3410"/>
    <x v="3399"/>
  </r>
  <r>
    <x v="36"/>
    <x v="2260"/>
    <x v="0"/>
    <s v="US"/>
    <s v="USD"/>
    <n v="1444264372"/>
    <n v="1442536372"/>
    <b v="0"/>
    <n v="78"/>
    <b v="1"/>
    <s v="theater/plays"/>
    <n v="1.0356666666666667"/>
    <x v="2519"/>
    <x v="1"/>
    <x v="6"/>
    <x v="3411"/>
    <x v="3400"/>
  </r>
  <r>
    <x v="9"/>
    <x v="142"/>
    <x v="0"/>
    <s v="GB"/>
    <s v="GBP"/>
    <n v="1411858862"/>
    <n v="1409266862"/>
    <b v="0"/>
    <n v="26"/>
    <b v="1"/>
    <s v="theater/plays"/>
    <n v="1"/>
    <x v="2520"/>
    <x v="1"/>
    <x v="6"/>
    <x v="3412"/>
    <x v="3401"/>
  </r>
  <r>
    <x v="2"/>
    <x v="1084"/>
    <x v="0"/>
    <s v="US"/>
    <s v="USD"/>
    <n v="1425099540"/>
    <n v="1424280938"/>
    <b v="0"/>
    <n v="14"/>
    <b v="1"/>
    <s v="theater/plays"/>
    <n v="1.3"/>
    <x v="2521"/>
    <x v="1"/>
    <x v="6"/>
    <x v="3413"/>
    <x v="3402"/>
  </r>
  <r>
    <x v="9"/>
    <x v="2090"/>
    <x v="0"/>
    <s v="US"/>
    <s v="USD"/>
    <n v="1480579140"/>
    <n v="1478030325"/>
    <b v="0"/>
    <n v="44"/>
    <b v="1"/>
    <s v="theater/plays"/>
    <n v="1.0349999999999999"/>
    <x v="2522"/>
    <x v="1"/>
    <x v="6"/>
    <x v="3414"/>
    <x v="3403"/>
  </r>
  <r>
    <x v="48"/>
    <x v="148"/>
    <x v="0"/>
    <s v="US"/>
    <s v="USD"/>
    <n v="1460935800"/>
    <n v="1459999656"/>
    <b v="0"/>
    <n v="9"/>
    <b v="1"/>
    <s v="theater/plays"/>
    <n v="1"/>
    <x v="2523"/>
    <x v="1"/>
    <x v="6"/>
    <x v="3415"/>
    <x v="3404"/>
  </r>
  <r>
    <x v="23"/>
    <x v="2261"/>
    <x v="0"/>
    <s v="GB"/>
    <s v="GBP"/>
    <n v="1429813800"/>
    <n v="1427363645"/>
    <b v="0"/>
    <n v="30"/>
    <b v="1"/>
    <s v="theater/plays"/>
    <n v="1.196"/>
    <x v="2524"/>
    <x v="1"/>
    <x v="6"/>
    <x v="3416"/>
    <x v="3405"/>
  </r>
  <r>
    <x v="180"/>
    <x v="2262"/>
    <x v="0"/>
    <s v="US"/>
    <s v="USD"/>
    <n v="1414284180"/>
    <n v="1410558948"/>
    <b v="0"/>
    <n v="45"/>
    <b v="1"/>
    <s v="theater/plays"/>
    <n v="1.0000058823529412"/>
    <x v="2525"/>
    <x v="1"/>
    <x v="6"/>
    <x v="3417"/>
    <x v="3406"/>
  </r>
  <r>
    <x v="23"/>
    <x v="2263"/>
    <x v="0"/>
    <s v="US"/>
    <s v="USD"/>
    <n v="1400875307"/>
    <n v="1398283307"/>
    <b v="0"/>
    <n v="56"/>
    <b v="1"/>
    <s v="theater/plays"/>
    <n v="1.00875"/>
    <x v="2526"/>
    <x v="1"/>
    <x v="6"/>
    <x v="3418"/>
    <x v="3407"/>
  </r>
  <r>
    <x v="181"/>
    <x v="2264"/>
    <x v="0"/>
    <s v="IE"/>
    <s v="EUR"/>
    <n v="1459978200"/>
    <n v="1458416585"/>
    <b v="0"/>
    <n v="46"/>
    <b v="1"/>
    <s v="theater/plays"/>
    <n v="1.0654545454545454"/>
    <x v="2527"/>
    <x v="1"/>
    <x v="6"/>
    <x v="3419"/>
    <x v="3408"/>
  </r>
  <r>
    <x v="176"/>
    <x v="2265"/>
    <x v="0"/>
    <s v="GB"/>
    <s v="GBP"/>
    <n v="1455408000"/>
    <n v="1454638202"/>
    <b v="0"/>
    <n v="34"/>
    <b v="1"/>
    <s v="theater/plays"/>
    <n v="1.38"/>
    <x v="2528"/>
    <x v="1"/>
    <x v="6"/>
    <x v="3420"/>
    <x v="3409"/>
  </r>
  <r>
    <x v="3"/>
    <x v="2266"/>
    <x v="0"/>
    <s v="US"/>
    <s v="USD"/>
    <n v="1425495563"/>
    <n v="1422903563"/>
    <b v="0"/>
    <n v="98"/>
    <b v="1"/>
    <s v="theater/plays"/>
    <n v="1.0115000000000001"/>
    <x v="2529"/>
    <x v="1"/>
    <x v="6"/>
    <x v="3421"/>
    <x v="3410"/>
  </r>
  <r>
    <x v="9"/>
    <x v="2267"/>
    <x v="0"/>
    <s v="GB"/>
    <s v="GBP"/>
    <n v="1450051200"/>
    <n v="1447594176"/>
    <b v="0"/>
    <n v="46"/>
    <b v="1"/>
    <s v="theater/plays"/>
    <n v="1.091"/>
    <x v="2530"/>
    <x v="1"/>
    <x v="6"/>
    <x v="3422"/>
    <x v="2232"/>
  </r>
  <r>
    <x v="49"/>
    <x v="457"/>
    <x v="0"/>
    <s v="US"/>
    <s v="USD"/>
    <n v="1429912341"/>
    <n v="1427320341"/>
    <b v="0"/>
    <n v="10"/>
    <b v="1"/>
    <s v="theater/plays"/>
    <n v="1.4"/>
    <x v="436"/>
    <x v="1"/>
    <x v="6"/>
    <x v="3423"/>
    <x v="3411"/>
  </r>
  <r>
    <x v="12"/>
    <x v="2268"/>
    <x v="0"/>
    <s v="US"/>
    <s v="USD"/>
    <n v="1423119540"/>
    <n v="1421252084"/>
    <b v="0"/>
    <n v="76"/>
    <b v="1"/>
    <s v="theater/plays"/>
    <n v="1.0358333333333334"/>
    <x v="2531"/>
    <x v="1"/>
    <x v="6"/>
    <x v="3424"/>
    <x v="3412"/>
  </r>
  <r>
    <x v="11"/>
    <x v="2269"/>
    <x v="0"/>
    <s v="US"/>
    <s v="USD"/>
    <n v="1412434136"/>
    <n v="1409669336"/>
    <b v="0"/>
    <n v="104"/>
    <b v="1"/>
    <s v="theater/plays"/>
    <n v="1.0297033333333332"/>
    <x v="2532"/>
    <x v="1"/>
    <x v="6"/>
    <x v="3425"/>
    <x v="3413"/>
  </r>
  <r>
    <x v="192"/>
    <x v="1959"/>
    <x v="0"/>
    <s v="US"/>
    <s v="USD"/>
    <n v="1411264800"/>
    <n v="1409620903"/>
    <b v="0"/>
    <n v="87"/>
    <b v="1"/>
    <s v="theater/plays"/>
    <n v="1.0813333333333333"/>
    <x v="2533"/>
    <x v="1"/>
    <x v="6"/>
    <x v="3426"/>
    <x v="3414"/>
  </r>
  <r>
    <x v="15"/>
    <x v="646"/>
    <x v="0"/>
    <s v="GB"/>
    <s v="GBP"/>
    <n v="1404314952"/>
    <n v="1401722952"/>
    <b v="0"/>
    <n v="29"/>
    <b v="1"/>
    <s v="theater/plays"/>
    <n v="1"/>
    <x v="2218"/>
    <x v="1"/>
    <x v="6"/>
    <x v="3427"/>
    <x v="3415"/>
  </r>
  <r>
    <x v="13"/>
    <x v="910"/>
    <x v="0"/>
    <s v="GB"/>
    <s v="GBP"/>
    <n v="1425142800"/>
    <n v="1422983847"/>
    <b v="0"/>
    <n v="51"/>
    <b v="1"/>
    <s v="theater/plays"/>
    <n v="1.0275000000000001"/>
    <x v="2534"/>
    <x v="1"/>
    <x v="6"/>
    <x v="3428"/>
    <x v="3416"/>
  </r>
  <r>
    <x v="325"/>
    <x v="666"/>
    <x v="0"/>
    <s v="GB"/>
    <s v="GBP"/>
    <n v="1478046661"/>
    <n v="1476837061"/>
    <b v="0"/>
    <n v="12"/>
    <b v="1"/>
    <s v="theater/plays"/>
    <n v="1.3"/>
    <x v="1862"/>
    <x v="1"/>
    <x v="6"/>
    <x v="3429"/>
    <x v="3417"/>
  </r>
  <r>
    <x v="13"/>
    <x v="2270"/>
    <x v="0"/>
    <s v="GB"/>
    <s v="GBP"/>
    <n v="1406760101"/>
    <n v="1404168101"/>
    <b v="0"/>
    <n v="72"/>
    <b v="1"/>
    <s v="theater/plays"/>
    <n v="1.0854949999999999"/>
    <x v="2535"/>
    <x v="1"/>
    <x v="6"/>
    <x v="3430"/>
    <x v="3418"/>
  </r>
  <r>
    <x v="13"/>
    <x v="41"/>
    <x v="0"/>
    <s v="US"/>
    <s v="USD"/>
    <n v="1408383153"/>
    <n v="1405791153"/>
    <b v="0"/>
    <n v="21"/>
    <b v="1"/>
    <s v="theater/plays"/>
    <n v="1"/>
    <x v="2536"/>
    <x v="1"/>
    <x v="6"/>
    <x v="3431"/>
    <x v="3419"/>
  </r>
  <r>
    <x v="13"/>
    <x v="2271"/>
    <x v="0"/>
    <s v="US"/>
    <s v="USD"/>
    <n v="1454709600"/>
    <n v="1452520614"/>
    <b v="0"/>
    <n v="42"/>
    <b v="1"/>
    <s v="theater/plays"/>
    <n v="1.0965"/>
    <x v="2537"/>
    <x v="1"/>
    <x v="6"/>
    <x v="3432"/>
    <x v="3420"/>
  </r>
  <r>
    <x v="196"/>
    <x v="2272"/>
    <x v="0"/>
    <s v="US"/>
    <s v="USD"/>
    <n v="1402974000"/>
    <n v="1400290255"/>
    <b v="0"/>
    <n v="71"/>
    <b v="1"/>
    <s v="theater/plays"/>
    <n v="1.0026315789473683"/>
    <x v="2538"/>
    <x v="1"/>
    <x v="6"/>
    <x v="3433"/>
    <x v="3421"/>
  </r>
  <r>
    <x v="3"/>
    <x v="1285"/>
    <x v="0"/>
    <s v="US"/>
    <s v="USD"/>
    <n v="1404983269"/>
    <n v="1402391269"/>
    <b v="0"/>
    <n v="168"/>
    <b v="1"/>
    <s v="theater/plays"/>
    <n v="1.0555000000000001"/>
    <x v="2539"/>
    <x v="1"/>
    <x v="6"/>
    <x v="3434"/>
    <x v="3422"/>
  </r>
  <r>
    <x v="28"/>
    <x v="2273"/>
    <x v="0"/>
    <s v="US"/>
    <s v="USD"/>
    <n v="1470538800"/>
    <n v="1469112493"/>
    <b v="0"/>
    <n v="19"/>
    <b v="1"/>
    <s v="theater/plays"/>
    <n v="1.1200000000000001"/>
    <x v="2540"/>
    <x v="1"/>
    <x v="6"/>
    <x v="3435"/>
    <x v="3423"/>
  </r>
  <r>
    <x v="10"/>
    <x v="2274"/>
    <x v="0"/>
    <s v="US"/>
    <s v="USD"/>
    <n v="1408638480"/>
    <n v="1406811593"/>
    <b v="0"/>
    <n v="37"/>
    <b v="1"/>
    <s v="theater/plays"/>
    <n v="1.0589999999999999"/>
    <x v="2541"/>
    <x v="1"/>
    <x v="6"/>
    <x v="3436"/>
    <x v="3424"/>
  </r>
  <r>
    <x v="9"/>
    <x v="168"/>
    <x v="0"/>
    <s v="US"/>
    <s v="USD"/>
    <n v="1440003820"/>
    <n v="1437411820"/>
    <b v="0"/>
    <n v="36"/>
    <b v="1"/>
    <s v="theater/plays"/>
    <n v="1.01"/>
    <x v="2542"/>
    <x v="1"/>
    <x v="6"/>
    <x v="3437"/>
    <x v="3425"/>
  </r>
  <r>
    <x v="30"/>
    <x v="2275"/>
    <x v="0"/>
    <s v="GB"/>
    <s v="GBP"/>
    <n v="1430600400"/>
    <n v="1428358567"/>
    <b v="0"/>
    <n v="14"/>
    <b v="1"/>
    <s v="theater/plays"/>
    <n v="1.042"/>
    <x v="2543"/>
    <x v="1"/>
    <x v="6"/>
    <x v="3438"/>
    <x v="3426"/>
  </r>
  <r>
    <x v="38"/>
    <x v="2276"/>
    <x v="0"/>
    <s v="US"/>
    <s v="USD"/>
    <n v="1453179540"/>
    <n v="1452030730"/>
    <b v="0"/>
    <n v="18"/>
    <b v="1"/>
    <s v="theater/plays"/>
    <n v="1.3467833333333334"/>
    <x v="2544"/>
    <x v="1"/>
    <x v="6"/>
    <x v="3439"/>
    <x v="3427"/>
  </r>
  <r>
    <x v="10"/>
    <x v="2277"/>
    <x v="0"/>
    <s v="US"/>
    <s v="USD"/>
    <n v="1405095300"/>
    <n v="1403146628"/>
    <b v="0"/>
    <n v="82"/>
    <b v="1"/>
    <s v="theater/plays"/>
    <n v="1.052184"/>
    <x v="2545"/>
    <x v="1"/>
    <x v="6"/>
    <x v="3440"/>
    <x v="3428"/>
  </r>
  <r>
    <x v="30"/>
    <x v="1644"/>
    <x v="0"/>
    <s v="US"/>
    <s v="USD"/>
    <n v="1447445820"/>
    <n v="1445077121"/>
    <b v="0"/>
    <n v="43"/>
    <b v="1"/>
    <s v="theater/plays"/>
    <n v="1.026"/>
    <x v="2546"/>
    <x v="1"/>
    <x v="6"/>
    <x v="3441"/>
    <x v="3429"/>
  </r>
  <r>
    <x v="49"/>
    <x v="156"/>
    <x v="0"/>
    <s v="US"/>
    <s v="USD"/>
    <n v="1433016672"/>
    <n v="1430424672"/>
    <b v="0"/>
    <n v="8"/>
    <b v="1"/>
    <s v="theater/plays"/>
    <n v="1"/>
    <x v="683"/>
    <x v="1"/>
    <x v="6"/>
    <x v="3442"/>
    <x v="3430"/>
  </r>
  <r>
    <x v="28"/>
    <x v="2278"/>
    <x v="0"/>
    <s v="US"/>
    <s v="USD"/>
    <n v="1410266146"/>
    <n v="1407674146"/>
    <b v="0"/>
    <n v="45"/>
    <b v="1"/>
    <s v="theater/plays"/>
    <n v="1.855"/>
    <x v="2547"/>
    <x v="1"/>
    <x v="6"/>
    <x v="3443"/>
    <x v="3431"/>
  </r>
  <r>
    <x v="43"/>
    <x v="2279"/>
    <x v="0"/>
    <s v="AU"/>
    <s v="AUD"/>
    <n v="1465394340"/>
    <n v="1464677986"/>
    <b v="0"/>
    <n v="20"/>
    <b v="1"/>
    <s v="theater/plays"/>
    <n v="2.89"/>
    <x v="2548"/>
    <x v="1"/>
    <x v="6"/>
    <x v="3444"/>
    <x v="3432"/>
  </r>
  <r>
    <x v="13"/>
    <x v="41"/>
    <x v="0"/>
    <s v="GB"/>
    <s v="GBP"/>
    <n v="1445604236"/>
    <n v="1443185036"/>
    <b v="0"/>
    <n v="31"/>
    <b v="1"/>
    <s v="theater/plays"/>
    <n v="1"/>
    <x v="2549"/>
    <x v="1"/>
    <x v="6"/>
    <x v="3445"/>
    <x v="3433"/>
  </r>
  <r>
    <x v="28"/>
    <x v="876"/>
    <x v="0"/>
    <s v="GB"/>
    <s v="GBP"/>
    <n v="1423138800"/>
    <n v="1421092725"/>
    <b v="0"/>
    <n v="25"/>
    <b v="1"/>
    <s v="theater/plays"/>
    <n v="1.0820000000000001"/>
    <x v="2550"/>
    <x v="1"/>
    <x v="6"/>
    <x v="3446"/>
    <x v="3434"/>
  </r>
  <r>
    <x v="28"/>
    <x v="2280"/>
    <x v="0"/>
    <s v="US"/>
    <s v="USD"/>
    <n v="1458332412"/>
    <n v="1454448012"/>
    <b v="0"/>
    <n v="14"/>
    <b v="1"/>
    <s v="theater/plays"/>
    <n v="1.0780000000000001"/>
    <x v="2551"/>
    <x v="1"/>
    <x v="6"/>
    <x v="3447"/>
    <x v="3435"/>
  </r>
  <r>
    <x v="190"/>
    <x v="2281"/>
    <x v="0"/>
    <s v="US"/>
    <s v="USD"/>
    <n v="1418784689"/>
    <n v="1416192689"/>
    <b v="0"/>
    <n v="45"/>
    <b v="1"/>
    <s v="theater/plays"/>
    <n v="1.0976190476190477"/>
    <x v="2552"/>
    <x v="1"/>
    <x v="6"/>
    <x v="3448"/>
    <x v="3436"/>
  </r>
  <r>
    <x v="134"/>
    <x v="2282"/>
    <x v="0"/>
    <s v="US"/>
    <s v="USD"/>
    <n v="1468036800"/>
    <n v="1465607738"/>
    <b v="0"/>
    <n v="20"/>
    <b v="1"/>
    <s v="theater/plays"/>
    <n v="1.70625"/>
    <x v="2553"/>
    <x v="1"/>
    <x v="6"/>
    <x v="3449"/>
    <x v="3437"/>
  </r>
  <r>
    <x v="2"/>
    <x v="1158"/>
    <x v="0"/>
    <s v="GB"/>
    <s v="GBP"/>
    <n v="1427990071"/>
    <n v="1422809671"/>
    <b v="0"/>
    <n v="39"/>
    <b v="1"/>
    <s v="theater/plays"/>
    <n v="1.52"/>
    <x v="2554"/>
    <x v="1"/>
    <x v="6"/>
    <x v="3450"/>
    <x v="3438"/>
  </r>
  <r>
    <x v="81"/>
    <x v="2283"/>
    <x v="0"/>
    <s v="US"/>
    <s v="USD"/>
    <n v="1429636927"/>
    <n v="1427304127"/>
    <b v="0"/>
    <n v="16"/>
    <b v="1"/>
    <s v="theater/plays"/>
    <n v="1.0123076923076924"/>
    <x v="2555"/>
    <x v="1"/>
    <x v="6"/>
    <x v="3451"/>
    <x v="3439"/>
  </r>
  <r>
    <x v="28"/>
    <x v="2284"/>
    <x v="0"/>
    <s v="US"/>
    <s v="USD"/>
    <n v="1406087940"/>
    <n v="1404141626"/>
    <b v="0"/>
    <n v="37"/>
    <b v="1"/>
    <s v="theater/plays"/>
    <n v="1.532"/>
    <x v="2556"/>
    <x v="1"/>
    <x v="6"/>
    <x v="3452"/>
    <x v="3440"/>
  </r>
  <r>
    <x v="43"/>
    <x v="2285"/>
    <x v="0"/>
    <s v="GB"/>
    <s v="GBP"/>
    <n v="1471130956"/>
    <n v="1465946956"/>
    <b v="0"/>
    <n v="14"/>
    <b v="1"/>
    <s v="theater/plays"/>
    <n v="1.2833333333333334"/>
    <x v="446"/>
    <x v="1"/>
    <x v="6"/>
    <x v="3453"/>
    <x v="3441"/>
  </r>
  <r>
    <x v="176"/>
    <x v="2286"/>
    <x v="0"/>
    <s v="GB"/>
    <s v="GBP"/>
    <n v="1406825159"/>
    <n v="1404233159"/>
    <b v="0"/>
    <n v="21"/>
    <b v="1"/>
    <s v="theater/plays"/>
    <n v="1.0071428571428571"/>
    <x v="2557"/>
    <x v="1"/>
    <x v="6"/>
    <x v="3454"/>
    <x v="3442"/>
  </r>
  <r>
    <x v="3"/>
    <x v="2287"/>
    <x v="0"/>
    <s v="US"/>
    <s v="USD"/>
    <n v="1476381627"/>
    <n v="1473789627"/>
    <b v="0"/>
    <n v="69"/>
    <b v="1"/>
    <s v="theater/plays"/>
    <n v="1.0065"/>
    <x v="2558"/>
    <x v="1"/>
    <x v="6"/>
    <x v="3455"/>
    <x v="3443"/>
  </r>
  <r>
    <x v="9"/>
    <x v="2288"/>
    <x v="0"/>
    <s v="US"/>
    <s v="USD"/>
    <n v="1406876340"/>
    <n v="1404190567"/>
    <b v="0"/>
    <n v="16"/>
    <b v="1"/>
    <s v="theater/plays"/>
    <n v="1.913"/>
    <x v="2559"/>
    <x v="1"/>
    <x v="6"/>
    <x v="3456"/>
    <x v="3444"/>
  </r>
  <r>
    <x v="13"/>
    <x v="2289"/>
    <x v="0"/>
    <s v="US"/>
    <s v="USD"/>
    <n v="1423720740"/>
    <n v="1421081857"/>
    <b v="0"/>
    <n v="55"/>
    <b v="1"/>
    <s v="theater/plays"/>
    <n v="1.4019999999999999"/>
    <x v="2560"/>
    <x v="1"/>
    <x v="6"/>
    <x v="3457"/>
    <x v="3445"/>
  </r>
  <r>
    <x v="408"/>
    <x v="2290"/>
    <x v="0"/>
    <s v="US"/>
    <s v="USD"/>
    <n v="1422937620"/>
    <n v="1420606303"/>
    <b v="0"/>
    <n v="27"/>
    <b v="1"/>
    <s v="theater/plays"/>
    <n v="1.2433537832310839"/>
    <x v="2561"/>
    <x v="1"/>
    <x v="6"/>
    <x v="3458"/>
    <x v="3446"/>
  </r>
  <r>
    <x v="2"/>
    <x v="2291"/>
    <x v="0"/>
    <s v="GB"/>
    <s v="GBP"/>
    <n v="1463743860"/>
    <n v="1461151860"/>
    <b v="0"/>
    <n v="36"/>
    <b v="1"/>
    <s v="theater/plays"/>
    <n v="1.262"/>
    <x v="2562"/>
    <x v="1"/>
    <x v="6"/>
    <x v="3459"/>
    <x v="3447"/>
  </r>
  <r>
    <x v="2"/>
    <x v="2292"/>
    <x v="0"/>
    <s v="GB"/>
    <s v="GBP"/>
    <n v="1408106352"/>
    <n v="1406896752"/>
    <b v="0"/>
    <n v="19"/>
    <b v="1"/>
    <s v="theater/plays"/>
    <n v="1.9"/>
    <x v="73"/>
    <x v="1"/>
    <x v="6"/>
    <x v="3460"/>
    <x v="3448"/>
  </r>
  <r>
    <x v="2"/>
    <x v="2293"/>
    <x v="0"/>
    <s v="US"/>
    <s v="USD"/>
    <n v="1477710000"/>
    <n v="1475248279"/>
    <b v="0"/>
    <n v="12"/>
    <b v="1"/>
    <s v="theater/plays"/>
    <n v="1.39"/>
    <x v="2563"/>
    <x v="1"/>
    <x v="6"/>
    <x v="3461"/>
    <x v="3449"/>
  </r>
  <r>
    <x v="49"/>
    <x v="2294"/>
    <x v="0"/>
    <s v="US"/>
    <s v="USD"/>
    <n v="1436551200"/>
    <n v="1435181628"/>
    <b v="0"/>
    <n v="17"/>
    <b v="1"/>
    <s v="theater/plays"/>
    <n v="2.02"/>
    <x v="2564"/>
    <x v="1"/>
    <x v="6"/>
    <x v="3462"/>
    <x v="3450"/>
  </r>
  <r>
    <x v="3"/>
    <x v="2295"/>
    <x v="0"/>
    <s v="CA"/>
    <s v="CAD"/>
    <n v="1476158340"/>
    <n v="1472594585"/>
    <b v="0"/>
    <n v="114"/>
    <b v="1"/>
    <s v="theater/plays"/>
    <n v="1.0338000000000001"/>
    <x v="2565"/>
    <x v="1"/>
    <x v="6"/>
    <x v="3463"/>
    <x v="3451"/>
  </r>
  <r>
    <x v="10"/>
    <x v="2296"/>
    <x v="0"/>
    <s v="US"/>
    <s v="USD"/>
    <n v="1471921637"/>
    <n v="1469329637"/>
    <b v="0"/>
    <n v="93"/>
    <b v="1"/>
    <s v="theater/plays"/>
    <n v="1.023236"/>
    <x v="2566"/>
    <x v="1"/>
    <x v="6"/>
    <x v="3464"/>
    <x v="3452"/>
  </r>
  <r>
    <x v="13"/>
    <x v="2169"/>
    <x v="0"/>
    <s v="GB"/>
    <s v="GBP"/>
    <n v="1439136000"/>
    <n v="1436972472"/>
    <b v="0"/>
    <n v="36"/>
    <b v="1"/>
    <s v="theater/plays"/>
    <n v="1.03"/>
    <x v="2567"/>
    <x v="1"/>
    <x v="6"/>
    <x v="3465"/>
    <x v="3453"/>
  </r>
  <r>
    <x v="8"/>
    <x v="2297"/>
    <x v="0"/>
    <s v="US"/>
    <s v="USD"/>
    <n v="1461108450"/>
    <n v="1455928050"/>
    <b v="0"/>
    <n v="61"/>
    <b v="1"/>
    <s v="theater/plays"/>
    <n v="1.2714285714285714"/>
    <x v="2568"/>
    <x v="1"/>
    <x v="6"/>
    <x v="3466"/>
    <x v="3454"/>
  </r>
  <r>
    <x v="9"/>
    <x v="168"/>
    <x v="0"/>
    <s v="US"/>
    <s v="USD"/>
    <n v="1426864032"/>
    <n v="1424275632"/>
    <b v="0"/>
    <n v="47"/>
    <b v="1"/>
    <s v="theater/plays"/>
    <n v="1.01"/>
    <x v="2569"/>
    <x v="1"/>
    <x v="6"/>
    <x v="3467"/>
    <x v="3455"/>
  </r>
  <r>
    <x v="3"/>
    <x v="2298"/>
    <x v="0"/>
    <s v="US"/>
    <s v="USD"/>
    <n v="1474426800"/>
    <n v="1471976529"/>
    <b v="0"/>
    <n v="17"/>
    <b v="1"/>
    <s v="theater/plays"/>
    <n v="1.2178"/>
    <x v="2570"/>
    <x v="1"/>
    <x v="6"/>
    <x v="3468"/>
    <x v="3456"/>
  </r>
  <r>
    <x v="70"/>
    <x v="2299"/>
    <x v="0"/>
    <s v="US"/>
    <s v="USD"/>
    <n v="1461857045"/>
    <n v="1459265045"/>
    <b v="0"/>
    <n v="63"/>
    <b v="1"/>
    <s v="theater/plays"/>
    <n v="1.1339285714285714"/>
    <x v="2571"/>
    <x v="1"/>
    <x v="6"/>
    <x v="3469"/>
    <x v="3457"/>
  </r>
  <r>
    <x v="49"/>
    <x v="672"/>
    <x v="0"/>
    <s v="US"/>
    <s v="USD"/>
    <n v="1468618680"/>
    <n v="1465345902"/>
    <b v="0"/>
    <n v="9"/>
    <b v="1"/>
    <s v="theater/plays"/>
    <n v="1.5"/>
    <x v="694"/>
    <x v="1"/>
    <x v="6"/>
    <x v="3470"/>
    <x v="3458"/>
  </r>
  <r>
    <x v="2"/>
    <x v="2300"/>
    <x v="0"/>
    <s v="GB"/>
    <s v="GBP"/>
    <n v="1409515200"/>
    <n v="1405971690"/>
    <b v="0"/>
    <n v="30"/>
    <b v="1"/>
    <s v="theater/plays"/>
    <n v="2.1459999999999999"/>
    <x v="2572"/>
    <x v="1"/>
    <x v="6"/>
    <x v="3471"/>
    <x v="3459"/>
  </r>
  <r>
    <x v="13"/>
    <x v="2301"/>
    <x v="0"/>
    <s v="US"/>
    <s v="USD"/>
    <n v="1415253540"/>
    <n v="1413432331"/>
    <b v="0"/>
    <n v="23"/>
    <b v="1"/>
    <s v="theater/plays"/>
    <n v="1.0205"/>
    <x v="2573"/>
    <x v="1"/>
    <x v="6"/>
    <x v="3472"/>
    <x v="3460"/>
  </r>
  <r>
    <x v="244"/>
    <x v="2302"/>
    <x v="0"/>
    <s v="US"/>
    <s v="USD"/>
    <n v="1426883220"/>
    <n v="1425067296"/>
    <b v="0"/>
    <n v="33"/>
    <b v="1"/>
    <s v="theater/plays"/>
    <n v="1"/>
    <x v="2574"/>
    <x v="1"/>
    <x v="6"/>
    <x v="3473"/>
    <x v="3461"/>
  </r>
  <r>
    <x v="13"/>
    <x v="895"/>
    <x v="0"/>
    <s v="GB"/>
    <s v="GBP"/>
    <n v="1469016131"/>
    <n v="1466424131"/>
    <b v="0"/>
    <n v="39"/>
    <b v="1"/>
    <s v="theater/plays"/>
    <n v="1.01"/>
    <x v="2575"/>
    <x v="1"/>
    <x v="6"/>
    <x v="3474"/>
    <x v="3462"/>
  </r>
  <r>
    <x v="43"/>
    <x v="2303"/>
    <x v="0"/>
    <s v="GB"/>
    <s v="GBP"/>
    <n v="1414972800"/>
    <n v="1412629704"/>
    <b v="0"/>
    <n v="17"/>
    <b v="1"/>
    <s v="theater/plays"/>
    <n v="1.1333333333333333"/>
    <x v="135"/>
    <x v="1"/>
    <x v="6"/>
    <x v="3475"/>
    <x v="3463"/>
  </r>
  <r>
    <x v="43"/>
    <x v="2304"/>
    <x v="0"/>
    <s v="US"/>
    <s v="USD"/>
    <n v="1414378800"/>
    <n v="1412836990"/>
    <b v="0"/>
    <n v="6"/>
    <b v="1"/>
    <s v="theater/plays"/>
    <n v="1.04"/>
    <x v="368"/>
    <x v="1"/>
    <x v="6"/>
    <x v="3476"/>
    <x v="3464"/>
  </r>
  <r>
    <x v="40"/>
    <x v="857"/>
    <x v="0"/>
    <s v="US"/>
    <s v="USD"/>
    <n v="1431831600"/>
    <n v="1430761243"/>
    <b v="0"/>
    <n v="39"/>
    <b v="1"/>
    <s v="theater/plays"/>
    <n v="1.1533333333333333"/>
    <x v="2576"/>
    <x v="1"/>
    <x v="6"/>
    <x v="3477"/>
    <x v="3465"/>
  </r>
  <r>
    <x v="13"/>
    <x v="2305"/>
    <x v="0"/>
    <s v="US"/>
    <s v="USD"/>
    <n v="1426539600"/>
    <n v="1424296822"/>
    <b v="0"/>
    <n v="57"/>
    <b v="1"/>
    <s v="theater/plays"/>
    <n v="1.1285000000000001"/>
    <x v="2577"/>
    <x v="1"/>
    <x v="6"/>
    <x v="3478"/>
    <x v="3466"/>
  </r>
  <r>
    <x v="15"/>
    <x v="2306"/>
    <x v="0"/>
    <s v="GB"/>
    <s v="GBP"/>
    <n v="1403382680"/>
    <n v="1400790680"/>
    <b v="0"/>
    <n v="56"/>
    <b v="1"/>
    <s v="theater/plays"/>
    <n v="1.2786666666666666"/>
    <x v="2578"/>
    <x v="1"/>
    <x v="6"/>
    <x v="3479"/>
    <x v="3467"/>
  </r>
  <r>
    <x v="15"/>
    <x v="2307"/>
    <x v="0"/>
    <s v="US"/>
    <s v="USD"/>
    <n v="1436562000"/>
    <n v="1434440227"/>
    <b v="0"/>
    <n v="13"/>
    <b v="1"/>
    <s v="theater/plays"/>
    <n v="1.4266666666666667"/>
    <x v="2579"/>
    <x v="1"/>
    <x v="6"/>
    <x v="3480"/>
    <x v="3468"/>
  </r>
  <r>
    <x v="3"/>
    <x v="2308"/>
    <x v="0"/>
    <s v="AU"/>
    <s v="AUD"/>
    <n v="1420178188"/>
    <n v="1418709388"/>
    <b v="0"/>
    <n v="95"/>
    <b v="1"/>
    <s v="theater/plays"/>
    <n v="1.1879999999999999"/>
    <x v="2580"/>
    <x v="1"/>
    <x v="6"/>
    <x v="3481"/>
    <x v="3469"/>
  </r>
  <r>
    <x v="9"/>
    <x v="2309"/>
    <x v="0"/>
    <s v="GB"/>
    <s v="GBP"/>
    <n v="1404671466"/>
    <n v="1402079466"/>
    <b v="0"/>
    <n v="80"/>
    <b v="1"/>
    <s v="theater/plays"/>
    <n v="1.3833333333333333"/>
    <x v="370"/>
    <x v="1"/>
    <x v="6"/>
    <x v="3482"/>
    <x v="3470"/>
  </r>
  <r>
    <x v="295"/>
    <x v="2310"/>
    <x v="0"/>
    <s v="US"/>
    <s v="USD"/>
    <n v="1404403381"/>
    <n v="1401811381"/>
    <b v="0"/>
    <n v="133"/>
    <b v="1"/>
    <s v="theater/plays"/>
    <n v="1.599402985074627"/>
    <x v="2581"/>
    <x v="1"/>
    <x v="6"/>
    <x v="3483"/>
    <x v="3471"/>
  </r>
  <r>
    <x v="30"/>
    <x v="2311"/>
    <x v="0"/>
    <s v="US"/>
    <s v="USD"/>
    <n v="1466014499"/>
    <n v="1463422499"/>
    <b v="0"/>
    <n v="44"/>
    <b v="1"/>
    <s v="theater/plays"/>
    <n v="1.1424000000000001"/>
    <x v="2582"/>
    <x v="1"/>
    <x v="6"/>
    <x v="3484"/>
    <x v="3472"/>
  </r>
  <r>
    <x v="409"/>
    <x v="1827"/>
    <x v="0"/>
    <s v="US"/>
    <s v="USD"/>
    <n v="1454431080"/>
    <n v="1451839080"/>
    <b v="0"/>
    <n v="30"/>
    <b v="1"/>
    <s v="theater/plays"/>
    <n v="1.0060606060606061"/>
    <x v="2425"/>
    <x v="1"/>
    <x v="6"/>
    <x v="3485"/>
    <x v="3473"/>
  </r>
  <r>
    <x v="9"/>
    <x v="2312"/>
    <x v="0"/>
    <s v="US"/>
    <s v="USD"/>
    <n v="1433314740"/>
    <n v="1430600401"/>
    <b v="0"/>
    <n v="56"/>
    <b v="1"/>
    <s v="theater/plays"/>
    <n v="1.552"/>
    <x v="2583"/>
    <x v="1"/>
    <x v="6"/>
    <x v="3486"/>
    <x v="3474"/>
  </r>
  <r>
    <x v="13"/>
    <x v="948"/>
    <x v="0"/>
    <s v="GB"/>
    <s v="GBP"/>
    <n v="1435185252"/>
    <n v="1432593252"/>
    <b v="0"/>
    <n v="66"/>
    <b v="1"/>
    <s v="theater/plays"/>
    <n v="1.2775000000000001"/>
    <x v="2584"/>
    <x v="1"/>
    <x v="6"/>
    <x v="3487"/>
    <x v="3475"/>
  </r>
  <r>
    <x v="9"/>
    <x v="2313"/>
    <x v="0"/>
    <s v="US"/>
    <s v="USD"/>
    <n v="1429286400"/>
    <n v="1427221560"/>
    <b v="0"/>
    <n v="29"/>
    <b v="1"/>
    <s v="theater/plays"/>
    <n v="1.212"/>
    <x v="2585"/>
    <x v="1"/>
    <x v="6"/>
    <x v="3488"/>
    <x v="3476"/>
  </r>
  <r>
    <x v="10"/>
    <x v="2314"/>
    <x v="0"/>
    <s v="GB"/>
    <s v="GBP"/>
    <n v="1400965200"/>
    <n v="1398352531"/>
    <b v="0"/>
    <n v="72"/>
    <b v="1"/>
    <s v="theater/plays"/>
    <n v="1.127"/>
    <x v="2586"/>
    <x v="1"/>
    <x v="6"/>
    <x v="3489"/>
    <x v="3477"/>
  </r>
  <r>
    <x v="28"/>
    <x v="2315"/>
    <x v="0"/>
    <s v="US"/>
    <s v="USD"/>
    <n v="1460574924"/>
    <n v="1457982924"/>
    <b v="0"/>
    <n v="27"/>
    <b v="1"/>
    <s v="theater/plays"/>
    <n v="1.2749999999999999"/>
    <x v="1655"/>
    <x v="1"/>
    <x v="6"/>
    <x v="3490"/>
    <x v="3478"/>
  </r>
  <r>
    <x v="2"/>
    <x v="2316"/>
    <x v="0"/>
    <s v="US"/>
    <s v="USD"/>
    <n v="1431928784"/>
    <n v="1430114384"/>
    <b v="0"/>
    <n v="10"/>
    <b v="1"/>
    <s v="theater/plays"/>
    <n v="1.5820000000000001"/>
    <x v="2587"/>
    <x v="1"/>
    <x v="6"/>
    <x v="3491"/>
    <x v="3479"/>
  </r>
  <r>
    <x v="276"/>
    <x v="2317"/>
    <x v="0"/>
    <s v="US"/>
    <s v="USD"/>
    <n v="1445818397"/>
    <n v="1442794397"/>
    <b v="0"/>
    <n v="35"/>
    <b v="1"/>
    <s v="theater/plays"/>
    <n v="1.0526894736842105"/>
    <x v="2588"/>
    <x v="1"/>
    <x v="6"/>
    <x v="3492"/>
    <x v="3480"/>
  </r>
  <r>
    <x v="15"/>
    <x v="646"/>
    <x v="0"/>
    <s v="US"/>
    <s v="USD"/>
    <n v="1408252260"/>
    <n v="1406580436"/>
    <b v="0"/>
    <n v="29"/>
    <b v="1"/>
    <s v="theater/plays"/>
    <n v="1"/>
    <x v="2218"/>
    <x v="1"/>
    <x v="6"/>
    <x v="3493"/>
    <x v="3481"/>
  </r>
  <r>
    <x v="44"/>
    <x v="402"/>
    <x v="0"/>
    <s v="US"/>
    <s v="USD"/>
    <n v="1480140000"/>
    <n v="1479186575"/>
    <b v="0"/>
    <n v="13"/>
    <b v="1"/>
    <s v="theater/plays"/>
    <n v="1"/>
    <x v="2589"/>
    <x v="1"/>
    <x v="6"/>
    <x v="3494"/>
    <x v="3482"/>
  </r>
  <r>
    <x v="10"/>
    <x v="2318"/>
    <x v="0"/>
    <s v="CA"/>
    <s v="CAD"/>
    <n v="1414862280"/>
    <n v="1412360309"/>
    <b v="0"/>
    <n v="72"/>
    <b v="1"/>
    <s v="theater/plays"/>
    <n v="1.0686"/>
    <x v="2590"/>
    <x v="1"/>
    <x v="6"/>
    <x v="3495"/>
    <x v="3483"/>
  </r>
  <r>
    <x v="9"/>
    <x v="2319"/>
    <x v="0"/>
    <s v="US"/>
    <s v="USD"/>
    <n v="1473625166"/>
    <n v="1470169166"/>
    <b v="0"/>
    <n v="78"/>
    <b v="1"/>
    <s v="theater/plays"/>
    <n v="1.244"/>
    <x v="2591"/>
    <x v="1"/>
    <x v="6"/>
    <x v="3496"/>
    <x v="3484"/>
  </r>
  <r>
    <x v="410"/>
    <x v="472"/>
    <x v="0"/>
    <s v="US"/>
    <s v="USD"/>
    <n v="1464904800"/>
    <n v="1463852904"/>
    <b v="0"/>
    <n v="49"/>
    <b v="1"/>
    <s v="theater/plays"/>
    <n v="1.0870406189555126"/>
    <x v="2592"/>
    <x v="1"/>
    <x v="6"/>
    <x v="3497"/>
    <x v="3485"/>
  </r>
  <r>
    <x v="409"/>
    <x v="2320"/>
    <x v="0"/>
    <s v="CA"/>
    <s v="CAD"/>
    <n v="1464471840"/>
    <n v="1459309704"/>
    <b v="0"/>
    <n v="42"/>
    <b v="1"/>
    <s v="theater/plays"/>
    <n v="1.0242424242424242"/>
    <x v="2593"/>
    <x v="1"/>
    <x v="6"/>
    <x v="3498"/>
    <x v="3486"/>
  </r>
  <r>
    <x v="13"/>
    <x v="2321"/>
    <x v="0"/>
    <s v="US"/>
    <s v="USD"/>
    <n v="1435733940"/>
    <n v="1431046325"/>
    <b v="0"/>
    <n v="35"/>
    <b v="1"/>
    <s v="theater/plays"/>
    <n v="1.0549999999999999"/>
    <x v="2594"/>
    <x v="1"/>
    <x v="6"/>
    <x v="3499"/>
    <x v="3487"/>
  </r>
  <r>
    <x v="28"/>
    <x v="2322"/>
    <x v="0"/>
    <s v="US"/>
    <s v="USD"/>
    <n v="1457326740"/>
    <n v="1455919438"/>
    <b v="0"/>
    <n v="42"/>
    <b v="1"/>
    <s v="theater/plays"/>
    <n v="1.0629999999999999"/>
    <x v="2595"/>
    <x v="1"/>
    <x v="6"/>
    <x v="3500"/>
    <x v="3488"/>
  </r>
  <r>
    <x v="15"/>
    <x v="17"/>
    <x v="0"/>
    <s v="GB"/>
    <s v="GBP"/>
    <n v="1441995595"/>
    <n v="1439835595"/>
    <b v="0"/>
    <n v="42"/>
    <b v="1"/>
    <s v="theater/plays"/>
    <n v="1.0066666666666666"/>
    <x v="2596"/>
    <x v="1"/>
    <x v="6"/>
    <x v="3501"/>
    <x v="3489"/>
  </r>
  <r>
    <x v="23"/>
    <x v="2323"/>
    <x v="0"/>
    <s v="US"/>
    <s v="USD"/>
    <n v="1458100740"/>
    <n v="1456862924"/>
    <b v="0"/>
    <n v="31"/>
    <b v="1"/>
    <s v="theater/plays"/>
    <n v="1.054"/>
    <x v="2597"/>
    <x v="1"/>
    <x v="6"/>
    <x v="3502"/>
    <x v="3490"/>
  </r>
  <r>
    <x v="30"/>
    <x v="2324"/>
    <x v="0"/>
    <s v="GB"/>
    <s v="GBP"/>
    <n v="1469359728"/>
    <n v="1466767728"/>
    <b v="0"/>
    <n v="38"/>
    <b v="1"/>
    <s v="theater/plays"/>
    <n v="1.0755999999999999"/>
    <x v="2598"/>
    <x v="1"/>
    <x v="6"/>
    <x v="3503"/>
    <x v="3491"/>
  </r>
  <r>
    <x v="28"/>
    <x v="325"/>
    <x v="0"/>
    <s v="US"/>
    <s v="USD"/>
    <n v="1447959491"/>
    <n v="1445363891"/>
    <b v="0"/>
    <n v="8"/>
    <b v="1"/>
    <s v="theater/plays"/>
    <n v="1"/>
    <x v="179"/>
    <x v="1"/>
    <x v="6"/>
    <x v="3504"/>
    <x v="3492"/>
  </r>
  <r>
    <x v="30"/>
    <x v="2325"/>
    <x v="0"/>
    <s v="US"/>
    <s v="USD"/>
    <n v="1399953600"/>
    <n v="1398983245"/>
    <b v="0"/>
    <n v="39"/>
    <b v="1"/>
    <s v="theater/plays"/>
    <n v="1.0376000000000001"/>
    <x v="2599"/>
    <x v="1"/>
    <x v="6"/>
    <x v="3505"/>
    <x v="3493"/>
  </r>
  <r>
    <x v="9"/>
    <x v="631"/>
    <x v="0"/>
    <s v="US"/>
    <s v="USD"/>
    <n v="1408815440"/>
    <n v="1404927440"/>
    <b v="0"/>
    <n v="29"/>
    <b v="1"/>
    <s v="theater/plays"/>
    <n v="1.0149999999999999"/>
    <x v="2600"/>
    <x v="1"/>
    <x v="6"/>
    <x v="3506"/>
    <x v="3494"/>
  </r>
  <r>
    <x v="3"/>
    <x v="2326"/>
    <x v="0"/>
    <s v="US"/>
    <s v="USD"/>
    <n v="1464732537"/>
    <n v="1462140537"/>
    <b v="0"/>
    <n v="72"/>
    <b v="1"/>
    <s v="theater/plays"/>
    <n v="1.044"/>
    <x v="1784"/>
    <x v="1"/>
    <x v="6"/>
    <x v="3507"/>
    <x v="3495"/>
  </r>
  <r>
    <x v="213"/>
    <x v="147"/>
    <x v="0"/>
    <s v="GB"/>
    <s v="GBP"/>
    <n v="1462914000"/>
    <n v="1460914253"/>
    <b v="0"/>
    <n v="15"/>
    <b v="1"/>
    <s v="theater/plays"/>
    <n v="1.8"/>
    <x v="1053"/>
    <x v="1"/>
    <x v="6"/>
    <x v="3508"/>
    <x v="3496"/>
  </r>
  <r>
    <x v="9"/>
    <x v="2327"/>
    <x v="0"/>
    <s v="US"/>
    <s v="USD"/>
    <n v="1416545700"/>
    <n v="1415392666"/>
    <b v="0"/>
    <n v="33"/>
    <b v="1"/>
    <s v="theater/plays"/>
    <n v="1.0633333333333332"/>
    <x v="2601"/>
    <x v="1"/>
    <x v="6"/>
    <x v="3509"/>
    <x v="3497"/>
  </r>
  <r>
    <x v="42"/>
    <x v="1217"/>
    <x v="0"/>
    <s v="US"/>
    <s v="USD"/>
    <n v="1404312846"/>
    <n v="1402584846"/>
    <b v="0"/>
    <n v="15"/>
    <b v="1"/>
    <s v="theater/plays"/>
    <n v="1.0055555555555555"/>
    <x v="2602"/>
    <x v="1"/>
    <x v="6"/>
    <x v="3510"/>
    <x v="3498"/>
  </r>
  <r>
    <x v="15"/>
    <x v="2328"/>
    <x v="0"/>
    <s v="GB"/>
    <s v="GBP"/>
    <n v="1415385000"/>
    <n v="1413406695"/>
    <b v="0"/>
    <n v="19"/>
    <b v="1"/>
    <s v="theater/plays"/>
    <n v="1.012"/>
    <x v="2603"/>
    <x v="1"/>
    <x v="6"/>
    <x v="3511"/>
    <x v="3499"/>
  </r>
  <r>
    <x v="28"/>
    <x v="325"/>
    <x v="0"/>
    <s v="GB"/>
    <s v="GBP"/>
    <n v="1429789992"/>
    <n v="1424609592"/>
    <b v="0"/>
    <n v="17"/>
    <b v="1"/>
    <s v="theater/plays"/>
    <n v="1"/>
    <x v="2604"/>
    <x v="1"/>
    <x v="6"/>
    <x v="3512"/>
    <x v="3500"/>
  </r>
  <r>
    <x v="70"/>
    <x v="2153"/>
    <x v="0"/>
    <s v="US"/>
    <s v="USD"/>
    <n v="1401857940"/>
    <n v="1400725112"/>
    <b v="0"/>
    <n v="44"/>
    <b v="1"/>
    <s v="theater/plays"/>
    <n v="1.1839285714285714"/>
    <x v="2605"/>
    <x v="1"/>
    <x v="6"/>
    <x v="3513"/>
    <x v="3501"/>
  </r>
  <r>
    <x v="2"/>
    <x v="1100"/>
    <x v="0"/>
    <s v="US"/>
    <s v="USD"/>
    <n v="1422853140"/>
    <n v="1421439552"/>
    <b v="0"/>
    <n v="10"/>
    <b v="1"/>
    <s v="theater/plays"/>
    <n v="1.1000000000000001"/>
    <x v="698"/>
    <x v="1"/>
    <x v="6"/>
    <x v="3514"/>
    <x v="3502"/>
  </r>
  <r>
    <x v="9"/>
    <x v="2329"/>
    <x v="0"/>
    <s v="US"/>
    <s v="USD"/>
    <n v="1433097171"/>
    <n v="1430505171"/>
    <b v="0"/>
    <n v="46"/>
    <b v="1"/>
    <s v="theater/plays"/>
    <n v="1.0266666666666666"/>
    <x v="2606"/>
    <x v="1"/>
    <x v="6"/>
    <x v="3515"/>
    <x v="3503"/>
  </r>
  <r>
    <x v="30"/>
    <x v="911"/>
    <x v="0"/>
    <s v="US"/>
    <s v="USD"/>
    <n v="1410145200"/>
    <n v="1407197670"/>
    <b v="0"/>
    <n v="11"/>
    <b v="1"/>
    <s v="theater/plays"/>
    <n v="1"/>
    <x v="2607"/>
    <x v="1"/>
    <x v="6"/>
    <x v="3516"/>
    <x v="3504"/>
  </r>
  <r>
    <x v="23"/>
    <x v="417"/>
    <x v="0"/>
    <s v="GB"/>
    <s v="GBP"/>
    <n v="1404471600"/>
    <n v="1401910634"/>
    <b v="0"/>
    <n v="13"/>
    <b v="1"/>
    <s v="theater/plays"/>
    <n v="1"/>
    <x v="2608"/>
    <x v="1"/>
    <x v="6"/>
    <x v="3517"/>
    <x v="3505"/>
  </r>
  <r>
    <x v="15"/>
    <x v="2330"/>
    <x v="0"/>
    <s v="US"/>
    <s v="USD"/>
    <n v="1412259660"/>
    <n v="1410461299"/>
    <b v="0"/>
    <n v="33"/>
    <b v="1"/>
    <s v="theater/plays"/>
    <n v="1.10046"/>
    <x v="2609"/>
    <x v="1"/>
    <x v="6"/>
    <x v="3518"/>
    <x v="3506"/>
  </r>
  <r>
    <x v="13"/>
    <x v="40"/>
    <x v="0"/>
    <s v="GB"/>
    <s v="GBP"/>
    <n v="1425478950"/>
    <n v="1422886950"/>
    <b v="0"/>
    <n v="28"/>
    <b v="1"/>
    <s v="theater/plays"/>
    <n v="1.0135000000000001"/>
    <x v="2610"/>
    <x v="1"/>
    <x v="6"/>
    <x v="3519"/>
    <x v="3507"/>
  </r>
  <r>
    <x v="13"/>
    <x v="1132"/>
    <x v="0"/>
    <s v="GB"/>
    <s v="GBP"/>
    <n v="1441547220"/>
    <n v="1439322412"/>
    <b v="0"/>
    <n v="21"/>
    <b v="1"/>
    <s v="theater/plays"/>
    <n v="1.0075000000000001"/>
    <x v="2611"/>
    <x v="1"/>
    <x v="6"/>
    <x v="3520"/>
    <x v="3508"/>
  </r>
  <r>
    <x v="18"/>
    <x v="2331"/>
    <x v="0"/>
    <s v="US"/>
    <s v="USD"/>
    <n v="1411980020"/>
    <n v="1409388020"/>
    <b v="0"/>
    <n v="13"/>
    <b v="1"/>
    <s v="theater/plays"/>
    <n v="1.6942857142857144"/>
    <x v="2612"/>
    <x v="1"/>
    <x v="6"/>
    <x v="3521"/>
    <x v="3509"/>
  </r>
  <r>
    <x v="411"/>
    <x v="1174"/>
    <x v="0"/>
    <s v="GB"/>
    <s v="GBP"/>
    <n v="1442311560"/>
    <n v="1439924246"/>
    <b v="0"/>
    <n v="34"/>
    <b v="1"/>
    <s v="theater/plays"/>
    <n v="1"/>
    <x v="2613"/>
    <x v="1"/>
    <x v="6"/>
    <x v="3522"/>
    <x v="3510"/>
  </r>
  <r>
    <x v="23"/>
    <x v="2332"/>
    <x v="0"/>
    <s v="GB"/>
    <s v="GBP"/>
    <n v="1474844400"/>
    <n v="1469871148"/>
    <b v="0"/>
    <n v="80"/>
    <b v="1"/>
    <s v="theater/plays"/>
    <n v="1.1365000000000001"/>
    <x v="2614"/>
    <x v="1"/>
    <x v="6"/>
    <x v="3523"/>
    <x v="3511"/>
  </r>
  <r>
    <x v="3"/>
    <x v="2333"/>
    <x v="0"/>
    <s v="US"/>
    <s v="USD"/>
    <n v="1410580800"/>
    <n v="1409336373"/>
    <b v="0"/>
    <n v="74"/>
    <b v="1"/>
    <s v="theater/plays"/>
    <n v="1.0156000000000001"/>
    <x v="2615"/>
    <x v="1"/>
    <x v="6"/>
    <x v="3524"/>
    <x v="3512"/>
  </r>
  <r>
    <x v="2"/>
    <x v="798"/>
    <x v="0"/>
    <s v="US"/>
    <s v="USD"/>
    <n v="1439136000"/>
    <n v="1438188106"/>
    <b v="0"/>
    <n v="7"/>
    <b v="1"/>
    <s v="theater/plays"/>
    <n v="1.06"/>
    <x v="2616"/>
    <x v="1"/>
    <x v="6"/>
    <x v="3525"/>
    <x v="3453"/>
  </r>
  <r>
    <x v="126"/>
    <x v="2334"/>
    <x v="0"/>
    <s v="US"/>
    <s v="USD"/>
    <n v="1461823140"/>
    <n v="1459411371"/>
    <b v="0"/>
    <n v="34"/>
    <b v="1"/>
    <s v="theater/plays"/>
    <n v="1.02"/>
    <x v="2617"/>
    <x v="1"/>
    <x v="6"/>
    <x v="3526"/>
    <x v="3513"/>
  </r>
  <r>
    <x v="12"/>
    <x v="2335"/>
    <x v="0"/>
    <s v="US"/>
    <s v="USD"/>
    <n v="1436587140"/>
    <n v="1434069205"/>
    <b v="0"/>
    <n v="86"/>
    <b v="1"/>
    <s v="theater/plays"/>
    <n v="1.1691666666666667"/>
    <x v="2618"/>
    <x v="1"/>
    <x v="6"/>
    <x v="3527"/>
    <x v="3514"/>
  </r>
  <r>
    <x v="409"/>
    <x v="2336"/>
    <x v="0"/>
    <s v="GB"/>
    <s v="GBP"/>
    <n v="1484740918"/>
    <n v="1483012918"/>
    <b v="0"/>
    <n v="37"/>
    <b v="1"/>
    <s v="theater/plays"/>
    <n v="1.0115151515151515"/>
    <x v="2619"/>
    <x v="1"/>
    <x v="6"/>
    <x v="3528"/>
    <x v="3515"/>
  </r>
  <r>
    <x v="2"/>
    <x v="2337"/>
    <x v="0"/>
    <s v="US"/>
    <s v="USD"/>
    <n v="1436749200"/>
    <n v="1434997018"/>
    <b v="0"/>
    <n v="18"/>
    <b v="1"/>
    <s v="theater/plays"/>
    <n v="1.32"/>
    <x v="2333"/>
    <x v="1"/>
    <x v="6"/>
    <x v="3529"/>
    <x v="3516"/>
  </r>
  <r>
    <x v="181"/>
    <x v="2338"/>
    <x v="0"/>
    <s v="GB"/>
    <s v="GBP"/>
    <n v="1460318400"/>
    <n v="1457881057"/>
    <b v="0"/>
    <n v="22"/>
    <b v="1"/>
    <s v="theater/plays"/>
    <n v="1"/>
    <x v="179"/>
    <x v="1"/>
    <x v="6"/>
    <x v="3530"/>
    <x v="3517"/>
  </r>
  <r>
    <x v="28"/>
    <x v="1958"/>
    <x v="0"/>
    <s v="US"/>
    <s v="USD"/>
    <n v="1467301334"/>
    <n v="1464709334"/>
    <b v="0"/>
    <n v="26"/>
    <b v="1"/>
    <s v="theater/plays"/>
    <n v="1.28"/>
    <x v="2620"/>
    <x v="1"/>
    <x v="6"/>
    <x v="3531"/>
    <x v="3518"/>
  </r>
  <r>
    <x v="412"/>
    <x v="1936"/>
    <x v="0"/>
    <s v="US"/>
    <s v="USD"/>
    <n v="1411012740"/>
    <n v="1409667827"/>
    <b v="0"/>
    <n v="27"/>
    <b v="1"/>
    <s v="theater/plays"/>
    <n v="1.1895833333333334"/>
    <x v="2621"/>
    <x v="1"/>
    <x v="6"/>
    <x v="3532"/>
    <x v="3519"/>
  </r>
  <r>
    <x v="2"/>
    <x v="2291"/>
    <x v="0"/>
    <s v="US"/>
    <s v="USD"/>
    <n v="1447269367"/>
    <n v="1444673767"/>
    <b v="0"/>
    <n v="8"/>
    <b v="1"/>
    <s v="theater/plays"/>
    <n v="1.262"/>
    <x v="2622"/>
    <x v="1"/>
    <x v="6"/>
    <x v="3533"/>
    <x v="3520"/>
  </r>
  <r>
    <x v="10"/>
    <x v="2339"/>
    <x v="0"/>
    <s v="US"/>
    <s v="USD"/>
    <n v="1443711623"/>
    <n v="1440687623"/>
    <b v="0"/>
    <n v="204"/>
    <b v="1"/>
    <s v="theater/plays"/>
    <n v="1.5620000000000001"/>
    <x v="2623"/>
    <x v="1"/>
    <x v="6"/>
    <x v="3534"/>
    <x v="3521"/>
  </r>
  <r>
    <x v="13"/>
    <x v="2340"/>
    <x v="0"/>
    <s v="GB"/>
    <s v="GBP"/>
    <n v="1443808800"/>
    <n v="1441120910"/>
    <b v="0"/>
    <n v="46"/>
    <b v="1"/>
    <s v="theater/plays"/>
    <n v="1.0315000000000001"/>
    <x v="2624"/>
    <x v="1"/>
    <x v="6"/>
    <x v="3535"/>
    <x v="1804"/>
  </r>
  <r>
    <x v="325"/>
    <x v="398"/>
    <x v="0"/>
    <s v="GB"/>
    <s v="GBP"/>
    <n v="1450612740"/>
    <n v="1448040425"/>
    <b v="0"/>
    <n v="17"/>
    <b v="1"/>
    <s v="theater/plays"/>
    <n v="1.5333333333333334"/>
    <x v="2625"/>
    <x v="1"/>
    <x v="6"/>
    <x v="3536"/>
    <x v="3522"/>
  </r>
  <r>
    <x v="413"/>
    <x v="1967"/>
    <x v="0"/>
    <s v="CA"/>
    <s v="CAD"/>
    <n v="1416211140"/>
    <n v="1413016216"/>
    <b v="0"/>
    <n v="28"/>
    <b v="1"/>
    <s v="theater/plays"/>
    <n v="1.8044444444444445"/>
    <x v="145"/>
    <x v="1"/>
    <x v="6"/>
    <x v="3537"/>
    <x v="3523"/>
  </r>
  <r>
    <x v="13"/>
    <x v="1956"/>
    <x v="0"/>
    <s v="GB"/>
    <s v="GBP"/>
    <n v="1471428340"/>
    <n v="1469009140"/>
    <b v="0"/>
    <n v="83"/>
    <b v="1"/>
    <s v="theater/plays"/>
    <n v="1.2845"/>
    <x v="2626"/>
    <x v="1"/>
    <x v="6"/>
    <x v="3538"/>
    <x v="3524"/>
  </r>
  <r>
    <x v="20"/>
    <x v="2341"/>
    <x v="0"/>
    <s v="US"/>
    <s v="USD"/>
    <n v="1473358122"/>
    <n v="1471543722"/>
    <b v="0"/>
    <n v="13"/>
    <b v="1"/>
    <s v="theater/plays"/>
    <n v="1.1966666666666668"/>
    <x v="2627"/>
    <x v="1"/>
    <x v="6"/>
    <x v="3539"/>
    <x v="3525"/>
  </r>
  <r>
    <x v="43"/>
    <x v="2342"/>
    <x v="0"/>
    <s v="GB"/>
    <s v="GBP"/>
    <n v="1466899491"/>
    <n v="1464307491"/>
    <b v="0"/>
    <n v="8"/>
    <b v="1"/>
    <s v="theater/plays"/>
    <n v="1.23"/>
    <x v="2628"/>
    <x v="1"/>
    <x v="6"/>
    <x v="3540"/>
    <x v="3526"/>
  </r>
  <r>
    <x v="38"/>
    <x v="2343"/>
    <x v="0"/>
    <s v="GB"/>
    <s v="GBP"/>
    <n v="1441042275"/>
    <n v="1438882275"/>
    <b v="0"/>
    <n v="32"/>
    <b v="1"/>
    <s v="theater/plays"/>
    <n v="1.05"/>
    <x v="2629"/>
    <x v="1"/>
    <x v="6"/>
    <x v="3541"/>
    <x v="3527"/>
  </r>
  <r>
    <x v="62"/>
    <x v="2344"/>
    <x v="0"/>
    <s v="US"/>
    <s v="USD"/>
    <n v="1410099822"/>
    <n v="1404915822"/>
    <b v="0"/>
    <n v="85"/>
    <b v="1"/>
    <s v="theater/plays"/>
    <n v="1.0223636363636364"/>
    <x v="2630"/>
    <x v="1"/>
    <x v="6"/>
    <x v="3542"/>
    <x v="3528"/>
  </r>
  <r>
    <x v="15"/>
    <x v="76"/>
    <x v="0"/>
    <s v="DE"/>
    <s v="EUR"/>
    <n v="1435255659"/>
    <n v="1432663659"/>
    <b v="0"/>
    <n v="29"/>
    <b v="1"/>
    <s v="theater/plays"/>
    <n v="1.0466666666666666"/>
    <x v="2631"/>
    <x v="1"/>
    <x v="6"/>
    <x v="3543"/>
    <x v="3529"/>
  </r>
  <r>
    <x v="30"/>
    <x v="911"/>
    <x v="0"/>
    <s v="US"/>
    <s v="USD"/>
    <n v="1425758257"/>
    <n v="1423166257"/>
    <b v="0"/>
    <n v="24"/>
    <b v="1"/>
    <s v="theater/plays"/>
    <n v="1"/>
    <x v="2632"/>
    <x v="1"/>
    <x v="6"/>
    <x v="3544"/>
    <x v="3530"/>
  </r>
  <r>
    <x v="49"/>
    <x v="2345"/>
    <x v="0"/>
    <s v="US"/>
    <s v="USD"/>
    <n v="1428780159"/>
    <n v="1426188159"/>
    <b v="0"/>
    <n v="8"/>
    <b v="1"/>
    <s v="theater/plays"/>
    <n v="1.004"/>
    <x v="90"/>
    <x v="1"/>
    <x v="6"/>
    <x v="3545"/>
    <x v="3531"/>
  </r>
  <r>
    <x v="184"/>
    <x v="2346"/>
    <x v="0"/>
    <s v="US"/>
    <s v="USD"/>
    <n v="1427860740"/>
    <n v="1426002684"/>
    <b v="0"/>
    <n v="19"/>
    <b v="1"/>
    <s v="theater/plays"/>
    <n v="1.0227272727272727"/>
    <x v="2633"/>
    <x v="1"/>
    <x v="6"/>
    <x v="3546"/>
    <x v="3532"/>
  </r>
  <r>
    <x v="19"/>
    <x v="2347"/>
    <x v="0"/>
    <s v="US"/>
    <s v="USD"/>
    <n v="1463198340"/>
    <n v="1461117201"/>
    <b v="0"/>
    <n v="336"/>
    <b v="1"/>
    <s v="theater/plays"/>
    <n v="1.1440928571428572"/>
    <x v="2634"/>
    <x v="1"/>
    <x v="6"/>
    <x v="3547"/>
    <x v="3533"/>
  </r>
  <r>
    <x v="190"/>
    <x v="2307"/>
    <x v="0"/>
    <s v="US"/>
    <s v="USD"/>
    <n v="1457139600"/>
    <n v="1455230214"/>
    <b v="0"/>
    <n v="13"/>
    <b v="1"/>
    <s v="theater/plays"/>
    <n v="1.019047619047619"/>
    <x v="2579"/>
    <x v="1"/>
    <x v="6"/>
    <x v="3548"/>
    <x v="3534"/>
  </r>
  <r>
    <x v="28"/>
    <x v="806"/>
    <x v="0"/>
    <s v="GB"/>
    <s v="GBP"/>
    <n v="1441358873"/>
    <n v="1438939673"/>
    <b v="0"/>
    <n v="42"/>
    <b v="1"/>
    <s v="theater/plays"/>
    <n v="1.02"/>
    <x v="2635"/>
    <x v="1"/>
    <x v="6"/>
    <x v="3549"/>
    <x v="3535"/>
  </r>
  <r>
    <x v="30"/>
    <x v="2348"/>
    <x v="0"/>
    <s v="GB"/>
    <s v="GBP"/>
    <n v="1462224398"/>
    <n v="1459632398"/>
    <b v="0"/>
    <n v="64"/>
    <b v="1"/>
    <s v="theater/plays"/>
    <n v="1.048"/>
    <x v="2636"/>
    <x v="1"/>
    <x v="6"/>
    <x v="3550"/>
    <x v="3536"/>
  </r>
  <r>
    <x v="15"/>
    <x v="2349"/>
    <x v="0"/>
    <s v="US"/>
    <s v="USD"/>
    <n v="1400796420"/>
    <n v="1398342170"/>
    <b v="0"/>
    <n v="25"/>
    <b v="1"/>
    <s v="theater/plays"/>
    <n v="1.0183333333333333"/>
    <x v="2637"/>
    <x v="1"/>
    <x v="6"/>
    <x v="3551"/>
    <x v="3537"/>
  </r>
  <r>
    <x v="414"/>
    <x v="2350"/>
    <x v="0"/>
    <s v="GB"/>
    <s v="GBP"/>
    <n v="1403964324"/>
    <n v="1401372324"/>
    <b v="0"/>
    <n v="20"/>
    <b v="1"/>
    <s v="theater/plays"/>
    <n v="1"/>
    <x v="2638"/>
    <x v="1"/>
    <x v="6"/>
    <x v="3552"/>
    <x v="3538"/>
  </r>
  <r>
    <x v="62"/>
    <x v="2351"/>
    <x v="0"/>
    <s v="US"/>
    <s v="USD"/>
    <n v="1439337600"/>
    <n v="1436575280"/>
    <b v="0"/>
    <n v="104"/>
    <b v="1"/>
    <s v="theater/plays"/>
    <n v="1.0627272727272727"/>
    <x v="2639"/>
    <x v="1"/>
    <x v="6"/>
    <x v="3553"/>
    <x v="3539"/>
  </r>
  <r>
    <x v="10"/>
    <x v="2352"/>
    <x v="0"/>
    <s v="US"/>
    <s v="USD"/>
    <n v="1423674000"/>
    <n v="1421025159"/>
    <b v="0"/>
    <n v="53"/>
    <b v="1"/>
    <s v="theater/plays"/>
    <n v="1.1342219999999998"/>
    <x v="2640"/>
    <x v="1"/>
    <x v="6"/>
    <x v="3554"/>
    <x v="3540"/>
  </r>
  <r>
    <x v="262"/>
    <x v="1162"/>
    <x v="0"/>
    <s v="IT"/>
    <s v="EUR"/>
    <n v="1479382594"/>
    <n v="1476786994"/>
    <b v="0"/>
    <n v="14"/>
    <b v="1"/>
    <s v="theater/plays"/>
    <n v="1"/>
    <x v="1231"/>
    <x v="1"/>
    <x v="6"/>
    <x v="3555"/>
    <x v="3541"/>
  </r>
  <r>
    <x v="41"/>
    <x v="2222"/>
    <x v="0"/>
    <s v="GB"/>
    <s v="GBP"/>
    <n v="1408289724"/>
    <n v="1403105724"/>
    <b v="0"/>
    <n v="20"/>
    <b v="1"/>
    <s v="theater/plays"/>
    <n v="1.0045454545454546"/>
    <x v="2641"/>
    <x v="1"/>
    <x v="6"/>
    <x v="3556"/>
    <x v="3542"/>
  </r>
  <r>
    <x v="57"/>
    <x v="2353"/>
    <x v="0"/>
    <s v="US"/>
    <s v="USD"/>
    <n v="1399271911"/>
    <n v="1396334311"/>
    <b v="0"/>
    <n v="558"/>
    <b v="1"/>
    <s v="theater/plays"/>
    <n v="1.0003599999999999"/>
    <x v="2642"/>
    <x v="1"/>
    <x v="6"/>
    <x v="3557"/>
    <x v="3543"/>
  </r>
  <r>
    <x v="18"/>
    <x v="1929"/>
    <x v="0"/>
    <s v="GB"/>
    <s v="GBP"/>
    <n v="1435352400"/>
    <n v="1431718575"/>
    <b v="0"/>
    <n v="22"/>
    <b v="1"/>
    <s v="theater/plays"/>
    <n v="1.44"/>
    <x v="2643"/>
    <x v="1"/>
    <x v="6"/>
    <x v="3558"/>
    <x v="3544"/>
  </r>
  <r>
    <x v="28"/>
    <x v="831"/>
    <x v="0"/>
    <s v="AU"/>
    <s v="AUD"/>
    <n v="1438333080"/>
    <n v="1436408308"/>
    <b v="0"/>
    <n v="24"/>
    <b v="1"/>
    <s v="theater/plays"/>
    <n v="1.0349999999999999"/>
    <x v="2644"/>
    <x v="1"/>
    <x v="6"/>
    <x v="3559"/>
    <x v="3545"/>
  </r>
  <r>
    <x v="50"/>
    <x v="2354"/>
    <x v="0"/>
    <s v="CA"/>
    <s v="CAD"/>
    <n v="1432694700"/>
    <n v="1429651266"/>
    <b v="0"/>
    <n v="74"/>
    <b v="1"/>
    <s v="theater/plays"/>
    <n v="1.0843750000000001"/>
    <x v="2645"/>
    <x v="1"/>
    <x v="6"/>
    <x v="3560"/>
    <x v="3546"/>
  </r>
  <r>
    <x v="30"/>
    <x v="1904"/>
    <x v="0"/>
    <s v="US"/>
    <s v="USD"/>
    <n v="1438799760"/>
    <n v="1437236378"/>
    <b v="0"/>
    <n v="54"/>
    <b v="1"/>
    <s v="theater/plays"/>
    <n v="1.024"/>
    <x v="2646"/>
    <x v="1"/>
    <x v="6"/>
    <x v="3561"/>
    <x v="3547"/>
  </r>
  <r>
    <x v="415"/>
    <x v="2355"/>
    <x v="0"/>
    <s v="GB"/>
    <s v="GBP"/>
    <n v="1457906400"/>
    <n v="1457115427"/>
    <b v="0"/>
    <n v="31"/>
    <b v="1"/>
    <s v="theater/plays"/>
    <n v="1.4888888888888889"/>
    <x v="2647"/>
    <x v="1"/>
    <x v="6"/>
    <x v="3562"/>
    <x v="3548"/>
  </r>
  <r>
    <x v="2"/>
    <x v="2356"/>
    <x v="0"/>
    <s v="GB"/>
    <s v="GBP"/>
    <n v="1470078000"/>
    <n v="1467648456"/>
    <b v="0"/>
    <n v="25"/>
    <b v="1"/>
    <s v="theater/plays"/>
    <n v="1.0549000000000002"/>
    <x v="2648"/>
    <x v="1"/>
    <x v="6"/>
    <x v="3563"/>
    <x v="3549"/>
  </r>
  <r>
    <x v="28"/>
    <x v="2025"/>
    <x v="0"/>
    <s v="GB"/>
    <s v="GBP"/>
    <n v="1444060800"/>
    <n v="1440082649"/>
    <b v="0"/>
    <n v="17"/>
    <b v="1"/>
    <s v="theater/plays"/>
    <n v="1.0049999999999999"/>
    <x v="2649"/>
    <x v="1"/>
    <x v="6"/>
    <x v="3564"/>
    <x v="3550"/>
  </r>
  <r>
    <x v="42"/>
    <x v="1156"/>
    <x v="0"/>
    <s v="US"/>
    <s v="USD"/>
    <n v="1420048208"/>
    <n v="1417456208"/>
    <b v="0"/>
    <n v="12"/>
    <b v="1"/>
    <s v="theater/plays"/>
    <n v="1.3055555555555556"/>
    <x v="2650"/>
    <x v="1"/>
    <x v="6"/>
    <x v="3565"/>
    <x v="3551"/>
  </r>
  <r>
    <x v="13"/>
    <x v="2357"/>
    <x v="0"/>
    <s v="GB"/>
    <s v="GBP"/>
    <n v="1422015083"/>
    <n v="1419423083"/>
    <b v="0"/>
    <n v="38"/>
    <b v="1"/>
    <s v="theater/plays"/>
    <n v="1.0475000000000001"/>
    <x v="2651"/>
    <x v="1"/>
    <x v="6"/>
    <x v="3566"/>
    <x v="3552"/>
  </r>
  <r>
    <x v="28"/>
    <x v="2358"/>
    <x v="0"/>
    <s v="GB"/>
    <s v="GBP"/>
    <n v="1433964444"/>
    <n v="1431372444"/>
    <b v="0"/>
    <n v="41"/>
    <b v="1"/>
    <s v="theater/plays"/>
    <n v="1.0880000000000001"/>
    <x v="2652"/>
    <x v="1"/>
    <x v="6"/>
    <x v="3567"/>
    <x v="3553"/>
  </r>
  <r>
    <x v="28"/>
    <x v="2359"/>
    <x v="0"/>
    <s v="US"/>
    <s v="USD"/>
    <n v="1410975994"/>
    <n v="1408383994"/>
    <b v="0"/>
    <n v="19"/>
    <b v="1"/>
    <s v="theater/plays"/>
    <n v="1.1100000000000001"/>
    <x v="2653"/>
    <x v="1"/>
    <x v="6"/>
    <x v="3568"/>
    <x v="3554"/>
  </r>
  <r>
    <x v="10"/>
    <x v="2360"/>
    <x v="0"/>
    <s v="US"/>
    <s v="USD"/>
    <n v="1420734696"/>
    <n v="1418142696"/>
    <b v="0"/>
    <n v="41"/>
    <b v="1"/>
    <s v="theater/plays"/>
    <n v="1.0047999999999999"/>
    <x v="2654"/>
    <x v="1"/>
    <x v="6"/>
    <x v="3569"/>
    <x v="3555"/>
  </r>
  <r>
    <x v="13"/>
    <x v="2361"/>
    <x v="0"/>
    <s v="US"/>
    <s v="USD"/>
    <n v="1420009200"/>
    <n v="1417593483"/>
    <b v="0"/>
    <n v="26"/>
    <b v="1"/>
    <s v="theater/plays"/>
    <n v="1.1435"/>
    <x v="2655"/>
    <x v="1"/>
    <x v="6"/>
    <x v="3570"/>
    <x v="3556"/>
  </r>
  <r>
    <x v="15"/>
    <x v="2362"/>
    <x v="0"/>
    <s v="GB"/>
    <s v="GBP"/>
    <n v="1414701413"/>
    <n v="1412109413"/>
    <b v="0"/>
    <n v="25"/>
    <b v="1"/>
    <s v="theater/plays"/>
    <n v="1.2206666666666666"/>
    <x v="2656"/>
    <x v="1"/>
    <x v="6"/>
    <x v="3571"/>
    <x v="3557"/>
  </r>
  <r>
    <x v="2"/>
    <x v="83"/>
    <x v="0"/>
    <s v="GB"/>
    <s v="GBP"/>
    <n v="1434894082"/>
    <n v="1432302082"/>
    <b v="0"/>
    <n v="9"/>
    <b v="1"/>
    <s v="theater/plays"/>
    <n v="1"/>
    <x v="2657"/>
    <x v="1"/>
    <x v="6"/>
    <x v="3572"/>
    <x v="3558"/>
  </r>
  <r>
    <x v="9"/>
    <x v="2363"/>
    <x v="0"/>
    <s v="GB"/>
    <s v="GBP"/>
    <n v="1415440846"/>
    <n v="1412845246"/>
    <b v="0"/>
    <n v="78"/>
    <b v="1"/>
    <s v="theater/plays"/>
    <n v="1.028"/>
    <x v="2658"/>
    <x v="1"/>
    <x v="6"/>
    <x v="3573"/>
    <x v="3559"/>
  </r>
  <r>
    <x v="238"/>
    <x v="2364"/>
    <x v="0"/>
    <s v="US"/>
    <s v="USD"/>
    <n v="1415921848"/>
    <n v="1413326248"/>
    <b v="0"/>
    <n v="45"/>
    <b v="1"/>
    <s v="theater/plays"/>
    <n v="1.0612068965517241"/>
    <x v="2659"/>
    <x v="1"/>
    <x v="6"/>
    <x v="3574"/>
    <x v="3560"/>
  </r>
  <r>
    <x v="3"/>
    <x v="2365"/>
    <x v="0"/>
    <s v="US"/>
    <s v="USD"/>
    <n v="1470887940"/>
    <n v="1468176527"/>
    <b v="0"/>
    <n v="102"/>
    <b v="1"/>
    <s v="theater/plays"/>
    <n v="1.0133000000000001"/>
    <x v="2660"/>
    <x v="1"/>
    <x v="6"/>
    <x v="3575"/>
    <x v="3561"/>
  </r>
  <r>
    <x v="213"/>
    <x v="173"/>
    <x v="0"/>
    <s v="US"/>
    <s v="USD"/>
    <n v="1480947054"/>
    <n v="1475759454"/>
    <b v="0"/>
    <n v="5"/>
    <b v="1"/>
    <s v="theater/plays"/>
    <n v="1"/>
    <x v="135"/>
    <x v="1"/>
    <x v="6"/>
    <x v="3576"/>
    <x v="3562"/>
  </r>
  <r>
    <x v="20"/>
    <x v="1911"/>
    <x v="0"/>
    <s v="US"/>
    <s v="USD"/>
    <n v="1430029680"/>
    <n v="1427741583"/>
    <b v="0"/>
    <n v="27"/>
    <b v="1"/>
    <s v="theater/plays"/>
    <n v="1.3"/>
    <x v="684"/>
    <x v="1"/>
    <x v="6"/>
    <x v="3577"/>
    <x v="3563"/>
  </r>
  <r>
    <x v="15"/>
    <x v="2366"/>
    <x v="0"/>
    <s v="GB"/>
    <s v="GBP"/>
    <n v="1462037777"/>
    <n v="1459445777"/>
    <b v="0"/>
    <n v="37"/>
    <b v="1"/>
    <s v="theater/plays"/>
    <n v="1.0001333333333333"/>
    <x v="2661"/>
    <x v="1"/>
    <x v="6"/>
    <x v="3578"/>
    <x v="3564"/>
  </r>
  <r>
    <x v="2"/>
    <x v="83"/>
    <x v="0"/>
    <s v="GB"/>
    <s v="GBP"/>
    <n v="1459444656"/>
    <n v="1456856256"/>
    <b v="0"/>
    <n v="14"/>
    <b v="1"/>
    <s v="theater/plays"/>
    <n v="1"/>
    <x v="680"/>
    <x v="1"/>
    <x v="6"/>
    <x v="3579"/>
    <x v="3565"/>
  </r>
  <r>
    <x v="42"/>
    <x v="581"/>
    <x v="0"/>
    <s v="US"/>
    <s v="USD"/>
    <n v="1425185940"/>
    <n v="1421900022"/>
    <b v="0"/>
    <n v="27"/>
    <b v="1"/>
    <s v="theater/plays"/>
    <n v="1.1388888888888888"/>
    <x v="2662"/>
    <x v="1"/>
    <x v="6"/>
    <x v="3580"/>
    <x v="3566"/>
  </r>
  <r>
    <x v="15"/>
    <x v="646"/>
    <x v="0"/>
    <s v="GB"/>
    <s v="GBP"/>
    <n v="1406719110"/>
    <n v="1405509510"/>
    <b v="0"/>
    <n v="45"/>
    <b v="1"/>
    <s v="theater/plays"/>
    <n v="1"/>
    <x v="853"/>
    <x v="1"/>
    <x v="6"/>
    <x v="3581"/>
    <x v="3567"/>
  </r>
  <r>
    <x v="28"/>
    <x v="2367"/>
    <x v="0"/>
    <s v="US"/>
    <s v="USD"/>
    <n v="1459822682"/>
    <n v="1458613082"/>
    <b v="0"/>
    <n v="49"/>
    <b v="1"/>
    <s v="theater/plays"/>
    <n v="2.87"/>
    <x v="2663"/>
    <x v="1"/>
    <x v="6"/>
    <x v="3582"/>
    <x v="3568"/>
  </r>
  <r>
    <x v="9"/>
    <x v="2259"/>
    <x v="0"/>
    <s v="US"/>
    <s v="USD"/>
    <n v="1460970805"/>
    <n v="1455790405"/>
    <b v="0"/>
    <n v="24"/>
    <b v="1"/>
    <s v="theater/plays"/>
    <n v="1.085"/>
    <x v="956"/>
    <x v="1"/>
    <x v="6"/>
    <x v="3583"/>
    <x v="3569"/>
  </r>
  <r>
    <x v="9"/>
    <x v="2368"/>
    <x v="0"/>
    <s v="GB"/>
    <s v="GBP"/>
    <n v="1436772944"/>
    <n v="1434180944"/>
    <b v="0"/>
    <n v="112"/>
    <b v="1"/>
    <s v="theater/plays"/>
    <n v="1.155"/>
    <x v="2664"/>
    <x v="1"/>
    <x v="6"/>
    <x v="3584"/>
    <x v="3570"/>
  </r>
  <r>
    <x v="104"/>
    <x v="909"/>
    <x v="0"/>
    <s v="US"/>
    <s v="USD"/>
    <n v="1419181890"/>
    <n v="1416589890"/>
    <b v="0"/>
    <n v="23"/>
    <b v="1"/>
    <s v="theater/plays"/>
    <n v="1.1911764705882353"/>
    <x v="2665"/>
    <x v="1"/>
    <x v="6"/>
    <x v="3585"/>
    <x v="3571"/>
  </r>
  <r>
    <x v="51"/>
    <x v="2369"/>
    <x v="0"/>
    <s v="US"/>
    <s v="USD"/>
    <n v="1474649070"/>
    <n v="1469465070"/>
    <b v="0"/>
    <n v="54"/>
    <b v="1"/>
    <s v="theater/plays"/>
    <n v="1.0942666666666667"/>
    <x v="2666"/>
    <x v="1"/>
    <x v="6"/>
    <x v="3586"/>
    <x v="3572"/>
  </r>
  <r>
    <x v="2"/>
    <x v="1508"/>
    <x v="0"/>
    <s v="GB"/>
    <s v="GBP"/>
    <n v="1467054000"/>
    <n v="1463144254"/>
    <b v="0"/>
    <n v="28"/>
    <b v="1"/>
    <s v="theater/plays"/>
    <n v="1.266"/>
    <x v="2667"/>
    <x v="1"/>
    <x v="6"/>
    <x v="3587"/>
    <x v="3573"/>
  </r>
  <r>
    <x v="48"/>
    <x v="1671"/>
    <x v="0"/>
    <s v="GB"/>
    <s v="GBP"/>
    <n v="1430348400"/>
    <n v="1428436410"/>
    <b v="0"/>
    <n v="11"/>
    <b v="1"/>
    <s v="theater/plays"/>
    <n v="1.0049999999999999"/>
    <x v="2668"/>
    <x v="1"/>
    <x v="6"/>
    <x v="3588"/>
    <x v="3574"/>
  </r>
  <r>
    <x v="23"/>
    <x v="1977"/>
    <x v="0"/>
    <s v="US"/>
    <s v="USD"/>
    <n v="1432654347"/>
    <n v="1430494347"/>
    <b v="0"/>
    <n v="62"/>
    <b v="1"/>
    <s v="theater/plays"/>
    <n v="1.2749999999999999"/>
    <x v="2669"/>
    <x v="1"/>
    <x v="6"/>
    <x v="3589"/>
    <x v="3575"/>
  </r>
  <r>
    <x v="10"/>
    <x v="2370"/>
    <x v="0"/>
    <s v="GB"/>
    <s v="GBP"/>
    <n v="1413792034"/>
    <n v="1411200034"/>
    <b v="0"/>
    <n v="73"/>
    <b v="1"/>
    <s v="theater/plays"/>
    <n v="1.0005999999999999"/>
    <x v="2670"/>
    <x v="1"/>
    <x v="6"/>
    <x v="3590"/>
    <x v="3576"/>
  </r>
  <r>
    <x v="176"/>
    <x v="1281"/>
    <x v="0"/>
    <s v="US"/>
    <s v="USD"/>
    <n v="1422075540"/>
    <n v="1419979544"/>
    <b v="0"/>
    <n v="18"/>
    <b v="1"/>
    <s v="theater/plays"/>
    <n v="1.75"/>
    <x v="2671"/>
    <x v="1"/>
    <x v="6"/>
    <x v="3591"/>
    <x v="3577"/>
  </r>
  <r>
    <x v="13"/>
    <x v="2371"/>
    <x v="0"/>
    <s v="US"/>
    <s v="USD"/>
    <n v="1423630740"/>
    <n v="1418673307"/>
    <b v="0"/>
    <n v="35"/>
    <b v="1"/>
    <s v="theater/plays"/>
    <n v="1.2725"/>
    <x v="2672"/>
    <x v="1"/>
    <x v="6"/>
    <x v="3592"/>
    <x v="3578"/>
  </r>
  <r>
    <x v="9"/>
    <x v="1830"/>
    <x v="0"/>
    <s v="US"/>
    <s v="USD"/>
    <n v="1420489560"/>
    <n v="1417469639"/>
    <b v="0"/>
    <n v="43"/>
    <b v="1"/>
    <s v="theater/plays"/>
    <n v="1.1063333333333334"/>
    <x v="2673"/>
    <x v="1"/>
    <x v="6"/>
    <x v="3593"/>
    <x v="3579"/>
  </r>
  <r>
    <x v="183"/>
    <x v="1132"/>
    <x v="0"/>
    <s v="US"/>
    <s v="USD"/>
    <n v="1472952982"/>
    <n v="1470792982"/>
    <b v="0"/>
    <n v="36"/>
    <b v="1"/>
    <s v="theater/plays"/>
    <n v="1.2593749999999999"/>
    <x v="2674"/>
    <x v="1"/>
    <x v="6"/>
    <x v="3594"/>
    <x v="3580"/>
  </r>
  <r>
    <x v="27"/>
    <x v="2372"/>
    <x v="0"/>
    <s v="US"/>
    <s v="USD"/>
    <n v="1426229940"/>
    <n v="1423959123"/>
    <b v="0"/>
    <n v="62"/>
    <b v="1"/>
    <s v="theater/plays"/>
    <n v="1.1850000000000001"/>
    <x v="2675"/>
    <x v="1"/>
    <x v="6"/>
    <x v="3595"/>
    <x v="3581"/>
  </r>
  <r>
    <x v="184"/>
    <x v="1699"/>
    <x v="0"/>
    <s v="CA"/>
    <s v="CAD"/>
    <n v="1409072982"/>
    <n v="1407258582"/>
    <b v="0"/>
    <n v="15"/>
    <b v="1"/>
    <s v="theater/plays"/>
    <n v="1.0772727272727274"/>
    <x v="2676"/>
    <x v="1"/>
    <x v="6"/>
    <x v="3596"/>
    <x v="3582"/>
  </r>
  <r>
    <x v="30"/>
    <x v="1644"/>
    <x v="0"/>
    <s v="US"/>
    <s v="USD"/>
    <n v="1456984740"/>
    <n v="1455717790"/>
    <b v="0"/>
    <n v="33"/>
    <b v="1"/>
    <s v="theater/plays"/>
    <n v="1.026"/>
    <x v="2677"/>
    <x v="1"/>
    <x v="6"/>
    <x v="3597"/>
    <x v="3583"/>
  </r>
  <r>
    <x v="28"/>
    <x v="1666"/>
    <x v="0"/>
    <s v="US"/>
    <s v="USD"/>
    <n v="1409720340"/>
    <n v="1408129822"/>
    <b v="0"/>
    <n v="27"/>
    <b v="1"/>
    <s v="theater/plays"/>
    <n v="1.101"/>
    <x v="1148"/>
    <x v="1"/>
    <x v="6"/>
    <x v="3598"/>
    <x v="3584"/>
  </r>
  <r>
    <x v="2"/>
    <x v="2373"/>
    <x v="0"/>
    <s v="US"/>
    <s v="USD"/>
    <n v="1440892800"/>
    <n v="1438715077"/>
    <b v="0"/>
    <n v="17"/>
    <b v="1"/>
    <s v="theater/plays"/>
    <n v="2.02"/>
    <x v="2678"/>
    <x v="1"/>
    <x v="6"/>
    <x v="3599"/>
    <x v="3585"/>
  </r>
  <r>
    <x v="185"/>
    <x v="31"/>
    <x v="0"/>
    <s v="US"/>
    <s v="USD"/>
    <n v="1476390164"/>
    <n v="1473970964"/>
    <b v="0"/>
    <n v="4"/>
    <b v="1"/>
    <s v="theater/plays"/>
    <n v="1.3"/>
    <x v="2679"/>
    <x v="1"/>
    <x v="6"/>
    <x v="3600"/>
    <x v="3586"/>
  </r>
  <r>
    <x v="13"/>
    <x v="2374"/>
    <x v="0"/>
    <s v="GB"/>
    <s v="GBP"/>
    <n v="1421452682"/>
    <n v="1418860682"/>
    <b v="0"/>
    <n v="53"/>
    <b v="1"/>
    <s v="theater/plays"/>
    <n v="1.0435000000000001"/>
    <x v="2680"/>
    <x v="1"/>
    <x v="6"/>
    <x v="3601"/>
    <x v="3587"/>
  </r>
  <r>
    <x v="23"/>
    <x v="2375"/>
    <x v="0"/>
    <s v="US"/>
    <s v="USD"/>
    <n v="1463520479"/>
    <n v="1458336479"/>
    <b v="0"/>
    <n v="49"/>
    <b v="1"/>
    <s v="theater/plays"/>
    <n v="1.0004999999999999"/>
    <x v="2681"/>
    <x v="1"/>
    <x v="6"/>
    <x v="3602"/>
    <x v="3588"/>
  </r>
  <r>
    <x v="15"/>
    <x v="1904"/>
    <x v="0"/>
    <s v="US"/>
    <s v="USD"/>
    <n v="1446759880"/>
    <n v="1444164280"/>
    <b v="0"/>
    <n v="57"/>
    <b v="1"/>
    <s v="theater/plays"/>
    <n v="1.7066666666666668"/>
    <x v="2682"/>
    <x v="1"/>
    <x v="6"/>
    <x v="3603"/>
    <x v="3589"/>
  </r>
  <r>
    <x v="9"/>
    <x v="1477"/>
    <x v="0"/>
    <s v="US"/>
    <s v="USD"/>
    <n v="1461913140"/>
    <n v="1461370956"/>
    <b v="0"/>
    <n v="69"/>
    <b v="1"/>
    <s v="theater/plays"/>
    <n v="1.1283333333333334"/>
    <x v="2683"/>
    <x v="1"/>
    <x v="6"/>
    <x v="3604"/>
    <x v="3590"/>
  </r>
  <r>
    <x v="49"/>
    <x v="75"/>
    <x v="0"/>
    <s v="GB"/>
    <s v="GBP"/>
    <n v="1455390126"/>
    <n v="1452798126"/>
    <b v="0"/>
    <n v="15"/>
    <b v="1"/>
    <s v="theater/plays"/>
    <n v="1.84"/>
    <x v="76"/>
    <x v="1"/>
    <x v="6"/>
    <x v="3605"/>
    <x v="3591"/>
  </r>
  <r>
    <x v="9"/>
    <x v="2376"/>
    <x v="0"/>
    <s v="GB"/>
    <s v="GBP"/>
    <n v="1471185057"/>
    <n v="1468593057"/>
    <b v="0"/>
    <n v="64"/>
    <b v="1"/>
    <s v="theater/plays"/>
    <n v="1.3026666666666666"/>
    <x v="2684"/>
    <x v="1"/>
    <x v="6"/>
    <x v="3606"/>
    <x v="3592"/>
  </r>
  <r>
    <x v="131"/>
    <x v="2377"/>
    <x v="0"/>
    <s v="GB"/>
    <s v="GBP"/>
    <n v="1450137600"/>
    <n v="1448924882"/>
    <b v="0"/>
    <n v="20"/>
    <b v="1"/>
    <s v="theater/plays"/>
    <n v="1.0545454545454545"/>
    <x v="2109"/>
    <x v="1"/>
    <x v="6"/>
    <x v="3607"/>
    <x v="3593"/>
  </r>
  <r>
    <x v="134"/>
    <x v="25"/>
    <x v="0"/>
    <s v="GB"/>
    <s v="GBP"/>
    <n v="1466172000"/>
    <n v="1463418090"/>
    <b v="0"/>
    <n v="27"/>
    <b v="1"/>
    <s v="theater/plays"/>
    <n v="1"/>
    <x v="2685"/>
    <x v="1"/>
    <x v="6"/>
    <x v="3608"/>
    <x v="3594"/>
  </r>
  <r>
    <x v="416"/>
    <x v="2378"/>
    <x v="0"/>
    <s v="GB"/>
    <s v="GBP"/>
    <n v="1459378085"/>
    <n v="1456789685"/>
    <b v="0"/>
    <n v="21"/>
    <b v="1"/>
    <s v="theater/plays"/>
    <n v="1.5331632653061225"/>
    <x v="2686"/>
    <x v="1"/>
    <x v="6"/>
    <x v="3609"/>
    <x v="3595"/>
  </r>
  <r>
    <x v="28"/>
    <x v="2379"/>
    <x v="0"/>
    <s v="GB"/>
    <s v="GBP"/>
    <n v="1439806936"/>
    <n v="1437214936"/>
    <b v="0"/>
    <n v="31"/>
    <b v="1"/>
    <s v="theater/plays"/>
    <n v="1.623"/>
    <x v="2687"/>
    <x v="1"/>
    <x v="6"/>
    <x v="3610"/>
    <x v="3596"/>
  </r>
  <r>
    <x v="30"/>
    <x v="95"/>
    <x v="0"/>
    <s v="GB"/>
    <s v="GBP"/>
    <n v="1428483201"/>
    <n v="1425891201"/>
    <b v="0"/>
    <n v="51"/>
    <b v="1"/>
    <s v="theater/plays"/>
    <n v="1.36"/>
    <x v="590"/>
    <x v="1"/>
    <x v="6"/>
    <x v="3611"/>
    <x v="3597"/>
  </r>
  <r>
    <x v="10"/>
    <x v="2380"/>
    <x v="0"/>
    <s v="CA"/>
    <s v="CAD"/>
    <n v="1402334811"/>
    <n v="1401470811"/>
    <b v="0"/>
    <n v="57"/>
    <b v="1"/>
    <s v="theater/plays"/>
    <n v="1.444"/>
    <x v="2688"/>
    <x v="1"/>
    <x v="6"/>
    <x v="3612"/>
    <x v="3598"/>
  </r>
  <r>
    <x v="21"/>
    <x v="380"/>
    <x v="0"/>
    <s v="US"/>
    <s v="USD"/>
    <n v="1403964574"/>
    <n v="1401372574"/>
    <b v="0"/>
    <n v="20"/>
    <b v="1"/>
    <s v="theater/plays"/>
    <n v="1"/>
    <x v="372"/>
    <x v="1"/>
    <x v="6"/>
    <x v="3613"/>
    <x v="3599"/>
  </r>
  <r>
    <x v="30"/>
    <x v="2381"/>
    <x v="0"/>
    <s v="US"/>
    <s v="USD"/>
    <n v="1434675616"/>
    <n v="1432083616"/>
    <b v="0"/>
    <n v="71"/>
    <b v="1"/>
    <s v="theater/plays"/>
    <n v="1.008"/>
    <x v="2689"/>
    <x v="1"/>
    <x v="6"/>
    <x v="3614"/>
    <x v="3600"/>
  </r>
  <r>
    <x v="30"/>
    <x v="1293"/>
    <x v="0"/>
    <s v="GB"/>
    <s v="GBP"/>
    <n v="1449756896"/>
    <n v="1447164896"/>
    <b v="0"/>
    <n v="72"/>
    <b v="1"/>
    <s v="theater/plays"/>
    <n v="1.0680000000000001"/>
    <x v="2690"/>
    <x v="1"/>
    <x v="6"/>
    <x v="3615"/>
    <x v="3601"/>
  </r>
  <r>
    <x v="30"/>
    <x v="2119"/>
    <x v="0"/>
    <s v="GB"/>
    <s v="GBP"/>
    <n v="1426801664"/>
    <n v="1424213264"/>
    <b v="0"/>
    <n v="45"/>
    <b v="1"/>
    <s v="theater/plays"/>
    <n v="1.248"/>
    <x v="2691"/>
    <x v="1"/>
    <x v="6"/>
    <x v="3616"/>
    <x v="3602"/>
  </r>
  <r>
    <x v="417"/>
    <x v="2382"/>
    <x v="0"/>
    <s v="GB"/>
    <s v="GBP"/>
    <n v="1488240000"/>
    <n v="1486996729"/>
    <b v="0"/>
    <n v="51"/>
    <b v="1"/>
    <s v="theater/plays"/>
    <n v="1.1891891891891893"/>
    <x v="2692"/>
    <x v="1"/>
    <x v="6"/>
    <x v="3617"/>
    <x v="3603"/>
  </r>
  <r>
    <x v="13"/>
    <x v="895"/>
    <x v="0"/>
    <s v="GB"/>
    <s v="GBP"/>
    <n v="1433343850"/>
    <n v="1430751850"/>
    <b v="0"/>
    <n v="56"/>
    <b v="1"/>
    <s v="theater/plays"/>
    <n v="1.01"/>
    <x v="2693"/>
    <x v="1"/>
    <x v="6"/>
    <x v="3618"/>
    <x v="3604"/>
  </r>
  <r>
    <x v="28"/>
    <x v="932"/>
    <x v="0"/>
    <s v="US"/>
    <s v="USD"/>
    <n v="1479592800"/>
    <n v="1476760226"/>
    <b v="0"/>
    <n v="17"/>
    <b v="1"/>
    <s v="theater/plays"/>
    <n v="1.1299999999999999"/>
    <x v="1167"/>
    <x v="1"/>
    <x v="6"/>
    <x v="3619"/>
    <x v="3605"/>
  </r>
  <r>
    <x v="124"/>
    <x v="2383"/>
    <x v="0"/>
    <s v="US"/>
    <s v="USD"/>
    <n v="1425528000"/>
    <n v="1422916261"/>
    <b v="0"/>
    <n v="197"/>
    <b v="1"/>
    <s v="theater/plays"/>
    <n v="1.0519047619047619"/>
    <x v="2694"/>
    <x v="1"/>
    <x v="6"/>
    <x v="3620"/>
    <x v="3606"/>
  </r>
  <r>
    <x v="9"/>
    <x v="2384"/>
    <x v="0"/>
    <s v="US"/>
    <s v="USD"/>
    <n v="1475269200"/>
    <n v="1473200844"/>
    <b v="0"/>
    <n v="70"/>
    <b v="1"/>
    <s v="theater/plays"/>
    <n v="1.0973333333333333"/>
    <x v="2695"/>
    <x v="1"/>
    <x v="6"/>
    <x v="3621"/>
    <x v="3607"/>
  </r>
  <r>
    <x v="28"/>
    <x v="2385"/>
    <x v="0"/>
    <s v="US"/>
    <s v="USD"/>
    <n v="1411874580"/>
    <n v="1409030371"/>
    <b v="0"/>
    <n v="21"/>
    <b v="1"/>
    <s v="theater/plays"/>
    <n v="1.00099"/>
    <x v="2696"/>
    <x v="1"/>
    <x v="6"/>
    <x v="3622"/>
    <x v="3608"/>
  </r>
  <r>
    <x v="30"/>
    <x v="142"/>
    <x v="0"/>
    <s v="US"/>
    <s v="USD"/>
    <n v="1406358000"/>
    <n v="1404841270"/>
    <b v="0"/>
    <n v="34"/>
    <b v="1"/>
    <s v="theater/plays"/>
    <n v="1.2"/>
    <x v="2697"/>
    <x v="1"/>
    <x v="6"/>
    <x v="3623"/>
    <x v="3609"/>
  </r>
  <r>
    <x v="9"/>
    <x v="2386"/>
    <x v="0"/>
    <s v="US"/>
    <s v="USD"/>
    <n v="1471977290"/>
    <n v="1466793290"/>
    <b v="0"/>
    <n v="39"/>
    <b v="1"/>
    <s v="theater/plays"/>
    <n v="1.0493333333333332"/>
    <x v="2698"/>
    <x v="1"/>
    <x v="6"/>
    <x v="3624"/>
    <x v="3610"/>
  </r>
  <r>
    <x v="9"/>
    <x v="2329"/>
    <x v="0"/>
    <s v="GB"/>
    <s v="GBP"/>
    <n v="1435851577"/>
    <n v="1433259577"/>
    <b v="0"/>
    <n v="78"/>
    <b v="1"/>
    <s v="theater/plays"/>
    <n v="1.0266666666666666"/>
    <x v="2699"/>
    <x v="1"/>
    <x v="6"/>
    <x v="3625"/>
    <x v="3611"/>
  </r>
  <r>
    <x v="23"/>
    <x v="2387"/>
    <x v="0"/>
    <s v="GB"/>
    <s v="GBP"/>
    <n v="1408204857"/>
    <n v="1406390457"/>
    <b v="0"/>
    <n v="48"/>
    <b v="1"/>
    <s v="theater/plays"/>
    <n v="1.0182500000000001"/>
    <x v="2700"/>
    <x v="1"/>
    <x v="6"/>
    <x v="3626"/>
    <x v="3612"/>
  </r>
  <r>
    <x v="13"/>
    <x v="41"/>
    <x v="0"/>
    <s v="US"/>
    <s v="USD"/>
    <n v="1463803140"/>
    <n v="1459446487"/>
    <b v="0"/>
    <n v="29"/>
    <b v="1"/>
    <s v="theater/plays"/>
    <n v="1"/>
    <x v="2701"/>
    <x v="1"/>
    <x v="6"/>
    <x v="3627"/>
    <x v="3613"/>
  </r>
  <r>
    <x v="57"/>
    <x v="117"/>
    <x v="2"/>
    <s v="US"/>
    <s v="USD"/>
    <n v="1450040396"/>
    <n v="1444852796"/>
    <b v="0"/>
    <n v="0"/>
    <b v="0"/>
    <s v="theater/musical"/>
    <n v="0"/>
    <x v="121"/>
    <x v="1"/>
    <x v="40"/>
    <x v="3628"/>
    <x v="3614"/>
  </r>
  <r>
    <x v="80"/>
    <x v="369"/>
    <x v="2"/>
    <s v="US"/>
    <s v="USD"/>
    <n v="1462467600"/>
    <n v="1457403364"/>
    <b v="0"/>
    <n v="2"/>
    <b v="0"/>
    <s v="theater/musical"/>
    <n v="1.9999999999999999E-6"/>
    <x v="120"/>
    <x v="1"/>
    <x v="40"/>
    <x v="3629"/>
    <x v="3615"/>
  </r>
  <r>
    <x v="9"/>
    <x v="116"/>
    <x v="2"/>
    <s v="GB"/>
    <s v="GBP"/>
    <n v="1417295990"/>
    <n v="1414700390"/>
    <b v="0"/>
    <n v="1"/>
    <b v="0"/>
    <s v="theater/musical"/>
    <n v="3.3333333333333332E-4"/>
    <x v="120"/>
    <x v="1"/>
    <x v="40"/>
    <x v="3630"/>
    <x v="3616"/>
  </r>
  <r>
    <x v="418"/>
    <x v="2388"/>
    <x v="2"/>
    <s v="US"/>
    <s v="USD"/>
    <n v="1411444740"/>
    <n v="1409335497"/>
    <b v="0"/>
    <n v="59"/>
    <b v="0"/>
    <s v="theater/musical"/>
    <n v="0.51023391812865493"/>
    <x v="2702"/>
    <x v="1"/>
    <x v="40"/>
    <x v="3631"/>
    <x v="3617"/>
  </r>
  <r>
    <x v="2"/>
    <x v="173"/>
    <x v="2"/>
    <s v="GB"/>
    <s v="GBP"/>
    <n v="1416781749"/>
    <n v="1415053749"/>
    <b v="0"/>
    <n v="1"/>
    <b v="0"/>
    <s v="theater/musical"/>
    <n v="0.2"/>
    <x v="101"/>
    <x v="1"/>
    <x v="40"/>
    <x v="3632"/>
    <x v="3618"/>
  </r>
  <r>
    <x v="10"/>
    <x v="2389"/>
    <x v="2"/>
    <s v="US"/>
    <s v="USD"/>
    <n v="1479517200"/>
    <n v="1475765867"/>
    <b v="0"/>
    <n v="31"/>
    <b v="0"/>
    <s v="theater/musical"/>
    <n v="0.35239999999999999"/>
    <x v="2703"/>
    <x v="1"/>
    <x v="40"/>
    <x v="3633"/>
    <x v="3619"/>
  </r>
  <r>
    <x v="96"/>
    <x v="2390"/>
    <x v="2"/>
    <s v="CA"/>
    <s v="CAD"/>
    <n v="1484366340"/>
    <n v="1480219174"/>
    <b v="0"/>
    <n v="18"/>
    <b v="0"/>
    <s v="theater/musical"/>
    <n v="4.2466666666666666E-2"/>
    <x v="2704"/>
    <x v="1"/>
    <x v="40"/>
    <x v="3634"/>
    <x v="3620"/>
  </r>
  <r>
    <x v="8"/>
    <x v="2391"/>
    <x v="2"/>
    <s v="US"/>
    <s v="USD"/>
    <n v="1461186676"/>
    <n v="1458594676"/>
    <b v="0"/>
    <n v="10"/>
    <b v="0"/>
    <s v="theater/musical"/>
    <n v="0.36457142857142855"/>
    <x v="2705"/>
    <x v="1"/>
    <x v="40"/>
    <x v="3635"/>
    <x v="3621"/>
  </r>
  <r>
    <x v="60"/>
    <x v="117"/>
    <x v="2"/>
    <s v="US"/>
    <s v="USD"/>
    <n v="1442248829"/>
    <n v="1439224829"/>
    <b v="0"/>
    <n v="0"/>
    <b v="0"/>
    <s v="theater/musical"/>
    <n v="0"/>
    <x v="121"/>
    <x v="1"/>
    <x v="40"/>
    <x v="3636"/>
    <x v="3622"/>
  </r>
  <r>
    <x v="9"/>
    <x v="1796"/>
    <x v="2"/>
    <s v="US"/>
    <s v="USD"/>
    <n v="1420130935"/>
    <n v="1417538935"/>
    <b v="0"/>
    <n v="14"/>
    <b v="0"/>
    <s v="theater/musical"/>
    <n v="0.30866666666666664"/>
    <x v="2706"/>
    <x v="1"/>
    <x v="40"/>
    <x v="3637"/>
    <x v="3623"/>
  </r>
  <r>
    <x v="126"/>
    <x v="1168"/>
    <x v="2"/>
    <s v="CA"/>
    <s v="CAD"/>
    <n v="1429456132"/>
    <n v="1424275732"/>
    <b v="0"/>
    <n v="2"/>
    <b v="0"/>
    <s v="theater/musical"/>
    <n v="6.545454545454546E-2"/>
    <x v="1762"/>
    <x v="1"/>
    <x v="40"/>
    <x v="3638"/>
    <x v="3624"/>
  </r>
  <r>
    <x v="31"/>
    <x v="116"/>
    <x v="2"/>
    <s v="US"/>
    <s v="USD"/>
    <n v="1475853060"/>
    <n v="1470672906"/>
    <b v="0"/>
    <n v="1"/>
    <b v="0"/>
    <s v="theater/musical"/>
    <n v="4.0000000000000003E-5"/>
    <x v="120"/>
    <x v="1"/>
    <x v="40"/>
    <x v="3639"/>
    <x v="3625"/>
  </r>
  <r>
    <x v="28"/>
    <x v="434"/>
    <x v="2"/>
    <s v="US"/>
    <s v="USD"/>
    <n v="1431283530"/>
    <n v="1428691530"/>
    <b v="0"/>
    <n v="3"/>
    <b v="0"/>
    <s v="theater/musical"/>
    <n v="5.5E-2"/>
    <x v="1782"/>
    <x v="1"/>
    <x v="40"/>
    <x v="3640"/>
    <x v="3626"/>
  </r>
  <r>
    <x v="9"/>
    <x v="117"/>
    <x v="2"/>
    <s v="US"/>
    <s v="USD"/>
    <n v="1412485200"/>
    <n v="1410966179"/>
    <b v="0"/>
    <n v="0"/>
    <b v="0"/>
    <s v="theater/musical"/>
    <n v="0"/>
    <x v="121"/>
    <x v="1"/>
    <x v="40"/>
    <x v="3641"/>
    <x v="3627"/>
  </r>
  <r>
    <x v="176"/>
    <x v="493"/>
    <x v="2"/>
    <s v="DE"/>
    <s v="EUR"/>
    <n v="1448902800"/>
    <n v="1445369727"/>
    <b v="0"/>
    <n v="2"/>
    <b v="0"/>
    <s v="theater/musical"/>
    <n v="2.1428571428571429E-2"/>
    <x v="507"/>
    <x v="1"/>
    <x v="40"/>
    <x v="3642"/>
    <x v="3628"/>
  </r>
  <r>
    <x v="31"/>
    <x v="117"/>
    <x v="2"/>
    <s v="US"/>
    <s v="USD"/>
    <n v="1447734439"/>
    <n v="1444274839"/>
    <b v="0"/>
    <n v="0"/>
    <b v="0"/>
    <s v="theater/musical"/>
    <n v="0"/>
    <x v="121"/>
    <x v="1"/>
    <x v="40"/>
    <x v="3643"/>
    <x v="3629"/>
  </r>
  <r>
    <x v="10"/>
    <x v="378"/>
    <x v="2"/>
    <s v="US"/>
    <s v="USD"/>
    <n v="1457413140"/>
    <n v="1454996887"/>
    <b v="0"/>
    <n v="12"/>
    <b v="0"/>
    <s v="theater/musical"/>
    <n v="0.16420000000000001"/>
    <x v="2707"/>
    <x v="1"/>
    <x v="40"/>
    <x v="3644"/>
    <x v="3630"/>
  </r>
  <r>
    <x v="28"/>
    <x v="116"/>
    <x v="2"/>
    <s v="CA"/>
    <s v="CAD"/>
    <n v="1479773838"/>
    <n v="1477178238"/>
    <b v="0"/>
    <n v="1"/>
    <b v="0"/>
    <s v="theater/musical"/>
    <n v="1E-3"/>
    <x v="120"/>
    <x v="1"/>
    <x v="40"/>
    <x v="3645"/>
    <x v="3631"/>
  </r>
  <r>
    <x v="3"/>
    <x v="517"/>
    <x v="2"/>
    <s v="US"/>
    <s v="USD"/>
    <n v="1434497400"/>
    <n v="1431770802"/>
    <b v="0"/>
    <n v="8"/>
    <b v="0"/>
    <s v="theater/musical"/>
    <n v="4.8099999999999997E-2"/>
    <x v="2708"/>
    <x v="1"/>
    <x v="40"/>
    <x v="3646"/>
    <x v="3632"/>
  </r>
  <r>
    <x v="2"/>
    <x v="134"/>
    <x v="2"/>
    <s v="GB"/>
    <s v="GBP"/>
    <n v="1475258327"/>
    <n v="1471370327"/>
    <b v="0"/>
    <n v="2"/>
    <b v="0"/>
    <s v="theater/musical"/>
    <n v="0.06"/>
    <x v="2"/>
    <x v="1"/>
    <x v="40"/>
    <x v="3647"/>
    <x v="3633"/>
  </r>
  <r>
    <x v="79"/>
    <x v="2392"/>
    <x v="0"/>
    <s v="US"/>
    <s v="USD"/>
    <n v="1412492445"/>
    <n v="1409900445"/>
    <b v="0"/>
    <n v="73"/>
    <b v="1"/>
    <s v="theater/plays"/>
    <n v="1.003825"/>
    <x v="2709"/>
    <x v="1"/>
    <x v="6"/>
    <x v="3648"/>
    <x v="3634"/>
  </r>
  <r>
    <x v="47"/>
    <x v="1911"/>
    <x v="0"/>
    <s v="CA"/>
    <s v="CAD"/>
    <n v="1402938394"/>
    <n v="1400691994"/>
    <b v="0"/>
    <n v="8"/>
    <b v="1"/>
    <s v="theater/plays"/>
    <n v="1.04"/>
    <x v="1188"/>
    <x v="1"/>
    <x v="6"/>
    <x v="3649"/>
    <x v="3635"/>
  </r>
  <r>
    <x v="2"/>
    <x v="83"/>
    <x v="0"/>
    <s v="GB"/>
    <s v="GBP"/>
    <n v="1454412584"/>
    <n v="1452598184"/>
    <b v="0"/>
    <n v="17"/>
    <b v="1"/>
    <s v="theater/plays"/>
    <n v="1"/>
    <x v="2116"/>
    <x v="1"/>
    <x v="6"/>
    <x v="3650"/>
    <x v="3636"/>
  </r>
  <r>
    <x v="2"/>
    <x v="624"/>
    <x v="0"/>
    <s v="US"/>
    <s v="USD"/>
    <n v="1407686340"/>
    <n v="1404833442"/>
    <b v="0"/>
    <n v="9"/>
    <b v="1"/>
    <s v="theater/plays"/>
    <n v="1.04"/>
    <x v="1377"/>
    <x v="1"/>
    <x v="6"/>
    <x v="3651"/>
    <x v="3637"/>
  </r>
  <r>
    <x v="43"/>
    <x v="2393"/>
    <x v="0"/>
    <s v="CA"/>
    <s v="CAD"/>
    <n v="1472097540"/>
    <n v="1471188502"/>
    <b v="0"/>
    <n v="17"/>
    <b v="1"/>
    <s v="theater/plays"/>
    <n v="2.5066666666666668"/>
    <x v="2710"/>
    <x v="1"/>
    <x v="6"/>
    <x v="3652"/>
    <x v="3638"/>
  </r>
  <r>
    <x v="13"/>
    <x v="1118"/>
    <x v="0"/>
    <s v="GB"/>
    <s v="GBP"/>
    <n v="1438764207"/>
    <n v="1436172207"/>
    <b v="0"/>
    <n v="33"/>
    <b v="1"/>
    <s v="theater/plays"/>
    <n v="1.0049999999999999"/>
    <x v="2711"/>
    <x v="1"/>
    <x v="6"/>
    <x v="3653"/>
    <x v="3639"/>
  </r>
  <r>
    <x v="15"/>
    <x v="2394"/>
    <x v="0"/>
    <s v="GB"/>
    <s v="GBP"/>
    <n v="1459702800"/>
    <n v="1457690386"/>
    <b v="0"/>
    <n v="38"/>
    <b v="1"/>
    <s v="theater/plays"/>
    <n v="1.744"/>
    <x v="2712"/>
    <x v="1"/>
    <x v="6"/>
    <x v="3654"/>
    <x v="3640"/>
  </r>
  <r>
    <x v="10"/>
    <x v="2395"/>
    <x v="0"/>
    <s v="US"/>
    <s v="USD"/>
    <n v="1437202740"/>
    <n v="1434654998"/>
    <b v="0"/>
    <n v="79"/>
    <b v="1"/>
    <s v="theater/plays"/>
    <n v="1.1626000000000001"/>
    <x v="2713"/>
    <x v="1"/>
    <x v="6"/>
    <x v="3655"/>
    <x v="3641"/>
  </r>
  <r>
    <x v="10"/>
    <x v="2396"/>
    <x v="0"/>
    <s v="CH"/>
    <s v="CHF"/>
    <n v="1485989940"/>
    <n v="1483393836"/>
    <b v="0"/>
    <n v="46"/>
    <b v="1"/>
    <s v="theater/plays"/>
    <n v="1.0582"/>
    <x v="2714"/>
    <x v="1"/>
    <x v="6"/>
    <x v="3656"/>
    <x v="3642"/>
  </r>
  <r>
    <x v="13"/>
    <x v="2397"/>
    <x v="0"/>
    <s v="DK"/>
    <s v="DKK"/>
    <n v="1464817320"/>
    <n v="1462806419"/>
    <b v="0"/>
    <n v="20"/>
    <b v="1"/>
    <s v="theater/plays"/>
    <n v="1.1074999999999999"/>
    <x v="2715"/>
    <x v="1"/>
    <x v="6"/>
    <x v="3657"/>
    <x v="3643"/>
  </r>
  <r>
    <x v="15"/>
    <x v="17"/>
    <x v="0"/>
    <s v="US"/>
    <s v="USD"/>
    <n v="1404273540"/>
    <n v="1400272580"/>
    <b v="0"/>
    <n v="20"/>
    <b v="1"/>
    <s v="theater/plays"/>
    <n v="1.0066666666666666"/>
    <x v="2716"/>
    <x v="1"/>
    <x v="6"/>
    <x v="3658"/>
    <x v="3644"/>
  </r>
  <r>
    <x v="9"/>
    <x v="2398"/>
    <x v="0"/>
    <s v="US"/>
    <s v="USD"/>
    <n v="1426775940"/>
    <n v="1424414350"/>
    <b v="0"/>
    <n v="13"/>
    <b v="1"/>
    <s v="theater/plays"/>
    <n v="1.0203333333333333"/>
    <x v="2717"/>
    <x v="1"/>
    <x v="6"/>
    <x v="3659"/>
    <x v="3645"/>
  </r>
  <r>
    <x v="49"/>
    <x v="156"/>
    <x v="0"/>
    <s v="GB"/>
    <s v="GBP"/>
    <n v="1419368925"/>
    <n v="1417208925"/>
    <b v="0"/>
    <n v="22"/>
    <b v="1"/>
    <s v="theater/plays"/>
    <n v="1"/>
    <x v="2718"/>
    <x v="1"/>
    <x v="6"/>
    <x v="3660"/>
    <x v="3646"/>
  </r>
  <r>
    <x v="9"/>
    <x v="2399"/>
    <x v="0"/>
    <s v="US"/>
    <s v="USD"/>
    <n v="1460260800"/>
    <n v="1458336672"/>
    <b v="0"/>
    <n v="36"/>
    <b v="1"/>
    <s v="theater/plays"/>
    <n v="1.1100000000000001"/>
    <x v="2719"/>
    <x v="1"/>
    <x v="6"/>
    <x v="3661"/>
    <x v="3647"/>
  </r>
  <r>
    <x v="6"/>
    <x v="2400"/>
    <x v="0"/>
    <s v="CA"/>
    <s v="CAD"/>
    <n v="1427775414"/>
    <n v="1425187014"/>
    <b v="0"/>
    <n v="40"/>
    <b v="1"/>
    <s v="theater/plays"/>
    <n v="1.0142500000000001"/>
    <x v="2720"/>
    <x v="1"/>
    <x v="6"/>
    <x v="3662"/>
    <x v="3648"/>
  </r>
  <r>
    <x v="419"/>
    <x v="731"/>
    <x v="0"/>
    <s v="GB"/>
    <s v="GBP"/>
    <n v="1482321030"/>
    <n v="1477133430"/>
    <b v="0"/>
    <n v="9"/>
    <b v="1"/>
    <s v="theater/plays"/>
    <n v="1.04"/>
    <x v="438"/>
    <x v="1"/>
    <x v="6"/>
    <x v="3663"/>
    <x v="3649"/>
  </r>
  <r>
    <x v="134"/>
    <x v="983"/>
    <x v="0"/>
    <s v="US"/>
    <s v="USD"/>
    <n v="1466056689"/>
    <n v="1464847089"/>
    <b v="0"/>
    <n v="19"/>
    <b v="1"/>
    <s v="theater/plays"/>
    <n v="1.09375"/>
    <x v="2721"/>
    <x v="1"/>
    <x v="6"/>
    <x v="3664"/>
    <x v="3650"/>
  </r>
  <r>
    <x v="420"/>
    <x v="2401"/>
    <x v="0"/>
    <s v="FR"/>
    <s v="EUR"/>
    <n v="1446062040"/>
    <n v="1445109822"/>
    <b v="0"/>
    <n v="14"/>
    <b v="1"/>
    <s v="theater/plays"/>
    <n v="1.1516129032258065"/>
    <x v="2722"/>
    <x v="1"/>
    <x v="6"/>
    <x v="3665"/>
    <x v="3651"/>
  </r>
  <r>
    <x v="38"/>
    <x v="647"/>
    <x v="0"/>
    <s v="US"/>
    <s v="USD"/>
    <n v="1406185200"/>
    <n v="1404337382"/>
    <b v="0"/>
    <n v="38"/>
    <b v="1"/>
    <s v="theater/plays"/>
    <n v="1"/>
    <x v="2723"/>
    <x v="1"/>
    <x v="6"/>
    <x v="3666"/>
    <x v="3652"/>
  </r>
  <r>
    <x v="9"/>
    <x v="2402"/>
    <x v="0"/>
    <s v="GB"/>
    <s v="GBP"/>
    <n v="1437261419"/>
    <n v="1434669419"/>
    <b v="0"/>
    <n v="58"/>
    <b v="1"/>
    <s v="theater/plays"/>
    <n v="1.0317033333333334"/>
    <x v="2724"/>
    <x v="1"/>
    <x v="6"/>
    <x v="3667"/>
    <x v="3653"/>
  </r>
  <r>
    <x v="28"/>
    <x v="831"/>
    <x v="0"/>
    <s v="US"/>
    <s v="USD"/>
    <n v="1437676380"/>
    <n v="1435670452"/>
    <b v="0"/>
    <n v="28"/>
    <b v="1"/>
    <s v="theater/plays"/>
    <n v="1.0349999999999999"/>
    <x v="2725"/>
    <x v="1"/>
    <x v="6"/>
    <x v="3668"/>
    <x v="3654"/>
  </r>
  <r>
    <x v="28"/>
    <x v="2403"/>
    <x v="0"/>
    <s v="GB"/>
    <s v="GBP"/>
    <n v="1434039137"/>
    <n v="1431447137"/>
    <b v="0"/>
    <n v="17"/>
    <b v="1"/>
    <s v="theater/plays"/>
    <n v="1.3819999999999999"/>
    <x v="2726"/>
    <x v="1"/>
    <x v="6"/>
    <x v="3669"/>
    <x v="3655"/>
  </r>
  <r>
    <x v="421"/>
    <x v="854"/>
    <x v="0"/>
    <s v="GB"/>
    <s v="GBP"/>
    <n v="1433113200"/>
    <n v="1431951611"/>
    <b v="0"/>
    <n v="12"/>
    <b v="1"/>
    <s v="theater/plays"/>
    <n v="1.0954545454545455"/>
    <x v="2727"/>
    <x v="1"/>
    <x v="6"/>
    <x v="3670"/>
    <x v="3656"/>
  </r>
  <r>
    <x v="8"/>
    <x v="2404"/>
    <x v="0"/>
    <s v="US"/>
    <s v="USD"/>
    <n v="1405915140"/>
    <n v="1404140667"/>
    <b v="0"/>
    <n v="40"/>
    <b v="1"/>
    <s v="theater/plays"/>
    <n v="1.0085714285714287"/>
    <x v="2728"/>
    <x v="1"/>
    <x v="6"/>
    <x v="3671"/>
    <x v="3657"/>
  </r>
  <r>
    <x v="9"/>
    <x v="2405"/>
    <x v="0"/>
    <s v="GB"/>
    <s v="GBP"/>
    <n v="1411771384"/>
    <n v="1409179384"/>
    <b v="0"/>
    <n v="57"/>
    <b v="1"/>
    <s v="theater/plays"/>
    <n v="1.0153333333333334"/>
    <x v="2729"/>
    <x v="1"/>
    <x v="6"/>
    <x v="3672"/>
    <x v="3658"/>
  </r>
  <r>
    <x v="23"/>
    <x v="2406"/>
    <x v="0"/>
    <s v="GB"/>
    <s v="GBP"/>
    <n v="1415191920"/>
    <n v="1412233497"/>
    <b v="0"/>
    <n v="114"/>
    <b v="1"/>
    <s v="theater/plays"/>
    <n v="1.13625"/>
    <x v="2730"/>
    <x v="1"/>
    <x v="6"/>
    <x v="3673"/>
    <x v="3659"/>
  </r>
  <r>
    <x v="37"/>
    <x v="605"/>
    <x v="0"/>
    <s v="DE"/>
    <s v="EUR"/>
    <n v="1472936229"/>
    <n v="1467752229"/>
    <b v="0"/>
    <n v="31"/>
    <b v="1"/>
    <s v="theater/plays"/>
    <n v="1"/>
    <x v="2731"/>
    <x v="1"/>
    <x v="6"/>
    <x v="3674"/>
    <x v="3660"/>
  </r>
  <r>
    <x v="45"/>
    <x v="119"/>
    <x v="0"/>
    <s v="GB"/>
    <s v="GBP"/>
    <n v="1463353200"/>
    <n v="1462285182"/>
    <b v="0"/>
    <n v="3"/>
    <b v="1"/>
    <s v="theater/plays"/>
    <n v="1.4"/>
    <x v="463"/>
    <x v="1"/>
    <x v="6"/>
    <x v="3675"/>
    <x v="3661"/>
  </r>
  <r>
    <x v="134"/>
    <x v="1249"/>
    <x v="0"/>
    <s v="US"/>
    <s v="USD"/>
    <n v="1410550484"/>
    <n v="1408995284"/>
    <b v="0"/>
    <n v="16"/>
    <b v="1"/>
    <s v="theater/plays"/>
    <n v="1.2875000000000001"/>
    <x v="2732"/>
    <x v="1"/>
    <x v="6"/>
    <x v="3676"/>
    <x v="3662"/>
  </r>
  <r>
    <x v="14"/>
    <x v="2407"/>
    <x v="0"/>
    <s v="US"/>
    <s v="USD"/>
    <n v="1404359940"/>
    <n v="1402580818"/>
    <b v="0"/>
    <n v="199"/>
    <b v="1"/>
    <s v="theater/plays"/>
    <n v="1.0290416666666666"/>
    <x v="2733"/>
    <x v="1"/>
    <x v="6"/>
    <x v="3677"/>
    <x v="3663"/>
  </r>
  <r>
    <x v="13"/>
    <x v="420"/>
    <x v="0"/>
    <s v="GB"/>
    <s v="GBP"/>
    <n v="1433076298"/>
    <n v="1430052298"/>
    <b v="0"/>
    <n v="31"/>
    <b v="1"/>
    <s v="theater/plays"/>
    <n v="1.0249999999999999"/>
    <x v="2734"/>
    <x v="1"/>
    <x v="6"/>
    <x v="3678"/>
    <x v="3664"/>
  </r>
  <r>
    <x v="13"/>
    <x v="2408"/>
    <x v="0"/>
    <s v="US"/>
    <s v="USD"/>
    <n v="1404190740"/>
    <n v="1401214581"/>
    <b v="0"/>
    <n v="30"/>
    <b v="1"/>
    <s v="theater/plays"/>
    <n v="1.101"/>
    <x v="2735"/>
    <x v="1"/>
    <x v="6"/>
    <x v="3679"/>
    <x v="3665"/>
  </r>
  <r>
    <x v="9"/>
    <x v="2409"/>
    <x v="0"/>
    <s v="US"/>
    <s v="USD"/>
    <n v="1475664834"/>
    <n v="1473850434"/>
    <b v="0"/>
    <n v="34"/>
    <b v="1"/>
    <s v="theater/plays"/>
    <n v="1.1276666666666666"/>
    <x v="2736"/>
    <x v="1"/>
    <x v="6"/>
    <x v="3680"/>
    <x v="3666"/>
  </r>
  <r>
    <x v="28"/>
    <x v="2410"/>
    <x v="0"/>
    <s v="US"/>
    <s v="USD"/>
    <n v="1452872290"/>
    <n v="1452008290"/>
    <b v="0"/>
    <n v="18"/>
    <b v="1"/>
    <s v="theater/plays"/>
    <n v="1.119"/>
    <x v="1050"/>
    <x v="1"/>
    <x v="6"/>
    <x v="3681"/>
    <x v="3667"/>
  </r>
  <r>
    <x v="9"/>
    <x v="2411"/>
    <x v="0"/>
    <s v="US"/>
    <s v="USD"/>
    <n v="1402901940"/>
    <n v="1399998418"/>
    <b v="0"/>
    <n v="67"/>
    <b v="1"/>
    <s v="theater/plays"/>
    <n v="1.3919999999999999"/>
    <x v="2737"/>
    <x v="1"/>
    <x v="6"/>
    <x v="3682"/>
    <x v="3668"/>
  </r>
  <r>
    <x v="8"/>
    <x v="2412"/>
    <x v="0"/>
    <s v="US"/>
    <s v="USD"/>
    <n v="1476931696"/>
    <n v="1474339696"/>
    <b v="0"/>
    <n v="66"/>
    <b v="1"/>
    <s v="theater/plays"/>
    <n v="1.1085714285714285"/>
    <x v="2738"/>
    <x v="1"/>
    <x v="6"/>
    <x v="3683"/>
    <x v="3669"/>
  </r>
  <r>
    <x v="47"/>
    <x v="2413"/>
    <x v="0"/>
    <s v="US"/>
    <s v="USD"/>
    <n v="1441167586"/>
    <n v="1438575586"/>
    <b v="0"/>
    <n v="23"/>
    <b v="1"/>
    <s v="theater/plays"/>
    <n v="1.3906666666666667"/>
    <x v="2739"/>
    <x v="1"/>
    <x v="6"/>
    <x v="3684"/>
    <x v="3670"/>
  </r>
  <r>
    <x v="10"/>
    <x v="2414"/>
    <x v="0"/>
    <s v="US"/>
    <s v="USD"/>
    <n v="1400533200"/>
    <n v="1398348859"/>
    <b v="0"/>
    <n v="126"/>
    <b v="1"/>
    <s v="theater/plays"/>
    <n v="1.0569999999999999"/>
    <x v="17"/>
    <x v="1"/>
    <x v="6"/>
    <x v="3685"/>
    <x v="3671"/>
  </r>
  <r>
    <x v="18"/>
    <x v="2415"/>
    <x v="0"/>
    <s v="US"/>
    <s v="USD"/>
    <n v="1440820740"/>
    <n v="1439567660"/>
    <b v="0"/>
    <n v="6"/>
    <b v="1"/>
    <s v="theater/plays"/>
    <n v="1.0142857142857142"/>
    <x v="2740"/>
    <x v="1"/>
    <x v="6"/>
    <x v="3686"/>
    <x v="3672"/>
  </r>
  <r>
    <x v="10"/>
    <x v="2416"/>
    <x v="0"/>
    <s v="US"/>
    <s v="USD"/>
    <n v="1403846055"/>
    <n v="1401254055"/>
    <b v="0"/>
    <n v="25"/>
    <b v="1"/>
    <s v="theater/plays"/>
    <n v="1.0024500000000001"/>
    <x v="2741"/>
    <x v="1"/>
    <x v="6"/>
    <x v="3687"/>
    <x v="3673"/>
  </r>
  <r>
    <x v="9"/>
    <x v="1980"/>
    <x v="0"/>
    <s v="GB"/>
    <s v="GBP"/>
    <n v="1407524004"/>
    <n v="1404932004"/>
    <b v="0"/>
    <n v="39"/>
    <b v="1"/>
    <s v="theater/plays"/>
    <n v="1.0916666666666666"/>
    <x v="2742"/>
    <x v="1"/>
    <x v="6"/>
    <x v="3688"/>
    <x v="3674"/>
  </r>
  <r>
    <x v="9"/>
    <x v="504"/>
    <x v="0"/>
    <s v="US"/>
    <s v="USD"/>
    <n v="1434925500"/>
    <n v="1432410639"/>
    <b v="0"/>
    <n v="62"/>
    <b v="1"/>
    <s v="theater/plays"/>
    <n v="1.1833333333333333"/>
    <x v="2743"/>
    <x v="1"/>
    <x v="6"/>
    <x v="3689"/>
    <x v="3675"/>
  </r>
  <r>
    <x v="15"/>
    <x v="1122"/>
    <x v="0"/>
    <s v="US"/>
    <s v="USD"/>
    <n v="1417101683"/>
    <n v="1414506083"/>
    <b v="0"/>
    <n v="31"/>
    <b v="1"/>
    <s v="theater/plays"/>
    <n v="1.2"/>
    <x v="2744"/>
    <x v="1"/>
    <x v="6"/>
    <x v="3690"/>
    <x v="3676"/>
  </r>
  <r>
    <x v="79"/>
    <x v="2417"/>
    <x v="0"/>
    <s v="US"/>
    <s v="USD"/>
    <n v="1425272340"/>
    <n v="1421426929"/>
    <b v="0"/>
    <n v="274"/>
    <b v="1"/>
    <s v="theater/plays"/>
    <n v="1.2796000000000001"/>
    <x v="2745"/>
    <x v="1"/>
    <x v="6"/>
    <x v="3691"/>
    <x v="3677"/>
  </r>
  <r>
    <x v="28"/>
    <x v="2343"/>
    <x v="0"/>
    <s v="US"/>
    <s v="USD"/>
    <n v="1411084800"/>
    <n v="1410304179"/>
    <b v="0"/>
    <n v="17"/>
    <b v="1"/>
    <s v="theater/plays"/>
    <n v="1.26"/>
    <x v="2746"/>
    <x v="1"/>
    <x v="6"/>
    <x v="3692"/>
    <x v="3678"/>
  </r>
  <r>
    <x v="422"/>
    <x v="357"/>
    <x v="0"/>
    <s v="GB"/>
    <s v="GBP"/>
    <n v="1448922600"/>
    <n v="1446352529"/>
    <b v="0"/>
    <n v="14"/>
    <b v="1"/>
    <s v="theater/plays"/>
    <n v="1.2912912912912913"/>
    <x v="2747"/>
    <x v="1"/>
    <x v="6"/>
    <x v="3693"/>
    <x v="3679"/>
  </r>
  <r>
    <x v="8"/>
    <x v="2418"/>
    <x v="0"/>
    <s v="US"/>
    <s v="USD"/>
    <n v="1465178400"/>
    <n v="1461985967"/>
    <b v="0"/>
    <n v="60"/>
    <b v="1"/>
    <s v="theater/plays"/>
    <n v="1.0742857142857143"/>
    <x v="2748"/>
    <x v="1"/>
    <x v="6"/>
    <x v="3694"/>
    <x v="3680"/>
  </r>
  <r>
    <x v="23"/>
    <x v="2419"/>
    <x v="0"/>
    <s v="US"/>
    <s v="USD"/>
    <n v="1421009610"/>
    <n v="1419281610"/>
    <b v="0"/>
    <n v="33"/>
    <b v="1"/>
    <s v="theater/plays"/>
    <n v="1.00125"/>
    <x v="2749"/>
    <x v="1"/>
    <x v="6"/>
    <x v="3695"/>
    <x v="3681"/>
  </r>
  <r>
    <x v="13"/>
    <x v="109"/>
    <x v="0"/>
    <s v="GB"/>
    <s v="GBP"/>
    <n v="1423838916"/>
    <n v="1418654916"/>
    <b v="0"/>
    <n v="78"/>
    <b v="1"/>
    <s v="theater/plays"/>
    <n v="1.55"/>
    <x v="2750"/>
    <x v="1"/>
    <x v="6"/>
    <x v="3696"/>
    <x v="3682"/>
  </r>
  <r>
    <x v="13"/>
    <x v="2420"/>
    <x v="0"/>
    <s v="GB"/>
    <s v="GBP"/>
    <n v="1462878648"/>
    <n v="1461064248"/>
    <b v="0"/>
    <n v="30"/>
    <b v="1"/>
    <s v="theater/plays"/>
    <n v="1.08"/>
    <x v="2751"/>
    <x v="1"/>
    <x v="6"/>
    <x v="3697"/>
    <x v="3683"/>
  </r>
  <r>
    <x v="10"/>
    <x v="2421"/>
    <x v="0"/>
    <s v="US"/>
    <s v="USD"/>
    <n v="1456946487"/>
    <n v="1454354487"/>
    <b v="0"/>
    <n v="136"/>
    <b v="1"/>
    <s v="theater/plays"/>
    <n v="1.1052"/>
    <x v="2752"/>
    <x v="1"/>
    <x v="6"/>
    <x v="3698"/>
    <x v="3684"/>
  </r>
  <r>
    <x v="30"/>
    <x v="2381"/>
    <x v="0"/>
    <s v="US"/>
    <s v="USD"/>
    <n v="1413383216"/>
    <n v="1410791216"/>
    <b v="0"/>
    <n v="40"/>
    <b v="1"/>
    <s v="theater/plays"/>
    <n v="1.008"/>
    <x v="2111"/>
    <x v="1"/>
    <x v="6"/>
    <x v="3699"/>
    <x v="3685"/>
  </r>
  <r>
    <x v="2"/>
    <x v="2422"/>
    <x v="0"/>
    <s v="US"/>
    <s v="USD"/>
    <n v="1412092800"/>
    <n v="1409493800"/>
    <b v="0"/>
    <n v="18"/>
    <b v="1"/>
    <s v="theater/plays"/>
    <n v="1.212"/>
    <x v="2417"/>
    <x v="1"/>
    <x v="6"/>
    <x v="3700"/>
    <x v="3686"/>
  </r>
  <r>
    <x v="15"/>
    <x v="2423"/>
    <x v="0"/>
    <s v="GB"/>
    <s v="GBP"/>
    <n v="1433422793"/>
    <n v="1430830793"/>
    <b v="0"/>
    <n v="39"/>
    <b v="1"/>
    <s v="theater/plays"/>
    <n v="1.0033333333333334"/>
    <x v="2753"/>
    <x v="1"/>
    <x v="6"/>
    <x v="3701"/>
    <x v="3687"/>
  </r>
  <r>
    <x v="9"/>
    <x v="1980"/>
    <x v="0"/>
    <s v="GB"/>
    <s v="GBP"/>
    <n v="1468191540"/>
    <n v="1464958484"/>
    <b v="0"/>
    <n v="21"/>
    <b v="1"/>
    <s v="theater/plays"/>
    <n v="1.0916666666666666"/>
    <x v="2754"/>
    <x v="1"/>
    <x v="6"/>
    <x v="3702"/>
    <x v="3688"/>
  </r>
  <r>
    <x v="405"/>
    <x v="2044"/>
    <x v="0"/>
    <s v="US"/>
    <s v="USD"/>
    <n v="1471071540"/>
    <n v="1467720388"/>
    <b v="0"/>
    <n v="30"/>
    <b v="1"/>
    <s v="theater/plays"/>
    <n v="1.2342857142857142"/>
    <x v="2755"/>
    <x v="1"/>
    <x v="6"/>
    <x v="3703"/>
    <x v="3689"/>
  </r>
  <r>
    <x v="43"/>
    <x v="2424"/>
    <x v="0"/>
    <s v="GB"/>
    <s v="GBP"/>
    <n v="1464712394"/>
    <n v="1459528394"/>
    <b v="0"/>
    <n v="27"/>
    <b v="1"/>
    <s v="theater/plays"/>
    <n v="1.3633666666666666"/>
    <x v="2756"/>
    <x v="1"/>
    <x v="6"/>
    <x v="3704"/>
    <x v="3690"/>
  </r>
  <r>
    <x v="423"/>
    <x v="2425"/>
    <x v="0"/>
    <s v="US"/>
    <s v="USD"/>
    <n v="1403546400"/>
    <n v="1401714114"/>
    <b v="0"/>
    <n v="35"/>
    <b v="1"/>
    <s v="theater/plays"/>
    <n v="1.0346657233816767"/>
    <x v="1911"/>
    <x v="1"/>
    <x v="6"/>
    <x v="3705"/>
    <x v="3691"/>
  </r>
  <r>
    <x v="15"/>
    <x v="2426"/>
    <x v="0"/>
    <s v="US"/>
    <s v="USD"/>
    <n v="1410558949"/>
    <n v="1409262949"/>
    <b v="0"/>
    <n v="13"/>
    <b v="1"/>
    <s v="theater/plays"/>
    <n v="1.2133333333333334"/>
    <x v="2757"/>
    <x v="1"/>
    <x v="6"/>
    <x v="3706"/>
    <x v="3692"/>
  </r>
  <r>
    <x v="28"/>
    <x v="586"/>
    <x v="0"/>
    <s v="US"/>
    <s v="USD"/>
    <n v="1469165160"/>
    <n v="1467335378"/>
    <b v="0"/>
    <n v="23"/>
    <b v="1"/>
    <s v="theater/plays"/>
    <n v="1.86"/>
    <x v="2758"/>
    <x v="1"/>
    <x v="6"/>
    <x v="3707"/>
    <x v="3693"/>
  </r>
  <r>
    <x v="176"/>
    <x v="1740"/>
    <x v="0"/>
    <s v="US"/>
    <s v="USD"/>
    <n v="1404444286"/>
    <n v="1403234686"/>
    <b v="0"/>
    <n v="39"/>
    <b v="1"/>
    <s v="theater/plays"/>
    <n v="3"/>
    <x v="2759"/>
    <x v="1"/>
    <x v="6"/>
    <x v="3708"/>
    <x v="3694"/>
  </r>
  <r>
    <x v="28"/>
    <x v="2427"/>
    <x v="0"/>
    <s v="GB"/>
    <s v="GBP"/>
    <n v="1403715546"/>
    <n v="1401123546"/>
    <b v="0"/>
    <n v="35"/>
    <b v="1"/>
    <s v="theater/plays"/>
    <n v="1.0825"/>
    <x v="2760"/>
    <x v="1"/>
    <x v="6"/>
    <x v="3709"/>
    <x v="3695"/>
  </r>
  <r>
    <x v="46"/>
    <x v="2428"/>
    <x v="0"/>
    <s v="US"/>
    <s v="USD"/>
    <n v="1428068988"/>
    <n v="1425908988"/>
    <b v="0"/>
    <n v="27"/>
    <b v="1"/>
    <s v="theater/plays"/>
    <n v="1.4115384615384616"/>
    <x v="2761"/>
    <x v="1"/>
    <x v="6"/>
    <x v="3710"/>
    <x v="3696"/>
  </r>
  <r>
    <x v="2"/>
    <x v="365"/>
    <x v="0"/>
    <s v="US"/>
    <s v="USD"/>
    <n v="1402848000"/>
    <n v="1400606573"/>
    <b v="0"/>
    <n v="21"/>
    <b v="1"/>
    <s v="theater/plays"/>
    <n v="1.1399999999999999"/>
    <x v="2762"/>
    <x v="1"/>
    <x v="6"/>
    <x v="3711"/>
    <x v="3174"/>
  </r>
  <r>
    <x v="51"/>
    <x v="2429"/>
    <x v="0"/>
    <s v="US"/>
    <s v="USD"/>
    <n v="1433055540"/>
    <n v="1431230867"/>
    <b v="0"/>
    <n v="104"/>
    <b v="1"/>
    <s v="theater/plays"/>
    <n v="1.5373333333333334"/>
    <x v="2763"/>
    <x v="1"/>
    <x v="6"/>
    <x v="3712"/>
    <x v="3697"/>
  </r>
  <r>
    <x v="13"/>
    <x v="1944"/>
    <x v="0"/>
    <s v="US"/>
    <s v="USD"/>
    <n v="1465062166"/>
    <n v="1463334166"/>
    <b v="0"/>
    <n v="19"/>
    <b v="1"/>
    <s v="theater/plays"/>
    <n v="1.0149999999999999"/>
    <x v="2764"/>
    <x v="1"/>
    <x v="6"/>
    <x v="3713"/>
    <x v="3698"/>
  </r>
  <r>
    <x v="3"/>
    <x v="990"/>
    <x v="0"/>
    <s v="US"/>
    <s v="USD"/>
    <n v="1432612740"/>
    <n v="1429881667"/>
    <b v="0"/>
    <n v="97"/>
    <b v="1"/>
    <s v="theater/plays"/>
    <n v="1.0235000000000001"/>
    <x v="2765"/>
    <x v="1"/>
    <x v="6"/>
    <x v="3714"/>
    <x v="3699"/>
  </r>
  <r>
    <x v="8"/>
    <x v="2430"/>
    <x v="0"/>
    <s v="GB"/>
    <s v="GBP"/>
    <n v="1427806320"/>
    <n v="1422834819"/>
    <b v="0"/>
    <n v="27"/>
    <b v="1"/>
    <s v="theater/plays"/>
    <n v="1.0257142857142858"/>
    <x v="2766"/>
    <x v="1"/>
    <x v="6"/>
    <x v="3715"/>
    <x v="3700"/>
  </r>
  <r>
    <x v="134"/>
    <x v="2431"/>
    <x v="0"/>
    <s v="US"/>
    <s v="USD"/>
    <n v="1453411109"/>
    <n v="1450819109"/>
    <b v="0"/>
    <n v="24"/>
    <b v="1"/>
    <s v="theater/plays"/>
    <n v="1.5575000000000001"/>
    <x v="2767"/>
    <x v="1"/>
    <x v="6"/>
    <x v="3716"/>
    <x v="3701"/>
  </r>
  <r>
    <x v="23"/>
    <x v="2432"/>
    <x v="0"/>
    <s v="GB"/>
    <s v="GBP"/>
    <n v="1431204449"/>
    <n v="1428526049"/>
    <b v="0"/>
    <n v="13"/>
    <b v="1"/>
    <s v="theater/plays"/>
    <n v="1.0075000000000001"/>
    <x v="2768"/>
    <x v="1"/>
    <x v="6"/>
    <x v="3717"/>
    <x v="3702"/>
  </r>
  <r>
    <x v="2"/>
    <x v="1890"/>
    <x v="0"/>
    <s v="GB"/>
    <s v="GBP"/>
    <n v="1425057075"/>
    <n v="1422465075"/>
    <b v="0"/>
    <n v="46"/>
    <b v="1"/>
    <s v="theater/plays"/>
    <n v="2.3940000000000001"/>
    <x v="2769"/>
    <x v="1"/>
    <x v="6"/>
    <x v="3718"/>
    <x v="3703"/>
  </r>
  <r>
    <x v="48"/>
    <x v="2433"/>
    <x v="0"/>
    <s v="GB"/>
    <s v="GBP"/>
    <n v="1434994266"/>
    <n v="1432402266"/>
    <b v="0"/>
    <n v="4"/>
    <b v="1"/>
    <s v="theater/plays"/>
    <n v="2.1"/>
    <x v="2600"/>
    <x v="1"/>
    <x v="6"/>
    <x v="3719"/>
    <x v="3704"/>
  </r>
  <r>
    <x v="126"/>
    <x v="2434"/>
    <x v="0"/>
    <s v="US"/>
    <s v="USD"/>
    <n v="1435881006"/>
    <n v="1433980206"/>
    <b v="0"/>
    <n v="40"/>
    <b v="1"/>
    <s v="theater/plays"/>
    <n v="1.0451515151515152"/>
    <x v="2770"/>
    <x v="1"/>
    <x v="6"/>
    <x v="3720"/>
    <x v="3705"/>
  </r>
  <r>
    <x v="10"/>
    <x v="2435"/>
    <x v="0"/>
    <s v="US"/>
    <s v="USD"/>
    <n v="1415230084"/>
    <n v="1413412084"/>
    <b v="0"/>
    <n v="44"/>
    <b v="1"/>
    <s v="theater/plays"/>
    <n v="1.008"/>
    <x v="2771"/>
    <x v="1"/>
    <x v="6"/>
    <x v="3721"/>
    <x v="3706"/>
  </r>
  <r>
    <x v="15"/>
    <x v="2436"/>
    <x v="0"/>
    <s v="CA"/>
    <s v="CAD"/>
    <n v="1455231540"/>
    <n v="1452614847"/>
    <b v="0"/>
    <n v="35"/>
    <b v="1"/>
    <s v="theater/plays"/>
    <n v="1.1120000000000001"/>
    <x v="2772"/>
    <x v="1"/>
    <x v="6"/>
    <x v="3722"/>
    <x v="3707"/>
  </r>
  <r>
    <x v="37"/>
    <x v="2437"/>
    <x v="0"/>
    <s v="GB"/>
    <s v="GBP"/>
    <n v="1417374262"/>
    <n v="1414778662"/>
    <b v="0"/>
    <n v="63"/>
    <b v="1"/>
    <s v="theater/plays"/>
    <n v="1.0204444444444445"/>
    <x v="2773"/>
    <x v="1"/>
    <x v="6"/>
    <x v="3723"/>
    <x v="3708"/>
  </r>
  <r>
    <x v="270"/>
    <x v="2438"/>
    <x v="0"/>
    <s v="GB"/>
    <s v="GBP"/>
    <n v="1462402800"/>
    <n v="1459856860"/>
    <b v="0"/>
    <n v="89"/>
    <b v="1"/>
    <s v="theater/plays"/>
    <n v="1.0254767441860466"/>
    <x v="2774"/>
    <x v="1"/>
    <x v="6"/>
    <x v="3724"/>
    <x v="3709"/>
  </r>
  <r>
    <x v="43"/>
    <x v="1363"/>
    <x v="0"/>
    <s v="GB"/>
    <s v="GBP"/>
    <n v="1455831000"/>
    <n v="1454366467"/>
    <b v="0"/>
    <n v="15"/>
    <b v="1"/>
    <s v="theater/plays"/>
    <n v="1.27"/>
    <x v="2775"/>
    <x v="1"/>
    <x v="6"/>
    <x v="3725"/>
    <x v="3710"/>
  </r>
  <r>
    <x v="16"/>
    <x v="2439"/>
    <x v="0"/>
    <s v="US"/>
    <s v="USD"/>
    <n v="1461963600"/>
    <n v="1459567371"/>
    <b v="0"/>
    <n v="46"/>
    <b v="1"/>
    <s v="theater/plays"/>
    <n v="3.3870588235294119"/>
    <x v="2776"/>
    <x v="1"/>
    <x v="6"/>
    <x v="3726"/>
    <x v="3711"/>
  </r>
  <r>
    <x v="13"/>
    <x v="1132"/>
    <x v="0"/>
    <s v="US"/>
    <s v="USD"/>
    <n v="1476939300"/>
    <n v="1474273294"/>
    <b v="0"/>
    <n v="33"/>
    <b v="1"/>
    <s v="theater/plays"/>
    <n v="1.0075000000000001"/>
    <x v="2777"/>
    <x v="1"/>
    <x v="6"/>
    <x v="3727"/>
    <x v="3712"/>
  </r>
  <r>
    <x v="22"/>
    <x v="2440"/>
    <x v="2"/>
    <s v="US"/>
    <s v="USD"/>
    <n v="1439957176"/>
    <n v="1437365176"/>
    <b v="0"/>
    <n v="31"/>
    <b v="0"/>
    <s v="theater/plays"/>
    <n v="9.3100000000000002E-2"/>
    <x v="2778"/>
    <x v="1"/>
    <x v="6"/>
    <x v="3728"/>
    <x v="3713"/>
  </r>
  <r>
    <x v="10"/>
    <x v="2441"/>
    <x v="2"/>
    <s v="US"/>
    <s v="USD"/>
    <n v="1427082912"/>
    <n v="1423198512"/>
    <b v="0"/>
    <n v="5"/>
    <b v="0"/>
    <s v="theater/plays"/>
    <n v="7.2400000000000006E-2"/>
    <x v="2779"/>
    <x v="1"/>
    <x v="6"/>
    <x v="3729"/>
    <x v="3714"/>
  </r>
  <r>
    <x v="28"/>
    <x v="173"/>
    <x v="2"/>
    <s v="US"/>
    <s v="USD"/>
    <n v="1439828159"/>
    <n v="1437236159"/>
    <b v="0"/>
    <n v="1"/>
    <b v="0"/>
    <s v="theater/plays"/>
    <n v="0.1"/>
    <x v="101"/>
    <x v="1"/>
    <x v="6"/>
    <x v="3730"/>
    <x v="3715"/>
  </r>
  <r>
    <x v="62"/>
    <x v="972"/>
    <x v="2"/>
    <s v="US"/>
    <s v="USD"/>
    <n v="1420860180"/>
    <n v="1418234646"/>
    <b v="0"/>
    <n v="12"/>
    <b v="0"/>
    <s v="theater/plays"/>
    <n v="0.11272727272727273"/>
    <x v="1270"/>
    <x v="1"/>
    <x v="6"/>
    <x v="3731"/>
    <x v="3716"/>
  </r>
  <r>
    <x v="16"/>
    <x v="449"/>
    <x v="2"/>
    <s v="NL"/>
    <s v="EUR"/>
    <n v="1422100800"/>
    <n v="1416932133"/>
    <b v="0"/>
    <n v="4"/>
    <b v="0"/>
    <s v="theater/plays"/>
    <n v="0.15411764705882353"/>
    <x v="164"/>
    <x v="1"/>
    <x v="6"/>
    <x v="3732"/>
    <x v="3717"/>
  </r>
  <r>
    <x v="15"/>
    <x v="117"/>
    <x v="2"/>
    <s v="US"/>
    <s v="USD"/>
    <n v="1429396200"/>
    <n v="1428539708"/>
    <b v="0"/>
    <n v="0"/>
    <b v="0"/>
    <s v="theater/plays"/>
    <n v="0"/>
    <x v="121"/>
    <x v="1"/>
    <x v="6"/>
    <x v="3733"/>
    <x v="3718"/>
  </r>
  <r>
    <x v="15"/>
    <x v="2442"/>
    <x v="2"/>
    <s v="US"/>
    <s v="USD"/>
    <n v="1432589896"/>
    <n v="1427405896"/>
    <b v="0"/>
    <n v="7"/>
    <b v="0"/>
    <s v="theater/plays"/>
    <n v="0.28466666666666668"/>
    <x v="2397"/>
    <x v="1"/>
    <x v="6"/>
    <x v="3734"/>
    <x v="3719"/>
  </r>
  <r>
    <x v="325"/>
    <x v="170"/>
    <x v="2"/>
    <s v="GB"/>
    <s v="GBP"/>
    <n v="1432831089"/>
    <n v="1430239089"/>
    <b v="0"/>
    <n v="2"/>
    <b v="0"/>
    <s v="theater/plays"/>
    <n v="0.13333333333333333"/>
    <x v="119"/>
    <x v="1"/>
    <x v="6"/>
    <x v="3735"/>
    <x v="3720"/>
  </r>
  <r>
    <x v="15"/>
    <x v="115"/>
    <x v="2"/>
    <s v="GB"/>
    <s v="GBP"/>
    <n v="1427133600"/>
    <n v="1423847093"/>
    <b v="0"/>
    <n v="1"/>
    <b v="0"/>
    <s v="theater/plays"/>
    <n v="6.6666666666666671E-3"/>
    <x v="119"/>
    <x v="1"/>
    <x v="6"/>
    <x v="3736"/>
    <x v="3721"/>
  </r>
  <r>
    <x v="176"/>
    <x v="403"/>
    <x v="2"/>
    <s v="US"/>
    <s v="USD"/>
    <n v="1447311540"/>
    <n v="1445358903"/>
    <b v="0"/>
    <n v="4"/>
    <b v="0"/>
    <s v="theater/plays"/>
    <n v="0.21428571428571427"/>
    <x v="839"/>
    <x v="1"/>
    <x v="6"/>
    <x v="3737"/>
    <x v="3722"/>
  </r>
  <r>
    <x v="15"/>
    <x v="795"/>
    <x v="2"/>
    <s v="GB"/>
    <s v="GBP"/>
    <n v="1405461600"/>
    <n v="1403562705"/>
    <b v="0"/>
    <n v="6"/>
    <b v="0"/>
    <s v="theater/plays"/>
    <n v="0.18"/>
    <x v="834"/>
    <x v="1"/>
    <x v="6"/>
    <x v="3738"/>
    <x v="3723"/>
  </r>
  <r>
    <x v="23"/>
    <x v="1007"/>
    <x v="2"/>
    <s v="GB"/>
    <s v="GBP"/>
    <n v="1468752468"/>
    <n v="1467024468"/>
    <b v="0"/>
    <n v="8"/>
    <b v="0"/>
    <s v="theater/plays"/>
    <n v="0.20125000000000001"/>
    <x v="2780"/>
    <x v="1"/>
    <x v="6"/>
    <x v="3739"/>
    <x v="3724"/>
  </r>
  <r>
    <x v="13"/>
    <x v="1812"/>
    <x v="2"/>
    <s v="US"/>
    <s v="USD"/>
    <n v="1407808438"/>
    <n v="1405217355"/>
    <b v="0"/>
    <n v="14"/>
    <b v="0"/>
    <s v="theater/plays"/>
    <n v="0.17899999999999999"/>
    <x v="2781"/>
    <x v="1"/>
    <x v="6"/>
    <x v="3740"/>
    <x v="3725"/>
  </r>
  <r>
    <x v="22"/>
    <x v="117"/>
    <x v="2"/>
    <s v="US"/>
    <s v="USD"/>
    <n v="1450389950"/>
    <n v="1447797950"/>
    <b v="0"/>
    <n v="0"/>
    <b v="0"/>
    <s v="theater/plays"/>
    <n v="0"/>
    <x v="121"/>
    <x v="1"/>
    <x v="6"/>
    <x v="3741"/>
    <x v="3726"/>
  </r>
  <r>
    <x v="10"/>
    <x v="173"/>
    <x v="2"/>
    <s v="US"/>
    <s v="USD"/>
    <n v="1409980144"/>
    <n v="1407388144"/>
    <b v="0"/>
    <n v="4"/>
    <b v="0"/>
    <s v="theater/plays"/>
    <n v="0.02"/>
    <x v="384"/>
    <x v="1"/>
    <x v="6"/>
    <x v="3742"/>
    <x v="3727"/>
  </r>
  <r>
    <x v="41"/>
    <x v="117"/>
    <x v="2"/>
    <s v="US"/>
    <s v="USD"/>
    <n v="1404406964"/>
    <n v="1401814964"/>
    <b v="0"/>
    <n v="0"/>
    <b v="0"/>
    <s v="theater/plays"/>
    <n v="0"/>
    <x v="121"/>
    <x v="1"/>
    <x v="6"/>
    <x v="3743"/>
    <x v="3728"/>
  </r>
  <r>
    <x v="38"/>
    <x v="117"/>
    <x v="2"/>
    <s v="US"/>
    <s v="USD"/>
    <n v="1404532740"/>
    <n v="1401823952"/>
    <b v="0"/>
    <n v="0"/>
    <b v="0"/>
    <s v="theater/plays"/>
    <n v="0"/>
    <x v="121"/>
    <x v="1"/>
    <x v="6"/>
    <x v="3744"/>
    <x v="3729"/>
  </r>
  <r>
    <x v="213"/>
    <x v="115"/>
    <x v="2"/>
    <s v="US"/>
    <s v="USD"/>
    <n v="1407689102"/>
    <n v="1405097102"/>
    <b v="0"/>
    <n v="1"/>
    <b v="0"/>
    <s v="theater/plays"/>
    <n v="0.1"/>
    <x v="119"/>
    <x v="1"/>
    <x v="6"/>
    <x v="3745"/>
    <x v="3730"/>
  </r>
  <r>
    <x v="0"/>
    <x v="1672"/>
    <x v="2"/>
    <s v="US"/>
    <s v="USD"/>
    <n v="1475918439"/>
    <n v="1473326439"/>
    <b v="0"/>
    <n v="1"/>
    <b v="0"/>
    <s v="theater/plays"/>
    <n v="2.3764705882352941E-2"/>
    <x v="2782"/>
    <x v="1"/>
    <x v="6"/>
    <x v="3746"/>
    <x v="3731"/>
  </r>
  <r>
    <x v="30"/>
    <x v="379"/>
    <x v="2"/>
    <s v="GB"/>
    <s v="GBP"/>
    <n v="1436137140"/>
    <n v="1433833896"/>
    <b v="0"/>
    <n v="1"/>
    <b v="0"/>
    <s v="theater/plays"/>
    <n v="0.01"/>
    <x v="384"/>
    <x v="1"/>
    <x v="6"/>
    <x v="3747"/>
    <x v="3732"/>
  </r>
  <r>
    <x v="10"/>
    <x v="2443"/>
    <x v="0"/>
    <s v="US"/>
    <s v="USD"/>
    <n v="1455602340"/>
    <n v="1453827436"/>
    <b v="0"/>
    <n v="52"/>
    <b v="1"/>
    <s v="theater/musical"/>
    <n v="1.0351999999999999"/>
    <x v="2783"/>
    <x v="1"/>
    <x v="40"/>
    <x v="3748"/>
    <x v="3733"/>
  </r>
  <r>
    <x v="2"/>
    <x v="2"/>
    <x v="0"/>
    <s v="US"/>
    <s v="USD"/>
    <n v="1461902340"/>
    <n v="1459220588"/>
    <b v="0"/>
    <n v="7"/>
    <b v="1"/>
    <s v="theater/musical"/>
    <n v="1.05"/>
    <x v="766"/>
    <x v="1"/>
    <x v="40"/>
    <x v="3749"/>
    <x v="3734"/>
  </r>
  <r>
    <x v="12"/>
    <x v="2444"/>
    <x v="0"/>
    <s v="US"/>
    <s v="USD"/>
    <n v="1423555140"/>
    <n v="1421105608"/>
    <b v="0"/>
    <n v="28"/>
    <b v="1"/>
    <s v="theater/musical"/>
    <n v="1.0044999999999999"/>
    <x v="2784"/>
    <x v="1"/>
    <x v="40"/>
    <x v="3750"/>
    <x v="3735"/>
  </r>
  <r>
    <x v="28"/>
    <x v="2445"/>
    <x v="0"/>
    <s v="US"/>
    <s v="USD"/>
    <n v="1459641073"/>
    <n v="1454460673"/>
    <b v="0"/>
    <n v="11"/>
    <b v="1"/>
    <s v="theater/musical"/>
    <n v="1.3260000000000001"/>
    <x v="2785"/>
    <x v="1"/>
    <x v="40"/>
    <x v="3751"/>
    <x v="3736"/>
  </r>
  <r>
    <x v="2"/>
    <x v="1941"/>
    <x v="0"/>
    <s v="GB"/>
    <s v="GBP"/>
    <n v="1476651600"/>
    <n v="1473189335"/>
    <b v="0"/>
    <n v="15"/>
    <b v="1"/>
    <s v="theater/musical"/>
    <n v="1.1299999999999999"/>
    <x v="804"/>
    <x v="1"/>
    <x v="40"/>
    <x v="3752"/>
    <x v="3737"/>
  </r>
  <r>
    <x v="10"/>
    <x v="2446"/>
    <x v="0"/>
    <s v="US"/>
    <s v="USD"/>
    <n v="1433289600"/>
    <n v="1430768800"/>
    <b v="0"/>
    <n v="30"/>
    <b v="1"/>
    <s v="theater/musical"/>
    <n v="1.0334000000000001"/>
    <x v="2786"/>
    <x v="1"/>
    <x v="40"/>
    <x v="3753"/>
    <x v="3738"/>
  </r>
  <r>
    <x v="30"/>
    <x v="142"/>
    <x v="0"/>
    <s v="US"/>
    <s v="USD"/>
    <n v="1406350740"/>
    <n v="1403125737"/>
    <b v="0"/>
    <n v="27"/>
    <b v="1"/>
    <s v="theater/musical"/>
    <n v="1.2"/>
    <x v="2787"/>
    <x v="1"/>
    <x v="40"/>
    <x v="3754"/>
    <x v="3739"/>
  </r>
  <r>
    <x v="131"/>
    <x v="2447"/>
    <x v="0"/>
    <s v="GB"/>
    <s v="GBP"/>
    <n v="1460753307"/>
    <n v="1458161307"/>
    <b v="0"/>
    <n v="28"/>
    <b v="1"/>
    <s v="theater/musical"/>
    <n v="1.2963636363636364"/>
    <x v="2788"/>
    <x v="1"/>
    <x v="40"/>
    <x v="3755"/>
    <x v="3740"/>
  </r>
  <r>
    <x v="37"/>
    <x v="2448"/>
    <x v="0"/>
    <s v="US"/>
    <s v="USD"/>
    <n v="1402515198"/>
    <n v="1399923198"/>
    <b v="0"/>
    <n v="17"/>
    <b v="1"/>
    <s v="theater/musical"/>
    <n v="1.0111111111111111"/>
    <x v="2789"/>
    <x v="1"/>
    <x v="40"/>
    <x v="3756"/>
    <x v="3741"/>
  </r>
  <r>
    <x v="8"/>
    <x v="2449"/>
    <x v="0"/>
    <s v="US"/>
    <s v="USD"/>
    <n v="1417465515"/>
    <n v="1415737515"/>
    <b v="0"/>
    <n v="50"/>
    <b v="1"/>
    <s v="theater/musical"/>
    <n v="1.0851428571428572"/>
    <x v="2790"/>
    <x v="1"/>
    <x v="40"/>
    <x v="3757"/>
    <x v="3742"/>
  </r>
  <r>
    <x v="15"/>
    <x v="317"/>
    <x v="0"/>
    <s v="US"/>
    <s v="USD"/>
    <n v="1400475600"/>
    <n v="1397819938"/>
    <b v="0"/>
    <n v="26"/>
    <b v="1"/>
    <s v="theater/musical"/>
    <n v="1.0233333333333334"/>
    <x v="2791"/>
    <x v="1"/>
    <x v="40"/>
    <x v="3758"/>
    <x v="3743"/>
  </r>
  <r>
    <x v="23"/>
    <x v="2450"/>
    <x v="0"/>
    <s v="US"/>
    <s v="USD"/>
    <n v="1440556553"/>
    <n v="1435372553"/>
    <b v="0"/>
    <n v="88"/>
    <b v="1"/>
    <s v="theater/musical"/>
    <n v="1.1024425000000002"/>
    <x v="2792"/>
    <x v="1"/>
    <x v="40"/>
    <x v="3759"/>
    <x v="3744"/>
  </r>
  <r>
    <x v="10"/>
    <x v="2451"/>
    <x v="0"/>
    <s v="US"/>
    <s v="USD"/>
    <n v="1399293386"/>
    <n v="1397133386"/>
    <b v="0"/>
    <n v="91"/>
    <b v="1"/>
    <s v="theater/musical"/>
    <n v="1.010154"/>
    <x v="2793"/>
    <x v="1"/>
    <x v="40"/>
    <x v="3760"/>
    <x v="3745"/>
  </r>
  <r>
    <x v="2"/>
    <x v="83"/>
    <x v="0"/>
    <s v="GB"/>
    <s v="GBP"/>
    <n v="1439247600"/>
    <n v="1434625937"/>
    <b v="0"/>
    <n v="3"/>
    <b v="1"/>
    <s v="theater/musical"/>
    <n v="1"/>
    <x v="2794"/>
    <x v="1"/>
    <x v="40"/>
    <x v="3761"/>
    <x v="3746"/>
  </r>
  <r>
    <x v="21"/>
    <x v="2452"/>
    <x v="0"/>
    <s v="GB"/>
    <s v="GBP"/>
    <n v="1438543889"/>
    <n v="1436383889"/>
    <b v="0"/>
    <n v="28"/>
    <b v="1"/>
    <s v="theater/musical"/>
    <n v="1.0624"/>
    <x v="2795"/>
    <x v="1"/>
    <x v="40"/>
    <x v="3762"/>
    <x v="3747"/>
  </r>
  <r>
    <x v="10"/>
    <x v="97"/>
    <x v="0"/>
    <s v="US"/>
    <s v="USD"/>
    <n v="1427907626"/>
    <n v="1425319226"/>
    <b v="0"/>
    <n v="77"/>
    <b v="1"/>
    <s v="theater/musical"/>
    <n v="1"/>
    <x v="2796"/>
    <x v="1"/>
    <x v="40"/>
    <x v="3763"/>
    <x v="3748"/>
  </r>
  <r>
    <x v="15"/>
    <x v="646"/>
    <x v="0"/>
    <s v="US"/>
    <s v="USD"/>
    <n v="1464482160"/>
    <n v="1462824832"/>
    <b v="0"/>
    <n v="27"/>
    <b v="1"/>
    <s v="theater/musical"/>
    <n v="1"/>
    <x v="2657"/>
    <x v="1"/>
    <x v="40"/>
    <x v="3764"/>
    <x v="3749"/>
  </r>
  <r>
    <x v="39"/>
    <x v="2453"/>
    <x v="0"/>
    <s v="US"/>
    <s v="USD"/>
    <n v="1406745482"/>
    <n v="1404153482"/>
    <b v="0"/>
    <n v="107"/>
    <b v="1"/>
    <s v="theater/musical"/>
    <n v="1.1345714285714286"/>
    <x v="2797"/>
    <x v="1"/>
    <x v="40"/>
    <x v="3765"/>
    <x v="3750"/>
  </r>
  <r>
    <x v="3"/>
    <x v="2454"/>
    <x v="0"/>
    <s v="US"/>
    <s v="USD"/>
    <n v="1404360045"/>
    <n v="1401336045"/>
    <b v="0"/>
    <n v="96"/>
    <b v="1"/>
    <s v="theater/musical"/>
    <n v="1.0265010000000001"/>
    <x v="2798"/>
    <x v="1"/>
    <x v="40"/>
    <x v="3766"/>
    <x v="3751"/>
  </r>
  <r>
    <x v="13"/>
    <x v="2455"/>
    <x v="0"/>
    <s v="US"/>
    <s v="USD"/>
    <n v="1425185940"/>
    <n v="1423960097"/>
    <b v="0"/>
    <n v="56"/>
    <b v="1"/>
    <s v="theater/musical"/>
    <n v="1.1675"/>
    <x v="2799"/>
    <x v="1"/>
    <x v="40"/>
    <x v="3767"/>
    <x v="3566"/>
  </r>
  <r>
    <x v="23"/>
    <x v="2456"/>
    <x v="0"/>
    <s v="US"/>
    <s v="USD"/>
    <n v="1402594090"/>
    <n v="1400002090"/>
    <b v="0"/>
    <n v="58"/>
    <b v="1"/>
    <s v="theater/musical"/>
    <n v="1.0765274999999999"/>
    <x v="2800"/>
    <x v="1"/>
    <x v="40"/>
    <x v="3768"/>
    <x v="3752"/>
  </r>
  <r>
    <x v="184"/>
    <x v="1742"/>
    <x v="0"/>
    <s v="US"/>
    <s v="USD"/>
    <n v="1460730079"/>
    <n v="1458138079"/>
    <b v="0"/>
    <n v="15"/>
    <b v="1"/>
    <s v="theater/musical"/>
    <n v="1"/>
    <x v="2801"/>
    <x v="1"/>
    <x v="40"/>
    <x v="3769"/>
    <x v="3753"/>
  </r>
  <r>
    <x v="13"/>
    <x v="41"/>
    <x v="0"/>
    <s v="GB"/>
    <s v="GBP"/>
    <n v="1434234010"/>
    <n v="1431642010"/>
    <b v="0"/>
    <n v="20"/>
    <b v="1"/>
    <s v="theater/musical"/>
    <n v="1"/>
    <x v="101"/>
    <x v="1"/>
    <x v="40"/>
    <x v="3770"/>
    <x v="3754"/>
  </r>
  <r>
    <x v="28"/>
    <x v="2457"/>
    <x v="0"/>
    <s v="US"/>
    <s v="USD"/>
    <n v="1463529600"/>
    <n v="1462307652"/>
    <b v="0"/>
    <n v="38"/>
    <b v="1"/>
    <s v="theater/musical"/>
    <n v="1.46"/>
    <x v="2802"/>
    <x v="1"/>
    <x v="40"/>
    <x v="3771"/>
    <x v="3755"/>
  </r>
  <r>
    <x v="10"/>
    <x v="2458"/>
    <x v="0"/>
    <s v="US"/>
    <s v="USD"/>
    <n v="1480399200"/>
    <n v="1478616506"/>
    <b v="0"/>
    <n v="33"/>
    <b v="1"/>
    <s v="theater/musical"/>
    <n v="1.1020000000000001"/>
    <x v="2803"/>
    <x v="1"/>
    <x v="40"/>
    <x v="3772"/>
    <x v="3756"/>
  </r>
  <r>
    <x v="10"/>
    <x v="106"/>
    <x v="0"/>
    <s v="US"/>
    <s v="USD"/>
    <n v="1479175680"/>
    <n v="1476317247"/>
    <b v="0"/>
    <n v="57"/>
    <b v="1"/>
    <s v="theater/musical"/>
    <n v="1.0820000000000001"/>
    <x v="2804"/>
    <x v="1"/>
    <x v="40"/>
    <x v="3773"/>
    <x v="3757"/>
  </r>
  <r>
    <x v="30"/>
    <x v="911"/>
    <x v="0"/>
    <s v="CA"/>
    <s v="CAD"/>
    <n v="1428606055"/>
    <n v="1427223655"/>
    <b v="0"/>
    <n v="25"/>
    <b v="1"/>
    <s v="theater/musical"/>
    <n v="1"/>
    <x v="101"/>
    <x v="1"/>
    <x v="40"/>
    <x v="3774"/>
    <x v="3758"/>
  </r>
  <r>
    <x v="13"/>
    <x v="557"/>
    <x v="0"/>
    <s v="US"/>
    <s v="USD"/>
    <n v="1428552000"/>
    <n v="1426199843"/>
    <b v="0"/>
    <n v="14"/>
    <b v="1"/>
    <s v="theater/musical"/>
    <n v="1.0024999999999999"/>
    <x v="2805"/>
    <x v="1"/>
    <x v="40"/>
    <x v="3775"/>
    <x v="3759"/>
  </r>
  <r>
    <x v="6"/>
    <x v="763"/>
    <x v="0"/>
    <s v="US"/>
    <s v="USD"/>
    <n v="1406854800"/>
    <n v="1403599778"/>
    <b v="0"/>
    <n v="94"/>
    <b v="1"/>
    <s v="theater/musical"/>
    <n v="1.0671250000000001"/>
    <x v="2806"/>
    <x v="1"/>
    <x v="40"/>
    <x v="3776"/>
    <x v="3760"/>
  </r>
  <r>
    <x v="13"/>
    <x v="2459"/>
    <x v="0"/>
    <s v="US"/>
    <s v="USD"/>
    <n v="1411790400"/>
    <n v="1409884821"/>
    <b v="0"/>
    <n v="59"/>
    <b v="1"/>
    <s v="theater/musical"/>
    <n v="1.4319999999999999"/>
    <x v="2807"/>
    <x v="1"/>
    <x v="40"/>
    <x v="3777"/>
    <x v="3761"/>
  </r>
  <r>
    <x v="262"/>
    <x v="570"/>
    <x v="0"/>
    <s v="US"/>
    <s v="USD"/>
    <n v="1423942780"/>
    <n v="1418758780"/>
    <b v="0"/>
    <n v="36"/>
    <b v="1"/>
    <s v="theater/musical"/>
    <n v="1.0504166666666668"/>
    <x v="2808"/>
    <x v="1"/>
    <x v="40"/>
    <x v="3778"/>
    <x v="3762"/>
  </r>
  <r>
    <x v="36"/>
    <x v="2460"/>
    <x v="0"/>
    <s v="US"/>
    <s v="USD"/>
    <n v="1459010340"/>
    <n v="1456421940"/>
    <b v="0"/>
    <n v="115"/>
    <b v="1"/>
    <s v="theater/musical"/>
    <n v="1.0398000000000001"/>
    <x v="2809"/>
    <x v="1"/>
    <x v="40"/>
    <x v="3779"/>
    <x v="3763"/>
  </r>
  <r>
    <x v="30"/>
    <x v="142"/>
    <x v="0"/>
    <s v="US"/>
    <s v="USD"/>
    <n v="1436817960"/>
    <n v="1433999785"/>
    <b v="0"/>
    <n v="30"/>
    <b v="1"/>
    <s v="theater/musical"/>
    <n v="1.2"/>
    <x v="101"/>
    <x v="1"/>
    <x v="40"/>
    <x v="3780"/>
    <x v="3764"/>
  </r>
  <r>
    <x v="37"/>
    <x v="2461"/>
    <x v="0"/>
    <s v="US"/>
    <s v="USD"/>
    <n v="1410210685"/>
    <n v="1408050685"/>
    <b v="0"/>
    <n v="52"/>
    <b v="1"/>
    <s v="theater/musical"/>
    <n v="1.0966666666666667"/>
    <x v="2810"/>
    <x v="1"/>
    <x v="40"/>
    <x v="3781"/>
    <x v="3765"/>
  </r>
  <r>
    <x v="13"/>
    <x v="1256"/>
    <x v="0"/>
    <s v="GB"/>
    <s v="GBP"/>
    <n v="1469401200"/>
    <n v="1466887297"/>
    <b v="0"/>
    <n v="27"/>
    <b v="1"/>
    <s v="theater/musical"/>
    <n v="1.0175000000000001"/>
    <x v="2811"/>
    <x v="1"/>
    <x v="40"/>
    <x v="3782"/>
    <x v="3766"/>
  </r>
  <r>
    <x v="38"/>
    <x v="2462"/>
    <x v="0"/>
    <s v="US"/>
    <s v="USD"/>
    <n v="1458057600"/>
    <n v="1455938520"/>
    <b v="0"/>
    <n v="24"/>
    <b v="1"/>
    <s v="theater/musical"/>
    <n v="1.2891666666666666"/>
    <x v="2812"/>
    <x v="1"/>
    <x v="40"/>
    <x v="3783"/>
    <x v="3767"/>
  </r>
  <r>
    <x v="28"/>
    <x v="1900"/>
    <x v="0"/>
    <s v="CA"/>
    <s v="CAD"/>
    <n v="1468193532"/>
    <n v="1465601532"/>
    <b v="0"/>
    <n v="10"/>
    <b v="1"/>
    <s v="theater/musical"/>
    <n v="1.1499999999999999"/>
    <x v="2813"/>
    <x v="1"/>
    <x v="40"/>
    <x v="3784"/>
    <x v="3768"/>
  </r>
  <r>
    <x v="13"/>
    <x v="10"/>
    <x v="0"/>
    <s v="GB"/>
    <s v="GBP"/>
    <n v="1470132180"/>
    <n v="1467040769"/>
    <b v="0"/>
    <n v="30"/>
    <b v="1"/>
    <s v="theater/musical"/>
    <n v="1.5075000000000001"/>
    <x v="984"/>
    <x v="1"/>
    <x v="40"/>
    <x v="3785"/>
    <x v="3769"/>
  </r>
  <r>
    <x v="12"/>
    <x v="2463"/>
    <x v="0"/>
    <s v="US"/>
    <s v="USD"/>
    <n v="1464310475"/>
    <n v="1461718475"/>
    <b v="0"/>
    <n v="71"/>
    <b v="1"/>
    <s v="theater/musical"/>
    <n v="1.1096666666666666"/>
    <x v="2814"/>
    <x v="1"/>
    <x v="40"/>
    <x v="3786"/>
    <x v="3770"/>
  </r>
  <r>
    <x v="18"/>
    <x v="574"/>
    <x v="0"/>
    <s v="US"/>
    <s v="USD"/>
    <n v="1436587140"/>
    <n v="1434113406"/>
    <b v="0"/>
    <n v="10"/>
    <b v="1"/>
    <s v="theater/musical"/>
    <n v="1.0028571428571429"/>
    <x v="2815"/>
    <x v="1"/>
    <x v="40"/>
    <x v="3787"/>
    <x v="3514"/>
  </r>
  <r>
    <x v="96"/>
    <x v="83"/>
    <x v="2"/>
    <s v="US"/>
    <s v="USD"/>
    <n v="1450887480"/>
    <n v="1448469719"/>
    <b v="0"/>
    <n v="1"/>
    <b v="0"/>
    <s v="theater/musical"/>
    <n v="6.6666666666666671E-3"/>
    <x v="130"/>
    <x v="1"/>
    <x v="40"/>
    <x v="3788"/>
    <x v="3771"/>
  </r>
  <r>
    <x v="424"/>
    <x v="851"/>
    <x v="2"/>
    <s v="GB"/>
    <s v="GBP"/>
    <n v="1434395418"/>
    <n v="1431630618"/>
    <b v="0"/>
    <n v="4"/>
    <b v="0"/>
    <s v="theater/musical"/>
    <n v="3.267605633802817E-2"/>
    <x v="2109"/>
    <x v="1"/>
    <x v="40"/>
    <x v="3789"/>
    <x v="3772"/>
  </r>
  <r>
    <x v="36"/>
    <x v="117"/>
    <x v="2"/>
    <s v="US"/>
    <s v="USD"/>
    <n v="1479834023"/>
    <n v="1477238423"/>
    <b v="0"/>
    <n v="0"/>
    <b v="0"/>
    <s v="theater/musical"/>
    <n v="0"/>
    <x v="121"/>
    <x v="1"/>
    <x v="40"/>
    <x v="3790"/>
    <x v="3773"/>
  </r>
  <r>
    <x v="15"/>
    <x v="117"/>
    <x v="2"/>
    <s v="US"/>
    <s v="USD"/>
    <n v="1404664592"/>
    <n v="1399480592"/>
    <b v="0"/>
    <n v="0"/>
    <b v="0"/>
    <s v="theater/musical"/>
    <n v="0"/>
    <x v="121"/>
    <x v="1"/>
    <x v="40"/>
    <x v="3791"/>
    <x v="3774"/>
  </r>
  <r>
    <x v="78"/>
    <x v="428"/>
    <x v="2"/>
    <s v="US"/>
    <s v="USD"/>
    <n v="1436957022"/>
    <n v="1434365022"/>
    <b v="0"/>
    <n v="2"/>
    <b v="0"/>
    <s v="theater/musical"/>
    <n v="2.8E-3"/>
    <x v="844"/>
    <x v="1"/>
    <x v="40"/>
    <x v="3792"/>
    <x v="3775"/>
  </r>
  <r>
    <x v="39"/>
    <x v="2411"/>
    <x v="2"/>
    <s v="US"/>
    <s v="USD"/>
    <n v="1418769129"/>
    <n v="1416954729"/>
    <b v="0"/>
    <n v="24"/>
    <b v="0"/>
    <s v="theater/musical"/>
    <n v="0.59657142857142853"/>
    <x v="2816"/>
    <x v="1"/>
    <x v="40"/>
    <x v="3793"/>
    <x v="3776"/>
  </r>
  <r>
    <x v="10"/>
    <x v="155"/>
    <x v="2"/>
    <s v="GB"/>
    <s v="GBP"/>
    <n v="1433685354"/>
    <n v="1431093354"/>
    <b v="0"/>
    <n v="1"/>
    <b v="0"/>
    <s v="theater/musical"/>
    <n v="0.01"/>
    <x v="73"/>
    <x v="1"/>
    <x v="40"/>
    <x v="3794"/>
    <x v="3777"/>
  </r>
  <r>
    <x v="20"/>
    <x v="115"/>
    <x v="2"/>
    <s v="GB"/>
    <s v="GBP"/>
    <n v="1440801000"/>
    <n v="1437042490"/>
    <b v="0"/>
    <n v="2"/>
    <b v="0"/>
    <s v="theater/musical"/>
    <n v="1.6666666666666666E-2"/>
    <x v="144"/>
    <x v="1"/>
    <x v="40"/>
    <x v="3795"/>
    <x v="3778"/>
  </r>
  <r>
    <x v="290"/>
    <x v="116"/>
    <x v="2"/>
    <s v="US"/>
    <s v="USD"/>
    <n v="1484354556"/>
    <n v="1479170556"/>
    <b v="0"/>
    <n v="1"/>
    <b v="0"/>
    <s v="theater/musical"/>
    <n v="4.4444444444444447E-5"/>
    <x v="120"/>
    <x v="1"/>
    <x v="40"/>
    <x v="3796"/>
    <x v="3779"/>
  </r>
  <r>
    <x v="12"/>
    <x v="2464"/>
    <x v="2"/>
    <s v="US"/>
    <s v="USD"/>
    <n v="1429564165"/>
    <n v="1426972165"/>
    <b v="0"/>
    <n v="37"/>
    <b v="0"/>
    <s v="theater/musical"/>
    <n v="0.89666666666666661"/>
    <x v="2817"/>
    <x v="1"/>
    <x v="40"/>
    <x v="3797"/>
    <x v="3780"/>
  </r>
  <r>
    <x v="54"/>
    <x v="581"/>
    <x v="2"/>
    <s v="US"/>
    <s v="USD"/>
    <n v="1407691248"/>
    <n v="1405099248"/>
    <b v="0"/>
    <n v="5"/>
    <b v="0"/>
    <s v="theater/musical"/>
    <n v="1.4642857142857143E-2"/>
    <x v="1536"/>
    <x v="1"/>
    <x v="40"/>
    <x v="3798"/>
    <x v="3781"/>
  </r>
  <r>
    <x v="3"/>
    <x v="2465"/>
    <x v="2"/>
    <s v="US"/>
    <s v="USD"/>
    <n v="1457734843"/>
    <n v="1455142843"/>
    <b v="0"/>
    <n v="4"/>
    <b v="0"/>
    <s v="theater/musical"/>
    <n v="4.02E-2"/>
    <x v="984"/>
    <x v="1"/>
    <x v="40"/>
    <x v="3799"/>
    <x v="3782"/>
  </r>
  <r>
    <x v="29"/>
    <x v="695"/>
    <x v="2"/>
    <s v="US"/>
    <s v="USD"/>
    <n v="1420952340"/>
    <n v="1418146883"/>
    <b v="0"/>
    <n v="16"/>
    <b v="0"/>
    <s v="theater/musical"/>
    <n v="4.0045454545454544E-2"/>
    <x v="2818"/>
    <x v="1"/>
    <x v="40"/>
    <x v="3800"/>
    <x v="3783"/>
  </r>
  <r>
    <x v="10"/>
    <x v="446"/>
    <x v="2"/>
    <s v="US"/>
    <s v="USD"/>
    <n v="1420215216"/>
    <n v="1417536816"/>
    <b v="0"/>
    <n v="9"/>
    <b v="0"/>
    <s v="theater/musical"/>
    <n v="8.5199999999999998E-2"/>
    <x v="2819"/>
    <x v="1"/>
    <x v="40"/>
    <x v="3801"/>
    <x v="3784"/>
  </r>
  <r>
    <x v="9"/>
    <x v="117"/>
    <x v="2"/>
    <s v="US"/>
    <s v="USD"/>
    <n v="1445482906"/>
    <n v="1442890906"/>
    <b v="0"/>
    <n v="0"/>
    <b v="0"/>
    <s v="theater/musical"/>
    <n v="0"/>
    <x v="121"/>
    <x v="1"/>
    <x v="40"/>
    <x v="3802"/>
    <x v="3785"/>
  </r>
  <r>
    <x v="14"/>
    <x v="2466"/>
    <x v="2"/>
    <s v="US"/>
    <s v="USD"/>
    <n v="1457133568"/>
    <n v="1454541568"/>
    <b v="0"/>
    <n v="40"/>
    <b v="0"/>
    <s v="theater/musical"/>
    <n v="0.19650000000000001"/>
    <x v="2820"/>
    <x v="1"/>
    <x v="40"/>
    <x v="3803"/>
    <x v="3786"/>
  </r>
  <r>
    <x v="6"/>
    <x v="117"/>
    <x v="2"/>
    <s v="US"/>
    <s v="USD"/>
    <n v="1469948400"/>
    <n v="1465172024"/>
    <b v="0"/>
    <n v="0"/>
    <b v="0"/>
    <s v="theater/musical"/>
    <n v="0"/>
    <x v="121"/>
    <x v="1"/>
    <x v="40"/>
    <x v="3804"/>
    <x v="3787"/>
  </r>
  <r>
    <x v="60"/>
    <x v="158"/>
    <x v="2"/>
    <s v="US"/>
    <s v="USD"/>
    <n v="1411852640"/>
    <n v="1406668640"/>
    <b v="0"/>
    <n v="2"/>
    <b v="0"/>
    <s v="theater/musical"/>
    <n v="2.0000000000000002E-5"/>
    <x v="1788"/>
    <x v="1"/>
    <x v="40"/>
    <x v="3805"/>
    <x v="3788"/>
  </r>
  <r>
    <x v="51"/>
    <x v="139"/>
    <x v="2"/>
    <s v="AU"/>
    <s v="AUD"/>
    <n v="1404022381"/>
    <n v="1402294381"/>
    <b v="0"/>
    <n v="1"/>
    <b v="0"/>
    <s v="theater/musical"/>
    <n v="6.6666666666666664E-4"/>
    <x v="144"/>
    <x v="1"/>
    <x v="40"/>
    <x v="3806"/>
    <x v="3789"/>
  </r>
  <r>
    <x v="15"/>
    <x v="2467"/>
    <x v="2"/>
    <s v="US"/>
    <s v="USD"/>
    <n v="1428097739"/>
    <n v="1427492939"/>
    <b v="0"/>
    <n v="9"/>
    <b v="0"/>
    <s v="theater/musical"/>
    <n v="0.30333333333333334"/>
    <x v="2821"/>
    <x v="1"/>
    <x v="40"/>
    <x v="3807"/>
    <x v="3790"/>
  </r>
  <r>
    <x v="28"/>
    <x v="325"/>
    <x v="0"/>
    <s v="GB"/>
    <s v="GBP"/>
    <n v="1429955619"/>
    <n v="1424775219"/>
    <b v="0"/>
    <n v="24"/>
    <b v="1"/>
    <s v="theater/plays"/>
    <n v="1"/>
    <x v="694"/>
    <x v="1"/>
    <x v="6"/>
    <x v="3808"/>
    <x v="3791"/>
  </r>
  <r>
    <x v="13"/>
    <x v="874"/>
    <x v="0"/>
    <s v="GB"/>
    <s v="GBP"/>
    <n v="1406761200"/>
    <n v="1402403907"/>
    <b v="0"/>
    <n v="38"/>
    <b v="1"/>
    <s v="theater/plays"/>
    <n v="1.0125"/>
    <x v="1352"/>
    <x v="1"/>
    <x v="6"/>
    <x v="3809"/>
    <x v="3792"/>
  </r>
  <r>
    <x v="15"/>
    <x v="2468"/>
    <x v="0"/>
    <s v="US"/>
    <s v="USD"/>
    <n v="1426965758"/>
    <n v="1424377358"/>
    <b v="0"/>
    <n v="26"/>
    <b v="1"/>
    <s v="theater/plays"/>
    <n v="1.2173333333333334"/>
    <x v="2822"/>
    <x v="1"/>
    <x v="6"/>
    <x v="3810"/>
    <x v="3793"/>
  </r>
  <r>
    <x v="49"/>
    <x v="2469"/>
    <x v="0"/>
    <s v="GB"/>
    <s v="GBP"/>
    <n v="1464692400"/>
    <n v="1461769373"/>
    <b v="0"/>
    <n v="19"/>
    <b v="1"/>
    <s v="theater/plays"/>
    <n v="3.3"/>
    <x v="2823"/>
    <x v="1"/>
    <x v="6"/>
    <x v="3811"/>
    <x v="3794"/>
  </r>
  <r>
    <x v="13"/>
    <x v="1539"/>
    <x v="0"/>
    <s v="CA"/>
    <s v="CAD"/>
    <n v="1433131140"/>
    <n v="1429120908"/>
    <b v="0"/>
    <n v="11"/>
    <b v="1"/>
    <s v="theater/plays"/>
    <n v="1.0954999999999999"/>
    <x v="2824"/>
    <x v="1"/>
    <x v="6"/>
    <x v="3812"/>
    <x v="2551"/>
  </r>
  <r>
    <x v="190"/>
    <x v="2470"/>
    <x v="0"/>
    <s v="US"/>
    <s v="USD"/>
    <n v="1465940580"/>
    <n v="1462603021"/>
    <b v="0"/>
    <n v="27"/>
    <b v="1"/>
    <s v="theater/plays"/>
    <n v="1.0095190476190474"/>
    <x v="2825"/>
    <x v="1"/>
    <x v="6"/>
    <x v="3813"/>
    <x v="3795"/>
  </r>
  <r>
    <x v="15"/>
    <x v="2083"/>
    <x v="0"/>
    <s v="US"/>
    <s v="USD"/>
    <n v="1427860740"/>
    <n v="1424727712"/>
    <b v="0"/>
    <n v="34"/>
    <b v="1"/>
    <s v="theater/plays"/>
    <n v="1.4013333333333333"/>
    <x v="2826"/>
    <x v="1"/>
    <x v="6"/>
    <x v="3814"/>
    <x v="3532"/>
  </r>
  <r>
    <x v="28"/>
    <x v="2471"/>
    <x v="0"/>
    <s v="GB"/>
    <s v="GBP"/>
    <n v="1440111600"/>
    <n v="1437545657"/>
    <b v="0"/>
    <n v="20"/>
    <b v="1"/>
    <s v="theater/plays"/>
    <n v="1.0000100000000001"/>
    <x v="2827"/>
    <x v="1"/>
    <x v="6"/>
    <x v="3815"/>
    <x v="3796"/>
  </r>
  <r>
    <x v="15"/>
    <x v="2472"/>
    <x v="0"/>
    <s v="US"/>
    <s v="USD"/>
    <n v="1405614823"/>
    <n v="1403022823"/>
    <b v="0"/>
    <n v="37"/>
    <b v="1"/>
    <s v="theater/plays"/>
    <n v="1.19238"/>
    <x v="2828"/>
    <x v="1"/>
    <x v="6"/>
    <x v="3816"/>
    <x v="3797"/>
  </r>
  <r>
    <x v="13"/>
    <x v="2473"/>
    <x v="0"/>
    <s v="US"/>
    <s v="USD"/>
    <n v="1445659140"/>
    <n v="1444236216"/>
    <b v="0"/>
    <n v="20"/>
    <b v="1"/>
    <s v="theater/plays"/>
    <n v="1.0725"/>
    <x v="2829"/>
    <x v="1"/>
    <x v="6"/>
    <x v="3817"/>
    <x v="3798"/>
  </r>
  <r>
    <x v="49"/>
    <x v="365"/>
    <x v="0"/>
    <s v="US"/>
    <s v="USD"/>
    <n v="1426187582"/>
    <n v="1423599182"/>
    <b v="0"/>
    <n v="10"/>
    <b v="1"/>
    <s v="theater/plays"/>
    <n v="2.2799999999999998"/>
    <x v="2830"/>
    <x v="1"/>
    <x v="6"/>
    <x v="3818"/>
    <x v="3799"/>
  </r>
  <r>
    <x v="28"/>
    <x v="2474"/>
    <x v="0"/>
    <s v="US"/>
    <s v="USD"/>
    <n v="1437166920"/>
    <n v="1435554104"/>
    <b v="0"/>
    <n v="26"/>
    <b v="1"/>
    <s v="theater/plays"/>
    <n v="1.0640000000000001"/>
    <x v="2831"/>
    <x v="1"/>
    <x v="6"/>
    <x v="3819"/>
    <x v="3800"/>
  </r>
  <r>
    <x v="43"/>
    <x v="357"/>
    <x v="0"/>
    <s v="GB"/>
    <s v="GBP"/>
    <n v="1436110717"/>
    <n v="1433518717"/>
    <b v="0"/>
    <n v="20"/>
    <b v="1"/>
    <s v="theater/plays"/>
    <n v="1.4333333333333333"/>
    <x v="2832"/>
    <x v="1"/>
    <x v="6"/>
    <x v="3820"/>
    <x v="3801"/>
  </r>
  <r>
    <x v="8"/>
    <x v="2475"/>
    <x v="0"/>
    <s v="US"/>
    <s v="USD"/>
    <n v="1451881207"/>
    <n v="1449116407"/>
    <b v="0"/>
    <n v="46"/>
    <b v="1"/>
    <s v="theater/plays"/>
    <n v="1.0454285714285714"/>
    <x v="2833"/>
    <x v="1"/>
    <x v="6"/>
    <x v="3821"/>
    <x v="3802"/>
  </r>
  <r>
    <x v="10"/>
    <x v="2476"/>
    <x v="0"/>
    <s v="DE"/>
    <s v="EUR"/>
    <n v="1453244340"/>
    <n v="1448136417"/>
    <b v="0"/>
    <n v="76"/>
    <b v="1"/>
    <s v="theater/plays"/>
    <n v="1.1002000000000001"/>
    <x v="2834"/>
    <x v="1"/>
    <x v="6"/>
    <x v="3822"/>
    <x v="3803"/>
  </r>
  <r>
    <x v="30"/>
    <x v="2477"/>
    <x v="0"/>
    <s v="US"/>
    <s v="USD"/>
    <n v="1437364740"/>
    <n v="1434405044"/>
    <b v="0"/>
    <n v="41"/>
    <b v="1"/>
    <s v="theater/plays"/>
    <n v="1.06"/>
    <x v="2835"/>
    <x v="1"/>
    <x v="6"/>
    <x v="3823"/>
    <x v="3804"/>
  </r>
  <r>
    <x v="49"/>
    <x v="795"/>
    <x v="0"/>
    <s v="GB"/>
    <s v="GBP"/>
    <n v="1470058860"/>
    <n v="1469026903"/>
    <b v="0"/>
    <n v="7"/>
    <b v="1"/>
    <s v="theater/plays"/>
    <n v="1.08"/>
    <x v="2836"/>
    <x v="1"/>
    <x v="6"/>
    <x v="3824"/>
    <x v="3805"/>
  </r>
  <r>
    <x v="10"/>
    <x v="2478"/>
    <x v="0"/>
    <s v="US"/>
    <s v="USD"/>
    <n v="1434505214"/>
    <n v="1432690814"/>
    <b v="0"/>
    <n v="49"/>
    <b v="1"/>
    <s v="theater/plays"/>
    <n v="1.0542"/>
    <x v="2837"/>
    <x v="1"/>
    <x v="6"/>
    <x v="3825"/>
    <x v="3806"/>
  </r>
  <r>
    <x v="20"/>
    <x v="526"/>
    <x v="0"/>
    <s v="GB"/>
    <s v="GBP"/>
    <n v="1430993394"/>
    <n v="1428401394"/>
    <b v="0"/>
    <n v="26"/>
    <b v="1"/>
    <s v="theater/plays"/>
    <n v="1.1916666666666667"/>
    <x v="446"/>
    <x v="1"/>
    <x v="6"/>
    <x v="3826"/>
    <x v="3807"/>
  </r>
  <r>
    <x v="9"/>
    <x v="2479"/>
    <x v="0"/>
    <s v="GB"/>
    <s v="GBP"/>
    <n v="1427414400"/>
    <n v="1422656201"/>
    <b v="0"/>
    <n v="65"/>
    <b v="1"/>
    <s v="theater/plays"/>
    <n v="1.5266666666666666"/>
    <x v="2838"/>
    <x v="1"/>
    <x v="6"/>
    <x v="3827"/>
    <x v="3808"/>
  </r>
  <r>
    <x v="10"/>
    <x v="97"/>
    <x v="0"/>
    <s v="US"/>
    <s v="USD"/>
    <n v="1420033187"/>
    <n v="1414845587"/>
    <b v="0"/>
    <n v="28"/>
    <b v="1"/>
    <s v="theater/plays"/>
    <n v="1"/>
    <x v="2839"/>
    <x v="1"/>
    <x v="6"/>
    <x v="3828"/>
    <x v="3809"/>
  </r>
  <r>
    <x v="2"/>
    <x v="2480"/>
    <x v="0"/>
    <s v="US"/>
    <s v="USD"/>
    <n v="1472676371"/>
    <n v="1470948371"/>
    <b v="0"/>
    <n v="8"/>
    <b v="1"/>
    <s v="theater/plays"/>
    <n v="1.002"/>
    <x v="2840"/>
    <x v="1"/>
    <x v="6"/>
    <x v="3829"/>
    <x v="3810"/>
  </r>
  <r>
    <x v="213"/>
    <x v="1175"/>
    <x v="0"/>
    <s v="US"/>
    <s v="USD"/>
    <n v="1464371211"/>
    <n v="1463161611"/>
    <b v="0"/>
    <n v="3"/>
    <b v="1"/>
    <s v="theater/plays"/>
    <n v="2.25"/>
    <x v="766"/>
    <x v="1"/>
    <x v="6"/>
    <x v="3830"/>
    <x v="3811"/>
  </r>
  <r>
    <x v="2"/>
    <x v="2481"/>
    <x v="0"/>
    <s v="US"/>
    <s v="USD"/>
    <n v="1415222545"/>
    <n v="1413404545"/>
    <b v="0"/>
    <n v="9"/>
    <b v="1"/>
    <s v="theater/plays"/>
    <n v="1.0602199999999999"/>
    <x v="2841"/>
    <x v="1"/>
    <x v="6"/>
    <x v="3831"/>
    <x v="3812"/>
  </r>
  <r>
    <x v="38"/>
    <x v="2482"/>
    <x v="0"/>
    <s v="US"/>
    <s v="USD"/>
    <n v="1455936335"/>
    <n v="1452048335"/>
    <b v="0"/>
    <n v="9"/>
    <b v="1"/>
    <s v="theater/plays"/>
    <n v="1.0466666666666666"/>
    <x v="2842"/>
    <x v="1"/>
    <x v="6"/>
    <x v="3832"/>
    <x v="3813"/>
  </r>
  <r>
    <x v="38"/>
    <x v="2483"/>
    <x v="0"/>
    <s v="CA"/>
    <s v="CAD"/>
    <n v="1417460940"/>
    <n v="1416516972"/>
    <b v="0"/>
    <n v="20"/>
    <b v="1"/>
    <s v="theater/plays"/>
    <n v="1.1666666666666667"/>
    <x v="2843"/>
    <x v="1"/>
    <x v="6"/>
    <x v="3833"/>
    <x v="3814"/>
  </r>
  <r>
    <x v="9"/>
    <x v="2484"/>
    <x v="0"/>
    <s v="GB"/>
    <s v="GBP"/>
    <n v="1434624067"/>
    <n v="1432032067"/>
    <b v="0"/>
    <n v="57"/>
    <b v="1"/>
    <s v="theater/plays"/>
    <n v="1.0903333333333334"/>
    <x v="2844"/>
    <x v="1"/>
    <x v="6"/>
    <x v="3834"/>
    <x v="3815"/>
  </r>
  <r>
    <x v="48"/>
    <x v="1002"/>
    <x v="0"/>
    <s v="GB"/>
    <s v="GBP"/>
    <n v="1461278208"/>
    <n v="1459463808"/>
    <b v="0"/>
    <n v="8"/>
    <b v="1"/>
    <s v="theater/plays"/>
    <n v="1.6"/>
    <x v="379"/>
    <x v="1"/>
    <x v="6"/>
    <x v="3835"/>
    <x v="3816"/>
  </r>
  <r>
    <x v="134"/>
    <x v="72"/>
    <x v="0"/>
    <s v="US"/>
    <s v="USD"/>
    <n v="1470197340"/>
    <n v="1467497652"/>
    <b v="0"/>
    <n v="14"/>
    <b v="1"/>
    <s v="theater/plays"/>
    <n v="1.125"/>
    <x v="2845"/>
    <x v="1"/>
    <x v="6"/>
    <x v="3836"/>
    <x v="3817"/>
  </r>
  <r>
    <x v="13"/>
    <x v="2485"/>
    <x v="0"/>
    <s v="GB"/>
    <s v="GBP"/>
    <n v="1435947758"/>
    <n v="1432837358"/>
    <b v="0"/>
    <n v="17"/>
    <b v="1"/>
    <s v="theater/plays"/>
    <n v="1.0209999999999999"/>
    <x v="2846"/>
    <x v="1"/>
    <x v="6"/>
    <x v="3837"/>
    <x v="3818"/>
  </r>
  <r>
    <x v="57"/>
    <x v="2486"/>
    <x v="0"/>
    <s v="SE"/>
    <s v="SEK"/>
    <n v="1432314209"/>
    <n v="1429722209"/>
    <b v="0"/>
    <n v="100"/>
    <b v="1"/>
    <s v="theater/plays"/>
    <n v="1.00824"/>
    <x v="2847"/>
    <x v="1"/>
    <x v="6"/>
    <x v="3838"/>
    <x v="3819"/>
  </r>
  <r>
    <x v="13"/>
    <x v="874"/>
    <x v="0"/>
    <s v="US"/>
    <s v="USD"/>
    <n v="1438226724"/>
    <n v="1433042724"/>
    <b v="0"/>
    <n v="32"/>
    <b v="1"/>
    <s v="theater/plays"/>
    <n v="1.0125"/>
    <x v="2848"/>
    <x v="1"/>
    <x v="6"/>
    <x v="3839"/>
    <x v="3820"/>
  </r>
  <r>
    <x v="332"/>
    <x v="654"/>
    <x v="0"/>
    <s v="GB"/>
    <s v="GBP"/>
    <n v="1459180229"/>
    <n v="1457023829"/>
    <b v="0"/>
    <n v="3"/>
    <b v="1"/>
    <s v="theater/plays"/>
    <n v="65"/>
    <x v="94"/>
    <x v="1"/>
    <x v="6"/>
    <x v="3840"/>
    <x v="3821"/>
  </r>
  <r>
    <x v="3"/>
    <x v="2487"/>
    <x v="2"/>
    <s v="US"/>
    <s v="USD"/>
    <n v="1405882287"/>
    <n v="1400698287"/>
    <b v="1"/>
    <n v="34"/>
    <b v="0"/>
    <s v="theater/plays"/>
    <n v="8.72E-2"/>
    <x v="2849"/>
    <x v="1"/>
    <x v="6"/>
    <x v="3841"/>
    <x v="3822"/>
  </r>
  <r>
    <x v="10"/>
    <x v="2488"/>
    <x v="2"/>
    <s v="GB"/>
    <s v="GBP"/>
    <n v="1399809052"/>
    <n v="1397217052"/>
    <b v="1"/>
    <n v="23"/>
    <b v="0"/>
    <s v="theater/plays"/>
    <n v="0.21940000000000001"/>
    <x v="2850"/>
    <x v="1"/>
    <x v="6"/>
    <x v="3842"/>
    <x v="3823"/>
  </r>
  <r>
    <x v="10"/>
    <x v="2489"/>
    <x v="2"/>
    <s v="US"/>
    <s v="USD"/>
    <n v="1401587064"/>
    <n v="1399427064"/>
    <b v="1"/>
    <n v="19"/>
    <b v="0"/>
    <s v="theater/plays"/>
    <n v="0.21299999999999999"/>
    <x v="2851"/>
    <x v="1"/>
    <x v="6"/>
    <x v="3843"/>
    <x v="3824"/>
  </r>
  <r>
    <x v="336"/>
    <x v="2490"/>
    <x v="2"/>
    <s v="US"/>
    <s v="USD"/>
    <n v="1401778740"/>
    <n v="1399474134"/>
    <b v="1"/>
    <n v="50"/>
    <b v="0"/>
    <s v="theater/plays"/>
    <n v="0.41489795918367345"/>
    <x v="2852"/>
    <x v="1"/>
    <x v="6"/>
    <x v="3844"/>
    <x v="3825"/>
  </r>
  <r>
    <x v="79"/>
    <x v="2491"/>
    <x v="2"/>
    <s v="US"/>
    <s v="USD"/>
    <n v="1443711774"/>
    <n v="1441119774"/>
    <b v="1"/>
    <n v="12"/>
    <b v="0"/>
    <s v="theater/plays"/>
    <n v="2.1049999999999999E-2"/>
    <x v="2853"/>
    <x v="1"/>
    <x v="6"/>
    <x v="3845"/>
    <x v="3826"/>
  </r>
  <r>
    <x v="39"/>
    <x v="2492"/>
    <x v="2"/>
    <s v="US"/>
    <s v="USD"/>
    <n v="1412405940"/>
    <n v="1409721542"/>
    <b v="1"/>
    <n v="8"/>
    <b v="0"/>
    <s v="theater/plays"/>
    <n v="2.7E-2"/>
    <x v="2854"/>
    <x v="1"/>
    <x v="6"/>
    <x v="3846"/>
    <x v="3827"/>
  </r>
  <r>
    <x v="124"/>
    <x v="1230"/>
    <x v="2"/>
    <s v="US"/>
    <s v="USD"/>
    <n v="1437283391"/>
    <n v="1433395391"/>
    <b v="1"/>
    <n v="9"/>
    <b v="0"/>
    <s v="theater/plays"/>
    <n v="0.16161904761904761"/>
    <x v="2855"/>
    <x v="1"/>
    <x v="6"/>
    <x v="3847"/>
    <x v="3828"/>
  </r>
  <r>
    <x v="93"/>
    <x v="2493"/>
    <x v="2"/>
    <s v="US"/>
    <s v="USD"/>
    <n v="1445196989"/>
    <n v="1442604989"/>
    <b v="1"/>
    <n v="43"/>
    <b v="0"/>
    <s v="theater/plays"/>
    <n v="0.16376923076923078"/>
    <x v="2856"/>
    <x v="1"/>
    <x v="6"/>
    <x v="3848"/>
    <x v="3829"/>
  </r>
  <r>
    <x v="11"/>
    <x v="2494"/>
    <x v="2"/>
    <s v="DE"/>
    <s v="EUR"/>
    <n v="1434047084"/>
    <n v="1431455084"/>
    <b v="1"/>
    <n v="28"/>
    <b v="0"/>
    <s v="theater/plays"/>
    <n v="7.0433333333333334E-2"/>
    <x v="2857"/>
    <x v="1"/>
    <x v="6"/>
    <x v="3849"/>
    <x v="3830"/>
  </r>
  <r>
    <x v="28"/>
    <x v="2495"/>
    <x v="2"/>
    <s v="US"/>
    <s v="USD"/>
    <n v="1420081143"/>
    <n v="1417489143"/>
    <b v="1"/>
    <n v="4"/>
    <b v="0"/>
    <s v="theater/plays"/>
    <n v="3.7999999999999999E-2"/>
    <x v="2858"/>
    <x v="1"/>
    <x v="6"/>
    <x v="3850"/>
    <x v="3831"/>
  </r>
  <r>
    <x v="30"/>
    <x v="1483"/>
    <x v="2"/>
    <s v="GB"/>
    <s v="GBP"/>
    <n v="1437129179"/>
    <n v="1434537179"/>
    <b v="1"/>
    <n v="24"/>
    <b v="0"/>
    <s v="theater/plays"/>
    <n v="0.34079999999999999"/>
    <x v="2859"/>
    <x v="1"/>
    <x v="6"/>
    <x v="3851"/>
    <x v="3832"/>
  </r>
  <r>
    <x v="3"/>
    <x v="170"/>
    <x v="2"/>
    <s v="US"/>
    <s v="USD"/>
    <n v="1427427276"/>
    <n v="1425270876"/>
    <b v="0"/>
    <n v="2"/>
    <b v="0"/>
    <s v="theater/plays"/>
    <n v="2E-3"/>
    <x v="119"/>
    <x v="1"/>
    <x v="6"/>
    <x v="3852"/>
    <x v="3833"/>
  </r>
  <r>
    <x v="57"/>
    <x v="375"/>
    <x v="2"/>
    <s v="US"/>
    <s v="USD"/>
    <n v="1409602178"/>
    <n v="1406578178"/>
    <b v="0"/>
    <n v="2"/>
    <b v="0"/>
    <s v="theater/plays"/>
    <n v="2.5999999999999998E-4"/>
    <x v="31"/>
    <x v="1"/>
    <x v="6"/>
    <x v="3853"/>
    <x v="3834"/>
  </r>
  <r>
    <x v="34"/>
    <x v="2496"/>
    <x v="2"/>
    <s v="US"/>
    <s v="USD"/>
    <n v="1431206058"/>
    <n v="1428614058"/>
    <b v="0"/>
    <n v="20"/>
    <b v="0"/>
    <s v="theater/plays"/>
    <n v="0.16254545454545455"/>
    <x v="2860"/>
    <x v="1"/>
    <x v="6"/>
    <x v="3854"/>
    <x v="3835"/>
  </r>
  <r>
    <x v="28"/>
    <x v="379"/>
    <x v="2"/>
    <s v="US"/>
    <s v="USD"/>
    <n v="1427408271"/>
    <n v="1424819871"/>
    <b v="0"/>
    <n v="1"/>
    <b v="0"/>
    <s v="theater/plays"/>
    <n v="2.5000000000000001E-2"/>
    <x v="384"/>
    <x v="1"/>
    <x v="6"/>
    <x v="3855"/>
    <x v="3836"/>
  </r>
  <r>
    <x v="10"/>
    <x v="116"/>
    <x v="2"/>
    <s v="US"/>
    <s v="USD"/>
    <n v="1425833403"/>
    <n v="1423245003"/>
    <b v="0"/>
    <n v="1"/>
    <b v="0"/>
    <s v="theater/plays"/>
    <n v="2.0000000000000001E-4"/>
    <x v="120"/>
    <x v="1"/>
    <x v="6"/>
    <x v="3856"/>
    <x v="3837"/>
  </r>
  <r>
    <x v="10"/>
    <x v="92"/>
    <x v="2"/>
    <s v="US"/>
    <s v="USD"/>
    <n v="1406913120"/>
    <n v="1404927690"/>
    <b v="0"/>
    <n v="4"/>
    <b v="0"/>
    <s v="theater/plays"/>
    <n v="5.1999999999999998E-2"/>
    <x v="178"/>
    <x v="1"/>
    <x v="6"/>
    <x v="3857"/>
    <x v="3838"/>
  </r>
  <r>
    <x v="2"/>
    <x v="115"/>
    <x v="2"/>
    <s v="GB"/>
    <s v="GBP"/>
    <n v="1432328400"/>
    <n v="1430734844"/>
    <b v="0"/>
    <n v="1"/>
    <b v="0"/>
    <s v="theater/plays"/>
    <n v="0.02"/>
    <x v="119"/>
    <x v="1"/>
    <x v="6"/>
    <x v="3858"/>
    <x v="3839"/>
  </r>
  <r>
    <x v="30"/>
    <x v="116"/>
    <x v="2"/>
    <s v="US"/>
    <s v="USD"/>
    <n v="1403730000"/>
    <n v="1401485207"/>
    <b v="0"/>
    <n v="1"/>
    <b v="0"/>
    <s v="theater/plays"/>
    <n v="4.0000000000000002E-4"/>
    <x v="120"/>
    <x v="1"/>
    <x v="6"/>
    <x v="3859"/>
    <x v="3840"/>
  </r>
  <r>
    <x v="12"/>
    <x v="848"/>
    <x v="2"/>
    <s v="US"/>
    <s v="USD"/>
    <n v="1407858710"/>
    <n v="1405266710"/>
    <b v="0"/>
    <n v="13"/>
    <b v="0"/>
    <s v="theater/plays"/>
    <n v="0.17666666666666667"/>
    <x v="2861"/>
    <x v="1"/>
    <x v="6"/>
    <x v="3860"/>
    <x v="3841"/>
  </r>
  <r>
    <x v="13"/>
    <x v="173"/>
    <x v="2"/>
    <s v="US"/>
    <s v="USD"/>
    <n v="1415828820"/>
    <n v="1412258977"/>
    <b v="0"/>
    <n v="1"/>
    <b v="0"/>
    <s v="theater/plays"/>
    <n v="0.05"/>
    <x v="101"/>
    <x v="1"/>
    <x v="6"/>
    <x v="3861"/>
    <x v="3842"/>
  </r>
  <r>
    <x v="51"/>
    <x v="116"/>
    <x v="2"/>
    <s v="US"/>
    <s v="USD"/>
    <n v="1473699540"/>
    <n v="1472451356"/>
    <b v="0"/>
    <n v="1"/>
    <b v="0"/>
    <s v="theater/plays"/>
    <n v="1.3333333333333334E-4"/>
    <x v="120"/>
    <x v="1"/>
    <x v="6"/>
    <x v="3862"/>
    <x v="3843"/>
  </r>
  <r>
    <x v="12"/>
    <x v="117"/>
    <x v="2"/>
    <s v="US"/>
    <s v="USD"/>
    <n v="1446739905"/>
    <n v="1441552305"/>
    <b v="0"/>
    <n v="0"/>
    <b v="0"/>
    <s v="theater/plays"/>
    <n v="0"/>
    <x v="121"/>
    <x v="1"/>
    <x v="6"/>
    <x v="3863"/>
    <x v="3844"/>
  </r>
  <r>
    <x v="10"/>
    <x v="177"/>
    <x v="2"/>
    <s v="US"/>
    <s v="USD"/>
    <n v="1447799054"/>
    <n v="1445203454"/>
    <b v="0"/>
    <n v="3"/>
    <b v="0"/>
    <s v="theater/plays"/>
    <n v="1.2E-2"/>
    <x v="135"/>
    <x v="1"/>
    <x v="6"/>
    <x v="3864"/>
    <x v="3845"/>
  </r>
  <r>
    <x v="425"/>
    <x v="1084"/>
    <x v="2"/>
    <s v="CA"/>
    <s v="CAD"/>
    <n v="1409376600"/>
    <n v="1405957098"/>
    <b v="0"/>
    <n v="14"/>
    <b v="0"/>
    <s v="theater/plays"/>
    <n v="0.26937422295897223"/>
    <x v="2521"/>
    <x v="1"/>
    <x v="6"/>
    <x v="3865"/>
    <x v="3846"/>
  </r>
  <r>
    <x v="13"/>
    <x v="143"/>
    <x v="2"/>
    <s v="US"/>
    <s v="USD"/>
    <n v="1458703740"/>
    <n v="1454453021"/>
    <b v="0"/>
    <n v="2"/>
    <b v="0"/>
    <s v="theater/plays"/>
    <n v="5.4999999999999997E-3"/>
    <x v="148"/>
    <x v="1"/>
    <x v="6"/>
    <x v="3866"/>
    <x v="3847"/>
  </r>
  <r>
    <x v="13"/>
    <x v="2345"/>
    <x v="2"/>
    <s v="US"/>
    <s v="USD"/>
    <n v="1466278339"/>
    <n v="1463686339"/>
    <b v="0"/>
    <n v="5"/>
    <b v="0"/>
    <s v="theater/plays"/>
    <n v="0.1255"/>
    <x v="2862"/>
    <x v="1"/>
    <x v="6"/>
    <x v="3867"/>
    <x v="3848"/>
  </r>
  <r>
    <x v="10"/>
    <x v="115"/>
    <x v="1"/>
    <s v="GB"/>
    <s v="GBP"/>
    <n v="1410191405"/>
    <n v="1408031405"/>
    <b v="0"/>
    <n v="1"/>
    <b v="0"/>
    <s v="theater/musical"/>
    <n v="2E-3"/>
    <x v="119"/>
    <x v="1"/>
    <x v="40"/>
    <x v="3868"/>
    <x v="3849"/>
  </r>
  <r>
    <x v="426"/>
    <x v="2497"/>
    <x v="1"/>
    <s v="US"/>
    <s v="USD"/>
    <n v="1426302660"/>
    <n v="1423761792"/>
    <b v="0"/>
    <n v="15"/>
    <b v="0"/>
    <s v="theater/musical"/>
    <n v="3.44748684310884E-2"/>
    <x v="2863"/>
    <x v="1"/>
    <x v="40"/>
    <x v="3869"/>
    <x v="3850"/>
  </r>
  <r>
    <x v="3"/>
    <x v="646"/>
    <x v="1"/>
    <s v="US"/>
    <s v="USD"/>
    <n v="1404360478"/>
    <n v="1401768478"/>
    <b v="0"/>
    <n v="10"/>
    <b v="0"/>
    <s v="theater/musical"/>
    <n v="0.15"/>
    <x v="1876"/>
    <x v="1"/>
    <x v="40"/>
    <x v="3870"/>
    <x v="3851"/>
  </r>
  <r>
    <x v="15"/>
    <x v="130"/>
    <x v="1"/>
    <s v="US"/>
    <s v="USD"/>
    <n v="1490809450"/>
    <n v="1485629050"/>
    <b v="0"/>
    <n v="3"/>
    <b v="0"/>
    <s v="theater/musical"/>
    <n v="2.6666666666666668E-2"/>
    <x v="140"/>
    <x v="1"/>
    <x v="40"/>
    <x v="3871"/>
    <x v="3852"/>
  </r>
  <r>
    <x v="36"/>
    <x v="117"/>
    <x v="1"/>
    <s v="US"/>
    <s v="USD"/>
    <n v="1439522996"/>
    <n v="1435202996"/>
    <b v="0"/>
    <n v="0"/>
    <b v="0"/>
    <s v="theater/musical"/>
    <n v="0"/>
    <x v="121"/>
    <x v="1"/>
    <x v="40"/>
    <x v="3872"/>
    <x v="3853"/>
  </r>
  <r>
    <x v="62"/>
    <x v="117"/>
    <x v="1"/>
    <s v="US"/>
    <s v="USD"/>
    <n v="1444322535"/>
    <n v="1441730535"/>
    <b v="0"/>
    <n v="0"/>
    <b v="0"/>
    <s v="theater/musical"/>
    <n v="0"/>
    <x v="121"/>
    <x v="1"/>
    <x v="40"/>
    <x v="3873"/>
    <x v="3854"/>
  </r>
  <r>
    <x v="420"/>
    <x v="117"/>
    <x v="1"/>
    <s v="NZ"/>
    <s v="NZD"/>
    <n v="1422061200"/>
    <n v="1420244622"/>
    <b v="0"/>
    <n v="0"/>
    <b v="0"/>
    <s v="theater/musical"/>
    <n v="0"/>
    <x v="121"/>
    <x v="1"/>
    <x v="40"/>
    <x v="3874"/>
    <x v="3855"/>
  </r>
  <r>
    <x v="11"/>
    <x v="117"/>
    <x v="1"/>
    <s v="DK"/>
    <s v="DKK"/>
    <n v="1472896800"/>
    <n v="1472804365"/>
    <b v="0"/>
    <n v="0"/>
    <b v="0"/>
    <s v="theater/musical"/>
    <n v="0"/>
    <x v="121"/>
    <x v="1"/>
    <x v="40"/>
    <x v="3875"/>
    <x v="3856"/>
  </r>
  <r>
    <x v="195"/>
    <x v="2498"/>
    <x v="1"/>
    <s v="GB"/>
    <s v="GBP"/>
    <n v="1454425128"/>
    <n v="1451833128"/>
    <b v="0"/>
    <n v="46"/>
    <b v="0"/>
    <s v="theater/musical"/>
    <n v="0.52794871794871789"/>
    <x v="2864"/>
    <x v="1"/>
    <x v="40"/>
    <x v="3876"/>
    <x v="3857"/>
  </r>
  <r>
    <x v="31"/>
    <x v="2499"/>
    <x v="1"/>
    <s v="US"/>
    <s v="USD"/>
    <n v="1481213752"/>
    <n v="1478621752"/>
    <b v="0"/>
    <n v="14"/>
    <b v="0"/>
    <s v="theater/musical"/>
    <n v="4.9639999999999997E-2"/>
    <x v="2865"/>
    <x v="1"/>
    <x v="40"/>
    <x v="3877"/>
    <x v="3858"/>
  </r>
  <r>
    <x v="102"/>
    <x v="115"/>
    <x v="1"/>
    <s v="US"/>
    <s v="USD"/>
    <n v="1435636740"/>
    <n v="1433014746"/>
    <b v="0"/>
    <n v="1"/>
    <b v="0"/>
    <s v="theater/musical"/>
    <n v="5.5555555555555556E-4"/>
    <x v="119"/>
    <x v="1"/>
    <x v="40"/>
    <x v="3878"/>
    <x v="3859"/>
  </r>
  <r>
    <x v="36"/>
    <x v="117"/>
    <x v="1"/>
    <s v="GB"/>
    <s v="GBP"/>
    <n v="1422218396"/>
    <n v="1419626396"/>
    <b v="0"/>
    <n v="0"/>
    <b v="0"/>
    <s v="theater/musical"/>
    <n v="0"/>
    <x v="121"/>
    <x v="1"/>
    <x v="40"/>
    <x v="3879"/>
    <x v="3860"/>
  </r>
  <r>
    <x v="51"/>
    <x v="1255"/>
    <x v="1"/>
    <s v="GB"/>
    <s v="GBP"/>
    <n v="1406761200"/>
    <n v="1403724820"/>
    <b v="0"/>
    <n v="17"/>
    <b v="0"/>
    <s v="theater/musical"/>
    <n v="0.13066666666666665"/>
    <x v="2866"/>
    <x v="1"/>
    <x v="40"/>
    <x v="3880"/>
    <x v="3792"/>
  </r>
  <r>
    <x v="2"/>
    <x v="379"/>
    <x v="1"/>
    <s v="US"/>
    <s v="USD"/>
    <n v="1487550399"/>
    <n v="1484958399"/>
    <b v="0"/>
    <n v="1"/>
    <b v="0"/>
    <s v="theater/musical"/>
    <n v="0.05"/>
    <x v="384"/>
    <x v="1"/>
    <x v="40"/>
    <x v="3881"/>
    <x v="3861"/>
  </r>
  <r>
    <x v="11"/>
    <x v="117"/>
    <x v="1"/>
    <s v="AU"/>
    <s v="AUD"/>
    <n v="1454281380"/>
    <n v="1451950570"/>
    <b v="0"/>
    <n v="0"/>
    <b v="0"/>
    <s v="theater/musical"/>
    <n v="0"/>
    <x v="121"/>
    <x v="1"/>
    <x v="40"/>
    <x v="3882"/>
    <x v="3862"/>
  </r>
  <r>
    <x v="36"/>
    <x v="117"/>
    <x v="1"/>
    <s v="GB"/>
    <s v="GBP"/>
    <n v="1409668069"/>
    <n v="1407076069"/>
    <b v="0"/>
    <n v="0"/>
    <b v="0"/>
    <s v="theater/musical"/>
    <n v="0"/>
    <x v="121"/>
    <x v="1"/>
    <x v="40"/>
    <x v="3883"/>
    <x v="3863"/>
  </r>
  <r>
    <x v="3"/>
    <x v="117"/>
    <x v="1"/>
    <s v="US"/>
    <s v="USD"/>
    <n v="1427479192"/>
    <n v="1425322792"/>
    <b v="0"/>
    <n v="0"/>
    <b v="0"/>
    <s v="theater/musical"/>
    <n v="0"/>
    <x v="121"/>
    <x v="1"/>
    <x v="40"/>
    <x v="3884"/>
    <x v="3864"/>
  </r>
  <r>
    <x v="427"/>
    <x v="117"/>
    <x v="1"/>
    <s v="US"/>
    <s v="USD"/>
    <n v="1462834191"/>
    <n v="1460242191"/>
    <b v="0"/>
    <n v="0"/>
    <b v="0"/>
    <s v="theater/musical"/>
    <n v="0"/>
    <x v="121"/>
    <x v="1"/>
    <x v="40"/>
    <x v="3885"/>
    <x v="3865"/>
  </r>
  <r>
    <x v="3"/>
    <x v="117"/>
    <x v="1"/>
    <s v="AU"/>
    <s v="AUD"/>
    <n v="1418275702"/>
    <n v="1415683702"/>
    <b v="0"/>
    <n v="0"/>
    <b v="0"/>
    <s v="theater/musical"/>
    <n v="0"/>
    <x v="121"/>
    <x v="1"/>
    <x v="40"/>
    <x v="3886"/>
    <x v="3866"/>
  </r>
  <r>
    <x v="13"/>
    <x v="428"/>
    <x v="1"/>
    <s v="US"/>
    <s v="USD"/>
    <n v="1430517600"/>
    <n v="1426538129"/>
    <b v="0"/>
    <n v="2"/>
    <b v="0"/>
    <s v="theater/musical"/>
    <n v="1.7500000000000002E-2"/>
    <x v="844"/>
    <x v="1"/>
    <x v="40"/>
    <x v="3887"/>
    <x v="3867"/>
  </r>
  <r>
    <x v="13"/>
    <x v="2500"/>
    <x v="2"/>
    <s v="GB"/>
    <s v="GBP"/>
    <n v="1488114358"/>
    <n v="1485522358"/>
    <b v="0"/>
    <n v="14"/>
    <b v="0"/>
    <s v="theater/plays"/>
    <n v="0.27100000000000002"/>
    <x v="2867"/>
    <x v="1"/>
    <x v="6"/>
    <x v="3888"/>
    <x v="3868"/>
  </r>
  <r>
    <x v="6"/>
    <x v="1497"/>
    <x v="2"/>
    <s v="US"/>
    <s v="USD"/>
    <n v="1420413960"/>
    <n v="1417651630"/>
    <b v="0"/>
    <n v="9"/>
    <b v="0"/>
    <s v="theater/plays"/>
    <n v="1.4749999999999999E-2"/>
    <x v="2868"/>
    <x v="1"/>
    <x v="6"/>
    <x v="3889"/>
    <x v="3869"/>
  </r>
  <r>
    <x v="36"/>
    <x v="2501"/>
    <x v="2"/>
    <s v="US"/>
    <s v="USD"/>
    <n v="1439662344"/>
    <n v="1434478344"/>
    <b v="0"/>
    <n v="8"/>
    <b v="0"/>
    <s v="theater/plays"/>
    <n v="0.16826666666666668"/>
    <x v="2869"/>
    <x v="1"/>
    <x v="6"/>
    <x v="3890"/>
    <x v="3870"/>
  </r>
  <r>
    <x v="134"/>
    <x v="92"/>
    <x v="2"/>
    <s v="US"/>
    <s v="USD"/>
    <n v="1427086740"/>
    <n v="1424488244"/>
    <b v="0"/>
    <n v="7"/>
    <b v="0"/>
    <s v="theater/plays"/>
    <n v="0.32500000000000001"/>
    <x v="2351"/>
    <x v="1"/>
    <x v="6"/>
    <x v="3891"/>
    <x v="3871"/>
  </r>
  <r>
    <x v="28"/>
    <x v="117"/>
    <x v="2"/>
    <s v="US"/>
    <s v="USD"/>
    <n v="1408863600"/>
    <n v="1408203557"/>
    <b v="0"/>
    <n v="0"/>
    <b v="0"/>
    <s v="theater/plays"/>
    <n v="0"/>
    <x v="121"/>
    <x v="1"/>
    <x v="6"/>
    <x v="3892"/>
    <x v="3872"/>
  </r>
  <r>
    <x v="63"/>
    <x v="2502"/>
    <x v="2"/>
    <s v="US"/>
    <s v="USD"/>
    <n v="1404194400"/>
    <n v="1400600840"/>
    <b v="0"/>
    <n v="84"/>
    <b v="0"/>
    <s v="theater/plays"/>
    <n v="0.2155"/>
    <x v="2870"/>
    <x v="1"/>
    <x v="6"/>
    <x v="3893"/>
    <x v="3873"/>
  </r>
  <r>
    <x v="36"/>
    <x v="624"/>
    <x v="2"/>
    <s v="US"/>
    <s v="USD"/>
    <n v="1481000340"/>
    <n v="1478386812"/>
    <b v="0"/>
    <n v="11"/>
    <b v="0"/>
    <s v="theater/plays"/>
    <n v="3.4666666666666665E-2"/>
    <x v="1331"/>
    <x v="1"/>
    <x v="6"/>
    <x v="3894"/>
    <x v="3874"/>
  </r>
  <r>
    <x v="28"/>
    <x v="155"/>
    <x v="2"/>
    <s v="US"/>
    <s v="USD"/>
    <n v="1425103218"/>
    <n v="1422424818"/>
    <b v="0"/>
    <n v="1"/>
    <b v="0"/>
    <s v="theater/plays"/>
    <n v="0.05"/>
    <x v="73"/>
    <x v="1"/>
    <x v="6"/>
    <x v="3895"/>
    <x v="3875"/>
  </r>
  <r>
    <x v="183"/>
    <x v="575"/>
    <x v="2"/>
    <s v="US"/>
    <s v="USD"/>
    <n v="1402979778"/>
    <n v="1401770178"/>
    <b v="0"/>
    <n v="4"/>
    <b v="0"/>
    <s v="theater/plays"/>
    <n v="0.10625"/>
    <x v="665"/>
    <x v="1"/>
    <x v="6"/>
    <x v="3896"/>
    <x v="3876"/>
  </r>
  <r>
    <x v="30"/>
    <x v="1901"/>
    <x v="2"/>
    <s v="NZ"/>
    <s v="NZD"/>
    <n v="1420750683"/>
    <n v="1418158683"/>
    <b v="0"/>
    <n v="10"/>
    <b v="0"/>
    <s v="theater/plays"/>
    <n v="0.17599999999999999"/>
    <x v="895"/>
    <x v="1"/>
    <x v="6"/>
    <x v="3897"/>
    <x v="3877"/>
  </r>
  <r>
    <x v="30"/>
    <x v="552"/>
    <x v="2"/>
    <s v="GB"/>
    <s v="GBP"/>
    <n v="1439827200"/>
    <n v="1436355270"/>
    <b v="0"/>
    <n v="16"/>
    <b v="0"/>
    <s v="theater/plays"/>
    <n v="0.3256"/>
    <x v="1337"/>
    <x v="1"/>
    <x v="6"/>
    <x v="3898"/>
    <x v="3878"/>
  </r>
  <r>
    <x v="3"/>
    <x v="366"/>
    <x v="2"/>
    <s v="US"/>
    <s v="USD"/>
    <n v="1407868561"/>
    <n v="1406140561"/>
    <b v="0"/>
    <n v="2"/>
    <b v="0"/>
    <s v="theater/plays"/>
    <n v="1.2500000000000001E-2"/>
    <x v="372"/>
    <x v="1"/>
    <x v="6"/>
    <x v="3899"/>
    <x v="3879"/>
  </r>
  <r>
    <x v="30"/>
    <x v="2503"/>
    <x v="2"/>
    <s v="US"/>
    <s v="USD"/>
    <n v="1433988791"/>
    <n v="1431396791"/>
    <b v="0"/>
    <n v="5"/>
    <b v="0"/>
    <s v="theater/plays"/>
    <n v="5.3999999999999999E-2"/>
    <x v="2871"/>
    <x v="1"/>
    <x v="6"/>
    <x v="3900"/>
    <x v="3880"/>
  </r>
  <r>
    <x v="9"/>
    <x v="379"/>
    <x v="2"/>
    <s v="US"/>
    <s v="USD"/>
    <n v="1450554599"/>
    <n v="1447098599"/>
    <b v="0"/>
    <n v="1"/>
    <b v="0"/>
    <s v="theater/plays"/>
    <n v="8.3333333333333332E-3"/>
    <x v="384"/>
    <x v="1"/>
    <x v="6"/>
    <x v="3901"/>
    <x v="3881"/>
  </r>
  <r>
    <x v="9"/>
    <x v="159"/>
    <x v="2"/>
    <s v="GB"/>
    <s v="GBP"/>
    <n v="1479125642"/>
    <n v="1476962042"/>
    <b v="0"/>
    <n v="31"/>
    <b v="0"/>
    <s v="theater/plays"/>
    <n v="0.48833333333333334"/>
    <x v="2872"/>
    <x v="1"/>
    <x v="6"/>
    <x v="3902"/>
    <x v="3882"/>
  </r>
  <r>
    <x v="15"/>
    <x v="117"/>
    <x v="2"/>
    <s v="US"/>
    <s v="USD"/>
    <n v="1439581080"/>
    <n v="1435709765"/>
    <b v="0"/>
    <n v="0"/>
    <b v="0"/>
    <s v="theater/plays"/>
    <n v="0"/>
    <x v="121"/>
    <x v="1"/>
    <x v="6"/>
    <x v="3903"/>
    <x v="3883"/>
  </r>
  <r>
    <x v="3"/>
    <x v="158"/>
    <x v="2"/>
    <s v="US"/>
    <s v="USD"/>
    <n v="1429074240"/>
    <n v="1427866200"/>
    <b v="0"/>
    <n v="2"/>
    <b v="0"/>
    <s v="theater/plays"/>
    <n v="2.9999999999999997E-4"/>
    <x v="1788"/>
    <x v="1"/>
    <x v="6"/>
    <x v="3904"/>
    <x v="3884"/>
  </r>
  <r>
    <x v="15"/>
    <x v="2504"/>
    <x v="2"/>
    <s v="GB"/>
    <s v="GBP"/>
    <n v="1434063600"/>
    <n v="1430405903"/>
    <b v="0"/>
    <n v="7"/>
    <b v="0"/>
    <s v="theater/plays"/>
    <n v="0.11533333333333333"/>
    <x v="2873"/>
    <x v="1"/>
    <x v="6"/>
    <x v="3905"/>
    <x v="3885"/>
  </r>
  <r>
    <x v="15"/>
    <x v="2373"/>
    <x v="2"/>
    <s v="GB"/>
    <s v="GBP"/>
    <n v="1435325100"/>
    <n v="1432072893"/>
    <b v="0"/>
    <n v="16"/>
    <b v="0"/>
    <s v="theater/plays"/>
    <n v="0.67333333333333334"/>
    <x v="2874"/>
    <x v="1"/>
    <x v="6"/>
    <x v="3906"/>
    <x v="3886"/>
  </r>
  <r>
    <x v="28"/>
    <x v="358"/>
    <x v="2"/>
    <s v="US"/>
    <s v="USD"/>
    <n v="1414354080"/>
    <n v="1411587606"/>
    <b v="0"/>
    <n v="4"/>
    <b v="0"/>
    <s v="theater/plays"/>
    <n v="0.153"/>
    <x v="2875"/>
    <x v="1"/>
    <x v="6"/>
    <x v="3907"/>
    <x v="3887"/>
  </r>
  <r>
    <x v="47"/>
    <x v="654"/>
    <x v="2"/>
    <s v="US"/>
    <s v="USD"/>
    <n v="1406603696"/>
    <n v="1405307696"/>
    <b v="0"/>
    <n v="4"/>
    <b v="0"/>
    <s v="theater/plays"/>
    <n v="8.666666666666667E-2"/>
    <x v="1862"/>
    <x v="1"/>
    <x v="6"/>
    <x v="3908"/>
    <x v="3888"/>
  </r>
  <r>
    <x v="127"/>
    <x v="2503"/>
    <x v="2"/>
    <s v="US"/>
    <s v="USD"/>
    <n v="1410424642"/>
    <n v="1407832642"/>
    <b v="0"/>
    <n v="4"/>
    <b v="0"/>
    <s v="theater/plays"/>
    <n v="2.2499999999999998E-3"/>
    <x v="1209"/>
    <x v="1"/>
    <x v="6"/>
    <x v="3909"/>
    <x v="3889"/>
  </r>
  <r>
    <x v="12"/>
    <x v="1935"/>
    <x v="2"/>
    <s v="US"/>
    <s v="USD"/>
    <n v="1441649397"/>
    <n v="1439057397"/>
    <b v="0"/>
    <n v="3"/>
    <b v="0"/>
    <s v="theater/plays"/>
    <n v="3.0833333333333334E-2"/>
    <x v="2876"/>
    <x v="1"/>
    <x v="6"/>
    <x v="3910"/>
    <x v="3890"/>
  </r>
  <r>
    <x v="6"/>
    <x v="2505"/>
    <x v="2"/>
    <s v="US"/>
    <s v="USD"/>
    <n v="1417033777"/>
    <n v="1414438177"/>
    <b v="0"/>
    <n v="36"/>
    <b v="0"/>
    <s v="theater/plays"/>
    <n v="0.37412499999999999"/>
    <x v="2877"/>
    <x v="1"/>
    <x v="6"/>
    <x v="3911"/>
    <x v="3891"/>
  </r>
  <r>
    <x v="36"/>
    <x v="116"/>
    <x v="2"/>
    <s v="US"/>
    <s v="USD"/>
    <n v="1429936500"/>
    <n v="1424759330"/>
    <b v="0"/>
    <n v="1"/>
    <b v="0"/>
    <s v="theater/plays"/>
    <n v="6.666666666666667E-5"/>
    <x v="120"/>
    <x v="1"/>
    <x v="6"/>
    <x v="3912"/>
    <x v="3892"/>
  </r>
  <r>
    <x v="3"/>
    <x v="325"/>
    <x v="2"/>
    <s v="US"/>
    <s v="USD"/>
    <n v="1448863449"/>
    <n v="1446267849"/>
    <b v="0"/>
    <n v="7"/>
    <b v="0"/>
    <s v="theater/plays"/>
    <n v="0.1"/>
    <x v="2878"/>
    <x v="1"/>
    <x v="6"/>
    <x v="3913"/>
    <x v="3893"/>
  </r>
  <r>
    <x v="30"/>
    <x v="711"/>
    <x v="2"/>
    <s v="GB"/>
    <s v="GBP"/>
    <n v="1431298740"/>
    <n v="1429558756"/>
    <b v="0"/>
    <n v="27"/>
    <b v="0"/>
    <s v="theater/plays"/>
    <n v="0.36359999999999998"/>
    <x v="2417"/>
    <x v="1"/>
    <x v="6"/>
    <x v="3914"/>
    <x v="3894"/>
  </r>
  <r>
    <x v="15"/>
    <x v="139"/>
    <x v="2"/>
    <s v="GB"/>
    <s v="GBP"/>
    <n v="1464824309"/>
    <n v="1462232309"/>
    <b v="0"/>
    <n v="1"/>
    <b v="0"/>
    <s v="theater/plays"/>
    <n v="3.3333333333333335E-3"/>
    <x v="144"/>
    <x v="1"/>
    <x v="6"/>
    <x v="3915"/>
    <x v="3895"/>
  </r>
  <r>
    <x v="13"/>
    <x v="117"/>
    <x v="2"/>
    <s v="DK"/>
    <s v="DKK"/>
    <n v="1464952752"/>
    <n v="1462360752"/>
    <b v="0"/>
    <n v="0"/>
    <b v="0"/>
    <s v="theater/plays"/>
    <n v="0"/>
    <x v="121"/>
    <x v="1"/>
    <x v="6"/>
    <x v="3916"/>
    <x v="3896"/>
  </r>
  <r>
    <x v="8"/>
    <x v="115"/>
    <x v="2"/>
    <s v="GB"/>
    <s v="GBP"/>
    <n v="1410439161"/>
    <n v="1407847161"/>
    <b v="0"/>
    <n v="1"/>
    <b v="0"/>
    <s v="theater/plays"/>
    <n v="2.8571428571428571E-3"/>
    <x v="119"/>
    <x v="1"/>
    <x v="6"/>
    <x v="3917"/>
    <x v="3897"/>
  </r>
  <r>
    <x v="127"/>
    <x v="678"/>
    <x v="2"/>
    <s v="GB"/>
    <s v="GBP"/>
    <n v="1407168000"/>
    <n v="1406131023"/>
    <b v="0"/>
    <n v="3"/>
    <b v="0"/>
    <s v="theater/plays"/>
    <n v="2E-3"/>
    <x v="379"/>
    <x v="1"/>
    <x v="6"/>
    <x v="3918"/>
    <x v="3898"/>
  </r>
  <r>
    <x v="10"/>
    <x v="456"/>
    <x v="2"/>
    <s v="GB"/>
    <s v="GBP"/>
    <n v="1453075200"/>
    <n v="1450628773"/>
    <b v="0"/>
    <n v="3"/>
    <b v="0"/>
    <s v="theater/plays"/>
    <n v="1.7999999999999999E-2"/>
    <x v="180"/>
    <x v="1"/>
    <x v="6"/>
    <x v="3919"/>
    <x v="3899"/>
  </r>
  <r>
    <x v="30"/>
    <x v="2503"/>
    <x v="2"/>
    <s v="GB"/>
    <s v="GBP"/>
    <n v="1479032260"/>
    <n v="1476436660"/>
    <b v="0"/>
    <n v="3"/>
    <b v="0"/>
    <s v="theater/plays"/>
    <n v="5.3999999999999999E-2"/>
    <x v="834"/>
    <x v="1"/>
    <x v="6"/>
    <x v="3920"/>
    <x v="3900"/>
  </r>
  <r>
    <x v="9"/>
    <x v="117"/>
    <x v="2"/>
    <s v="GB"/>
    <s v="GBP"/>
    <n v="1414346400"/>
    <n v="1413291655"/>
    <b v="0"/>
    <n v="0"/>
    <b v="0"/>
    <s v="theater/plays"/>
    <n v="0"/>
    <x v="121"/>
    <x v="1"/>
    <x v="6"/>
    <x v="3921"/>
    <x v="3901"/>
  </r>
  <r>
    <x v="47"/>
    <x v="377"/>
    <x v="2"/>
    <s v="US"/>
    <s v="USD"/>
    <n v="1425337200"/>
    <n v="1421432810"/>
    <b v="0"/>
    <n v="6"/>
    <b v="0"/>
    <s v="theater/plays"/>
    <n v="8.1333333333333327E-2"/>
    <x v="2879"/>
    <x v="1"/>
    <x v="6"/>
    <x v="3922"/>
    <x v="3902"/>
  </r>
  <r>
    <x v="236"/>
    <x v="2506"/>
    <x v="2"/>
    <s v="GB"/>
    <s v="GBP"/>
    <n v="1428622271"/>
    <n v="1426203071"/>
    <b v="0"/>
    <n v="17"/>
    <b v="0"/>
    <s v="theater/plays"/>
    <n v="0.12034782608695652"/>
    <x v="2880"/>
    <x v="1"/>
    <x v="6"/>
    <x v="3923"/>
    <x v="3903"/>
  </r>
  <r>
    <x v="36"/>
    <x v="2507"/>
    <x v="2"/>
    <s v="US"/>
    <s v="USD"/>
    <n v="1403823722"/>
    <n v="1401231722"/>
    <b v="0"/>
    <n v="40"/>
    <b v="0"/>
    <s v="theater/plays"/>
    <n v="0.15266666666666667"/>
    <x v="1378"/>
    <x v="1"/>
    <x v="6"/>
    <x v="3924"/>
    <x v="3904"/>
  </r>
  <r>
    <x v="325"/>
    <x v="493"/>
    <x v="2"/>
    <s v="US"/>
    <s v="USD"/>
    <n v="1406753639"/>
    <n v="1404161639"/>
    <b v="0"/>
    <n v="3"/>
    <b v="0"/>
    <s v="theater/plays"/>
    <n v="0.1"/>
    <x v="144"/>
    <x v="1"/>
    <x v="6"/>
    <x v="3925"/>
    <x v="3905"/>
  </r>
  <r>
    <x v="10"/>
    <x v="493"/>
    <x v="2"/>
    <s v="AU"/>
    <s v="AUD"/>
    <n v="1419645748"/>
    <n v="1417053748"/>
    <b v="0"/>
    <n v="1"/>
    <b v="0"/>
    <s v="theater/plays"/>
    <n v="3.0000000000000001E-3"/>
    <x v="2"/>
    <x v="1"/>
    <x v="6"/>
    <x v="3926"/>
    <x v="3906"/>
  </r>
  <r>
    <x v="30"/>
    <x v="379"/>
    <x v="2"/>
    <s v="GB"/>
    <s v="GBP"/>
    <n v="1407565504"/>
    <n v="1404973504"/>
    <b v="0"/>
    <n v="2"/>
    <b v="0"/>
    <s v="theater/plays"/>
    <n v="0.01"/>
    <x v="385"/>
    <x v="1"/>
    <x v="6"/>
    <x v="3927"/>
    <x v="3907"/>
  </r>
  <r>
    <x v="10"/>
    <x v="1208"/>
    <x v="2"/>
    <s v="US"/>
    <s v="USD"/>
    <n v="1444971540"/>
    <n v="1442593427"/>
    <b v="0"/>
    <n v="7"/>
    <b v="0"/>
    <s v="theater/plays"/>
    <n v="0.13020000000000001"/>
    <x v="2881"/>
    <x v="1"/>
    <x v="6"/>
    <x v="3928"/>
    <x v="3908"/>
  </r>
  <r>
    <x v="22"/>
    <x v="2508"/>
    <x v="2"/>
    <s v="US"/>
    <s v="USD"/>
    <n v="1474228265"/>
    <n v="1471636265"/>
    <b v="0"/>
    <n v="14"/>
    <b v="0"/>
    <s v="theater/plays"/>
    <n v="2.265E-2"/>
    <x v="2882"/>
    <x v="1"/>
    <x v="6"/>
    <x v="3929"/>
    <x v="3909"/>
  </r>
  <r>
    <x v="3"/>
    <x v="117"/>
    <x v="2"/>
    <s v="AU"/>
    <s v="AUD"/>
    <n v="1459490400"/>
    <n v="1457078868"/>
    <b v="0"/>
    <n v="0"/>
    <b v="0"/>
    <s v="theater/plays"/>
    <n v="0"/>
    <x v="121"/>
    <x v="1"/>
    <x v="6"/>
    <x v="3930"/>
    <x v="3910"/>
  </r>
  <r>
    <x v="6"/>
    <x v="117"/>
    <x v="2"/>
    <s v="US"/>
    <s v="USD"/>
    <n v="1441510707"/>
    <n v="1439350707"/>
    <b v="0"/>
    <n v="0"/>
    <b v="0"/>
    <s v="theater/plays"/>
    <n v="0"/>
    <x v="121"/>
    <x v="1"/>
    <x v="6"/>
    <x v="3931"/>
    <x v="3911"/>
  </r>
  <r>
    <x v="14"/>
    <x v="116"/>
    <x v="2"/>
    <s v="US"/>
    <s v="USD"/>
    <n v="1458097364"/>
    <n v="1455508964"/>
    <b v="0"/>
    <n v="1"/>
    <b v="0"/>
    <s v="theater/plays"/>
    <n v="8.3333333333333331E-5"/>
    <x v="120"/>
    <x v="1"/>
    <x v="6"/>
    <x v="3932"/>
    <x v="3912"/>
  </r>
  <r>
    <x v="39"/>
    <x v="2509"/>
    <x v="2"/>
    <s v="US"/>
    <s v="USD"/>
    <n v="1468716180"/>
    <n v="1466205262"/>
    <b v="0"/>
    <n v="12"/>
    <b v="0"/>
    <s v="theater/plays"/>
    <n v="0.15742857142857142"/>
    <x v="2883"/>
    <x v="1"/>
    <x v="6"/>
    <x v="3933"/>
    <x v="3913"/>
  </r>
  <r>
    <x v="10"/>
    <x v="1100"/>
    <x v="2"/>
    <s v="US"/>
    <s v="USD"/>
    <n v="1443704400"/>
    <n v="1439827639"/>
    <b v="0"/>
    <n v="12"/>
    <b v="0"/>
    <s v="theater/plays"/>
    <n v="0.11"/>
    <x v="2884"/>
    <x v="1"/>
    <x v="6"/>
    <x v="3934"/>
    <x v="3914"/>
  </r>
  <r>
    <x v="9"/>
    <x v="2510"/>
    <x v="2"/>
    <s v="GB"/>
    <s v="GBP"/>
    <n v="1443973546"/>
    <n v="1438789546"/>
    <b v="0"/>
    <n v="23"/>
    <b v="0"/>
    <s v="theater/plays"/>
    <n v="0.43833333333333335"/>
    <x v="2885"/>
    <x v="1"/>
    <x v="6"/>
    <x v="3935"/>
    <x v="3915"/>
  </r>
  <r>
    <x v="22"/>
    <x v="117"/>
    <x v="2"/>
    <s v="US"/>
    <s v="USD"/>
    <n v="1480576720"/>
    <n v="1477981120"/>
    <b v="0"/>
    <n v="0"/>
    <b v="0"/>
    <s v="theater/plays"/>
    <n v="0"/>
    <x v="121"/>
    <x v="1"/>
    <x v="6"/>
    <x v="3936"/>
    <x v="3916"/>
  </r>
  <r>
    <x v="428"/>
    <x v="2511"/>
    <x v="2"/>
    <s v="US"/>
    <s v="USD"/>
    <n v="1468249760"/>
    <n v="1465830560"/>
    <b v="0"/>
    <n v="10"/>
    <b v="0"/>
    <s v="theater/plays"/>
    <n v="0.86135181975736563"/>
    <x v="2886"/>
    <x v="1"/>
    <x v="6"/>
    <x v="3937"/>
    <x v="3917"/>
  </r>
  <r>
    <x v="429"/>
    <x v="2512"/>
    <x v="2"/>
    <s v="US"/>
    <s v="USD"/>
    <n v="1435441454"/>
    <n v="1432763054"/>
    <b v="0"/>
    <n v="5"/>
    <b v="0"/>
    <s v="theater/plays"/>
    <n v="0.12196620583717357"/>
    <x v="2887"/>
    <x v="1"/>
    <x v="6"/>
    <x v="3938"/>
    <x v="3918"/>
  </r>
  <r>
    <x v="10"/>
    <x v="139"/>
    <x v="2"/>
    <s v="AU"/>
    <s v="AUD"/>
    <n v="1412656200"/>
    <n v="1412328979"/>
    <b v="0"/>
    <n v="1"/>
    <b v="0"/>
    <s v="theater/plays"/>
    <n v="1E-3"/>
    <x v="144"/>
    <x v="1"/>
    <x v="6"/>
    <x v="3939"/>
    <x v="3919"/>
  </r>
  <r>
    <x v="10"/>
    <x v="143"/>
    <x v="2"/>
    <s v="US"/>
    <s v="USD"/>
    <n v="1420199351"/>
    <n v="1416311351"/>
    <b v="0"/>
    <n v="2"/>
    <b v="0"/>
    <s v="theater/plays"/>
    <n v="2.2000000000000001E-3"/>
    <x v="148"/>
    <x v="1"/>
    <x v="6"/>
    <x v="3940"/>
    <x v="3920"/>
  </r>
  <r>
    <x v="62"/>
    <x v="155"/>
    <x v="2"/>
    <s v="US"/>
    <s v="USD"/>
    <n v="1416877200"/>
    <n v="1414505137"/>
    <b v="0"/>
    <n v="2"/>
    <b v="0"/>
    <s v="theater/plays"/>
    <n v="9.0909090909090905E-3"/>
    <x v="384"/>
    <x v="1"/>
    <x v="6"/>
    <x v="3941"/>
    <x v="3921"/>
  </r>
  <r>
    <x v="38"/>
    <x v="117"/>
    <x v="2"/>
    <s v="US"/>
    <s v="USD"/>
    <n v="1434490914"/>
    <n v="1429306914"/>
    <b v="0"/>
    <n v="0"/>
    <b v="0"/>
    <s v="theater/plays"/>
    <n v="0"/>
    <x v="121"/>
    <x v="1"/>
    <x v="6"/>
    <x v="3942"/>
    <x v="3922"/>
  </r>
  <r>
    <x v="10"/>
    <x v="2513"/>
    <x v="2"/>
    <s v="US"/>
    <s v="USD"/>
    <n v="1446483000"/>
    <n v="1443811268"/>
    <b v="0"/>
    <n v="13"/>
    <b v="0"/>
    <s v="theater/plays"/>
    <n v="0.35639999999999999"/>
    <x v="2888"/>
    <x v="1"/>
    <x v="6"/>
    <x v="3943"/>
    <x v="3923"/>
  </r>
  <r>
    <x v="10"/>
    <x v="117"/>
    <x v="2"/>
    <s v="US"/>
    <s v="USD"/>
    <n v="1440690875"/>
    <n v="1438098875"/>
    <b v="0"/>
    <n v="0"/>
    <b v="0"/>
    <s v="theater/plays"/>
    <n v="0"/>
    <x v="121"/>
    <x v="1"/>
    <x v="6"/>
    <x v="3944"/>
    <x v="3924"/>
  </r>
  <r>
    <x v="13"/>
    <x v="139"/>
    <x v="2"/>
    <s v="US"/>
    <s v="USD"/>
    <n v="1431717268"/>
    <n v="1429125268"/>
    <b v="0"/>
    <n v="1"/>
    <b v="0"/>
    <s v="theater/plays"/>
    <n v="2.5000000000000001E-3"/>
    <x v="144"/>
    <x v="1"/>
    <x v="6"/>
    <x v="3945"/>
    <x v="3925"/>
  </r>
  <r>
    <x v="12"/>
    <x v="666"/>
    <x v="2"/>
    <s v="US"/>
    <s v="USD"/>
    <n v="1425110400"/>
    <n v="1422388822"/>
    <b v="0"/>
    <n v="5"/>
    <b v="0"/>
    <s v="theater/plays"/>
    <n v="3.2500000000000001E-2"/>
    <x v="498"/>
    <x v="1"/>
    <x v="6"/>
    <x v="3946"/>
    <x v="3926"/>
  </r>
  <r>
    <x v="9"/>
    <x v="462"/>
    <x v="2"/>
    <s v="US"/>
    <s v="USD"/>
    <n v="1475378744"/>
    <n v="1472786744"/>
    <b v="0"/>
    <n v="2"/>
    <b v="0"/>
    <s v="theater/plays"/>
    <n v="3.3666666666666664E-2"/>
    <x v="476"/>
    <x v="1"/>
    <x v="6"/>
    <x v="3947"/>
    <x v="3927"/>
  </r>
  <r>
    <x v="11"/>
    <x v="117"/>
    <x v="2"/>
    <s v="AU"/>
    <s v="AUD"/>
    <n v="1410076123"/>
    <n v="1404892123"/>
    <b v="0"/>
    <n v="0"/>
    <b v="0"/>
    <s v="theater/plays"/>
    <n v="0"/>
    <x v="121"/>
    <x v="1"/>
    <x v="6"/>
    <x v="3948"/>
    <x v="3928"/>
  </r>
  <r>
    <x v="3"/>
    <x v="2514"/>
    <x v="2"/>
    <s v="AU"/>
    <s v="AUD"/>
    <n v="1423623221"/>
    <n v="1421031221"/>
    <b v="0"/>
    <n v="32"/>
    <b v="0"/>
    <s v="theater/plays"/>
    <n v="0.15770000000000001"/>
    <x v="2889"/>
    <x v="1"/>
    <x v="6"/>
    <x v="3949"/>
    <x v="3929"/>
  </r>
  <r>
    <x v="23"/>
    <x v="379"/>
    <x v="2"/>
    <s v="US"/>
    <s v="USD"/>
    <n v="1460140500"/>
    <n v="1457628680"/>
    <b v="0"/>
    <n v="1"/>
    <b v="0"/>
    <s v="theater/plays"/>
    <n v="6.2500000000000003E-3"/>
    <x v="384"/>
    <x v="1"/>
    <x v="6"/>
    <x v="3950"/>
    <x v="3930"/>
  </r>
  <r>
    <x v="61"/>
    <x v="116"/>
    <x v="2"/>
    <s v="IE"/>
    <s v="EUR"/>
    <n v="1462301342"/>
    <n v="1457120942"/>
    <b v="0"/>
    <n v="1"/>
    <b v="0"/>
    <s v="theater/plays"/>
    <n v="5.0000000000000004E-6"/>
    <x v="120"/>
    <x v="1"/>
    <x v="6"/>
    <x v="3951"/>
    <x v="3931"/>
  </r>
  <r>
    <x v="91"/>
    <x v="379"/>
    <x v="2"/>
    <s v="US"/>
    <s v="USD"/>
    <n v="1445885890"/>
    <n v="1440701890"/>
    <b v="0"/>
    <n v="1"/>
    <b v="0"/>
    <s v="theater/plays"/>
    <n v="9.6153846153846159E-4"/>
    <x v="384"/>
    <x v="1"/>
    <x v="6"/>
    <x v="3952"/>
    <x v="3932"/>
  </r>
  <r>
    <x v="430"/>
    <x v="117"/>
    <x v="2"/>
    <s v="US"/>
    <s v="USD"/>
    <n v="1469834940"/>
    <n v="1467162586"/>
    <b v="0"/>
    <n v="0"/>
    <b v="0"/>
    <s v="theater/plays"/>
    <n v="0"/>
    <x v="121"/>
    <x v="1"/>
    <x v="6"/>
    <x v="3953"/>
    <x v="3933"/>
  </r>
  <r>
    <x v="31"/>
    <x v="117"/>
    <x v="2"/>
    <s v="CA"/>
    <s v="CAD"/>
    <n v="1405352264"/>
    <n v="1400168264"/>
    <b v="0"/>
    <n v="0"/>
    <b v="0"/>
    <s v="theater/plays"/>
    <n v="0"/>
    <x v="121"/>
    <x v="1"/>
    <x v="6"/>
    <x v="3954"/>
    <x v="3934"/>
  </r>
  <r>
    <x v="257"/>
    <x v="94"/>
    <x v="2"/>
    <s v="US"/>
    <s v="USD"/>
    <n v="1448745741"/>
    <n v="1446150141"/>
    <b v="0"/>
    <n v="8"/>
    <b v="0"/>
    <s v="theater/plays"/>
    <n v="0.24285714285714285"/>
    <x v="97"/>
    <x v="1"/>
    <x v="6"/>
    <x v="3955"/>
    <x v="3935"/>
  </r>
  <r>
    <x v="62"/>
    <x v="117"/>
    <x v="2"/>
    <s v="US"/>
    <s v="USD"/>
    <n v="1461543600"/>
    <n v="1459203727"/>
    <b v="0"/>
    <n v="0"/>
    <b v="0"/>
    <s v="theater/plays"/>
    <n v="0"/>
    <x v="121"/>
    <x v="1"/>
    <x v="6"/>
    <x v="3956"/>
    <x v="3936"/>
  </r>
  <r>
    <x v="89"/>
    <x v="1001"/>
    <x v="2"/>
    <s v="US"/>
    <s v="USD"/>
    <n v="1468020354"/>
    <n v="1464045954"/>
    <b v="0"/>
    <n v="1"/>
    <b v="0"/>
    <s v="theater/plays"/>
    <n v="2.5000000000000001E-4"/>
    <x v="589"/>
    <x v="1"/>
    <x v="6"/>
    <x v="3957"/>
    <x v="3937"/>
  </r>
  <r>
    <x v="13"/>
    <x v="762"/>
    <x v="2"/>
    <s v="US"/>
    <s v="USD"/>
    <n v="1406988000"/>
    <n v="1403822912"/>
    <b v="0"/>
    <n v="16"/>
    <b v="0"/>
    <s v="theater/plays"/>
    <n v="0.32050000000000001"/>
    <x v="2890"/>
    <x v="1"/>
    <x v="6"/>
    <x v="3958"/>
    <x v="3938"/>
  </r>
  <r>
    <x v="38"/>
    <x v="2515"/>
    <x v="2"/>
    <s v="US"/>
    <s v="USD"/>
    <n v="1411930556"/>
    <n v="1409338556"/>
    <b v="0"/>
    <n v="12"/>
    <b v="0"/>
    <s v="theater/plays"/>
    <n v="0.24333333333333335"/>
    <x v="838"/>
    <x v="1"/>
    <x v="6"/>
    <x v="3959"/>
    <x v="3939"/>
  </r>
  <r>
    <x v="9"/>
    <x v="372"/>
    <x v="2"/>
    <s v="US"/>
    <s v="USD"/>
    <n v="1451852256"/>
    <n v="1449260256"/>
    <b v="0"/>
    <n v="4"/>
    <b v="0"/>
    <s v="theater/plays"/>
    <n v="1.4999999999999999E-2"/>
    <x v="798"/>
    <x v="1"/>
    <x v="6"/>
    <x v="3960"/>
    <x v="3940"/>
  </r>
  <r>
    <x v="10"/>
    <x v="577"/>
    <x v="2"/>
    <s v="GB"/>
    <s v="GBP"/>
    <n v="1399584210"/>
    <n v="1397683410"/>
    <b v="0"/>
    <n v="2"/>
    <b v="0"/>
    <s v="theater/plays"/>
    <n v="4.1999999999999997E-3"/>
    <x v="689"/>
    <x v="1"/>
    <x v="6"/>
    <x v="3961"/>
    <x v="3941"/>
  </r>
  <r>
    <x v="123"/>
    <x v="372"/>
    <x v="2"/>
    <s v="GB"/>
    <s v="GBP"/>
    <n v="1448722494"/>
    <n v="1446562494"/>
    <b v="0"/>
    <n v="3"/>
    <b v="0"/>
    <s v="theater/plays"/>
    <n v="3.214285714285714E-2"/>
    <x v="2"/>
    <x v="1"/>
    <x v="6"/>
    <x v="3962"/>
    <x v="3942"/>
  </r>
  <r>
    <x v="3"/>
    <x v="117"/>
    <x v="2"/>
    <s v="CA"/>
    <s v="CAD"/>
    <n v="1447821717"/>
    <n v="1445226117"/>
    <b v="0"/>
    <n v="0"/>
    <b v="0"/>
    <s v="theater/plays"/>
    <n v="0"/>
    <x v="121"/>
    <x v="1"/>
    <x v="6"/>
    <x v="3963"/>
    <x v="3943"/>
  </r>
  <r>
    <x v="13"/>
    <x v="691"/>
    <x v="2"/>
    <s v="US"/>
    <s v="USD"/>
    <n v="1429460386"/>
    <n v="1424279986"/>
    <b v="0"/>
    <n v="3"/>
    <b v="0"/>
    <s v="theater/plays"/>
    <n v="6.3E-2"/>
    <x v="840"/>
    <x v="1"/>
    <x v="6"/>
    <x v="3964"/>
    <x v="3944"/>
  </r>
  <r>
    <x v="13"/>
    <x v="2516"/>
    <x v="2"/>
    <s v="US"/>
    <s v="USD"/>
    <n v="1460608780"/>
    <n v="1455428380"/>
    <b v="0"/>
    <n v="4"/>
    <b v="0"/>
    <s v="theater/plays"/>
    <n v="0.14249999999999999"/>
    <x v="371"/>
    <x v="1"/>
    <x v="6"/>
    <x v="3965"/>
    <x v="3945"/>
  </r>
  <r>
    <x v="51"/>
    <x v="372"/>
    <x v="2"/>
    <s v="US"/>
    <s v="USD"/>
    <n v="1406170740"/>
    <n v="1402506278"/>
    <b v="0"/>
    <n v="2"/>
    <b v="0"/>
    <s v="theater/plays"/>
    <n v="6.0000000000000001E-3"/>
    <x v="381"/>
    <x v="1"/>
    <x v="6"/>
    <x v="3966"/>
    <x v="3946"/>
  </r>
  <r>
    <x v="180"/>
    <x v="22"/>
    <x v="2"/>
    <s v="US"/>
    <s v="USD"/>
    <n v="1488783507"/>
    <n v="1486191507"/>
    <b v="0"/>
    <n v="10"/>
    <b v="0"/>
    <s v="theater/plays"/>
    <n v="0.2411764705882353"/>
    <x v="2239"/>
    <x v="1"/>
    <x v="6"/>
    <x v="3967"/>
    <x v="3947"/>
  </r>
  <r>
    <x v="10"/>
    <x v="2517"/>
    <x v="2"/>
    <s v="US"/>
    <s v="USD"/>
    <n v="1463945673"/>
    <n v="1458761673"/>
    <b v="0"/>
    <n v="11"/>
    <b v="0"/>
    <s v="theater/plays"/>
    <n v="0.10539999999999999"/>
    <x v="2891"/>
    <x v="1"/>
    <x v="6"/>
    <x v="3968"/>
    <x v="3948"/>
  </r>
  <r>
    <x v="431"/>
    <x v="2518"/>
    <x v="2"/>
    <s v="US"/>
    <s v="USD"/>
    <n v="1472442900"/>
    <n v="1471638646"/>
    <b v="0"/>
    <n v="6"/>
    <b v="0"/>
    <s v="theater/plays"/>
    <n v="7.4690265486725665E-2"/>
    <x v="2892"/>
    <x v="1"/>
    <x v="6"/>
    <x v="3969"/>
    <x v="3949"/>
  </r>
  <r>
    <x v="36"/>
    <x v="143"/>
    <x v="2"/>
    <s v="US"/>
    <s v="USD"/>
    <n v="1460925811"/>
    <n v="1458333811"/>
    <b v="0"/>
    <n v="2"/>
    <b v="0"/>
    <s v="theater/plays"/>
    <n v="7.3333333333333334E-4"/>
    <x v="148"/>
    <x v="1"/>
    <x v="6"/>
    <x v="3970"/>
    <x v="3950"/>
  </r>
  <r>
    <x v="32"/>
    <x v="2519"/>
    <x v="2"/>
    <s v="US"/>
    <s v="USD"/>
    <n v="1405947126"/>
    <n v="1403355126"/>
    <b v="0"/>
    <n v="6"/>
    <b v="0"/>
    <s v="theater/plays"/>
    <n v="9.7142857142857135E-3"/>
    <x v="2893"/>
    <x v="1"/>
    <x v="6"/>
    <x v="3971"/>
    <x v="3951"/>
  </r>
  <r>
    <x v="28"/>
    <x v="2518"/>
    <x v="2"/>
    <s v="US"/>
    <s v="USD"/>
    <n v="1423186634"/>
    <n v="1418002634"/>
    <b v="0"/>
    <n v="8"/>
    <b v="0"/>
    <s v="theater/plays"/>
    <n v="0.21099999999999999"/>
    <x v="2894"/>
    <x v="1"/>
    <x v="6"/>
    <x v="3972"/>
    <x v="3952"/>
  </r>
  <r>
    <x v="10"/>
    <x v="2520"/>
    <x v="2"/>
    <s v="US"/>
    <s v="USD"/>
    <n v="1462766400"/>
    <n v="1460219110"/>
    <b v="0"/>
    <n v="37"/>
    <b v="0"/>
    <s v="theater/plays"/>
    <n v="0.78100000000000003"/>
    <x v="2895"/>
    <x v="1"/>
    <x v="6"/>
    <x v="3973"/>
    <x v="3953"/>
  </r>
  <r>
    <x v="28"/>
    <x v="1002"/>
    <x v="2"/>
    <s v="GB"/>
    <s v="GBP"/>
    <n v="1464872848"/>
    <n v="1462280848"/>
    <b v="0"/>
    <n v="11"/>
    <b v="0"/>
    <s v="theater/plays"/>
    <n v="0.32"/>
    <x v="2896"/>
    <x v="1"/>
    <x v="6"/>
    <x v="3974"/>
    <x v="3954"/>
  </r>
  <r>
    <x v="432"/>
    <x v="117"/>
    <x v="2"/>
    <s v="US"/>
    <s v="USD"/>
    <n v="1468442898"/>
    <n v="1465850898"/>
    <b v="0"/>
    <n v="0"/>
    <b v="0"/>
    <s v="theater/plays"/>
    <n v="0"/>
    <x v="121"/>
    <x v="1"/>
    <x v="6"/>
    <x v="3975"/>
    <x v="3955"/>
  </r>
  <r>
    <x v="46"/>
    <x v="972"/>
    <x v="2"/>
    <s v="US"/>
    <s v="USD"/>
    <n v="1406876400"/>
    <n v="1405024561"/>
    <b v="0"/>
    <n v="10"/>
    <b v="0"/>
    <s v="theater/plays"/>
    <n v="0.47692307692307695"/>
    <x v="2897"/>
    <x v="1"/>
    <x v="6"/>
    <x v="3976"/>
    <x v="3956"/>
  </r>
  <r>
    <x v="161"/>
    <x v="2521"/>
    <x v="2"/>
    <s v="US"/>
    <s v="USD"/>
    <n v="1469213732"/>
    <n v="1466621732"/>
    <b v="0"/>
    <n v="6"/>
    <b v="0"/>
    <s v="theater/plays"/>
    <n v="1.4500000000000001E-2"/>
    <x v="2898"/>
    <x v="1"/>
    <x v="6"/>
    <x v="3977"/>
    <x v="3957"/>
  </r>
  <r>
    <x v="13"/>
    <x v="2522"/>
    <x v="2"/>
    <s v="US"/>
    <s v="USD"/>
    <n v="1422717953"/>
    <n v="1417533953"/>
    <b v="0"/>
    <n v="8"/>
    <b v="0"/>
    <s v="theater/plays"/>
    <n v="0.107"/>
    <x v="1295"/>
    <x v="1"/>
    <x v="6"/>
    <x v="3978"/>
    <x v="3958"/>
  </r>
  <r>
    <x v="12"/>
    <x v="178"/>
    <x v="2"/>
    <s v="GB"/>
    <s v="GBP"/>
    <n v="1427659200"/>
    <n v="1425678057"/>
    <b v="0"/>
    <n v="6"/>
    <b v="0"/>
    <s v="theater/plays"/>
    <n v="1.8333333333333333E-2"/>
    <x v="1782"/>
    <x v="1"/>
    <x v="6"/>
    <x v="3979"/>
    <x v="3959"/>
  </r>
  <r>
    <x v="30"/>
    <x v="2202"/>
    <x v="2"/>
    <s v="US"/>
    <s v="USD"/>
    <n v="1404570147"/>
    <n v="1401978147"/>
    <b v="0"/>
    <n v="7"/>
    <b v="0"/>
    <s v="theater/plays"/>
    <n v="0.18"/>
    <x v="2845"/>
    <x v="1"/>
    <x v="6"/>
    <x v="3980"/>
    <x v="3960"/>
  </r>
  <r>
    <x v="11"/>
    <x v="1281"/>
    <x v="2"/>
    <s v="US"/>
    <s v="USD"/>
    <n v="1468729149"/>
    <n v="1463545149"/>
    <b v="0"/>
    <n v="7"/>
    <b v="0"/>
    <s v="theater/plays"/>
    <n v="4.0833333333333333E-2"/>
    <x v="638"/>
    <x v="1"/>
    <x v="6"/>
    <x v="3981"/>
    <x v="3961"/>
  </r>
  <r>
    <x v="16"/>
    <x v="575"/>
    <x v="2"/>
    <s v="GB"/>
    <s v="GBP"/>
    <n v="1436297180"/>
    <n v="1431113180"/>
    <b v="0"/>
    <n v="5"/>
    <b v="0"/>
    <s v="theater/plays"/>
    <n v="0.2"/>
    <x v="447"/>
    <x v="1"/>
    <x v="6"/>
    <x v="3982"/>
    <x v="3962"/>
  </r>
  <r>
    <x v="433"/>
    <x v="2523"/>
    <x v="2"/>
    <s v="US"/>
    <s v="USD"/>
    <n v="1400569140"/>
    <n v="1397854356"/>
    <b v="0"/>
    <n v="46"/>
    <b v="0"/>
    <s v="theater/plays"/>
    <n v="0.34802513464991025"/>
    <x v="2899"/>
    <x v="1"/>
    <x v="6"/>
    <x v="3983"/>
    <x v="3963"/>
  </r>
  <r>
    <x v="15"/>
    <x v="483"/>
    <x v="2"/>
    <s v="GB"/>
    <s v="GBP"/>
    <n v="1415404800"/>
    <n v="1412809644"/>
    <b v="0"/>
    <n v="10"/>
    <b v="0"/>
    <s v="theater/plays"/>
    <n v="6.3333333333333339E-2"/>
    <x v="2858"/>
    <x v="1"/>
    <x v="6"/>
    <x v="3984"/>
    <x v="3964"/>
  </r>
  <r>
    <x v="13"/>
    <x v="762"/>
    <x v="2"/>
    <s v="US"/>
    <s v="USD"/>
    <n v="1456002300"/>
    <n v="1454173120"/>
    <b v="0"/>
    <n v="19"/>
    <b v="0"/>
    <s v="theater/plays"/>
    <n v="0.32050000000000001"/>
    <x v="2900"/>
    <x v="1"/>
    <x v="6"/>
    <x v="3985"/>
    <x v="3965"/>
  </r>
  <r>
    <x v="10"/>
    <x v="2524"/>
    <x v="2"/>
    <s v="GB"/>
    <s v="GBP"/>
    <n v="1462539840"/>
    <n v="1460034594"/>
    <b v="0"/>
    <n v="13"/>
    <b v="0"/>
    <s v="theater/plays"/>
    <n v="9.7600000000000006E-2"/>
    <x v="2901"/>
    <x v="1"/>
    <x v="6"/>
    <x v="3986"/>
    <x v="3966"/>
  </r>
  <r>
    <x v="44"/>
    <x v="118"/>
    <x v="2"/>
    <s v="GB"/>
    <s v="GBP"/>
    <n v="1400278290"/>
    <n v="1399414290"/>
    <b v="0"/>
    <n v="13"/>
    <b v="0"/>
    <s v="theater/plays"/>
    <n v="0.3775"/>
    <x v="2902"/>
    <x v="1"/>
    <x v="6"/>
    <x v="3987"/>
    <x v="3967"/>
  </r>
  <r>
    <x v="15"/>
    <x v="573"/>
    <x v="2"/>
    <s v="US"/>
    <s v="USD"/>
    <n v="1440813413"/>
    <n v="1439517413"/>
    <b v="0"/>
    <n v="4"/>
    <b v="0"/>
    <s v="theater/plays"/>
    <n v="2.1333333333333333E-2"/>
    <x v="1797"/>
    <x v="1"/>
    <x v="6"/>
    <x v="3988"/>
    <x v="3968"/>
  </r>
  <r>
    <x v="9"/>
    <x v="117"/>
    <x v="2"/>
    <s v="US"/>
    <s v="USD"/>
    <n v="1447009181"/>
    <n v="1444413581"/>
    <b v="0"/>
    <n v="0"/>
    <b v="0"/>
    <s v="theater/plays"/>
    <n v="0"/>
    <x v="121"/>
    <x v="1"/>
    <x v="6"/>
    <x v="3989"/>
    <x v="3969"/>
  </r>
  <r>
    <x v="409"/>
    <x v="2525"/>
    <x v="2"/>
    <s v="GB"/>
    <s v="GBP"/>
    <n v="1456934893"/>
    <n v="1454342893"/>
    <b v="0"/>
    <n v="3"/>
    <b v="0"/>
    <s v="theater/plays"/>
    <n v="4.1818181818181817E-2"/>
    <x v="1581"/>
    <x v="1"/>
    <x v="6"/>
    <x v="3990"/>
    <x v="3970"/>
  </r>
  <r>
    <x v="2"/>
    <x v="173"/>
    <x v="2"/>
    <s v="US"/>
    <s v="USD"/>
    <n v="1433086082"/>
    <n v="1430494082"/>
    <b v="0"/>
    <n v="1"/>
    <b v="0"/>
    <s v="theater/plays"/>
    <n v="0.2"/>
    <x v="101"/>
    <x v="1"/>
    <x v="6"/>
    <x v="3991"/>
    <x v="3971"/>
  </r>
  <r>
    <x v="3"/>
    <x v="2526"/>
    <x v="2"/>
    <s v="US"/>
    <s v="USD"/>
    <n v="1449876859"/>
    <n v="1444689259"/>
    <b v="0"/>
    <n v="9"/>
    <b v="0"/>
    <s v="theater/plays"/>
    <n v="5.4100000000000002E-2"/>
    <x v="2903"/>
    <x v="1"/>
    <x v="6"/>
    <x v="3992"/>
    <x v="3972"/>
  </r>
  <r>
    <x v="63"/>
    <x v="158"/>
    <x v="2"/>
    <s v="US"/>
    <s v="USD"/>
    <n v="1431549912"/>
    <n v="1428957912"/>
    <b v="0"/>
    <n v="1"/>
    <b v="0"/>
    <s v="theater/plays"/>
    <n v="6.0000000000000002E-5"/>
    <x v="366"/>
    <x v="1"/>
    <x v="6"/>
    <x v="3993"/>
    <x v="3973"/>
  </r>
  <r>
    <x v="13"/>
    <x v="139"/>
    <x v="2"/>
    <s v="US"/>
    <s v="USD"/>
    <n v="1405761690"/>
    <n v="1403169690"/>
    <b v="0"/>
    <n v="1"/>
    <b v="0"/>
    <s v="theater/plays"/>
    <n v="2.5000000000000001E-3"/>
    <x v="144"/>
    <x v="1"/>
    <x v="6"/>
    <x v="3994"/>
    <x v="3974"/>
  </r>
  <r>
    <x v="48"/>
    <x v="119"/>
    <x v="2"/>
    <s v="GB"/>
    <s v="GBP"/>
    <n v="1423913220"/>
    <n v="1421339077"/>
    <b v="0"/>
    <n v="4"/>
    <b v="0"/>
    <s v="theater/plays"/>
    <n v="0.35"/>
    <x v="844"/>
    <x v="1"/>
    <x v="6"/>
    <x v="3995"/>
    <x v="3975"/>
  </r>
  <r>
    <x v="9"/>
    <x v="2527"/>
    <x v="2"/>
    <s v="US"/>
    <s v="USD"/>
    <n v="1416499440"/>
    <n v="1415341464"/>
    <b v="0"/>
    <n v="17"/>
    <b v="0"/>
    <s v="theater/plays"/>
    <n v="0.16566666666666666"/>
    <x v="2904"/>
    <x v="1"/>
    <x v="6"/>
    <x v="3996"/>
    <x v="3976"/>
  </r>
  <r>
    <x v="9"/>
    <x v="117"/>
    <x v="2"/>
    <s v="GB"/>
    <s v="GBP"/>
    <n v="1428222221"/>
    <n v="1425633821"/>
    <b v="0"/>
    <n v="0"/>
    <b v="0"/>
    <s v="theater/plays"/>
    <n v="0"/>
    <x v="121"/>
    <x v="1"/>
    <x v="6"/>
    <x v="3997"/>
    <x v="3977"/>
  </r>
  <r>
    <x v="21"/>
    <x v="526"/>
    <x v="2"/>
    <s v="US"/>
    <s v="USD"/>
    <n v="1427580426"/>
    <n v="1424992026"/>
    <b v="0"/>
    <n v="12"/>
    <b v="0"/>
    <s v="theater/plays"/>
    <n v="0.57199999999999995"/>
    <x v="2905"/>
    <x v="1"/>
    <x v="6"/>
    <x v="3998"/>
    <x v="3978"/>
  </r>
  <r>
    <x v="39"/>
    <x v="2528"/>
    <x v="2"/>
    <s v="US"/>
    <s v="USD"/>
    <n v="1409514709"/>
    <n v="1406058798"/>
    <b v="0"/>
    <n v="14"/>
    <b v="0"/>
    <s v="theater/plays"/>
    <n v="0.16514285714285715"/>
    <x v="2906"/>
    <x v="1"/>
    <x v="6"/>
    <x v="3999"/>
    <x v="3979"/>
  </r>
  <r>
    <x v="6"/>
    <x v="115"/>
    <x v="2"/>
    <s v="US"/>
    <s v="USD"/>
    <n v="1462631358"/>
    <n v="1457450958"/>
    <b v="0"/>
    <n v="1"/>
    <b v="0"/>
    <s v="theater/plays"/>
    <n v="1.25E-3"/>
    <x v="119"/>
    <x v="1"/>
    <x v="6"/>
    <x v="4000"/>
    <x v="3980"/>
  </r>
  <r>
    <x v="38"/>
    <x v="2508"/>
    <x v="2"/>
    <s v="GB"/>
    <s v="GBP"/>
    <n v="1488394800"/>
    <n v="1486681708"/>
    <b v="0"/>
    <n v="14"/>
    <b v="0"/>
    <s v="theater/plays"/>
    <n v="0.3775"/>
    <x v="2882"/>
    <x v="1"/>
    <x v="6"/>
    <x v="4001"/>
    <x v="1748"/>
  </r>
  <r>
    <x v="21"/>
    <x v="1937"/>
    <x v="2"/>
    <s v="US"/>
    <s v="USD"/>
    <n v="1411779761"/>
    <n v="1409187761"/>
    <b v="0"/>
    <n v="4"/>
    <b v="0"/>
    <s v="theater/plays"/>
    <n v="1.84E-2"/>
    <x v="2117"/>
    <x v="1"/>
    <x v="6"/>
    <x v="4002"/>
    <x v="3981"/>
  </r>
  <r>
    <x v="13"/>
    <x v="1671"/>
    <x v="2"/>
    <s v="US"/>
    <s v="USD"/>
    <n v="1424009147"/>
    <n v="1421417147"/>
    <b v="0"/>
    <n v="2"/>
    <b v="0"/>
    <s v="theater/plays"/>
    <n v="0.10050000000000001"/>
    <x v="984"/>
    <x v="1"/>
    <x v="6"/>
    <x v="4003"/>
    <x v="3982"/>
  </r>
  <r>
    <x v="2"/>
    <x v="116"/>
    <x v="2"/>
    <s v="US"/>
    <s v="USD"/>
    <n v="1412740457"/>
    <n v="1410148457"/>
    <b v="0"/>
    <n v="1"/>
    <b v="0"/>
    <s v="theater/plays"/>
    <n v="2E-3"/>
    <x v="120"/>
    <x v="1"/>
    <x v="6"/>
    <x v="4004"/>
    <x v="3983"/>
  </r>
  <r>
    <x v="9"/>
    <x v="130"/>
    <x v="2"/>
    <s v="US"/>
    <s v="USD"/>
    <n v="1413832985"/>
    <n v="1408648985"/>
    <b v="0"/>
    <n v="2"/>
    <b v="0"/>
    <s v="theater/plays"/>
    <n v="1.3333333333333334E-2"/>
    <x v="135"/>
    <x v="1"/>
    <x v="6"/>
    <x v="4005"/>
    <x v="3984"/>
  </r>
  <r>
    <x v="11"/>
    <x v="369"/>
    <x v="2"/>
    <s v="US"/>
    <s v="USD"/>
    <n v="1455647587"/>
    <n v="1453487587"/>
    <b v="0"/>
    <n v="1"/>
    <b v="0"/>
    <s v="theater/plays"/>
    <n v="6.666666666666667E-5"/>
    <x v="453"/>
    <x v="1"/>
    <x v="6"/>
    <x v="4006"/>
    <x v="3985"/>
  </r>
  <r>
    <x v="13"/>
    <x v="139"/>
    <x v="2"/>
    <s v="US"/>
    <s v="USD"/>
    <n v="1409070480"/>
    <n v="1406572381"/>
    <b v="0"/>
    <n v="1"/>
    <b v="0"/>
    <s v="theater/plays"/>
    <n v="2.5000000000000001E-3"/>
    <x v="144"/>
    <x v="1"/>
    <x v="6"/>
    <x v="4007"/>
    <x v="3986"/>
  </r>
  <r>
    <x v="28"/>
    <x v="177"/>
    <x v="2"/>
    <s v="GB"/>
    <s v="GBP"/>
    <n v="1437606507"/>
    <n v="1435014507"/>
    <b v="0"/>
    <n v="4"/>
    <b v="0"/>
    <s v="theater/plays"/>
    <n v="0.06"/>
    <x v="2"/>
    <x v="1"/>
    <x v="6"/>
    <x v="4008"/>
    <x v="3987"/>
  </r>
  <r>
    <x v="434"/>
    <x v="735"/>
    <x v="2"/>
    <s v="GB"/>
    <s v="GBP"/>
    <n v="1410281360"/>
    <n v="1406825360"/>
    <b v="0"/>
    <n v="3"/>
    <b v="0"/>
    <s v="theater/plays"/>
    <n v="3.8860103626943004E-2"/>
    <x v="384"/>
    <x v="1"/>
    <x v="6"/>
    <x v="4009"/>
    <x v="3988"/>
  </r>
  <r>
    <x v="312"/>
    <x v="2529"/>
    <x v="2"/>
    <s v="US"/>
    <s v="USD"/>
    <n v="1414348166"/>
    <n v="1412879366"/>
    <b v="0"/>
    <n v="38"/>
    <b v="0"/>
    <s v="theater/plays"/>
    <n v="0.24194444444444443"/>
    <x v="2907"/>
    <x v="1"/>
    <x v="6"/>
    <x v="4010"/>
    <x v="3989"/>
  </r>
  <r>
    <x v="49"/>
    <x v="1820"/>
    <x v="2"/>
    <s v="GB"/>
    <s v="GBP"/>
    <n v="1422450278"/>
    <n v="1419858278"/>
    <b v="0"/>
    <n v="4"/>
    <b v="0"/>
    <s v="theater/plays"/>
    <n v="7.5999999999999998E-2"/>
    <x v="2908"/>
    <x v="1"/>
    <x v="6"/>
    <x v="4011"/>
    <x v="3990"/>
  </r>
  <r>
    <x v="435"/>
    <x v="117"/>
    <x v="2"/>
    <s v="GB"/>
    <s v="GBP"/>
    <n v="1430571849"/>
    <n v="1427979849"/>
    <b v="0"/>
    <n v="0"/>
    <b v="0"/>
    <s v="theater/plays"/>
    <n v="0"/>
    <x v="121"/>
    <x v="1"/>
    <x v="6"/>
    <x v="4012"/>
    <x v="3991"/>
  </r>
  <r>
    <x v="13"/>
    <x v="375"/>
    <x v="2"/>
    <s v="US"/>
    <s v="USD"/>
    <n v="1424070823"/>
    <n v="1421478823"/>
    <b v="0"/>
    <n v="2"/>
    <b v="0"/>
    <s v="theater/plays"/>
    <n v="1.2999999999999999E-2"/>
    <x v="31"/>
    <x v="1"/>
    <x v="6"/>
    <x v="4013"/>
    <x v="3992"/>
  </r>
  <r>
    <x v="7"/>
    <x v="117"/>
    <x v="2"/>
    <s v="US"/>
    <s v="USD"/>
    <n v="1457157269"/>
    <n v="1455861269"/>
    <b v="0"/>
    <n v="0"/>
    <b v="0"/>
    <s v="theater/plays"/>
    <n v="0"/>
    <x v="121"/>
    <x v="1"/>
    <x v="6"/>
    <x v="4014"/>
    <x v="3993"/>
  </r>
  <r>
    <x v="39"/>
    <x v="116"/>
    <x v="2"/>
    <s v="US"/>
    <s v="USD"/>
    <n v="1437331463"/>
    <n v="1434739463"/>
    <b v="0"/>
    <n v="1"/>
    <b v="0"/>
    <s v="theater/plays"/>
    <n v="1.4285714285714287E-4"/>
    <x v="120"/>
    <x v="1"/>
    <x v="6"/>
    <x v="4015"/>
    <x v="3994"/>
  </r>
  <r>
    <x v="2"/>
    <x v="119"/>
    <x v="2"/>
    <s v="GB"/>
    <s v="GBP"/>
    <n v="1410987400"/>
    <n v="1408395400"/>
    <b v="0"/>
    <n v="7"/>
    <b v="0"/>
    <s v="theater/plays"/>
    <n v="0.14000000000000001"/>
    <x v="119"/>
    <x v="1"/>
    <x v="6"/>
    <x v="4016"/>
    <x v="3995"/>
  </r>
  <r>
    <x v="3"/>
    <x v="522"/>
    <x v="2"/>
    <s v="US"/>
    <s v="USD"/>
    <n v="1409846874"/>
    <n v="1407254874"/>
    <b v="0"/>
    <n v="2"/>
    <b v="0"/>
    <s v="theater/plays"/>
    <n v="1.0500000000000001E-2"/>
    <x v="1859"/>
    <x v="1"/>
    <x v="6"/>
    <x v="4017"/>
    <x v="3996"/>
  </r>
  <r>
    <x v="15"/>
    <x v="176"/>
    <x v="2"/>
    <s v="GB"/>
    <s v="GBP"/>
    <n v="1475877108"/>
    <n v="1473285108"/>
    <b v="0"/>
    <n v="4"/>
    <b v="0"/>
    <s v="theater/plays"/>
    <n v="8.666666666666667E-2"/>
    <x v="151"/>
    <x v="1"/>
    <x v="6"/>
    <x v="4018"/>
    <x v="3997"/>
  </r>
  <r>
    <x v="8"/>
    <x v="792"/>
    <x v="2"/>
    <s v="US"/>
    <s v="USD"/>
    <n v="1460737680"/>
    <n v="1455725596"/>
    <b v="0"/>
    <n v="4"/>
    <b v="0"/>
    <s v="theater/plays"/>
    <n v="8.2857142857142851E-3"/>
    <x v="1878"/>
    <x v="1"/>
    <x v="6"/>
    <x v="4019"/>
    <x v="3998"/>
  </r>
  <r>
    <x v="20"/>
    <x v="173"/>
    <x v="2"/>
    <s v="US"/>
    <s v="USD"/>
    <n v="1427168099"/>
    <n v="1424579699"/>
    <b v="0"/>
    <n v="3"/>
    <b v="0"/>
    <s v="theater/plays"/>
    <n v="0.16666666666666666"/>
    <x v="853"/>
    <x v="1"/>
    <x v="6"/>
    <x v="4020"/>
    <x v="3999"/>
  </r>
  <r>
    <x v="36"/>
    <x v="366"/>
    <x v="2"/>
    <s v="US"/>
    <s v="USD"/>
    <n v="1414360358"/>
    <n v="1409176358"/>
    <b v="0"/>
    <n v="2"/>
    <b v="0"/>
    <s v="theater/plays"/>
    <n v="8.3333333333333332E-3"/>
    <x v="372"/>
    <x v="1"/>
    <x v="6"/>
    <x v="4021"/>
    <x v="4000"/>
  </r>
  <r>
    <x v="102"/>
    <x v="2530"/>
    <x v="2"/>
    <s v="US"/>
    <s v="USD"/>
    <n v="1422759240"/>
    <n v="1418824867"/>
    <b v="0"/>
    <n v="197"/>
    <b v="0"/>
    <s v="theater/plays"/>
    <n v="0.69561111111111107"/>
    <x v="2909"/>
    <x v="1"/>
    <x v="6"/>
    <x v="4022"/>
    <x v="4001"/>
  </r>
  <r>
    <x v="39"/>
    <x v="117"/>
    <x v="2"/>
    <s v="US"/>
    <s v="USD"/>
    <n v="1458860363"/>
    <n v="1454975963"/>
    <b v="0"/>
    <n v="0"/>
    <b v="0"/>
    <s v="theater/plays"/>
    <n v="0"/>
    <x v="121"/>
    <x v="1"/>
    <x v="6"/>
    <x v="4023"/>
    <x v="4002"/>
  </r>
  <r>
    <x v="134"/>
    <x v="115"/>
    <x v="2"/>
    <s v="US"/>
    <s v="USD"/>
    <n v="1441037097"/>
    <n v="1438445097"/>
    <b v="0"/>
    <n v="1"/>
    <b v="0"/>
    <s v="theater/plays"/>
    <n v="1.2500000000000001E-2"/>
    <x v="119"/>
    <x v="1"/>
    <x v="6"/>
    <x v="4024"/>
    <x v="4003"/>
  </r>
  <r>
    <x v="10"/>
    <x v="156"/>
    <x v="2"/>
    <s v="FR"/>
    <s v="EUR"/>
    <n v="1437889336"/>
    <n v="1432705336"/>
    <b v="0"/>
    <n v="4"/>
    <b v="0"/>
    <s v="theater/plays"/>
    <n v="0.05"/>
    <x v="372"/>
    <x v="1"/>
    <x v="6"/>
    <x v="4025"/>
    <x v="4004"/>
  </r>
  <r>
    <x v="23"/>
    <x v="117"/>
    <x v="2"/>
    <s v="US"/>
    <s v="USD"/>
    <n v="1449247439"/>
    <n v="1444059839"/>
    <b v="0"/>
    <n v="0"/>
    <b v="0"/>
    <s v="theater/plays"/>
    <n v="0"/>
    <x v="121"/>
    <x v="1"/>
    <x v="6"/>
    <x v="4026"/>
    <x v="4005"/>
  </r>
  <r>
    <x v="9"/>
    <x v="394"/>
    <x v="2"/>
    <s v="US"/>
    <s v="USD"/>
    <n v="1487811600"/>
    <n v="1486077481"/>
    <b v="0"/>
    <n v="7"/>
    <b v="0"/>
    <s v="theater/plays"/>
    <n v="7.166666666666667E-2"/>
    <x v="2747"/>
    <x v="1"/>
    <x v="6"/>
    <x v="4027"/>
    <x v="4006"/>
  </r>
  <r>
    <x v="13"/>
    <x v="2531"/>
    <x v="2"/>
    <s v="US"/>
    <s v="USD"/>
    <n v="1402007500"/>
    <n v="1399415500"/>
    <b v="0"/>
    <n v="11"/>
    <b v="0"/>
    <s v="theater/plays"/>
    <n v="0.28050000000000003"/>
    <x v="2722"/>
    <x v="1"/>
    <x v="6"/>
    <x v="4028"/>
    <x v="4007"/>
  </r>
  <r>
    <x v="22"/>
    <x v="117"/>
    <x v="2"/>
    <s v="US"/>
    <s v="USD"/>
    <n v="1450053370"/>
    <n v="1447461370"/>
    <b v="0"/>
    <n v="0"/>
    <b v="0"/>
    <s v="theater/plays"/>
    <n v="0"/>
    <x v="121"/>
    <x v="1"/>
    <x v="6"/>
    <x v="4029"/>
    <x v="4008"/>
  </r>
  <r>
    <x v="30"/>
    <x v="402"/>
    <x v="2"/>
    <s v="US"/>
    <s v="USD"/>
    <n v="1454525340"/>
    <n v="1452008599"/>
    <b v="0"/>
    <n v="6"/>
    <b v="0"/>
    <s v="theater/plays"/>
    <n v="0.16"/>
    <x v="590"/>
    <x v="1"/>
    <x v="6"/>
    <x v="4030"/>
    <x v="4009"/>
  </r>
  <r>
    <x v="10"/>
    <x v="117"/>
    <x v="2"/>
    <s v="US"/>
    <s v="USD"/>
    <n v="1418914964"/>
    <n v="1414591364"/>
    <b v="0"/>
    <n v="0"/>
    <b v="0"/>
    <s v="theater/plays"/>
    <n v="0"/>
    <x v="121"/>
    <x v="1"/>
    <x v="6"/>
    <x v="4031"/>
    <x v="4010"/>
  </r>
  <r>
    <x v="436"/>
    <x v="2532"/>
    <x v="2"/>
    <s v="US"/>
    <s v="USD"/>
    <n v="1450211116"/>
    <n v="1445023516"/>
    <b v="0"/>
    <n v="7"/>
    <b v="0"/>
    <s v="theater/plays"/>
    <n v="6.8287037037037035E-2"/>
    <x v="585"/>
    <x v="1"/>
    <x v="6"/>
    <x v="4032"/>
    <x v="4011"/>
  </r>
  <r>
    <x v="437"/>
    <x v="2533"/>
    <x v="2"/>
    <s v="GB"/>
    <s v="GBP"/>
    <n v="1475398800"/>
    <n v="1472711224"/>
    <b v="0"/>
    <n v="94"/>
    <b v="0"/>
    <s v="theater/plays"/>
    <n v="0.25698702928870293"/>
    <x v="2910"/>
    <x v="1"/>
    <x v="6"/>
    <x v="4033"/>
    <x v="4012"/>
  </r>
  <r>
    <x v="438"/>
    <x v="148"/>
    <x v="2"/>
    <s v="US"/>
    <s v="USD"/>
    <n v="1428097450"/>
    <n v="1425509050"/>
    <b v="0"/>
    <n v="2"/>
    <b v="0"/>
    <s v="theater/plays"/>
    <n v="1.4814814814814815E-2"/>
    <x v="101"/>
    <x v="1"/>
    <x v="6"/>
    <x v="4034"/>
    <x v="4013"/>
  </r>
  <r>
    <x v="3"/>
    <x v="2534"/>
    <x v="2"/>
    <s v="US"/>
    <s v="USD"/>
    <n v="1413925887"/>
    <n v="1411333887"/>
    <b v="0"/>
    <n v="25"/>
    <b v="0"/>
    <s v="theater/plays"/>
    <n v="0.36849999999999999"/>
    <x v="2911"/>
    <x v="1"/>
    <x v="6"/>
    <x v="4035"/>
    <x v="4014"/>
  </r>
  <r>
    <x v="12"/>
    <x v="2535"/>
    <x v="2"/>
    <s v="US"/>
    <s v="USD"/>
    <n v="1404253800"/>
    <n v="1402784964"/>
    <b v="0"/>
    <n v="17"/>
    <b v="0"/>
    <s v="theater/plays"/>
    <n v="0.47049999999999997"/>
    <x v="2912"/>
    <x v="1"/>
    <x v="6"/>
    <x v="4036"/>
    <x v="4015"/>
  </r>
  <r>
    <x v="176"/>
    <x v="439"/>
    <x v="2"/>
    <s v="US"/>
    <s v="USD"/>
    <n v="1464099900"/>
    <n v="1462585315"/>
    <b v="0"/>
    <n v="2"/>
    <b v="0"/>
    <s v="theater/plays"/>
    <n v="0.11428571428571428"/>
    <x v="379"/>
    <x v="1"/>
    <x v="6"/>
    <x v="4037"/>
    <x v="4016"/>
  </r>
  <r>
    <x v="30"/>
    <x v="356"/>
    <x v="2"/>
    <s v="US"/>
    <s v="USD"/>
    <n v="1413573010"/>
    <n v="1408389010"/>
    <b v="0"/>
    <n v="4"/>
    <b v="0"/>
    <s v="theater/plays"/>
    <n v="0.12039999999999999"/>
    <x v="2913"/>
    <x v="1"/>
    <x v="6"/>
    <x v="4038"/>
    <x v="4017"/>
  </r>
  <r>
    <x v="2"/>
    <x v="452"/>
    <x v="2"/>
    <s v="US"/>
    <s v="USD"/>
    <n v="1448949540"/>
    <n v="1446048367"/>
    <b v="0"/>
    <n v="5"/>
    <b v="0"/>
    <s v="theater/plays"/>
    <n v="0.6"/>
    <x v="88"/>
    <x v="1"/>
    <x v="6"/>
    <x v="4039"/>
    <x v="4018"/>
  </r>
  <r>
    <x v="6"/>
    <x v="911"/>
    <x v="2"/>
    <s v="US"/>
    <s v="USD"/>
    <n v="1437188400"/>
    <n v="1432100004"/>
    <b v="0"/>
    <n v="2"/>
    <b v="0"/>
    <s v="theater/plays"/>
    <n v="0.3125"/>
    <x v="2914"/>
    <x v="1"/>
    <x v="6"/>
    <x v="4040"/>
    <x v="4019"/>
  </r>
  <r>
    <x v="10"/>
    <x v="577"/>
    <x v="2"/>
    <s v="GB"/>
    <s v="GBP"/>
    <n v="1473160954"/>
    <n v="1467976954"/>
    <b v="0"/>
    <n v="2"/>
    <b v="0"/>
    <s v="theater/plays"/>
    <n v="4.1999999999999997E-3"/>
    <x v="689"/>
    <x v="1"/>
    <x v="6"/>
    <x v="4041"/>
    <x v="4020"/>
  </r>
  <r>
    <x v="3"/>
    <x v="577"/>
    <x v="2"/>
    <s v="US"/>
    <s v="USD"/>
    <n v="1421781360"/>
    <n v="1419213664"/>
    <b v="0"/>
    <n v="3"/>
    <b v="0"/>
    <s v="theater/plays"/>
    <n v="2.0999999999999999E-3"/>
    <x v="589"/>
    <x v="1"/>
    <x v="6"/>
    <x v="4042"/>
    <x v="4021"/>
  </r>
  <r>
    <x v="43"/>
    <x v="117"/>
    <x v="2"/>
    <s v="CA"/>
    <s v="CAD"/>
    <n v="1416524325"/>
    <n v="1415228325"/>
    <b v="0"/>
    <n v="0"/>
    <b v="0"/>
    <s v="theater/plays"/>
    <n v="0"/>
    <x v="121"/>
    <x v="1"/>
    <x v="6"/>
    <x v="4043"/>
    <x v="4022"/>
  </r>
  <r>
    <x v="20"/>
    <x v="1175"/>
    <x v="2"/>
    <s v="US"/>
    <s v="USD"/>
    <n v="1428642000"/>
    <n v="1426050982"/>
    <b v="0"/>
    <n v="4"/>
    <b v="0"/>
    <s v="theater/plays"/>
    <n v="0.375"/>
    <x v="701"/>
    <x v="1"/>
    <x v="6"/>
    <x v="4044"/>
    <x v="4023"/>
  </r>
  <r>
    <x v="10"/>
    <x v="116"/>
    <x v="2"/>
    <s v="AU"/>
    <s v="AUD"/>
    <n v="1408596589"/>
    <n v="1406004589"/>
    <b v="0"/>
    <n v="1"/>
    <b v="0"/>
    <s v="theater/plays"/>
    <n v="2.0000000000000001E-4"/>
    <x v="120"/>
    <x v="1"/>
    <x v="6"/>
    <x v="4045"/>
    <x v="4024"/>
  </r>
  <r>
    <x v="439"/>
    <x v="75"/>
    <x v="2"/>
    <s v="US"/>
    <s v="USD"/>
    <n v="1413992210"/>
    <n v="1411400210"/>
    <b v="0"/>
    <n v="12"/>
    <b v="0"/>
    <s v="theater/plays"/>
    <n v="8.2142857142857142E-2"/>
    <x v="134"/>
    <x v="1"/>
    <x v="6"/>
    <x v="4046"/>
    <x v="4025"/>
  </r>
  <r>
    <x v="10"/>
    <x v="178"/>
    <x v="2"/>
    <s v="US"/>
    <s v="USD"/>
    <n v="1420938000"/>
    <n v="1418862743"/>
    <b v="0"/>
    <n v="4"/>
    <b v="0"/>
    <s v="theater/plays"/>
    <n v="2.1999999999999999E-2"/>
    <x v="446"/>
    <x v="1"/>
    <x v="6"/>
    <x v="4047"/>
    <x v="4026"/>
  </r>
  <r>
    <x v="73"/>
    <x v="2536"/>
    <x v="2"/>
    <s v="GB"/>
    <s v="GBP"/>
    <n v="1460373187"/>
    <n v="1457352787"/>
    <b v="0"/>
    <n v="91"/>
    <b v="0"/>
    <s v="theater/plays"/>
    <n v="0.17652941176470588"/>
    <x v="2915"/>
    <x v="1"/>
    <x v="6"/>
    <x v="4048"/>
    <x v="4027"/>
  </r>
  <r>
    <x v="22"/>
    <x v="1486"/>
    <x v="2"/>
    <s v="US"/>
    <s v="USD"/>
    <n v="1436914815"/>
    <n v="1434322815"/>
    <b v="0"/>
    <n v="1"/>
    <b v="0"/>
    <s v="theater/plays"/>
    <n v="8.0000000000000004E-4"/>
    <x v="587"/>
    <x v="1"/>
    <x v="6"/>
    <x v="4049"/>
    <x v="4028"/>
  </r>
  <r>
    <x v="15"/>
    <x v="116"/>
    <x v="2"/>
    <s v="US"/>
    <s v="USD"/>
    <n v="1414077391"/>
    <n v="1411485391"/>
    <b v="0"/>
    <n v="1"/>
    <b v="0"/>
    <s v="theater/plays"/>
    <n v="6.6666666666666664E-4"/>
    <x v="120"/>
    <x v="1"/>
    <x v="6"/>
    <x v="4050"/>
    <x v="4029"/>
  </r>
  <r>
    <x v="2"/>
    <x v="117"/>
    <x v="2"/>
    <s v="US"/>
    <s v="USD"/>
    <n v="1399618380"/>
    <n v="1399058797"/>
    <b v="0"/>
    <n v="0"/>
    <b v="0"/>
    <s v="theater/plays"/>
    <n v="0"/>
    <x v="121"/>
    <x v="1"/>
    <x v="6"/>
    <x v="4051"/>
    <x v="4030"/>
  </r>
  <r>
    <x v="9"/>
    <x v="1673"/>
    <x v="2"/>
    <s v="US"/>
    <s v="USD"/>
    <n v="1413234316"/>
    <n v="1408050316"/>
    <b v="0"/>
    <n v="13"/>
    <b v="0"/>
    <s v="theater/plays"/>
    <n v="0.37533333333333335"/>
    <x v="2916"/>
    <x v="1"/>
    <x v="6"/>
    <x v="4052"/>
    <x v="4031"/>
  </r>
  <r>
    <x v="2"/>
    <x v="178"/>
    <x v="2"/>
    <s v="GB"/>
    <s v="GBP"/>
    <n v="1416081600"/>
    <n v="1413477228"/>
    <b v="0"/>
    <n v="2"/>
    <b v="0"/>
    <s v="theater/plays"/>
    <n v="0.22"/>
    <x v="698"/>
    <x v="1"/>
    <x v="6"/>
    <x v="4053"/>
    <x v="4032"/>
  </r>
  <r>
    <x v="440"/>
    <x v="117"/>
    <x v="2"/>
    <s v="US"/>
    <s v="USD"/>
    <n v="1475294400"/>
    <n v="1472674285"/>
    <b v="0"/>
    <n v="0"/>
    <b v="0"/>
    <s v="theater/plays"/>
    <n v="0"/>
    <x v="121"/>
    <x v="1"/>
    <x v="6"/>
    <x v="4054"/>
    <x v="4033"/>
  </r>
  <r>
    <x v="10"/>
    <x v="695"/>
    <x v="2"/>
    <s v="GB"/>
    <s v="GBP"/>
    <n v="1403192031"/>
    <n v="1400600031"/>
    <b v="0"/>
    <n v="21"/>
    <b v="0"/>
    <s v="theater/plays"/>
    <n v="0.1762"/>
    <x v="2917"/>
    <x v="1"/>
    <x v="6"/>
    <x v="4055"/>
    <x v="4034"/>
  </r>
  <r>
    <x v="15"/>
    <x v="1955"/>
    <x v="2"/>
    <s v="US"/>
    <s v="USD"/>
    <n v="1467575940"/>
    <n v="1465856639"/>
    <b v="0"/>
    <n v="9"/>
    <b v="0"/>
    <s v="theater/plays"/>
    <n v="0.53"/>
    <x v="2137"/>
    <x v="1"/>
    <x v="6"/>
    <x v="4056"/>
    <x v="4035"/>
  </r>
  <r>
    <x v="8"/>
    <x v="2537"/>
    <x v="2"/>
    <s v="GB"/>
    <s v="GBP"/>
    <n v="1448492400"/>
    <n v="1446506080"/>
    <b v="0"/>
    <n v="6"/>
    <b v="0"/>
    <s v="theater/plays"/>
    <n v="0.22142857142857142"/>
    <x v="966"/>
    <x v="1"/>
    <x v="6"/>
    <x v="4057"/>
    <x v="4036"/>
  </r>
  <r>
    <x v="192"/>
    <x v="483"/>
    <x v="2"/>
    <s v="US"/>
    <s v="USD"/>
    <n v="1459483140"/>
    <n v="1458178044"/>
    <b v="0"/>
    <n v="4"/>
    <b v="0"/>
    <s v="theater/plays"/>
    <n v="2.5333333333333333E-2"/>
    <x v="2918"/>
    <x v="1"/>
    <x v="6"/>
    <x v="4058"/>
    <x v="3268"/>
  </r>
  <r>
    <x v="3"/>
    <x v="156"/>
    <x v="2"/>
    <s v="CA"/>
    <s v="CAD"/>
    <n v="1410836400"/>
    <n v="1408116152"/>
    <b v="0"/>
    <n v="7"/>
    <b v="0"/>
    <s v="theater/plays"/>
    <n v="2.5000000000000001E-2"/>
    <x v="680"/>
    <x v="1"/>
    <x v="6"/>
    <x v="4059"/>
    <x v="4037"/>
  </r>
  <r>
    <x v="3"/>
    <x v="2516"/>
    <x v="2"/>
    <s v="CA"/>
    <s v="CAD"/>
    <n v="1403539200"/>
    <n v="1400604056"/>
    <b v="0"/>
    <n v="5"/>
    <b v="0"/>
    <s v="theater/plays"/>
    <n v="2.8500000000000001E-2"/>
    <x v="2830"/>
    <x v="1"/>
    <x v="6"/>
    <x v="4060"/>
    <x v="4038"/>
  </r>
  <r>
    <x v="441"/>
    <x v="117"/>
    <x v="2"/>
    <s v="US"/>
    <s v="USD"/>
    <n v="1461205423"/>
    <n v="1456025023"/>
    <b v="0"/>
    <n v="0"/>
    <b v="0"/>
    <s v="theater/plays"/>
    <n v="0"/>
    <x v="121"/>
    <x v="1"/>
    <x v="6"/>
    <x v="4061"/>
    <x v="4039"/>
  </r>
  <r>
    <x v="22"/>
    <x v="2538"/>
    <x v="2"/>
    <s v="US"/>
    <s v="USD"/>
    <n v="1467481468"/>
    <n v="1464889468"/>
    <b v="0"/>
    <n v="3"/>
    <b v="0"/>
    <s v="theater/plays"/>
    <n v="2.4500000000000001E-2"/>
    <x v="2919"/>
    <x v="1"/>
    <x v="6"/>
    <x v="4062"/>
    <x v="4040"/>
  </r>
  <r>
    <x v="196"/>
    <x v="2503"/>
    <x v="2"/>
    <s v="GB"/>
    <s v="GBP"/>
    <n v="1403886084"/>
    <n v="1401294084"/>
    <b v="0"/>
    <n v="9"/>
    <b v="0"/>
    <s v="theater/plays"/>
    <n v="1.4210526315789474E-2"/>
    <x v="2"/>
    <x v="1"/>
    <x v="6"/>
    <x v="4063"/>
    <x v="4041"/>
  </r>
  <r>
    <x v="13"/>
    <x v="2285"/>
    <x v="2"/>
    <s v="AU"/>
    <s v="AUD"/>
    <n v="1430316426"/>
    <n v="1427724426"/>
    <b v="0"/>
    <n v="6"/>
    <b v="0"/>
    <s v="theater/plays"/>
    <n v="0.1925"/>
    <x v="2920"/>
    <x v="1"/>
    <x v="6"/>
    <x v="4064"/>
    <x v="4042"/>
  </r>
  <r>
    <x v="23"/>
    <x v="2539"/>
    <x v="2"/>
    <s v="US"/>
    <s v="USD"/>
    <n v="1407883811"/>
    <n v="1405291811"/>
    <b v="0"/>
    <n v="4"/>
    <b v="0"/>
    <s v="theater/plays"/>
    <n v="6.7499999999999999E-3"/>
    <x v="2921"/>
    <x v="1"/>
    <x v="6"/>
    <x v="4065"/>
    <x v="4043"/>
  </r>
  <r>
    <x v="36"/>
    <x v="379"/>
    <x v="2"/>
    <s v="US"/>
    <s v="USD"/>
    <n v="1463619388"/>
    <n v="1461027388"/>
    <b v="0"/>
    <n v="1"/>
    <b v="0"/>
    <s v="theater/plays"/>
    <n v="1.6666666666666668E-3"/>
    <x v="384"/>
    <x v="1"/>
    <x v="6"/>
    <x v="4066"/>
    <x v="4044"/>
  </r>
  <r>
    <x v="10"/>
    <x v="631"/>
    <x v="2"/>
    <s v="US"/>
    <s v="USD"/>
    <n v="1443408550"/>
    <n v="1439952550"/>
    <b v="0"/>
    <n v="17"/>
    <b v="0"/>
    <s v="theater/plays"/>
    <n v="0.60899999999999999"/>
    <x v="2922"/>
    <x v="1"/>
    <x v="6"/>
    <x v="4067"/>
    <x v="4045"/>
  </r>
  <r>
    <x v="442"/>
    <x v="2540"/>
    <x v="2"/>
    <s v="US"/>
    <s v="USD"/>
    <n v="1484348700"/>
    <n v="1481756855"/>
    <b v="0"/>
    <n v="1"/>
    <b v="0"/>
    <s v="theater/plays"/>
    <n v="0.01"/>
    <x v="2923"/>
    <x v="1"/>
    <x v="6"/>
    <x v="4068"/>
    <x v="4046"/>
  </r>
  <r>
    <x v="21"/>
    <x v="357"/>
    <x v="2"/>
    <s v="GB"/>
    <s v="GBP"/>
    <n v="1425124800"/>
    <n v="1421596356"/>
    <b v="0"/>
    <n v="13"/>
    <b v="0"/>
    <s v="theater/plays"/>
    <n v="0.34399999999999997"/>
    <x v="2924"/>
    <x v="1"/>
    <x v="6"/>
    <x v="4069"/>
    <x v="4047"/>
  </r>
  <r>
    <x v="28"/>
    <x v="785"/>
    <x v="2"/>
    <s v="US"/>
    <s v="USD"/>
    <n v="1425178800"/>
    <n v="1422374420"/>
    <b v="0"/>
    <n v="6"/>
    <b v="0"/>
    <s v="theater/plays"/>
    <n v="0.16500000000000001"/>
    <x v="446"/>
    <x v="1"/>
    <x v="6"/>
    <x v="4070"/>
    <x v="4048"/>
  </r>
  <r>
    <x v="22"/>
    <x v="117"/>
    <x v="2"/>
    <s v="MX"/>
    <s v="MXN"/>
    <n v="1482779931"/>
    <n v="1480187931"/>
    <b v="0"/>
    <n v="0"/>
    <b v="0"/>
    <s v="theater/plays"/>
    <n v="0"/>
    <x v="121"/>
    <x v="1"/>
    <x v="6"/>
    <x v="4071"/>
    <x v="4049"/>
  </r>
  <r>
    <x v="28"/>
    <x v="460"/>
    <x v="2"/>
    <s v="GB"/>
    <s v="GBP"/>
    <n v="1408646111"/>
    <n v="1403462111"/>
    <b v="0"/>
    <n v="2"/>
    <b v="0"/>
    <s v="theater/plays"/>
    <n v="4.0000000000000001E-3"/>
    <x v="453"/>
    <x v="1"/>
    <x v="6"/>
    <x v="4072"/>
    <x v="4050"/>
  </r>
  <r>
    <x v="8"/>
    <x v="2541"/>
    <x v="2"/>
    <s v="US"/>
    <s v="USD"/>
    <n v="1431144000"/>
    <n v="1426407426"/>
    <b v="0"/>
    <n v="2"/>
    <b v="0"/>
    <s v="theater/plays"/>
    <n v="1.0571428571428572E-2"/>
    <x v="2925"/>
    <x v="1"/>
    <x v="6"/>
    <x v="4073"/>
    <x v="4051"/>
  </r>
  <r>
    <x v="181"/>
    <x v="2542"/>
    <x v="2"/>
    <s v="GB"/>
    <s v="GBP"/>
    <n v="1446732975"/>
    <n v="1444137375"/>
    <b v="0"/>
    <n v="21"/>
    <b v="0"/>
    <s v="theater/plays"/>
    <n v="0.26727272727272727"/>
    <x v="436"/>
    <x v="1"/>
    <x v="6"/>
    <x v="4074"/>
    <x v="4052"/>
  </r>
  <r>
    <x v="13"/>
    <x v="2543"/>
    <x v="2"/>
    <s v="GB"/>
    <s v="GBP"/>
    <n v="1404149280"/>
    <n v="1400547969"/>
    <b v="0"/>
    <n v="13"/>
    <b v="0"/>
    <s v="theater/plays"/>
    <n v="0.28799999999999998"/>
    <x v="2926"/>
    <x v="1"/>
    <x v="6"/>
    <x v="4075"/>
    <x v="4053"/>
  </r>
  <r>
    <x v="176"/>
    <x v="117"/>
    <x v="2"/>
    <s v="US"/>
    <s v="USD"/>
    <n v="1413921060"/>
    <n v="1411499149"/>
    <b v="0"/>
    <n v="0"/>
    <b v="0"/>
    <s v="theater/plays"/>
    <n v="0"/>
    <x v="121"/>
    <x v="1"/>
    <x v="6"/>
    <x v="4076"/>
    <x v="4054"/>
  </r>
  <r>
    <x v="36"/>
    <x v="2544"/>
    <x v="2"/>
    <s v="US"/>
    <s v="USD"/>
    <n v="1482339794"/>
    <n v="1479747794"/>
    <b v="0"/>
    <n v="6"/>
    <b v="0"/>
    <s v="theater/plays"/>
    <n v="8.8999999999999996E-2"/>
    <x v="2927"/>
    <x v="1"/>
    <x v="6"/>
    <x v="4077"/>
    <x v="4055"/>
  </r>
  <r>
    <x v="49"/>
    <x v="117"/>
    <x v="2"/>
    <s v="GB"/>
    <s v="GBP"/>
    <n v="1485543242"/>
    <n v="1482951242"/>
    <b v="0"/>
    <n v="0"/>
    <b v="0"/>
    <s v="theater/plays"/>
    <n v="0"/>
    <x v="121"/>
    <x v="1"/>
    <x v="6"/>
    <x v="4078"/>
    <x v="4056"/>
  </r>
  <r>
    <x v="9"/>
    <x v="139"/>
    <x v="2"/>
    <s v="US"/>
    <s v="USD"/>
    <n v="1466375521"/>
    <n v="1463783521"/>
    <b v="0"/>
    <n v="1"/>
    <b v="0"/>
    <s v="theater/plays"/>
    <n v="1.6666666666666668E-3"/>
    <x v="144"/>
    <x v="1"/>
    <x v="6"/>
    <x v="4079"/>
    <x v="4057"/>
  </r>
  <r>
    <x v="9"/>
    <x v="117"/>
    <x v="2"/>
    <s v="US"/>
    <s v="USD"/>
    <n v="1465930440"/>
    <n v="1463849116"/>
    <b v="0"/>
    <n v="0"/>
    <b v="0"/>
    <s v="theater/plays"/>
    <n v="0"/>
    <x v="121"/>
    <x v="1"/>
    <x v="6"/>
    <x v="4080"/>
    <x v="4058"/>
  </r>
  <r>
    <x v="443"/>
    <x v="457"/>
    <x v="2"/>
    <s v="US"/>
    <s v="USD"/>
    <n v="1425819425"/>
    <n v="1423231025"/>
    <b v="0"/>
    <n v="12"/>
    <b v="0"/>
    <s v="theater/plays"/>
    <n v="0.15737410071942445"/>
    <x v="2382"/>
    <x v="1"/>
    <x v="6"/>
    <x v="4081"/>
    <x v="4059"/>
  </r>
  <r>
    <x v="325"/>
    <x v="158"/>
    <x v="2"/>
    <s v="US"/>
    <s v="USD"/>
    <n v="1447542000"/>
    <n v="1446179553"/>
    <b v="0"/>
    <n v="2"/>
    <b v="0"/>
    <s v="theater/plays"/>
    <n v="0.02"/>
    <x v="1788"/>
    <x v="1"/>
    <x v="6"/>
    <x v="4082"/>
    <x v="4060"/>
  </r>
  <r>
    <x v="8"/>
    <x v="2545"/>
    <x v="2"/>
    <s v="US"/>
    <s v="USD"/>
    <n v="1452795416"/>
    <n v="1450203416"/>
    <b v="0"/>
    <n v="6"/>
    <b v="0"/>
    <s v="theater/plays"/>
    <n v="0.21685714285714286"/>
    <x v="2928"/>
    <x v="1"/>
    <x v="6"/>
    <x v="4083"/>
    <x v="4061"/>
  </r>
  <r>
    <x v="9"/>
    <x v="115"/>
    <x v="2"/>
    <s v="IT"/>
    <s v="EUR"/>
    <n v="1476008906"/>
    <n v="1473416906"/>
    <b v="0"/>
    <n v="1"/>
    <b v="0"/>
    <s v="theater/plays"/>
    <n v="3.3333333333333335E-3"/>
    <x v="119"/>
    <x v="1"/>
    <x v="6"/>
    <x v="4084"/>
    <x v="4062"/>
  </r>
  <r>
    <x v="8"/>
    <x v="115"/>
    <x v="2"/>
    <s v="US"/>
    <s v="USD"/>
    <n v="1427169540"/>
    <n v="1424701775"/>
    <b v="0"/>
    <n v="1"/>
    <b v="0"/>
    <s v="theater/plays"/>
    <n v="2.8571428571428571E-3"/>
    <x v="119"/>
    <x v="1"/>
    <x v="6"/>
    <x v="4085"/>
    <x v="4063"/>
  </r>
  <r>
    <x v="28"/>
    <x v="779"/>
    <x v="2"/>
    <s v="US"/>
    <s v="USD"/>
    <n v="1448078400"/>
    <n v="1445985299"/>
    <b v="0"/>
    <n v="5"/>
    <b v="0"/>
    <s v="theater/plays"/>
    <n v="4.7E-2"/>
    <x v="2929"/>
    <x v="1"/>
    <x v="6"/>
    <x v="4086"/>
    <x v="4064"/>
  </r>
  <r>
    <x v="376"/>
    <x v="117"/>
    <x v="2"/>
    <s v="US"/>
    <s v="USD"/>
    <n v="1468777786"/>
    <n v="1466185786"/>
    <b v="0"/>
    <n v="0"/>
    <b v="0"/>
    <s v="theater/plays"/>
    <n v="0"/>
    <x v="121"/>
    <x v="1"/>
    <x v="6"/>
    <x v="4087"/>
    <x v="4065"/>
  </r>
  <r>
    <x v="13"/>
    <x v="1168"/>
    <x v="2"/>
    <s v="GB"/>
    <s v="GBP"/>
    <n v="1421403960"/>
    <n v="1418827324"/>
    <b v="0"/>
    <n v="3"/>
    <b v="0"/>
    <s v="theater/plays"/>
    <n v="0.108"/>
    <x v="2751"/>
    <x v="1"/>
    <x v="6"/>
    <x v="4088"/>
    <x v="4066"/>
  </r>
  <r>
    <x v="10"/>
    <x v="739"/>
    <x v="2"/>
    <s v="US"/>
    <s v="USD"/>
    <n v="1433093700"/>
    <n v="1430242488"/>
    <b v="0"/>
    <n v="8"/>
    <b v="0"/>
    <s v="theater/plays"/>
    <n v="4.8000000000000001E-2"/>
    <x v="180"/>
    <x v="1"/>
    <x v="6"/>
    <x v="4089"/>
    <x v="4067"/>
  </r>
  <r>
    <x v="28"/>
    <x v="573"/>
    <x v="2"/>
    <s v="US"/>
    <s v="USD"/>
    <n v="1438959600"/>
    <n v="1437754137"/>
    <b v="0"/>
    <n v="3"/>
    <b v="0"/>
    <s v="theater/plays"/>
    <n v="3.2000000000000001E-2"/>
    <x v="1592"/>
    <x v="1"/>
    <x v="6"/>
    <x v="4090"/>
    <x v="4068"/>
  </r>
  <r>
    <x v="183"/>
    <x v="2546"/>
    <x v="2"/>
    <s v="US"/>
    <s v="USD"/>
    <n v="1421410151"/>
    <n v="1418818151"/>
    <b v="0"/>
    <n v="8"/>
    <b v="0"/>
    <s v="theater/plays"/>
    <n v="0.1275"/>
    <x v="157"/>
    <x v="1"/>
    <x v="6"/>
    <x v="4091"/>
    <x v="4069"/>
  </r>
  <r>
    <x v="74"/>
    <x v="170"/>
    <x v="2"/>
    <s v="US"/>
    <s v="USD"/>
    <n v="1428205247"/>
    <n v="1423024847"/>
    <b v="0"/>
    <n v="1"/>
    <b v="0"/>
    <s v="theater/plays"/>
    <n v="1.8181818181818181E-4"/>
    <x v="135"/>
    <x v="1"/>
    <x v="6"/>
    <x v="4092"/>
    <x v="4070"/>
  </r>
  <r>
    <x v="30"/>
    <x v="177"/>
    <x v="2"/>
    <s v="GB"/>
    <s v="GBP"/>
    <n v="1440272093"/>
    <n v="1435088093"/>
    <b v="0"/>
    <n v="4"/>
    <b v="0"/>
    <s v="theater/plays"/>
    <n v="2.4E-2"/>
    <x v="2"/>
    <x v="1"/>
    <x v="6"/>
    <x v="4093"/>
    <x v="4071"/>
  </r>
  <r>
    <x v="13"/>
    <x v="655"/>
    <x v="2"/>
    <s v="US"/>
    <s v="USD"/>
    <n v="1413953940"/>
    <n v="1410141900"/>
    <b v="0"/>
    <n v="8"/>
    <b v="0"/>
    <s v="theater/plays"/>
    <n v="0.36499999999999999"/>
    <x v="2930"/>
    <x v="1"/>
    <x v="6"/>
    <x v="4094"/>
    <x v="4072"/>
  </r>
  <r>
    <x v="11"/>
    <x v="25"/>
    <x v="2"/>
    <s v="MX"/>
    <s v="MXN"/>
    <n v="1482108350"/>
    <n v="1479516350"/>
    <b v="0"/>
    <n v="1"/>
    <b v="0"/>
    <s v="theater/plays"/>
    <n v="2.6666666666666668E-2"/>
    <x v="2931"/>
    <x v="1"/>
    <x v="6"/>
    <x v="4095"/>
    <x v="4073"/>
  </r>
  <r>
    <x v="8"/>
    <x v="402"/>
    <x v="2"/>
    <s v="GB"/>
    <s v="GBP"/>
    <n v="1488271860"/>
    <n v="1484484219"/>
    <b v="0"/>
    <n v="5"/>
    <b v="0"/>
    <s v="theater/plays"/>
    <n v="0.11428571428571428"/>
    <x v="2932"/>
    <x v="1"/>
    <x v="6"/>
    <x v="4096"/>
    <x v="4074"/>
  </r>
  <r>
    <x v="3"/>
    <x v="117"/>
    <x v="2"/>
    <s v="GB"/>
    <s v="GBP"/>
    <n v="1454284500"/>
    <n v="1449431237"/>
    <b v="0"/>
    <n v="0"/>
    <b v="0"/>
    <s v="theater/plays"/>
    <n v="0"/>
    <x v="121"/>
    <x v="1"/>
    <x v="6"/>
    <x v="4097"/>
    <x v="4075"/>
  </r>
  <r>
    <x v="96"/>
    <x v="117"/>
    <x v="2"/>
    <s v="US"/>
    <s v="USD"/>
    <n v="1465060797"/>
    <n v="1462468797"/>
    <b v="0"/>
    <n v="0"/>
    <b v="0"/>
    <s v="theater/plays"/>
    <n v="0"/>
    <x v="121"/>
    <x v="1"/>
    <x v="6"/>
    <x v="4098"/>
    <x v="4076"/>
  </r>
  <r>
    <x v="37"/>
    <x v="155"/>
    <x v="2"/>
    <s v="US"/>
    <s v="USD"/>
    <n v="1472847873"/>
    <n v="1468959873"/>
    <b v="0"/>
    <n v="1"/>
    <b v="0"/>
    <s v="theater/plays"/>
    <n v="1.1111111111111112E-2"/>
    <x v="73"/>
    <x v="1"/>
    <x v="6"/>
    <x v="4099"/>
    <x v="4077"/>
  </r>
  <r>
    <x v="444"/>
    <x v="117"/>
    <x v="2"/>
    <s v="US"/>
    <s v="USD"/>
    <n v="1414205990"/>
    <n v="1413341990"/>
    <b v="0"/>
    <n v="0"/>
    <b v="0"/>
    <s v="theater/plays"/>
    <n v="0"/>
    <x v="121"/>
    <x v="1"/>
    <x v="6"/>
    <x v="4100"/>
    <x v="4078"/>
  </r>
  <r>
    <x v="20"/>
    <x v="117"/>
    <x v="2"/>
    <s v="US"/>
    <s v="USD"/>
    <n v="1485380482"/>
    <n v="1482788482"/>
    <b v="0"/>
    <n v="0"/>
    <b v="0"/>
    <s v="theater/plays"/>
    <n v="0"/>
    <x v="121"/>
    <x v="1"/>
    <x v="6"/>
    <x v="4101"/>
    <x v="4079"/>
  </r>
  <r>
    <x v="2"/>
    <x v="2547"/>
    <x v="2"/>
    <s v="US"/>
    <s v="USD"/>
    <n v="1463343673"/>
    <n v="1460751673"/>
    <b v="0"/>
    <n v="6"/>
    <b v="0"/>
    <s v="theater/plays"/>
    <n v="0.27400000000000002"/>
    <x v="2933"/>
    <x v="1"/>
    <x v="6"/>
    <x v="4102"/>
    <x v="4080"/>
  </r>
  <r>
    <x v="28"/>
    <x v="173"/>
    <x v="2"/>
    <s v="US"/>
    <s v="USD"/>
    <n v="1440613920"/>
    <n v="1435953566"/>
    <b v="0"/>
    <n v="6"/>
    <b v="0"/>
    <s v="theater/plays"/>
    <n v="0.1"/>
    <x v="412"/>
    <x v="1"/>
    <x v="6"/>
    <x v="4103"/>
    <x v="4081"/>
  </r>
  <r>
    <x v="9"/>
    <x v="762"/>
    <x v="2"/>
    <s v="AU"/>
    <s v="AUD"/>
    <n v="1477550434"/>
    <n v="1474958434"/>
    <b v="0"/>
    <n v="14"/>
    <b v="0"/>
    <s v="theater/plays"/>
    <n v="0.21366666666666667"/>
    <x v="2934"/>
    <x v="1"/>
    <x v="6"/>
    <x v="4104"/>
    <x v="4082"/>
  </r>
  <r>
    <x v="287"/>
    <x v="2094"/>
    <x v="2"/>
    <s v="MX"/>
    <s v="MXN"/>
    <n v="1482711309"/>
    <n v="1479860109"/>
    <b v="0"/>
    <n v="6"/>
    <b v="0"/>
    <s v="theater/plays"/>
    <n v="6.9696969696969702E-2"/>
    <x v="2935"/>
    <x v="1"/>
    <x v="6"/>
    <x v="4105"/>
    <x v="4083"/>
  </r>
  <r>
    <x v="10"/>
    <x v="2404"/>
    <x v="2"/>
    <s v="US"/>
    <s v="USD"/>
    <n v="1427936400"/>
    <n v="1424221866"/>
    <b v="0"/>
    <n v="33"/>
    <b v="0"/>
    <s v="theater/plays"/>
    <n v="0.70599999999999996"/>
    <x v="2936"/>
    <x v="1"/>
    <x v="6"/>
    <x v="4106"/>
    <x v="4084"/>
  </r>
  <r>
    <x v="13"/>
    <x v="781"/>
    <x v="2"/>
    <s v="US"/>
    <s v="USD"/>
    <n v="1411596001"/>
    <n v="1409608801"/>
    <b v="0"/>
    <n v="4"/>
    <b v="0"/>
    <s v="theater/plays"/>
    <n v="2.0500000000000001E-2"/>
    <x v="2270"/>
    <x v="1"/>
    <x v="6"/>
    <x v="4107"/>
    <x v="4085"/>
  </r>
  <r>
    <x v="9"/>
    <x v="1765"/>
    <x v="2"/>
    <s v="US"/>
    <s v="USD"/>
    <n v="1488517200"/>
    <n v="1485909937"/>
    <b v="0"/>
    <n v="1"/>
    <b v="0"/>
    <s v="theater/plays"/>
    <n v="1.9666666666666666E-2"/>
    <x v="585"/>
    <x v="1"/>
    <x v="6"/>
    <x v="4108"/>
    <x v="4086"/>
  </r>
  <r>
    <x v="2"/>
    <x v="117"/>
    <x v="2"/>
    <s v="GB"/>
    <s v="GBP"/>
    <n v="1448805404"/>
    <n v="1446209804"/>
    <b v="0"/>
    <n v="0"/>
    <b v="0"/>
    <s v="theater/plays"/>
    <n v="0"/>
    <x v="121"/>
    <x v="1"/>
    <x v="6"/>
    <x v="4109"/>
    <x v="4087"/>
  </r>
  <r>
    <x v="43"/>
    <x v="1726"/>
    <x v="2"/>
    <s v="GB"/>
    <s v="GBP"/>
    <n v="1469113351"/>
    <n v="1463929351"/>
    <b v="0"/>
    <n v="6"/>
    <b v="0"/>
    <s v="theater/plays"/>
    <n v="0.28666666666666668"/>
    <x v="2937"/>
    <x v="1"/>
    <x v="6"/>
    <x v="4110"/>
    <x v="4088"/>
  </r>
  <r>
    <x v="9"/>
    <x v="1077"/>
    <x v="2"/>
    <s v="US"/>
    <s v="USD"/>
    <n v="1424747740"/>
    <n v="1422155740"/>
    <b v="0"/>
    <n v="6"/>
    <b v="0"/>
    <s v="theater/plays"/>
    <n v="3.1333333333333331E-2"/>
    <x v="2938"/>
    <x v="1"/>
    <x v="6"/>
    <x v="4111"/>
    <x v="4089"/>
  </r>
  <r>
    <x v="30"/>
    <x v="116"/>
    <x v="2"/>
    <s v="IE"/>
    <s v="EUR"/>
    <n v="1456617600"/>
    <n v="1454280186"/>
    <b v="0"/>
    <n v="1"/>
    <b v="0"/>
    <s v="theater/plays"/>
    <n v="4.0000000000000002E-4"/>
    <x v="120"/>
    <x v="1"/>
    <x v="6"/>
    <x v="4112"/>
    <x v="4090"/>
  </r>
  <r>
    <x v="15"/>
    <x v="158"/>
    <x v="2"/>
    <s v="US"/>
    <s v="USD"/>
    <n v="1452234840"/>
    <n v="1450619123"/>
    <b v="0"/>
    <n v="3"/>
    <b v="0"/>
    <s v="theater/plays"/>
    <n v="2E-3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D7095-6D89-49D6-A082-AF62720064E5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3" item="4" hier="-1"/>
  </pageFields>
  <dataFields count="1">
    <dataField name="Count of state" fld="2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EF37C-3A9A-4DDD-8AFD-A0262490DEE2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24:G34" firstHeaderRow="0" firstDataRow="1" firstDataCol="1"/>
  <pivotFields count="21">
    <pivotField showAll="0" avgSubtotal="1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avg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 sortType="de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2">
    <field x="13"/>
    <field x="14"/>
  </rowFields>
  <rowItems count="10">
    <i>
      <x v="7"/>
    </i>
    <i>
      <x v="8"/>
    </i>
    <i>
      <x/>
    </i>
    <i>
      <x v="4"/>
    </i>
    <i>
      <x v="2"/>
    </i>
    <i>
      <x v="5"/>
    </i>
    <i>
      <x v="6"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ledged" fld="1" baseField="0" baseItem="0"/>
    <dataField name="Sum of backers_coun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2DCD4-3C99-416F-81A8-813A02013F2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57C3D-199C-42C3-A472-56671CBD447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H1" zoomScale="70" zoomScaleNormal="70" workbookViewId="0">
      <selection activeCell="E2" sqref="E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3.796875" style="5" bestFit="1" customWidth="1"/>
    <col min="16" max="16" width="15.9296875" bestFit="1" customWidth="1"/>
    <col min="17" max="17" width="24.53125" bestFit="1" customWidth="1"/>
    <col min="18" max="18" width="14.86328125" customWidth="1"/>
    <col min="19" max="19" width="22.1328125" customWidth="1"/>
    <col min="20" max="20" width="10.39843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8315</v>
      </c>
      <c r="R2" t="s">
        <v>8316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8315</v>
      </c>
      <c r="R3" t="s">
        <v>8316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8315</v>
      </c>
      <c r="R4" t="s">
        <v>8316</v>
      </c>
      <c r="S4" s="11">
        <f t="shared" si="2"/>
        <v>42405.702349537038</v>
      </c>
      <c r="T4" s="11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8315</v>
      </c>
      <c r="R5" t="s">
        <v>8316</v>
      </c>
      <c r="S5" s="11">
        <f t="shared" si="2"/>
        <v>41828.515127314815</v>
      </c>
      <c r="T5" s="11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8315</v>
      </c>
      <c r="R6" t="s">
        <v>8316</v>
      </c>
      <c r="S6" s="11">
        <f t="shared" si="2"/>
        <v>42327.834247685183</v>
      </c>
      <c r="T6" s="11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8315</v>
      </c>
      <c r="R7" t="s">
        <v>8316</v>
      </c>
      <c r="S7" s="11">
        <f t="shared" si="2"/>
        <v>42563.932951388888</v>
      </c>
      <c r="T7" s="11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8315</v>
      </c>
      <c r="R8" t="s">
        <v>8316</v>
      </c>
      <c r="S8" s="11">
        <f t="shared" si="2"/>
        <v>41794.072337962964</v>
      </c>
      <c r="T8" s="11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8315</v>
      </c>
      <c r="R9" t="s">
        <v>8316</v>
      </c>
      <c r="S9" s="11">
        <f t="shared" si="2"/>
        <v>42516.047071759262</v>
      </c>
      <c r="T9" s="11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8315</v>
      </c>
      <c r="R10" t="s">
        <v>8316</v>
      </c>
      <c r="S10" s="11">
        <f t="shared" si="2"/>
        <v>42468.94458333333</v>
      </c>
      <c r="T10" s="11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8315</v>
      </c>
      <c r="R11" t="s">
        <v>8316</v>
      </c>
      <c r="S11" s="11">
        <f t="shared" si="2"/>
        <v>42447.103518518517</v>
      </c>
      <c r="T11" s="11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8315</v>
      </c>
      <c r="R12" t="s">
        <v>8316</v>
      </c>
      <c r="S12" s="11">
        <f t="shared" si="2"/>
        <v>41780.068043981482</v>
      </c>
      <c r="T12" s="11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8315</v>
      </c>
      <c r="R13" t="s">
        <v>8316</v>
      </c>
      <c r="S13" s="11">
        <f t="shared" si="2"/>
        <v>42572.778495370367</v>
      </c>
      <c r="T13" s="11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8315</v>
      </c>
      <c r="R14" t="s">
        <v>8316</v>
      </c>
      <c r="S14" s="11">
        <f t="shared" si="2"/>
        <v>41791.713252314818</v>
      </c>
      <c r="T14" s="11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8315</v>
      </c>
      <c r="R15" t="s">
        <v>8316</v>
      </c>
      <c r="S15" s="11">
        <f t="shared" si="2"/>
        <v>42508.677187499998</v>
      </c>
      <c r="T15" s="11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8315</v>
      </c>
      <c r="R16" t="s">
        <v>8316</v>
      </c>
      <c r="S16" s="11">
        <f t="shared" si="2"/>
        <v>41808.02648148148</v>
      </c>
      <c r="T16" s="11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8315</v>
      </c>
      <c r="R17" t="s">
        <v>8316</v>
      </c>
      <c r="S17" s="11">
        <f t="shared" si="2"/>
        <v>42256.391875000001</v>
      </c>
      <c r="T17" s="11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8315</v>
      </c>
      <c r="R18" t="s">
        <v>8316</v>
      </c>
      <c r="S18" s="11">
        <f t="shared" si="2"/>
        <v>41760.796423611115</v>
      </c>
      <c r="T18" s="11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8315</v>
      </c>
      <c r="R19" t="s">
        <v>8316</v>
      </c>
      <c r="S19" s="11">
        <f t="shared" si="2"/>
        <v>41917.731736111113</v>
      </c>
      <c r="T19" s="11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8315</v>
      </c>
      <c r="R20" t="s">
        <v>8316</v>
      </c>
      <c r="S20" s="11">
        <f t="shared" si="2"/>
        <v>41869.542314814818</v>
      </c>
      <c r="T20" s="11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8315</v>
      </c>
      <c r="R21" t="s">
        <v>8316</v>
      </c>
      <c r="S21" s="11">
        <f t="shared" si="2"/>
        <v>42175.816365740742</v>
      </c>
      <c r="T21" s="11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8315</v>
      </c>
      <c r="R22" t="s">
        <v>8316</v>
      </c>
      <c r="S22" s="11">
        <f t="shared" si="2"/>
        <v>42200.758240740746</v>
      </c>
      <c r="T22" s="11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8315</v>
      </c>
      <c r="R23" t="s">
        <v>8316</v>
      </c>
      <c r="S23" s="11">
        <f t="shared" si="2"/>
        <v>41878.627187500002</v>
      </c>
      <c r="T23" s="11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8315</v>
      </c>
      <c r="R24" t="s">
        <v>8316</v>
      </c>
      <c r="S24" s="11">
        <f t="shared" si="2"/>
        <v>41989.91134259259</v>
      </c>
      <c r="T24" s="11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8315</v>
      </c>
      <c r="R25" t="s">
        <v>8316</v>
      </c>
      <c r="S25" s="11">
        <f t="shared" si="2"/>
        <v>42097.778946759259</v>
      </c>
      <c r="T25" s="11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8315</v>
      </c>
      <c r="R26" t="s">
        <v>8316</v>
      </c>
      <c r="S26" s="11">
        <f t="shared" si="2"/>
        <v>42229.820173611108</v>
      </c>
      <c r="T26" s="11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8315</v>
      </c>
      <c r="R27" t="s">
        <v>8316</v>
      </c>
      <c r="S27" s="11">
        <f t="shared" si="2"/>
        <v>42318.025011574078</v>
      </c>
      <c r="T27" s="11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8315</v>
      </c>
      <c r="R28" t="s">
        <v>8316</v>
      </c>
      <c r="S28" s="11">
        <f t="shared" si="2"/>
        <v>41828.515555555554</v>
      </c>
      <c r="T28" s="11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8315</v>
      </c>
      <c r="R29" t="s">
        <v>8316</v>
      </c>
      <c r="S29" s="11">
        <f t="shared" si="2"/>
        <v>41929.164733796293</v>
      </c>
      <c r="T29" s="11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8315</v>
      </c>
      <c r="R30" t="s">
        <v>8316</v>
      </c>
      <c r="S30" s="11">
        <f t="shared" si="2"/>
        <v>42324.96393518518</v>
      </c>
      <c r="T30" s="11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8315</v>
      </c>
      <c r="R31" t="s">
        <v>8316</v>
      </c>
      <c r="S31" s="11">
        <f t="shared" si="2"/>
        <v>41812.67324074074</v>
      </c>
      <c r="T31" s="11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8315</v>
      </c>
      <c r="R32" t="s">
        <v>8316</v>
      </c>
      <c r="S32" s="11">
        <f t="shared" si="2"/>
        <v>41842.292997685188</v>
      </c>
      <c r="T32" s="11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8315</v>
      </c>
      <c r="R33" t="s">
        <v>8316</v>
      </c>
      <c r="S33" s="11">
        <f t="shared" si="2"/>
        <v>42376.79206018518</v>
      </c>
      <c r="T33" s="11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8315</v>
      </c>
      <c r="R34" t="s">
        <v>8316</v>
      </c>
      <c r="S34" s="11">
        <f t="shared" si="2"/>
        <v>42461.627511574072</v>
      </c>
      <c r="T34" s="11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8315</v>
      </c>
      <c r="R35" t="s">
        <v>8316</v>
      </c>
      <c r="S35" s="11">
        <f t="shared" si="2"/>
        <v>42286.660891203705</v>
      </c>
      <c r="T35" s="11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8315</v>
      </c>
      <c r="R36" t="s">
        <v>8316</v>
      </c>
      <c r="S36" s="11">
        <f t="shared" si="2"/>
        <v>41841.321770833332</v>
      </c>
      <c r="T36" s="11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8315</v>
      </c>
      <c r="R37" t="s">
        <v>8316</v>
      </c>
      <c r="S37" s="11">
        <f t="shared" si="2"/>
        <v>42098.291828703703</v>
      </c>
      <c r="T37" s="11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8315</v>
      </c>
      <c r="R38" t="s">
        <v>8316</v>
      </c>
      <c r="S38" s="11">
        <f t="shared" si="2"/>
        <v>42068.307002314818</v>
      </c>
      <c r="T38" s="11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8315</v>
      </c>
      <c r="R39" t="s">
        <v>8316</v>
      </c>
      <c r="S39" s="11">
        <f t="shared" si="2"/>
        <v>42032.693043981482</v>
      </c>
      <c r="T39" s="11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8315</v>
      </c>
      <c r="R40" t="s">
        <v>8316</v>
      </c>
      <c r="S40" s="11">
        <f t="shared" si="2"/>
        <v>41375.057222222218</v>
      </c>
      <c r="T40" s="11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8315</v>
      </c>
      <c r="R41" t="s">
        <v>8316</v>
      </c>
      <c r="S41" s="11">
        <f t="shared" si="2"/>
        <v>41754.047083333331</v>
      </c>
      <c r="T41" s="11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8315</v>
      </c>
      <c r="R42" t="s">
        <v>8316</v>
      </c>
      <c r="S42" s="11">
        <f t="shared" si="2"/>
        <v>41789.21398148148</v>
      </c>
      <c r="T42" s="11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8315</v>
      </c>
      <c r="R43" t="s">
        <v>8316</v>
      </c>
      <c r="S43" s="11">
        <f t="shared" si="2"/>
        <v>41887.568912037037</v>
      </c>
      <c r="T43" s="11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8315</v>
      </c>
      <c r="R44" t="s">
        <v>8316</v>
      </c>
      <c r="S44" s="11">
        <f t="shared" si="2"/>
        <v>41971.639189814814</v>
      </c>
      <c r="T44" s="11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8315</v>
      </c>
      <c r="R45" t="s">
        <v>8316</v>
      </c>
      <c r="S45" s="11">
        <f t="shared" si="2"/>
        <v>41802.790347222224</v>
      </c>
      <c r="T45" s="11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8315</v>
      </c>
      <c r="R46" t="s">
        <v>8316</v>
      </c>
      <c r="S46" s="11">
        <f t="shared" si="2"/>
        <v>41874.098807870374</v>
      </c>
      <c r="T46" s="11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8315</v>
      </c>
      <c r="R47" t="s">
        <v>8316</v>
      </c>
      <c r="S47" s="11">
        <f t="shared" si="2"/>
        <v>42457.623923611114</v>
      </c>
      <c r="T47" s="11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8315</v>
      </c>
      <c r="R48" t="s">
        <v>8316</v>
      </c>
      <c r="S48" s="11">
        <f t="shared" si="2"/>
        <v>42323.964976851858</v>
      </c>
      <c r="T48" s="11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8315</v>
      </c>
      <c r="R49" t="s">
        <v>8316</v>
      </c>
      <c r="S49" s="11">
        <f t="shared" si="2"/>
        <v>41932.819525462961</v>
      </c>
      <c r="T49" s="11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8315</v>
      </c>
      <c r="R50" t="s">
        <v>8316</v>
      </c>
      <c r="S50" s="11">
        <f t="shared" si="2"/>
        <v>42033.516898148147</v>
      </c>
      <c r="T50" s="11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8315</v>
      </c>
      <c r="R51" t="s">
        <v>8316</v>
      </c>
      <c r="S51" s="11">
        <f t="shared" si="2"/>
        <v>42271.176446759258</v>
      </c>
      <c r="T51" s="11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8315</v>
      </c>
      <c r="R52" t="s">
        <v>8316</v>
      </c>
      <c r="S52" s="11">
        <f t="shared" si="2"/>
        <v>41995.752986111111</v>
      </c>
      <c r="T52" s="11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8315</v>
      </c>
      <c r="R53" t="s">
        <v>8316</v>
      </c>
      <c r="S53" s="11">
        <f t="shared" si="2"/>
        <v>42196.928668981483</v>
      </c>
      <c r="T53" s="11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8315</v>
      </c>
      <c r="R54" t="s">
        <v>8316</v>
      </c>
      <c r="S54" s="11">
        <f t="shared" si="2"/>
        <v>41807.701921296299</v>
      </c>
      <c r="T54" s="11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8315</v>
      </c>
      <c r="R55" t="s">
        <v>8316</v>
      </c>
      <c r="S55" s="11">
        <f t="shared" si="2"/>
        <v>41719.549131944441</v>
      </c>
      <c r="T55" s="11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8315</v>
      </c>
      <c r="R56" t="s">
        <v>8316</v>
      </c>
      <c r="S56" s="11">
        <f t="shared" si="2"/>
        <v>42333.713206018518</v>
      </c>
      <c r="T56" s="11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8315</v>
      </c>
      <c r="R57" t="s">
        <v>8316</v>
      </c>
      <c r="S57" s="11">
        <f t="shared" si="2"/>
        <v>42496.968935185185</v>
      </c>
      <c r="T57" s="11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8315</v>
      </c>
      <c r="R58" t="s">
        <v>8316</v>
      </c>
      <c r="S58" s="11">
        <f t="shared" si="2"/>
        <v>42149.548888888887</v>
      </c>
      <c r="T58" s="11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8315</v>
      </c>
      <c r="R59" t="s">
        <v>8316</v>
      </c>
      <c r="S59" s="11">
        <f t="shared" si="2"/>
        <v>42089.83289351852</v>
      </c>
      <c r="T59" s="11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8315</v>
      </c>
      <c r="R60" t="s">
        <v>8316</v>
      </c>
      <c r="S60" s="11">
        <f t="shared" si="2"/>
        <v>41932.745046296295</v>
      </c>
      <c r="T60" s="11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8315</v>
      </c>
      <c r="R61" t="s">
        <v>8316</v>
      </c>
      <c r="S61" s="11">
        <f t="shared" si="2"/>
        <v>42230.23583333334</v>
      </c>
      <c r="T61" s="11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8315</v>
      </c>
      <c r="R62" t="s">
        <v>8317</v>
      </c>
      <c r="S62" s="11">
        <f t="shared" si="2"/>
        <v>41701.901817129627</v>
      </c>
      <c r="T62" s="11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8315</v>
      </c>
      <c r="R63" t="s">
        <v>8317</v>
      </c>
      <c r="S63" s="11">
        <f t="shared" si="2"/>
        <v>41409.814317129632</v>
      </c>
      <c r="T63" s="11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8315</v>
      </c>
      <c r="R64" t="s">
        <v>8317</v>
      </c>
      <c r="S64" s="11">
        <f t="shared" si="2"/>
        <v>41311.799513888887</v>
      </c>
      <c r="T64" s="11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8315</v>
      </c>
      <c r="R65" t="s">
        <v>8317</v>
      </c>
      <c r="S65" s="11">
        <f t="shared" si="2"/>
        <v>41612.912187499998</v>
      </c>
      <c r="T65" s="11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8315</v>
      </c>
      <c r="R66" t="s">
        <v>8317</v>
      </c>
      <c r="S66" s="11">
        <f t="shared" si="2"/>
        <v>41433.01829861111</v>
      </c>
      <c r="T66" s="11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8315</v>
      </c>
      <c r="R67" t="s">
        <v>8317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8315</v>
      </c>
      <c r="R68" t="s">
        <v>8317</v>
      </c>
      <c r="S68" s="11">
        <f t="shared" si="6"/>
        <v>42539.849768518514</v>
      </c>
      <c r="T68" s="11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8315</v>
      </c>
      <c r="R69" t="s">
        <v>8317</v>
      </c>
      <c r="S69" s="11">
        <f t="shared" si="6"/>
        <v>41075.583379629628</v>
      </c>
      <c r="T69" s="11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8315</v>
      </c>
      <c r="R70" t="s">
        <v>8317</v>
      </c>
      <c r="S70" s="11">
        <f t="shared" si="6"/>
        <v>41663.569340277776</v>
      </c>
      <c r="T70" s="11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8315</v>
      </c>
      <c r="R71" t="s">
        <v>8317</v>
      </c>
      <c r="S71" s="11">
        <f t="shared" si="6"/>
        <v>40786.187789351854</v>
      </c>
      <c r="T71" s="11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8315</v>
      </c>
      <c r="R72" t="s">
        <v>8317</v>
      </c>
      <c r="S72" s="11">
        <f t="shared" si="6"/>
        <v>40730.896354166667</v>
      </c>
      <c r="T72" s="11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8315</v>
      </c>
      <c r="R73" t="s">
        <v>8317</v>
      </c>
      <c r="S73" s="11">
        <f t="shared" si="6"/>
        <v>40997.271493055552</v>
      </c>
      <c r="T73" s="11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8315</v>
      </c>
      <c r="R74" t="s">
        <v>8317</v>
      </c>
      <c r="S74" s="11">
        <f t="shared" si="6"/>
        <v>41208.010196759256</v>
      </c>
      <c r="T74" s="11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8315</v>
      </c>
      <c r="R75" t="s">
        <v>8317</v>
      </c>
      <c r="S75" s="11">
        <f t="shared" si="6"/>
        <v>40587.75675925926</v>
      </c>
      <c r="T75" s="11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8315</v>
      </c>
      <c r="R76" t="s">
        <v>8317</v>
      </c>
      <c r="S76" s="11">
        <f t="shared" si="6"/>
        <v>42360.487210648149</v>
      </c>
      <c r="T76" s="11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8315</v>
      </c>
      <c r="R77" t="s">
        <v>8317</v>
      </c>
      <c r="S77" s="11">
        <f t="shared" si="6"/>
        <v>41357.209166666667</v>
      </c>
      <c r="T77" s="11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8315</v>
      </c>
      <c r="R78" t="s">
        <v>8317</v>
      </c>
      <c r="S78" s="11">
        <f t="shared" si="6"/>
        <v>40844.691643518519</v>
      </c>
      <c r="T78" s="11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8315</v>
      </c>
      <c r="R79" t="s">
        <v>8317</v>
      </c>
      <c r="S79" s="11">
        <f t="shared" si="6"/>
        <v>40997.144872685189</v>
      </c>
      <c r="T79" s="11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8315</v>
      </c>
      <c r="R80" t="s">
        <v>8317</v>
      </c>
      <c r="S80" s="11">
        <f t="shared" si="6"/>
        <v>42604.730567129634</v>
      </c>
      <c r="T80" s="11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8315</v>
      </c>
      <c r="R81" t="s">
        <v>8317</v>
      </c>
      <c r="S81" s="11">
        <f t="shared" si="6"/>
        <v>41724.776539351849</v>
      </c>
      <c r="T81" s="11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8315</v>
      </c>
      <c r="R82" t="s">
        <v>8317</v>
      </c>
      <c r="S82" s="11">
        <f t="shared" si="6"/>
        <v>41583.083981481483</v>
      </c>
      <c r="T82" s="11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8315</v>
      </c>
      <c r="R83" t="s">
        <v>8317</v>
      </c>
      <c r="S83" s="11">
        <f t="shared" si="6"/>
        <v>41100.158877314818</v>
      </c>
      <c r="T83" s="11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8315</v>
      </c>
      <c r="R84" t="s">
        <v>8317</v>
      </c>
      <c r="S84" s="11">
        <f t="shared" si="6"/>
        <v>40795.820150462961</v>
      </c>
      <c r="T84" s="11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8315</v>
      </c>
      <c r="R85" t="s">
        <v>8317</v>
      </c>
      <c r="S85" s="11">
        <f t="shared" si="6"/>
        <v>42042.615613425922</v>
      </c>
      <c r="T85" s="11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8315</v>
      </c>
      <c r="R86" t="s">
        <v>8317</v>
      </c>
      <c r="S86" s="11">
        <f t="shared" si="6"/>
        <v>40648.757939814815</v>
      </c>
      <c r="T86" s="11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8315</v>
      </c>
      <c r="R87" t="s">
        <v>8317</v>
      </c>
      <c r="S87" s="11">
        <f t="shared" si="6"/>
        <v>40779.125428240739</v>
      </c>
      <c r="T87" s="11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8315</v>
      </c>
      <c r="R88" t="s">
        <v>8317</v>
      </c>
      <c r="S88" s="11">
        <f t="shared" si="6"/>
        <v>42291.556076388893</v>
      </c>
      <c r="T88" s="11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8315</v>
      </c>
      <c r="R89" t="s">
        <v>8317</v>
      </c>
      <c r="S89" s="11">
        <f t="shared" si="6"/>
        <v>40322.53938657407</v>
      </c>
      <c r="T89" s="11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8315</v>
      </c>
      <c r="R90" t="s">
        <v>8317</v>
      </c>
      <c r="S90" s="11">
        <f t="shared" si="6"/>
        <v>41786.65892361111</v>
      </c>
      <c r="T90" s="11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8315</v>
      </c>
      <c r="R91" t="s">
        <v>8317</v>
      </c>
      <c r="S91" s="11">
        <f t="shared" si="6"/>
        <v>41402.752222222225</v>
      </c>
      <c r="T91" s="11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8315</v>
      </c>
      <c r="R92" t="s">
        <v>8317</v>
      </c>
      <c r="S92" s="11">
        <f t="shared" si="6"/>
        <v>40706.297442129631</v>
      </c>
      <c r="T92" s="11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8315</v>
      </c>
      <c r="R93" t="s">
        <v>8317</v>
      </c>
      <c r="S93" s="11">
        <f t="shared" si="6"/>
        <v>40619.402361111112</v>
      </c>
      <c r="T93" s="11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8315</v>
      </c>
      <c r="R94" t="s">
        <v>8317</v>
      </c>
      <c r="S94" s="11">
        <f t="shared" si="6"/>
        <v>42721.198877314819</v>
      </c>
      <c r="T94" s="11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8315</v>
      </c>
      <c r="R95" t="s">
        <v>8317</v>
      </c>
      <c r="S95" s="11">
        <f t="shared" si="6"/>
        <v>41065.858067129629</v>
      </c>
      <c r="T95" s="11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8315</v>
      </c>
      <c r="R96" t="s">
        <v>8317</v>
      </c>
      <c r="S96" s="11">
        <f t="shared" si="6"/>
        <v>41716.717847222222</v>
      </c>
      <c r="T96" s="11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8315</v>
      </c>
      <c r="R97" t="s">
        <v>8317</v>
      </c>
      <c r="S97" s="11">
        <f t="shared" si="6"/>
        <v>40935.005104166667</v>
      </c>
      <c r="T97" s="11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8315</v>
      </c>
      <c r="R98" t="s">
        <v>8317</v>
      </c>
      <c r="S98" s="11">
        <f t="shared" si="6"/>
        <v>40324.662511574075</v>
      </c>
      <c r="T98" s="11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8315</v>
      </c>
      <c r="R99" t="s">
        <v>8317</v>
      </c>
      <c r="S99" s="11">
        <f t="shared" si="6"/>
        <v>40706.135208333333</v>
      </c>
      <c r="T99" s="11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8315</v>
      </c>
      <c r="R100" t="s">
        <v>8317</v>
      </c>
      <c r="S100" s="11">
        <f t="shared" si="6"/>
        <v>41214.79483796296</v>
      </c>
      <c r="T100" s="11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8315</v>
      </c>
      <c r="R101" t="s">
        <v>8317</v>
      </c>
      <c r="S101" s="11">
        <f t="shared" si="6"/>
        <v>41631.902766203704</v>
      </c>
      <c r="T101" s="11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8315</v>
      </c>
      <c r="R102" t="s">
        <v>8317</v>
      </c>
      <c r="S102" s="11">
        <f t="shared" si="6"/>
        <v>41197.753310185188</v>
      </c>
      <c r="T102" s="11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8315</v>
      </c>
      <c r="R103" t="s">
        <v>8317</v>
      </c>
      <c r="S103" s="11">
        <f t="shared" si="6"/>
        <v>41274.776736111111</v>
      </c>
      <c r="T103" s="11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8315</v>
      </c>
      <c r="R104" t="s">
        <v>8317</v>
      </c>
      <c r="S104" s="11">
        <f t="shared" si="6"/>
        <v>40505.131168981483</v>
      </c>
      <c r="T104" s="11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8315</v>
      </c>
      <c r="R105" t="s">
        <v>8317</v>
      </c>
      <c r="S105" s="11">
        <f t="shared" si="6"/>
        <v>41682.805902777778</v>
      </c>
      <c r="T105" s="11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8315</v>
      </c>
      <c r="R106" t="s">
        <v>8317</v>
      </c>
      <c r="S106" s="11">
        <f t="shared" si="6"/>
        <v>40612.695208333331</v>
      </c>
      <c r="T106" s="11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8315</v>
      </c>
      <c r="R107" t="s">
        <v>8317</v>
      </c>
      <c r="S107" s="11">
        <f t="shared" si="6"/>
        <v>42485.724768518514</v>
      </c>
      <c r="T107" s="11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8315</v>
      </c>
      <c r="R108" t="s">
        <v>8317</v>
      </c>
      <c r="S108" s="11">
        <f t="shared" si="6"/>
        <v>40987.776631944449</v>
      </c>
      <c r="T108" s="11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8315</v>
      </c>
      <c r="R109" t="s">
        <v>8317</v>
      </c>
      <c r="S109" s="11">
        <f t="shared" si="6"/>
        <v>40635.982488425929</v>
      </c>
      <c r="T109" s="11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8315</v>
      </c>
      <c r="R110" t="s">
        <v>8317</v>
      </c>
      <c r="S110" s="11">
        <f t="shared" si="6"/>
        <v>41365.613078703704</v>
      </c>
      <c r="T110" s="11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8315</v>
      </c>
      <c r="R111" t="s">
        <v>8317</v>
      </c>
      <c r="S111" s="11">
        <f t="shared" si="6"/>
        <v>40570.025810185187</v>
      </c>
      <c r="T111" s="11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8315</v>
      </c>
      <c r="R112" t="s">
        <v>8317</v>
      </c>
      <c r="S112" s="11">
        <f t="shared" si="6"/>
        <v>41557.949687500004</v>
      </c>
      <c r="T112" s="11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8315</v>
      </c>
      <c r="R113" t="s">
        <v>8317</v>
      </c>
      <c r="S113" s="11">
        <f t="shared" si="6"/>
        <v>42125.333182870367</v>
      </c>
      <c r="T113" s="11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8315</v>
      </c>
      <c r="R114" t="s">
        <v>8317</v>
      </c>
      <c r="S114" s="11">
        <f t="shared" si="6"/>
        <v>41718.043032407404</v>
      </c>
      <c r="T114" s="11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8315</v>
      </c>
      <c r="R115" t="s">
        <v>8317</v>
      </c>
      <c r="S115" s="11">
        <f t="shared" si="6"/>
        <v>40753.758425925924</v>
      </c>
      <c r="T115" s="11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8315</v>
      </c>
      <c r="R116" t="s">
        <v>8317</v>
      </c>
      <c r="S116" s="11">
        <f t="shared" si="6"/>
        <v>40861.27416666667</v>
      </c>
      <c r="T116" s="11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8315</v>
      </c>
      <c r="R117" t="s">
        <v>8317</v>
      </c>
      <c r="S117" s="11">
        <f t="shared" si="6"/>
        <v>40918.738935185182</v>
      </c>
      <c r="T117" s="11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8315</v>
      </c>
      <c r="R118" t="s">
        <v>8317</v>
      </c>
      <c r="S118" s="11">
        <f t="shared" si="6"/>
        <v>40595.497164351851</v>
      </c>
      <c r="T118" s="11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8315</v>
      </c>
      <c r="R119" t="s">
        <v>8317</v>
      </c>
      <c r="S119" s="11">
        <f t="shared" si="6"/>
        <v>40248.834999999999</v>
      </c>
      <c r="T119" s="11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8315</v>
      </c>
      <c r="R120" t="s">
        <v>8317</v>
      </c>
      <c r="S120" s="11">
        <f t="shared" si="6"/>
        <v>40723.053657407407</v>
      </c>
      <c r="T120" s="11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8315</v>
      </c>
      <c r="R121" t="s">
        <v>8317</v>
      </c>
      <c r="S121" s="11">
        <f t="shared" si="6"/>
        <v>40739.069282407407</v>
      </c>
      <c r="T121" s="11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8315</v>
      </c>
      <c r="R122" t="s">
        <v>8318</v>
      </c>
      <c r="S122" s="11">
        <f t="shared" si="6"/>
        <v>42616.049849537041</v>
      </c>
      <c r="T122" s="11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8315</v>
      </c>
      <c r="R123" t="s">
        <v>8318</v>
      </c>
      <c r="S123" s="11">
        <f t="shared" si="6"/>
        <v>42096.704976851848</v>
      </c>
      <c r="T123" s="11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11">
        <f t="shared" si="6"/>
        <v>42593.431793981479</v>
      </c>
      <c r="T124" s="11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8315</v>
      </c>
      <c r="R125" t="s">
        <v>8318</v>
      </c>
      <c r="S125" s="11">
        <f t="shared" si="6"/>
        <v>41904.781990740739</v>
      </c>
      <c r="T125" s="11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11">
        <f t="shared" si="6"/>
        <v>42114.928726851853</v>
      </c>
      <c r="T126" s="11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8315</v>
      </c>
      <c r="R127" t="s">
        <v>8318</v>
      </c>
      <c r="S127" s="11">
        <f t="shared" si="6"/>
        <v>42709.993981481486</v>
      </c>
      <c r="T127" s="11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8315</v>
      </c>
      <c r="R128" t="s">
        <v>8318</v>
      </c>
      <c r="S128" s="11">
        <f t="shared" si="6"/>
        <v>42135.589548611111</v>
      </c>
      <c r="T128" s="11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8315</v>
      </c>
      <c r="R129" t="s">
        <v>8318</v>
      </c>
      <c r="S129" s="11">
        <f t="shared" si="6"/>
        <v>42067.62431712963</v>
      </c>
      <c r="T129" s="11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8315</v>
      </c>
      <c r="R130" t="s">
        <v>8318</v>
      </c>
      <c r="S130" s="11">
        <f t="shared" si="6"/>
        <v>42628.22792824074</v>
      </c>
      <c r="T130" s="11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8315</v>
      </c>
      <c r="R131" t="s">
        <v>8318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11">
        <f t="shared" si="10"/>
        <v>42541.837511574078</v>
      </c>
      <c r="T133" s="11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8315</v>
      </c>
      <c r="R134" t="s">
        <v>8318</v>
      </c>
      <c r="S134" s="11">
        <f t="shared" si="10"/>
        <v>41905.812581018516</v>
      </c>
      <c r="T134" s="11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11">
        <f t="shared" si="10"/>
        <v>42491.80768518518</v>
      </c>
      <c r="T135" s="11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11">
        <f t="shared" si="10"/>
        <v>42221.909930555557</v>
      </c>
      <c r="T136" s="11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8315</v>
      </c>
      <c r="R137" t="s">
        <v>8318</v>
      </c>
      <c r="S137" s="11">
        <f t="shared" si="10"/>
        <v>41788.381909722222</v>
      </c>
      <c r="T137" s="11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11">
        <f t="shared" si="10"/>
        <v>42096.410115740742</v>
      </c>
      <c r="T138" s="11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11">
        <f t="shared" si="10"/>
        <v>42239.573993055557</v>
      </c>
      <c r="T139" s="11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8315</v>
      </c>
      <c r="R140" t="s">
        <v>8318</v>
      </c>
      <c r="S140" s="11">
        <f t="shared" si="10"/>
        <v>42186.257418981477</v>
      </c>
      <c r="T140" s="11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8315</v>
      </c>
      <c r="R141" t="s">
        <v>8318</v>
      </c>
      <c r="S141" s="11">
        <f t="shared" si="10"/>
        <v>42187.920972222222</v>
      </c>
      <c r="T141" s="11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11">
        <f t="shared" si="10"/>
        <v>42053.198287037041</v>
      </c>
      <c r="T142" s="11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8315</v>
      </c>
      <c r="R143" t="s">
        <v>8318</v>
      </c>
      <c r="S143" s="11">
        <f t="shared" si="10"/>
        <v>42110.153043981481</v>
      </c>
      <c r="T143" s="11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8315</v>
      </c>
      <c r="R144" t="s">
        <v>8318</v>
      </c>
      <c r="S144" s="11">
        <f t="shared" si="10"/>
        <v>41938.893263888887</v>
      </c>
      <c r="T144" s="11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11">
        <f t="shared" si="10"/>
        <v>42559.064143518524</v>
      </c>
      <c r="T145" s="11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8315</v>
      </c>
      <c r="R146" t="s">
        <v>8318</v>
      </c>
      <c r="S146" s="11">
        <f t="shared" si="10"/>
        <v>42047.762407407412</v>
      </c>
      <c r="T146" s="11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8315</v>
      </c>
      <c r="R147" t="s">
        <v>8318</v>
      </c>
      <c r="S147" s="11">
        <f t="shared" si="10"/>
        <v>42200.542268518519</v>
      </c>
      <c r="T147" s="11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8315</v>
      </c>
      <c r="R148" t="s">
        <v>8318</v>
      </c>
      <c r="S148" s="11">
        <f t="shared" si="10"/>
        <v>42693.016180555554</v>
      </c>
      <c r="T148" s="11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11">
        <f t="shared" si="10"/>
        <v>41969.767824074079</v>
      </c>
      <c r="T149" s="11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8315</v>
      </c>
      <c r="R150" t="s">
        <v>8318</v>
      </c>
      <c r="S150" s="11">
        <f t="shared" si="10"/>
        <v>42397.281666666662</v>
      </c>
      <c r="T150" s="11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8315</v>
      </c>
      <c r="R151" t="s">
        <v>8318</v>
      </c>
      <c r="S151" s="11">
        <f t="shared" si="10"/>
        <v>41968.172106481477</v>
      </c>
      <c r="T151" s="11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8315</v>
      </c>
      <c r="R152" t="s">
        <v>8318</v>
      </c>
      <c r="S152" s="11">
        <f t="shared" si="10"/>
        <v>42090.161828703705</v>
      </c>
      <c r="T152" s="11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8315</v>
      </c>
      <c r="R153" t="s">
        <v>8318</v>
      </c>
      <c r="S153" s="11">
        <f t="shared" si="10"/>
        <v>42113.550821759258</v>
      </c>
      <c r="T153" s="11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8315</v>
      </c>
      <c r="R154" t="s">
        <v>8318</v>
      </c>
      <c r="S154" s="11">
        <f t="shared" si="10"/>
        <v>41875.077546296299</v>
      </c>
      <c r="T154" s="11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8315</v>
      </c>
      <c r="R155" t="s">
        <v>8318</v>
      </c>
      <c r="S155" s="11">
        <f t="shared" si="10"/>
        <v>41933.586157407408</v>
      </c>
      <c r="T155" s="11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8315</v>
      </c>
      <c r="R156" t="s">
        <v>8318</v>
      </c>
      <c r="S156" s="11">
        <f t="shared" si="10"/>
        <v>42115.547395833331</v>
      </c>
      <c r="T156" s="11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8315</v>
      </c>
      <c r="R157" t="s">
        <v>8318</v>
      </c>
      <c r="S157" s="11">
        <f t="shared" si="10"/>
        <v>42168.559432870374</v>
      </c>
      <c r="T157" s="11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8315</v>
      </c>
      <c r="R158" t="s">
        <v>8318</v>
      </c>
      <c r="S158" s="11">
        <f t="shared" si="10"/>
        <v>41794.124953703707</v>
      </c>
      <c r="T158" s="11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8315</v>
      </c>
      <c r="R159" t="s">
        <v>8318</v>
      </c>
      <c r="S159" s="11">
        <f t="shared" si="10"/>
        <v>42396.911712962959</v>
      </c>
      <c r="T159" s="11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11">
        <f t="shared" si="10"/>
        <v>41904.07671296296</v>
      </c>
      <c r="T160" s="11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8315</v>
      </c>
      <c r="R161" t="s">
        <v>8318</v>
      </c>
      <c r="S161" s="11">
        <f t="shared" si="10"/>
        <v>42514.434548611112</v>
      </c>
      <c r="T161" s="11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11">
        <f t="shared" si="10"/>
        <v>42171.913090277783</v>
      </c>
      <c r="T162" s="11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8315</v>
      </c>
      <c r="R163" t="s">
        <v>8319</v>
      </c>
      <c r="S163" s="11">
        <f t="shared" si="10"/>
        <v>41792.687442129631</v>
      </c>
      <c r="T163" s="11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8315</v>
      </c>
      <c r="R164" t="s">
        <v>8319</v>
      </c>
      <c r="S164" s="11">
        <f t="shared" si="10"/>
        <v>41835.126805555556</v>
      </c>
      <c r="T164" s="11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11">
        <f t="shared" si="10"/>
        <v>42243.961273148147</v>
      </c>
      <c r="T165" s="11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8315</v>
      </c>
      <c r="R166" t="s">
        <v>8319</v>
      </c>
      <c r="S166" s="11">
        <f t="shared" si="10"/>
        <v>41841.762743055559</v>
      </c>
      <c r="T166" s="11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11">
        <f t="shared" si="10"/>
        <v>42351.658842592587</v>
      </c>
      <c r="T167" s="11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8315</v>
      </c>
      <c r="R168" t="s">
        <v>8319</v>
      </c>
      <c r="S168" s="11">
        <f t="shared" si="10"/>
        <v>42721.075949074075</v>
      </c>
      <c r="T168" s="11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8315</v>
      </c>
      <c r="R169" t="s">
        <v>8319</v>
      </c>
      <c r="S169" s="11">
        <f t="shared" si="10"/>
        <v>42160.927488425921</v>
      </c>
      <c r="T169" s="11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8315</v>
      </c>
      <c r="R170" t="s">
        <v>8319</v>
      </c>
      <c r="S170" s="11">
        <f t="shared" si="10"/>
        <v>42052.83530092593</v>
      </c>
      <c r="T170" s="11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8315</v>
      </c>
      <c r="R171" t="s">
        <v>8319</v>
      </c>
      <c r="S171" s="11">
        <f t="shared" si="10"/>
        <v>41900.505312499998</v>
      </c>
      <c r="T171" s="11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8315</v>
      </c>
      <c r="R172" t="s">
        <v>8319</v>
      </c>
      <c r="S172" s="11">
        <f t="shared" si="10"/>
        <v>42216.977812500001</v>
      </c>
      <c r="T172" s="11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8315</v>
      </c>
      <c r="R173" t="s">
        <v>8319</v>
      </c>
      <c r="S173" s="11">
        <f t="shared" si="10"/>
        <v>42534.180717592593</v>
      </c>
      <c r="T173" s="11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11">
        <f t="shared" si="10"/>
        <v>42047.394942129627</v>
      </c>
      <c r="T174" s="11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11">
        <f t="shared" si="10"/>
        <v>42033.573009259257</v>
      </c>
      <c r="T175" s="11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11">
        <f t="shared" si="10"/>
        <v>42072.758981481486</v>
      </c>
      <c r="T176" s="11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8315</v>
      </c>
      <c r="R177" t="s">
        <v>8319</v>
      </c>
      <c r="S177" s="11">
        <f t="shared" si="10"/>
        <v>41855.777905092589</v>
      </c>
      <c r="T177" s="11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11">
        <f t="shared" si="10"/>
        <v>42191.824062500003</v>
      </c>
      <c r="T178" s="11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8315</v>
      </c>
      <c r="R179" t="s">
        <v>8319</v>
      </c>
      <c r="S179" s="11">
        <f t="shared" si="10"/>
        <v>42070.047754629632</v>
      </c>
      <c r="T179" s="11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11">
        <f t="shared" si="10"/>
        <v>42304.955381944441</v>
      </c>
      <c r="T180" s="11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8315</v>
      </c>
      <c r="R181" t="s">
        <v>8319</v>
      </c>
      <c r="S181" s="11">
        <f t="shared" si="10"/>
        <v>42403.080497685187</v>
      </c>
      <c r="T181" s="11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8315</v>
      </c>
      <c r="R182" t="s">
        <v>8319</v>
      </c>
      <c r="S182" s="11">
        <f t="shared" si="10"/>
        <v>42067.991238425922</v>
      </c>
      <c r="T182" s="11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8315</v>
      </c>
      <c r="R183" t="s">
        <v>8319</v>
      </c>
      <c r="S183" s="11">
        <f t="shared" si="10"/>
        <v>42147.741840277777</v>
      </c>
      <c r="T183" s="11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8315</v>
      </c>
      <c r="R185" t="s">
        <v>8319</v>
      </c>
      <c r="S185" s="11">
        <f t="shared" si="10"/>
        <v>41939.810300925928</v>
      </c>
      <c r="T185" s="11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8315</v>
      </c>
      <c r="R186" t="s">
        <v>8319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8315</v>
      </c>
      <c r="R187" t="s">
        <v>8319</v>
      </c>
      <c r="S187" s="11">
        <f t="shared" si="10"/>
        <v>42570.91133101852</v>
      </c>
      <c r="T187" s="11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11">
        <f t="shared" si="10"/>
        <v>42767.812893518523</v>
      </c>
      <c r="T188" s="11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8315</v>
      </c>
      <c r="R189" t="s">
        <v>8319</v>
      </c>
      <c r="S189" s="11">
        <f t="shared" si="10"/>
        <v>42182.234456018516</v>
      </c>
      <c r="T189" s="11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11">
        <f t="shared" si="10"/>
        <v>41857.18304398148</v>
      </c>
      <c r="T190" s="11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8315</v>
      </c>
      <c r="R191" t="s">
        <v>8319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8315</v>
      </c>
      <c r="R192" t="s">
        <v>8319</v>
      </c>
      <c r="S192" s="11">
        <f t="shared" si="10"/>
        <v>42527.650995370372</v>
      </c>
      <c r="T192" s="11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8315</v>
      </c>
      <c r="R193" t="s">
        <v>8319</v>
      </c>
      <c r="S193" s="11">
        <f t="shared" si="10"/>
        <v>42239.441412037035</v>
      </c>
      <c r="T193" s="11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8315</v>
      </c>
      <c r="R194" t="s">
        <v>8319</v>
      </c>
      <c r="S194" s="11">
        <f t="shared" si="10"/>
        <v>41899.792037037041</v>
      </c>
      <c r="T194" s="11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8315</v>
      </c>
      <c r="R195" t="s">
        <v>8319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8315</v>
      </c>
      <c r="R196" t="s">
        <v>8319</v>
      </c>
      <c r="S196" s="11">
        <f t="shared" si="14"/>
        <v>42375.996886574074</v>
      </c>
      <c r="T196" s="11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11">
        <f t="shared" si="14"/>
        <v>42135.67050925926</v>
      </c>
      <c r="T197" s="11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8315</v>
      </c>
      <c r="R198" t="s">
        <v>8319</v>
      </c>
      <c r="S198" s="11">
        <f t="shared" si="14"/>
        <v>42259.542800925927</v>
      </c>
      <c r="T198" s="11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8315</v>
      </c>
      <c r="R199" t="s">
        <v>8319</v>
      </c>
      <c r="S199" s="11">
        <f t="shared" si="14"/>
        <v>42741.848379629635</v>
      </c>
      <c r="T199" s="11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8315</v>
      </c>
      <c r="R200" t="s">
        <v>8319</v>
      </c>
      <c r="S200" s="11">
        <f t="shared" si="14"/>
        <v>41887.383356481485</v>
      </c>
      <c r="T200" s="11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11">
        <f t="shared" si="14"/>
        <v>42584.123865740738</v>
      </c>
      <c r="T201" s="11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8315</v>
      </c>
      <c r="R202" t="s">
        <v>8319</v>
      </c>
      <c r="S202" s="11">
        <f t="shared" si="14"/>
        <v>41867.083368055559</v>
      </c>
      <c r="T202" s="11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8315</v>
      </c>
      <c r="R203" t="s">
        <v>8319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11">
        <f t="shared" si="14"/>
        <v>42255.927824074075</v>
      </c>
      <c r="T204" s="11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8315</v>
      </c>
      <c r="R205" t="s">
        <v>8319</v>
      </c>
      <c r="S205" s="11">
        <f t="shared" si="14"/>
        <v>41973.847962962958</v>
      </c>
      <c r="T205" s="11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8315</v>
      </c>
      <c r="R206" t="s">
        <v>8319</v>
      </c>
      <c r="S206" s="11">
        <f t="shared" si="14"/>
        <v>42556.583368055552</v>
      </c>
      <c r="T206" s="11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8315</v>
      </c>
      <c r="R207" t="s">
        <v>8319</v>
      </c>
      <c r="S207" s="11">
        <f t="shared" si="14"/>
        <v>42248.632199074069</v>
      </c>
      <c r="T207" s="11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8315</v>
      </c>
      <c r="R208" t="s">
        <v>8319</v>
      </c>
      <c r="S208" s="11">
        <f t="shared" si="14"/>
        <v>42567.004432870366</v>
      </c>
      <c r="T208" s="11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8315</v>
      </c>
      <c r="R209" t="s">
        <v>8319</v>
      </c>
      <c r="S209" s="11">
        <f t="shared" si="14"/>
        <v>41978.197199074071</v>
      </c>
      <c r="T209" s="11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8315</v>
      </c>
      <c r="R210" t="s">
        <v>8319</v>
      </c>
      <c r="S210" s="11">
        <f t="shared" si="14"/>
        <v>41959.369988425926</v>
      </c>
      <c r="T210" s="11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8315</v>
      </c>
      <c r="R211" t="s">
        <v>8319</v>
      </c>
      <c r="S211" s="11">
        <f t="shared" si="14"/>
        <v>42165.922858796301</v>
      </c>
      <c r="T211" s="11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8315</v>
      </c>
      <c r="R212" t="s">
        <v>8319</v>
      </c>
      <c r="S212" s="11">
        <f t="shared" si="14"/>
        <v>42249.064722222218</v>
      </c>
      <c r="T212" s="11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8315</v>
      </c>
      <c r="R213" t="s">
        <v>8319</v>
      </c>
      <c r="S213" s="11">
        <f t="shared" si="14"/>
        <v>42236.159918981488</v>
      </c>
      <c r="T213" s="11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8315</v>
      </c>
      <c r="R214" t="s">
        <v>8319</v>
      </c>
      <c r="S214" s="11">
        <f t="shared" si="14"/>
        <v>42416.881018518514</v>
      </c>
      <c r="T214" s="11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8315</v>
      </c>
      <c r="R215" t="s">
        <v>8319</v>
      </c>
      <c r="S215" s="11">
        <f t="shared" si="14"/>
        <v>42202.594293981485</v>
      </c>
      <c r="T215" s="11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8315</v>
      </c>
      <c r="R216" t="s">
        <v>8319</v>
      </c>
      <c r="S216" s="11">
        <f t="shared" si="14"/>
        <v>42009.64061342593</v>
      </c>
      <c r="T216" s="11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8315</v>
      </c>
      <c r="R217" t="s">
        <v>8319</v>
      </c>
      <c r="S217" s="11">
        <f t="shared" si="14"/>
        <v>42375.230115740742</v>
      </c>
      <c r="T217" s="11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8315</v>
      </c>
      <c r="R218" t="s">
        <v>8319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8315</v>
      </c>
      <c r="R219" t="s">
        <v>8319</v>
      </c>
      <c r="S219" s="11">
        <f t="shared" si="14"/>
        <v>41970.64061342593</v>
      </c>
      <c r="T219" s="11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8315</v>
      </c>
      <c r="R220" t="s">
        <v>8319</v>
      </c>
      <c r="S220" s="11">
        <f t="shared" si="14"/>
        <v>42079.628344907411</v>
      </c>
      <c r="T220" s="11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8315</v>
      </c>
      <c r="R221" t="s">
        <v>8319</v>
      </c>
      <c r="S221" s="11">
        <f t="shared" si="14"/>
        <v>42429.326678240745</v>
      </c>
      <c r="T221" s="11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8315</v>
      </c>
      <c r="R222" t="s">
        <v>8319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8315</v>
      </c>
      <c r="R223" t="s">
        <v>8319</v>
      </c>
      <c r="S223" s="11">
        <f t="shared" si="14"/>
        <v>42031.837546296301</v>
      </c>
      <c r="T223" s="11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8315</v>
      </c>
      <c r="R224" t="s">
        <v>8319</v>
      </c>
      <c r="S224" s="11">
        <f t="shared" si="14"/>
        <v>42031.769884259258</v>
      </c>
      <c r="T224" s="11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8315</v>
      </c>
      <c r="R225" t="s">
        <v>8319</v>
      </c>
      <c r="S225" s="11">
        <f t="shared" si="14"/>
        <v>42482.048032407409</v>
      </c>
      <c r="T225" s="11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8315</v>
      </c>
      <c r="R226" t="s">
        <v>8319</v>
      </c>
      <c r="S226" s="11">
        <f t="shared" si="14"/>
        <v>42135.235254629632</v>
      </c>
      <c r="T226" s="11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8315</v>
      </c>
      <c r="R227" t="s">
        <v>8319</v>
      </c>
      <c r="S227" s="11">
        <f t="shared" si="14"/>
        <v>42438.961273148147</v>
      </c>
      <c r="T227" s="11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8315</v>
      </c>
      <c r="R228" t="s">
        <v>8319</v>
      </c>
      <c r="S228" s="11">
        <f t="shared" si="14"/>
        <v>42106.666018518517</v>
      </c>
      <c r="T228" s="11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8315</v>
      </c>
      <c r="R229" t="s">
        <v>8319</v>
      </c>
      <c r="S229" s="11">
        <f t="shared" si="14"/>
        <v>42164.893993055557</v>
      </c>
      <c r="T229" s="11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8315</v>
      </c>
      <c r="R230" t="s">
        <v>8319</v>
      </c>
      <c r="S230" s="11">
        <f t="shared" si="14"/>
        <v>42096.686400462961</v>
      </c>
      <c r="T230" s="11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8315</v>
      </c>
      <c r="R231" t="s">
        <v>8319</v>
      </c>
      <c r="S231" s="11">
        <f t="shared" si="14"/>
        <v>42383.933993055558</v>
      </c>
      <c r="T231" s="11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8315</v>
      </c>
      <c r="R232" t="s">
        <v>8319</v>
      </c>
      <c r="S232" s="11">
        <f t="shared" si="14"/>
        <v>42129.777210648142</v>
      </c>
      <c r="T232" s="11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8315</v>
      </c>
      <c r="R233" t="s">
        <v>8319</v>
      </c>
      <c r="S233" s="11">
        <f t="shared" si="14"/>
        <v>42341.958923611113</v>
      </c>
      <c r="T233" s="11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8315</v>
      </c>
      <c r="R234" t="s">
        <v>8319</v>
      </c>
      <c r="S234" s="11">
        <f t="shared" si="14"/>
        <v>42032.82576388889</v>
      </c>
      <c r="T234" s="11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8315</v>
      </c>
      <c r="R235" t="s">
        <v>8319</v>
      </c>
      <c r="S235" s="11">
        <f t="shared" si="14"/>
        <v>42612.911712962959</v>
      </c>
      <c r="T235" s="11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8315</v>
      </c>
      <c r="R236" t="s">
        <v>8319</v>
      </c>
      <c r="S236" s="11">
        <f t="shared" si="14"/>
        <v>42136.035405092596</v>
      </c>
      <c r="T236" s="11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8315</v>
      </c>
      <c r="R237" t="s">
        <v>8319</v>
      </c>
      <c r="S237" s="11">
        <f t="shared" si="14"/>
        <v>42164.908530092594</v>
      </c>
      <c r="T237" s="11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8315</v>
      </c>
      <c r="R238" t="s">
        <v>8319</v>
      </c>
      <c r="S238" s="11">
        <f t="shared" si="14"/>
        <v>42321.08447916666</v>
      </c>
      <c r="T238" s="11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8315</v>
      </c>
      <c r="R239" t="s">
        <v>8319</v>
      </c>
      <c r="S239" s="11">
        <f t="shared" si="14"/>
        <v>42377.577187499999</v>
      </c>
      <c r="T239" s="11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8315</v>
      </c>
      <c r="R240" t="s">
        <v>8319</v>
      </c>
      <c r="S240" s="11">
        <f t="shared" si="14"/>
        <v>42713.962499999994</v>
      </c>
      <c r="T240" s="11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8315</v>
      </c>
      <c r="R241" t="s">
        <v>8319</v>
      </c>
      <c r="S241" s="11">
        <f t="shared" si="14"/>
        <v>42297.110300925924</v>
      </c>
      <c r="T241" s="11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8315</v>
      </c>
      <c r="R242" t="s">
        <v>8320</v>
      </c>
      <c r="S242" s="11">
        <f t="shared" si="14"/>
        <v>41354.708460648151</v>
      </c>
      <c r="T242" s="11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8315</v>
      </c>
      <c r="R243" t="s">
        <v>8320</v>
      </c>
      <c r="S243" s="11">
        <f t="shared" si="14"/>
        <v>41949.697962962964</v>
      </c>
      <c r="T243" s="11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8315</v>
      </c>
      <c r="R244" t="s">
        <v>8320</v>
      </c>
      <c r="S244" s="11">
        <f t="shared" si="14"/>
        <v>40862.492939814816</v>
      </c>
      <c r="T244" s="11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8315</v>
      </c>
      <c r="R245" t="s">
        <v>8320</v>
      </c>
      <c r="S245" s="11">
        <f t="shared" si="14"/>
        <v>41662.047500000001</v>
      </c>
      <c r="T245" s="11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8315</v>
      </c>
      <c r="R246" t="s">
        <v>8320</v>
      </c>
      <c r="S246" s="11">
        <f t="shared" si="14"/>
        <v>40213.323599537034</v>
      </c>
      <c r="T246" s="11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8315</v>
      </c>
      <c r="R247" t="s">
        <v>8320</v>
      </c>
      <c r="S247" s="11">
        <f t="shared" si="14"/>
        <v>41107.053067129629</v>
      </c>
      <c r="T247" s="11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8315</v>
      </c>
      <c r="R248" t="s">
        <v>8320</v>
      </c>
      <c r="S248" s="11">
        <f t="shared" si="14"/>
        <v>40480.363483796296</v>
      </c>
      <c r="T248" s="11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8315</v>
      </c>
      <c r="R249" t="s">
        <v>8320</v>
      </c>
      <c r="S249" s="11">
        <f t="shared" si="14"/>
        <v>40430.604328703703</v>
      </c>
      <c r="T249" s="11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8315</v>
      </c>
      <c r="R250" t="s">
        <v>8320</v>
      </c>
      <c r="S250" s="11">
        <f t="shared" si="14"/>
        <v>40870.774409722224</v>
      </c>
      <c r="T250" s="11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8315</v>
      </c>
      <c r="R251" t="s">
        <v>8320</v>
      </c>
      <c r="S251" s="11">
        <f t="shared" si="14"/>
        <v>40332.923842592594</v>
      </c>
      <c r="T251" s="11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8315</v>
      </c>
      <c r="R252" t="s">
        <v>8320</v>
      </c>
      <c r="S252" s="11">
        <f t="shared" si="14"/>
        <v>41401.565868055557</v>
      </c>
      <c r="T252" s="11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8315</v>
      </c>
      <c r="R253" t="s">
        <v>8320</v>
      </c>
      <c r="S253" s="11">
        <f t="shared" si="14"/>
        <v>41013.787569444445</v>
      </c>
      <c r="T253" s="11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8315</v>
      </c>
      <c r="R254" t="s">
        <v>8320</v>
      </c>
      <c r="S254" s="11">
        <f t="shared" si="14"/>
        <v>40266.662708333337</v>
      </c>
      <c r="T254" s="11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8315</v>
      </c>
      <c r="R255" t="s">
        <v>8320</v>
      </c>
      <c r="S255" s="11">
        <f t="shared" si="14"/>
        <v>40924.650868055556</v>
      </c>
      <c r="T255" s="11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8315</v>
      </c>
      <c r="R256" t="s">
        <v>8320</v>
      </c>
      <c r="S256" s="11">
        <f t="shared" si="14"/>
        <v>42263.952662037031</v>
      </c>
      <c r="T256" s="11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8315</v>
      </c>
      <c r="R257" t="s">
        <v>8320</v>
      </c>
      <c r="S257" s="11">
        <f t="shared" si="14"/>
        <v>40588.526412037041</v>
      </c>
      <c r="T257" s="11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8315</v>
      </c>
      <c r="R258" t="s">
        <v>8320</v>
      </c>
      <c r="S258" s="11">
        <f t="shared" si="14"/>
        <v>41319.769293981481</v>
      </c>
      <c r="T258" s="11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8315</v>
      </c>
      <c r="R259" t="s">
        <v>8320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8315</v>
      </c>
      <c r="R260" t="s">
        <v>8320</v>
      </c>
      <c r="S260" s="11">
        <f t="shared" si="18"/>
        <v>40682.051689814813</v>
      </c>
      <c r="T260" s="11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8315</v>
      </c>
      <c r="R261" t="s">
        <v>8320</v>
      </c>
      <c r="S261" s="11">
        <f t="shared" si="18"/>
        <v>42072.738067129627</v>
      </c>
      <c r="T261" s="11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8315</v>
      </c>
      <c r="R262" t="s">
        <v>8320</v>
      </c>
      <c r="S262" s="11">
        <f t="shared" si="18"/>
        <v>40330.755543981482</v>
      </c>
      <c r="T262" s="11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8315</v>
      </c>
      <c r="R263" t="s">
        <v>8320</v>
      </c>
      <c r="S263" s="11">
        <f t="shared" si="18"/>
        <v>41017.885462962964</v>
      </c>
      <c r="T263" s="11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8315</v>
      </c>
      <c r="R264" t="s">
        <v>8320</v>
      </c>
      <c r="S264" s="11">
        <f t="shared" si="18"/>
        <v>40555.24800925926</v>
      </c>
      <c r="T264" s="11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8315</v>
      </c>
      <c r="R265" t="s">
        <v>8320</v>
      </c>
      <c r="S265" s="11">
        <f t="shared" si="18"/>
        <v>41149.954791666663</v>
      </c>
      <c r="T265" s="11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8315</v>
      </c>
      <c r="R266" t="s">
        <v>8320</v>
      </c>
      <c r="S266" s="11">
        <f t="shared" si="18"/>
        <v>41010.620312500003</v>
      </c>
      <c r="T266" s="11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8315</v>
      </c>
      <c r="R267" t="s">
        <v>8320</v>
      </c>
      <c r="S267" s="11">
        <f t="shared" si="18"/>
        <v>40267.245717592588</v>
      </c>
      <c r="T267" s="11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8315</v>
      </c>
      <c r="R268" t="s">
        <v>8320</v>
      </c>
      <c r="S268" s="11">
        <f t="shared" si="18"/>
        <v>40205.174849537041</v>
      </c>
      <c r="T268" s="11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8315</v>
      </c>
      <c r="R269" t="s">
        <v>8320</v>
      </c>
      <c r="S269" s="11">
        <f t="shared" si="18"/>
        <v>41785.452534722222</v>
      </c>
      <c r="T269" s="11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8315</v>
      </c>
      <c r="R270" t="s">
        <v>8320</v>
      </c>
      <c r="S270" s="11">
        <f t="shared" si="18"/>
        <v>40809.15252314815</v>
      </c>
      <c r="T270" s="11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8315</v>
      </c>
      <c r="R271" t="s">
        <v>8320</v>
      </c>
      <c r="S271" s="11">
        <f t="shared" si="18"/>
        <v>42758.197013888886</v>
      </c>
      <c r="T271" s="11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8315</v>
      </c>
      <c r="R272" t="s">
        <v>8320</v>
      </c>
      <c r="S272" s="11">
        <f t="shared" si="18"/>
        <v>40637.866550925923</v>
      </c>
      <c r="T272" s="11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8315</v>
      </c>
      <c r="R273" t="s">
        <v>8320</v>
      </c>
      <c r="S273" s="11">
        <f t="shared" si="18"/>
        <v>41612.10024305556</v>
      </c>
      <c r="T273" s="11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8315</v>
      </c>
      <c r="R274" t="s">
        <v>8320</v>
      </c>
      <c r="S274" s="11">
        <f t="shared" si="18"/>
        <v>40235.900358796294</v>
      </c>
      <c r="T274" s="11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8315</v>
      </c>
      <c r="R275" t="s">
        <v>8320</v>
      </c>
      <c r="S275" s="11">
        <f t="shared" si="18"/>
        <v>40697.498449074075</v>
      </c>
      <c r="T275" s="11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8315</v>
      </c>
      <c r="R276" t="s">
        <v>8320</v>
      </c>
      <c r="S276" s="11">
        <f t="shared" si="18"/>
        <v>40969.912372685183</v>
      </c>
      <c r="T276" s="11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8315</v>
      </c>
      <c r="R277" t="s">
        <v>8320</v>
      </c>
      <c r="S277" s="11">
        <f t="shared" si="18"/>
        <v>41193.032013888893</v>
      </c>
      <c r="T277" s="11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8315</v>
      </c>
      <c r="R278" t="s">
        <v>8320</v>
      </c>
      <c r="S278" s="11">
        <f t="shared" si="18"/>
        <v>40967.081874999996</v>
      </c>
      <c r="T278" s="11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8315</v>
      </c>
      <c r="R279" t="s">
        <v>8320</v>
      </c>
      <c r="S279" s="11">
        <f t="shared" si="18"/>
        <v>42117.891423611116</v>
      </c>
      <c r="T279" s="11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8315</v>
      </c>
      <c r="R280" t="s">
        <v>8320</v>
      </c>
      <c r="S280" s="11">
        <f t="shared" si="18"/>
        <v>41164.040960648148</v>
      </c>
      <c r="T280" s="11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8315</v>
      </c>
      <c r="R281" t="s">
        <v>8320</v>
      </c>
      <c r="S281" s="11">
        <f t="shared" si="18"/>
        <v>42759.244166666671</v>
      </c>
      <c r="T281" s="11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8315</v>
      </c>
      <c r="R282" t="s">
        <v>8320</v>
      </c>
      <c r="S282" s="11">
        <f t="shared" si="18"/>
        <v>41744.590682870366</v>
      </c>
      <c r="T282" s="11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8315</v>
      </c>
      <c r="R283" t="s">
        <v>8320</v>
      </c>
      <c r="S283" s="11">
        <f t="shared" si="18"/>
        <v>39950.163344907407</v>
      </c>
      <c r="T283" s="11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8315</v>
      </c>
      <c r="R284" t="s">
        <v>8320</v>
      </c>
      <c r="S284" s="11">
        <f t="shared" si="18"/>
        <v>40194.920046296298</v>
      </c>
      <c r="T284" s="11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8315</v>
      </c>
      <c r="R285" t="s">
        <v>8320</v>
      </c>
      <c r="S285" s="11">
        <f t="shared" si="18"/>
        <v>40675.71</v>
      </c>
      <c r="T285" s="11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8315</v>
      </c>
      <c r="R286" t="s">
        <v>8320</v>
      </c>
      <c r="S286" s="11">
        <f t="shared" si="18"/>
        <v>40904.738194444442</v>
      </c>
      <c r="T286" s="11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8315</v>
      </c>
      <c r="R287" t="s">
        <v>8320</v>
      </c>
      <c r="S287" s="11">
        <f t="shared" si="18"/>
        <v>41506.756111111114</v>
      </c>
      <c r="T287" s="11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8315</v>
      </c>
      <c r="R288" t="s">
        <v>8320</v>
      </c>
      <c r="S288" s="11">
        <f t="shared" si="18"/>
        <v>41313.816249999996</v>
      </c>
      <c r="T288" s="11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8315</v>
      </c>
      <c r="R289" t="s">
        <v>8320</v>
      </c>
      <c r="S289" s="11">
        <f t="shared" si="18"/>
        <v>41184.277986111112</v>
      </c>
      <c r="T289" s="11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8315</v>
      </c>
      <c r="R290" t="s">
        <v>8320</v>
      </c>
      <c r="S290" s="11">
        <f t="shared" si="18"/>
        <v>41051.168900462959</v>
      </c>
      <c r="T290" s="11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8315</v>
      </c>
      <c r="R291" t="s">
        <v>8320</v>
      </c>
      <c r="S291" s="11">
        <f t="shared" si="18"/>
        <v>41550.456412037034</v>
      </c>
      <c r="T291" s="11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8315</v>
      </c>
      <c r="R292" t="s">
        <v>8320</v>
      </c>
      <c r="S292" s="11">
        <f t="shared" si="18"/>
        <v>40526.36917824074</v>
      </c>
      <c r="T292" s="11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8315</v>
      </c>
      <c r="R293" t="s">
        <v>8320</v>
      </c>
      <c r="S293" s="11">
        <f t="shared" si="18"/>
        <v>41376.769050925926</v>
      </c>
      <c r="T293" s="11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8315</v>
      </c>
      <c r="R294" t="s">
        <v>8320</v>
      </c>
      <c r="S294" s="11">
        <f t="shared" si="18"/>
        <v>40812.803229166668</v>
      </c>
      <c r="T294" s="11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8315</v>
      </c>
      <c r="R295" t="s">
        <v>8320</v>
      </c>
      <c r="S295" s="11">
        <f t="shared" si="18"/>
        <v>41719.667986111112</v>
      </c>
      <c r="T295" s="11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8315</v>
      </c>
      <c r="R296" t="s">
        <v>8320</v>
      </c>
      <c r="S296" s="11">
        <f t="shared" si="18"/>
        <v>40343.084421296298</v>
      </c>
      <c r="T296" s="11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8315</v>
      </c>
      <c r="R297" t="s">
        <v>8320</v>
      </c>
      <c r="S297" s="11">
        <f t="shared" si="18"/>
        <v>41519.004733796297</v>
      </c>
      <c r="T297" s="11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8315</v>
      </c>
      <c r="R298" t="s">
        <v>8320</v>
      </c>
      <c r="S298" s="11">
        <f t="shared" si="18"/>
        <v>41134.475497685184</v>
      </c>
      <c r="T298" s="11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8315</v>
      </c>
      <c r="R299" t="s">
        <v>8320</v>
      </c>
      <c r="S299" s="11">
        <f t="shared" si="18"/>
        <v>42089.72802083334</v>
      </c>
      <c r="T299" s="11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8315</v>
      </c>
      <c r="R300" t="s">
        <v>8320</v>
      </c>
      <c r="S300" s="11">
        <f t="shared" si="18"/>
        <v>41709.463518518518</v>
      </c>
      <c r="T300" s="11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8315</v>
      </c>
      <c r="R301" t="s">
        <v>8320</v>
      </c>
      <c r="S301" s="11">
        <f t="shared" si="18"/>
        <v>40469.225231481483</v>
      </c>
      <c r="T301" s="11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8315</v>
      </c>
      <c r="R302" t="s">
        <v>8320</v>
      </c>
      <c r="S302" s="11">
        <f t="shared" si="18"/>
        <v>40626.959930555553</v>
      </c>
      <c r="T302" s="11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8315</v>
      </c>
      <c r="R303" t="s">
        <v>8320</v>
      </c>
      <c r="S303" s="11">
        <f t="shared" si="18"/>
        <v>41312.737673611111</v>
      </c>
      <c r="T303" s="11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8315</v>
      </c>
      <c r="R304" t="s">
        <v>8320</v>
      </c>
      <c r="S304" s="11">
        <f t="shared" si="18"/>
        <v>40933.856921296298</v>
      </c>
      <c r="T304" s="11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8315</v>
      </c>
      <c r="R305" t="s">
        <v>8320</v>
      </c>
      <c r="S305" s="11">
        <f t="shared" si="18"/>
        <v>41032.071134259262</v>
      </c>
      <c r="T305" s="11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8315</v>
      </c>
      <c r="R306" t="s">
        <v>8320</v>
      </c>
      <c r="S306" s="11">
        <f t="shared" si="18"/>
        <v>41114.094872685186</v>
      </c>
      <c r="T306" s="11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8315</v>
      </c>
      <c r="R307" t="s">
        <v>8320</v>
      </c>
      <c r="S307" s="11">
        <f t="shared" si="18"/>
        <v>40948.630196759259</v>
      </c>
      <c r="T307" s="11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8315</v>
      </c>
      <c r="R308" t="s">
        <v>8320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8315</v>
      </c>
      <c r="R309" t="s">
        <v>8320</v>
      </c>
      <c r="S309" s="11">
        <f t="shared" si="18"/>
        <v>41282.944456018515</v>
      </c>
      <c r="T309" s="11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8315</v>
      </c>
      <c r="R310" t="s">
        <v>8320</v>
      </c>
      <c r="S310" s="11">
        <f t="shared" si="18"/>
        <v>40567.694560185184</v>
      </c>
      <c r="T310" s="11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8315</v>
      </c>
      <c r="R311" t="s">
        <v>8320</v>
      </c>
      <c r="S311" s="11">
        <f t="shared" si="18"/>
        <v>41134.751550925925</v>
      </c>
      <c r="T311" s="11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8315</v>
      </c>
      <c r="R312" t="s">
        <v>8320</v>
      </c>
      <c r="S312" s="11">
        <f t="shared" si="18"/>
        <v>40821.183136574073</v>
      </c>
      <c r="T312" s="11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8315</v>
      </c>
      <c r="R313" t="s">
        <v>8320</v>
      </c>
      <c r="S313" s="11">
        <f t="shared" si="18"/>
        <v>40868.219814814816</v>
      </c>
      <c r="T313" s="11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8315</v>
      </c>
      <c r="R314" t="s">
        <v>8320</v>
      </c>
      <c r="S314" s="11">
        <f t="shared" si="18"/>
        <v>41348.877685185187</v>
      </c>
      <c r="T314" s="11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8315</v>
      </c>
      <c r="R315" t="s">
        <v>8320</v>
      </c>
      <c r="S315" s="11">
        <f t="shared" si="18"/>
        <v>40357.227939814817</v>
      </c>
      <c r="T315" s="11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8315</v>
      </c>
      <c r="R316" t="s">
        <v>8320</v>
      </c>
      <c r="S316" s="11">
        <f t="shared" si="18"/>
        <v>41304.833194444444</v>
      </c>
      <c r="T316" s="11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8315</v>
      </c>
      <c r="R317" t="s">
        <v>8320</v>
      </c>
      <c r="S317" s="11">
        <f t="shared" si="18"/>
        <v>41113.77238425926</v>
      </c>
      <c r="T317" s="11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8315</v>
      </c>
      <c r="R318" t="s">
        <v>8320</v>
      </c>
      <c r="S318" s="11">
        <f t="shared" si="18"/>
        <v>41950.923576388886</v>
      </c>
      <c r="T318" s="11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8315</v>
      </c>
      <c r="R319" t="s">
        <v>8320</v>
      </c>
      <c r="S319" s="11">
        <f t="shared" si="18"/>
        <v>41589.676886574074</v>
      </c>
      <c r="T319" s="11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8315</v>
      </c>
      <c r="R320" t="s">
        <v>8320</v>
      </c>
      <c r="S320" s="11">
        <f t="shared" si="18"/>
        <v>41330.038784722223</v>
      </c>
      <c r="T320" s="11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8315</v>
      </c>
      <c r="R321" t="s">
        <v>8320</v>
      </c>
      <c r="S321" s="11">
        <f t="shared" si="18"/>
        <v>40123.83829861111</v>
      </c>
      <c r="T321" s="11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8315</v>
      </c>
      <c r="R322" t="s">
        <v>8320</v>
      </c>
      <c r="S322" s="11">
        <f t="shared" si="18"/>
        <v>42331.551307870366</v>
      </c>
      <c r="T322" s="11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8315</v>
      </c>
      <c r="R323" t="s">
        <v>8320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8315</v>
      </c>
      <c r="R324" t="s">
        <v>8320</v>
      </c>
      <c r="S324" s="11">
        <f t="shared" si="22"/>
        <v>42473.57</v>
      </c>
      <c r="T324" s="11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8315</v>
      </c>
      <c r="R325" t="s">
        <v>8320</v>
      </c>
      <c r="S325" s="11">
        <f t="shared" si="22"/>
        <v>42697.32136574074</v>
      </c>
      <c r="T325" s="11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8315</v>
      </c>
      <c r="R326" t="s">
        <v>8320</v>
      </c>
      <c r="S326" s="11">
        <f t="shared" si="22"/>
        <v>42184.626250000001</v>
      </c>
      <c r="T326" s="11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8315</v>
      </c>
      <c r="R327" t="s">
        <v>8320</v>
      </c>
      <c r="S327" s="11">
        <f t="shared" si="22"/>
        <v>42689.187881944439</v>
      </c>
      <c r="T327" s="11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8315</v>
      </c>
      <c r="R328" t="s">
        <v>8320</v>
      </c>
      <c r="S328" s="11">
        <f t="shared" si="22"/>
        <v>42775.314884259264</v>
      </c>
      <c r="T328" s="11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8315</v>
      </c>
      <c r="R329" t="s">
        <v>8320</v>
      </c>
      <c r="S329" s="11">
        <f t="shared" si="22"/>
        <v>42058.235289351855</v>
      </c>
      <c r="T329" s="11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8315</v>
      </c>
      <c r="R330" t="s">
        <v>8320</v>
      </c>
      <c r="S330" s="11">
        <f t="shared" si="22"/>
        <v>42278.946620370371</v>
      </c>
      <c r="T330" s="11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8315</v>
      </c>
      <c r="R331" t="s">
        <v>8320</v>
      </c>
      <c r="S331" s="11">
        <f t="shared" si="22"/>
        <v>42291.46674768519</v>
      </c>
      <c r="T331" s="11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8315</v>
      </c>
      <c r="R332" t="s">
        <v>8320</v>
      </c>
      <c r="S332" s="11">
        <f t="shared" si="22"/>
        <v>41379.515775462962</v>
      </c>
      <c r="T332" s="11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8315</v>
      </c>
      <c r="R333" t="s">
        <v>8320</v>
      </c>
      <c r="S333" s="11">
        <f t="shared" si="22"/>
        <v>42507.581412037034</v>
      </c>
      <c r="T333" s="11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8315</v>
      </c>
      <c r="R334" t="s">
        <v>8320</v>
      </c>
      <c r="S334" s="11">
        <f t="shared" si="22"/>
        <v>42263.680289351847</v>
      </c>
      <c r="T334" s="11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8315</v>
      </c>
      <c r="R335" t="s">
        <v>8320</v>
      </c>
      <c r="S335" s="11">
        <f t="shared" si="22"/>
        <v>42437.636469907404</v>
      </c>
      <c r="T335" s="11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8315</v>
      </c>
      <c r="R336" t="s">
        <v>8320</v>
      </c>
      <c r="S336" s="11">
        <f t="shared" si="22"/>
        <v>42101.682372685187</v>
      </c>
      <c r="T336" s="11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8315</v>
      </c>
      <c r="R337" t="s">
        <v>8320</v>
      </c>
      <c r="S337" s="11">
        <f t="shared" si="22"/>
        <v>42101.737442129626</v>
      </c>
      <c r="T337" s="11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8315</v>
      </c>
      <c r="R338" t="s">
        <v>8320</v>
      </c>
      <c r="S338" s="11">
        <f t="shared" si="22"/>
        <v>42291.596273148149</v>
      </c>
      <c r="T338" s="11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8315</v>
      </c>
      <c r="R339" t="s">
        <v>8320</v>
      </c>
      <c r="S339" s="11">
        <f t="shared" si="22"/>
        <v>42047.128564814819</v>
      </c>
      <c r="T339" s="11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8315</v>
      </c>
      <c r="R340" t="s">
        <v>8320</v>
      </c>
      <c r="S340" s="11">
        <f t="shared" si="22"/>
        <v>42559.755671296298</v>
      </c>
      <c r="T340" s="11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8315</v>
      </c>
      <c r="R341" t="s">
        <v>8320</v>
      </c>
      <c r="S341" s="11">
        <f t="shared" si="22"/>
        <v>42093.760046296295</v>
      </c>
      <c r="T341" s="11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8315</v>
      </c>
      <c r="R342" t="s">
        <v>8320</v>
      </c>
      <c r="S342" s="11">
        <f t="shared" si="22"/>
        <v>42772.669062500005</v>
      </c>
      <c r="T342" s="11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8315</v>
      </c>
      <c r="R343" t="s">
        <v>8320</v>
      </c>
      <c r="S343" s="11">
        <f t="shared" si="22"/>
        <v>41894.879606481481</v>
      </c>
      <c r="T343" s="11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8315</v>
      </c>
      <c r="R344" t="s">
        <v>8320</v>
      </c>
      <c r="S344" s="11">
        <f t="shared" si="22"/>
        <v>42459.780844907407</v>
      </c>
      <c r="T344" s="11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8315</v>
      </c>
      <c r="R345" t="s">
        <v>8320</v>
      </c>
      <c r="S345" s="11">
        <f t="shared" si="22"/>
        <v>41926.73778935185</v>
      </c>
      <c r="T345" s="11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8315</v>
      </c>
      <c r="R346" t="s">
        <v>8320</v>
      </c>
      <c r="S346" s="11">
        <f t="shared" si="22"/>
        <v>42111.970995370371</v>
      </c>
      <c r="T346" s="11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8315</v>
      </c>
      <c r="R347" t="s">
        <v>8320</v>
      </c>
      <c r="S347" s="11">
        <f t="shared" si="22"/>
        <v>42114.944328703699</v>
      </c>
      <c r="T347" s="11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8315</v>
      </c>
      <c r="R348" t="s">
        <v>8320</v>
      </c>
      <c r="S348" s="11">
        <f t="shared" si="22"/>
        <v>42261.500243055561</v>
      </c>
      <c r="T348" s="11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8315</v>
      </c>
      <c r="R349" t="s">
        <v>8320</v>
      </c>
      <c r="S349" s="11">
        <f t="shared" si="22"/>
        <v>42292.495474537034</v>
      </c>
      <c r="T349" s="11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8315</v>
      </c>
      <c r="R350" t="s">
        <v>8320</v>
      </c>
      <c r="S350" s="11">
        <f t="shared" si="22"/>
        <v>42207.58699074074</v>
      </c>
      <c r="T350" s="11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8315</v>
      </c>
      <c r="R351" t="s">
        <v>8320</v>
      </c>
      <c r="S351" s="11">
        <f t="shared" si="22"/>
        <v>42760.498935185184</v>
      </c>
      <c r="T351" s="11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8315</v>
      </c>
      <c r="R352" t="s">
        <v>8320</v>
      </c>
      <c r="S352" s="11">
        <f t="shared" si="22"/>
        <v>42586.066076388888</v>
      </c>
      <c r="T352" s="11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8315</v>
      </c>
      <c r="R353" t="s">
        <v>8320</v>
      </c>
      <c r="S353" s="11">
        <f t="shared" si="22"/>
        <v>42427.964745370366</v>
      </c>
      <c r="T353" s="11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8315</v>
      </c>
      <c r="R354" t="s">
        <v>8320</v>
      </c>
      <c r="S354" s="11">
        <f t="shared" si="22"/>
        <v>41890.167453703703</v>
      </c>
      <c r="T354" s="11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8315</v>
      </c>
      <c r="R355" t="s">
        <v>8320</v>
      </c>
      <c r="S355" s="11">
        <f t="shared" si="22"/>
        <v>42297.791886574079</v>
      </c>
      <c r="T355" s="11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8315</v>
      </c>
      <c r="R356" t="s">
        <v>8320</v>
      </c>
      <c r="S356" s="11">
        <f t="shared" si="22"/>
        <v>42438.827789351853</v>
      </c>
      <c r="T356" s="11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8315</v>
      </c>
      <c r="R357" t="s">
        <v>8320</v>
      </c>
      <c r="S357" s="11">
        <f t="shared" si="22"/>
        <v>41943.293912037036</v>
      </c>
      <c r="T357" s="11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8315</v>
      </c>
      <c r="R358" t="s">
        <v>8320</v>
      </c>
      <c r="S358" s="11">
        <f t="shared" si="22"/>
        <v>42415.803159722222</v>
      </c>
      <c r="T358" s="11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8315</v>
      </c>
      <c r="R359" t="s">
        <v>8320</v>
      </c>
      <c r="S359" s="11">
        <f t="shared" si="22"/>
        <v>42078.222187499996</v>
      </c>
      <c r="T359" s="11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8315</v>
      </c>
      <c r="R360" t="s">
        <v>8320</v>
      </c>
      <c r="S360" s="11">
        <f t="shared" si="22"/>
        <v>42507.860196759255</v>
      </c>
      <c r="T360" s="11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8315</v>
      </c>
      <c r="R361" t="s">
        <v>8320</v>
      </c>
      <c r="S361" s="11">
        <f t="shared" si="22"/>
        <v>41935.070486111108</v>
      </c>
      <c r="T361" s="11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8315</v>
      </c>
      <c r="R362" t="s">
        <v>8320</v>
      </c>
      <c r="S362" s="11">
        <f t="shared" si="22"/>
        <v>42163.897916666669</v>
      </c>
      <c r="T362" s="11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8315</v>
      </c>
      <c r="R363" t="s">
        <v>8320</v>
      </c>
      <c r="S363" s="11">
        <f t="shared" si="22"/>
        <v>41936.001226851848</v>
      </c>
      <c r="T363" s="11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8315</v>
      </c>
      <c r="R364" t="s">
        <v>8320</v>
      </c>
      <c r="S364" s="11">
        <f t="shared" si="22"/>
        <v>41837.210543981484</v>
      </c>
      <c r="T364" s="11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8315</v>
      </c>
      <c r="R365" t="s">
        <v>8320</v>
      </c>
      <c r="S365" s="11">
        <f t="shared" si="22"/>
        <v>40255.744629629626</v>
      </c>
      <c r="T365" s="11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8315</v>
      </c>
      <c r="R366" t="s">
        <v>8320</v>
      </c>
      <c r="S366" s="11">
        <f t="shared" si="22"/>
        <v>41780.859629629631</v>
      </c>
      <c r="T366" s="11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8315</v>
      </c>
      <c r="R367" t="s">
        <v>8320</v>
      </c>
      <c r="S367" s="11">
        <f t="shared" si="22"/>
        <v>41668.606469907405</v>
      </c>
      <c r="T367" s="11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8315</v>
      </c>
      <c r="R368" t="s">
        <v>8320</v>
      </c>
      <c r="S368" s="11">
        <f t="shared" si="22"/>
        <v>41019.793032407404</v>
      </c>
      <c r="T368" s="11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8315</v>
      </c>
      <c r="R369" t="s">
        <v>8320</v>
      </c>
      <c r="S369" s="11">
        <f t="shared" si="22"/>
        <v>41355.577291666668</v>
      </c>
      <c r="T369" s="11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8315</v>
      </c>
      <c r="R370" t="s">
        <v>8320</v>
      </c>
      <c r="S370" s="11">
        <f t="shared" si="22"/>
        <v>42043.605578703704</v>
      </c>
      <c r="T370" s="11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8315</v>
      </c>
      <c r="R371" t="s">
        <v>8320</v>
      </c>
      <c r="S371" s="11">
        <f t="shared" si="22"/>
        <v>40893.551724537036</v>
      </c>
      <c r="T371" s="11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8315</v>
      </c>
      <c r="R372" t="s">
        <v>8320</v>
      </c>
      <c r="S372" s="11">
        <f t="shared" si="22"/>
        <v>42711.795138888891</v>
      </c>
      <c r="T372" s="11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8315</v>
      </c>
      <c r="R373" t="s">
        <v>8320</v>
      </c>
      <c r="S373" s="11">
        <f t="shared" si="22"/>
        <v>41261.767812500002</v>
      </c>
      <c r="T373" s="11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8315</v>
      </c>
      <c r="R374" t="s">
        <v>8320</v>
      </c>
      <c r="S374" s="11">
        <f t="shared" si="22"/>
        <v>42425.576898148152</v>
      </c>
      <c r="T374" s="11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8315</v>
      </c>
      <c r="R375" t="s">
        <v>8320</v>
      </c>
      <c r="S375" s="11">
        <f t="shared" si="22"/>
        <v>41078.91201388889</v>
      </c>
      <c r="T375" s="11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8315</v>
      </c>
      <c r="R376" t="s">
        <v>8320</v>
      </c>
      <c r="S376" s="11">
        <f t="shared" si="22"/>
        <v>40757.889247685183</v>
      </c>
      <c r="T376" s="11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8315</v>
      </c>
      <c r="R377" t="s">
        <v>8320</v>
      </c>
      <c r="S377" s="11">
        <f t="shared" si="22"/>
        <v>41657.985081018516</v>
      </c>
      <c r="T377" s="11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8315</v>
      </c>
      <c r="R378" t="s">
        <v>8320</v>
      </c>
      <c r="S378" s="11">
        <f t="shared" si="22"/>
        <v>42576.452731481477</v>
      </c>
      <c r="T378" s="11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8315</v>
      </c>
      <c r="R379" t="s">
        <v>8320</v>
      </c>
      <c r="S379" s="11">
        <f t="shared" si="22"/>
        <v>42292.250787037032</v>
      </c>
      <c r="T379" s="11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8315</v>
      </c>
      <c r="R380" t="s">
        <v>8320</v>
      </c>
      <c r="S380" s="11">
        <f t="shared" si="22"/>
        <v>42370.571851851855</v>
      </c>
      <c r="T380" s="11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8315</v>
      </c>
      <c r="R381" t="s">
        <v>8320</v>
      </c>
      <c r="S381" s="11">
        <f t="shared" si="22"/>
        <v>40987.688333333332</v>
      </c>
      <c r="T381" s="11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8315</v>
      </c>
      <c r="R382" t="s">
        <v>8320</v>
      </c>
      <c r="S382" s="11">
        <f t="shared" si="22"/>
        <v>42367.719814814816</v>
      </c>
      <c r="T382" s="11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8315</v>
      </c>
      <c r="R383" t="s">
        <v>8320</v>
      </c>
      <c r="S383" s="11">
        <f t="shared" si="22"/>
        <v>41085.698113425926</v>
      </c>
      <c r="T383" s="11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8315</v>
      </c>
      <c r="R384" t="s">
        <v>8320</v>
      </c>
      <c r="S384" s="11">
        <f t="shared" si="22"/>
        <v>41144.709490740745</v>
      </c>
      <c r="T384" s="11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8315</v>
      </c>
      <c r="R385" t="s">
        <v>8320</v>
      </c>
      <c r="S385" s="11">
        <f t="shared" si="22"/>
        <v>41755.117581018516</v>
      </c>
      <c r="T385" s="11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8315</v>
      </c>
      <c r="R386" t="s">
        <v>8320</v>
      </c>
      <c r="S386" s="11">
        <f t="shared" si="22"/>
        <v>41980.781793981485</v>
      </c>
      <c r="T386" s="11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8315</v>
      </c>
      <c r="R387" t="s">
        <v>8320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8315</v>
      </c>
      <c r="R388" t="s">
        <v>8320</v>
      </c>
      <c r="S388" s="11">
        <f t="shared" si="26"/>
        <v>42211.951284722221</v>
      </c>
      <c r="T388" s="11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8315</v>
      </c>
      <c r="R389" t="s">
        <v>8320</v>
      </c>
      <c r="S389" s="11">
        <f t="shared" si="26"/>
        <v>42200.67659722222</v>
      </c>
      <c r="T389" s="11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8315</v>
      </c>
      <c r="R390" t="s">
        <v>8320</v>
      </c>
      <c r="S390" s="11">
        <f t="shared" si="26"/>
        <v>42549.076157407413</v>
      </c>
      <c r="T390" s="11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8315</v>
      </c>
      <c r="R391" t="s">
        <v>8320</v>
      </c>
      <c r="S391" s="11">
        <f t="shared" si="26"/>
        <v>41674.063078703701</v>
      </c>
      <c r="T391" s="11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8315</v>
      </c>
      <c r="R392" t="s">
        <v>8320</v>
      </c>
      <c r="S392" s="11">
        <f t="shared" si="26"/>
        <v>42112.036712962959</v>
      </c>
      <c r="T392" s="11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8315</v>
      </c>
      <c r="R393" t="s">
        <v>8320</v>
      </c>
      <c r="S393" s="11">
        <f t="shared" si="26"/>
        <v>40865.042256944449</v>
      </c>
      <c r="T393" s="11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8315</v>
      </c>
      <c r="R394" t="s">
        <v>8320</v>
      </c>
      <c r="S394" s="11">
        <f t="shared" si="26"/>
        <v>40763.717256944445</v>
      </c>
      <c r="T394" s="11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8315</v>
      </c>
      <c r="R395" t="s">
        <v>8320</v>
      </c>
      <c r="S395" s="11">
        <f t="shared" si="26"/>
        <v>41526.708935185183</v>
      </c>
      <c r="T395" s="11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8315</v>
      </c>
      <c r="R396" t="s">
        <v>8320</v>
      </c>
      <c r="S396" s="11">
        <f t="shared" si="26"/>
        <v>42417.818078703705</v>
      </c>
      <c r="T396" s="11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8315</v>
      </c>
      <c r="R397" t="s">
        <v>8320</v>
      </c>
      <c r="S397" s="11">
        <f t="shared" si="26"/>
        <v>40990.909259259257</v>
      </c>
      <c r="T397" s="11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8315</v>
      </c>
      <c r="R398" t="s">
        <v>8320</v>
      </c>
      <c r="S398" s="11">
        <f t="shared" si="26"/>
        <v>41082.564884259256</v>
      </c>
      <c r="T398" s="11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8315</v>
      </c>
      <c r="R399" t="s">
        <v>8320</v>
      </c>
      <c r="S399" s="11">
        <f t="shared" si="26"/>
        <v>40379.776435185187</v>
      </c>
      <c r="T399" s="11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8315</v>
      </c>
      <c r="R400" t="s">
        <v>8320</v>
      </c>
      <c r="S400" s="11">
        <f t="shared" si="26"/>
        <v>42078.793124999997</v>
      </c>
      <c r="T400" s="11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8315</v>
      </c>
      <c r="R401" t="s">
        <v>8320</v>
      </c>
      <c r="S401" s="11">
        <f t="shared" si="26"/>
        <v>42687.875775462962</v>
      </c>
      <c r="T401" s="11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8315</v>
      </c>
      <c r="R402" t="s">
        <v>8320</v>
      </c>
      <c r="S402" s="11">
        <f t="shared" si="26"/>
        <v>41745.635960648149</v>
      </c>
      <c r="T402" s="11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8315</v>
      </c>
      <c r="R403" t="s">
        <v>8320</v>
      </c>
      <c r="S403" s="11">
        <f t="shared" si="26"/>
        <v>40732.842245370368</v>
      </c>
      <c r="T403" s="11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8315</v>
      </c>
      <c r="R404" t="s">
        <v>8320</v>
      </c>
      <c r="S404" s="11">
        <f t="shared" si="26"/>
        <v>42292.539548611108</v>
      </c>
      <c r="T404" s="11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8315</v>
      </c>
      <c r="R405" t="s">
        <v>8320</v>
      </c>
      <c r="S405" s="11">
        <f t="shared" si="26"/>
        <v>40718.310659722221</v>
      </c>
      <c r="T405" s="11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8315</v>
      </c>
      <c r="R406" t="s">
        <v>8320</v>
      </c>
      <c r="S406" s="11">
        <f t="shared" si="26"/>
        <v>41646.628032407411</v>
      </c>
      <c r="T406" s="11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8315</v>
      </c>
      <c r="R407" t="s">
        <v>8320</v>
      </c>
      <c r="S407" s="11">
        <f t="shared" si="26"/>
        <v>41674.08494212963</v>
      </c>
      <c r="T407" s="11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8315</v>
      </c>
      <c r="R408" t="s">
        <v>8320</v>
      </c>
      <c r="S408" s="11">
        <f t="shared" si="26"/>
        <v>40638.162465277775</v>
      </c>
      <c r="T408" s="11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8315</v>
      </c>
      <c r="R409" t="s">
        <v>8320</v>
      </c>
      <c r="S409" s="11">
        <f t="shared" si="26"/>
        <v>40806.870949074073</v>
      </c>
      <c r="T409" s="11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8315</v>
      </c>
      <c r="R410" t="s">
        <v>8320</v>
      </c>
      <c r="S410" s="11">
        <f t="shared" si="26"/>
        <v>41543.735995370371</v>
      </c>
      <c r="T410" s="11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8315</v>
      </c>
      <c r="R411" t="s">
        <v>8320</v>
      </c>
      <c r="S411" s="11">
        <f t="shared" si="26"/>
        <v>42543.862777777773</v>
      </c>
      <c r="T411" s="11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8315</v>
      </c>
      <c r="R412" t="s">
        <v>8320</v>
      </c>
      <c r="S412" s="11">
        <f t="shared" si="26"/>
        <v>42113.981446759266</v>
      </c>
      <c r="T412" s="11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8315</v>
      </c>
      <c r="R413" t="s">
        <v>8320</v>
      </c>
      <c r="S413" s="11">
        <f t="shared" si="26"/>
        <v>41598.17597222222</v>
      </c>
      <c r="T413" s="11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8315</v>
      </c>
      <c r="R414" t="s">
        <v>8320</v>
      </c>
      <c r="S414" s="11">
        <f t="shared" si="26"/>
        <v>41099.742800925924</v>
      </c>
      <c r="T414" s="11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8315</v>
      </c>
      <c r="R415" t="s">
        <v>8320</v>
      </c>
      <c r="S415" s="11">
        <f t="shared" si="26"/>
        <v>41079.877442129626</v>
      </c>
      <c r="T415" s="11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8315</v>
      </c>
      <c r="R416" t="s">
        <v>8320</v>
      </c>
      <c r="S416" s="11">
        <f t="shared" si="26"/>
        <v>41529.063252314816</v>
      </c>
      <c r="T416" s="11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8315</v>
      </c>
      <c r="R417" t="s">
        <v>8320</v>
      </c>
      <c r="S417" s="11">
        <f t="shared" si="26"/>
        <v>41904.851875</v>
      </c>
      <c r="T417" s="11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8315</v>
      </c>
      <c r="R418" t="s">
        <v>8320</v>
      </c>
      <c r="S418" s="11">
        <f t="shared" si="26"/>
        <v>41648.396192129629</v>
      </c>
      <c r="T418" s="11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8315</v>
      </c>
      <c r="R419" t="s">
        <v>8320</v>
      </c>
      <c r="S419" s="11">
        <f t="shared" si="26"/>
        <v>41360.970601851855</v>
      </c>
      <c r="T419" s="11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8315</v>
      </c>
      <c r="R420" t="s">
        <v>8320</v>
      </c>
      <c r="S420" s="11">
        <f t="shared" si="26"/>
        <v>42178.282372685186</v>
      </c>
      <c r="T420" s="11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8315</v>
      </c>
      <c r="R421" t="s">
        <v>8320</v>
      </c>
      <c r="S421" s="11">
        <f t="shared" si="26"/>
        <v>41394.842442129629</v>
      </c>
      <c r="T421" s="11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8315</v>
      </c>
      <c r="R422" t="s">
        <v>8321</v>
      </c>
      <c r="S422" s="11">
        <f t="shared" si="26"/>
        <v>41682.23646990741</v>
      </c>
      <c r="T422" s="11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8315</v>
      </c>
      <c r="R423" t="s">
        <v>8321</v>
      </c>
      <c r="S423" s="11">
        <f t="shared" si="26"/>
        <v>42177.491388888884</v>
      </c>
      <c r="T423" s="11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8315</v>
      </c>
      <c r="R424" t="s">
        <v>8321</v>
      </c>
      <c r="S424" s="11">
        <f t="shared" si="26"/>
        <v>41863.260381944441</v>
      </c>
      <c r="T424" s="11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8315</v>
      </c>
      <c r="R425" t="s">
        <v>8321</v>
      </c>
      <c r="S425" s="11">
        <f t="shared" si="26"/>
        <v>41400.92627314815</v>
      </c>
      <c r="T425" s="11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8315</v>
      </c>
      <c r="R426" t="s">
        <v>8321</v>
      </c>
      <c r="S426" s="11">
        <f t="shared" si="26"/>
        <v>40934.376145833332</v>
      </c>
      <c r="T426" s="11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8315</v>
      </c>
      <c r="R427" t="s">
        <v>8321</v>
      </c>
      <c r="S427" s="11">
        <f t="shared" si="26"/>
        <v>42275.861157407402</v>
      </c>
      <c r="T427" s="11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8315</v>
      </c>
      <c r="R428" t="s">
        <v>8321</v>
      </c>
      <c r="S428" s="11">
        <f t="shared" si="26"/>
        <v>42400.711967592593</v>
      </c>
      <c r="T428" s="11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8315</v>
      </c>
      <c r="R429" t="s">
        <v>8321</v>
      </c>
      <c r="S429" s="11">
        <f t="shared" si="26"/>
        <v>42285.909027777772</v>
      </c>
      <c r="T429" s="11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8315</v>
      </c>
      <c r="R430" t="s">
        <v>8321</v>
      </c>
      <c r="S430" s="11">
        <f t="shared" si="26"/>
        <v>41778.766724537039</v>
      </c>
      <c r="T430" s="11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8315</v>
      </c>
      <c r="R431" t="s">
        <v>8321</v>
      </c>
      <c r="S431" s="11">
        <f t="shared" si="26"/>
        <v>40070.901412037041</v>
      </c>
      <c r="T431" s="11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8315</v>
      </c>
      <c r="R432" t="s">
        <v>8321</v>
      </c>
      <c r="S432" s="11">
        <f t="shared" si="26"/>
        <v>41513.107256944444</v>
      </c>
      <c r="T432" s="11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8315</v>
      </c>
      <c r="R433" t="s">
        <v>8321</v>
      </c>
      <c r="S433" s="11">
        <f t="shared" si="26"/>
        <v>42526.871331018512</v>
      </c>
      <c r="T433" s="11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8315</v>
      </c>
      <c r="R434" t="s">
        <v>8321</v>
      </c>
      <c r="S434" s="11">
        <f t="shared" si="26"/>
        <v>42238.726631944446</v>
      </c>
      <c r="T434" s="11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8315</v>
      </c>
      <c r="R435" t="s">
        <v>8321</v>
      </c>
      <c r="S435" s="11">
        <f t="shared" si="26"/>
        <v>42228.629884259266</v>
      </c>
      <c r="T435" s="11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8315</v>
      </c>
      <c r="R436" t="s">
        <v>8321</v>
      </c>
      <c r="S436" s="11">
        <f t="shared" si="26"/>
        <v>41576.834513888891</v>
      </c>
      <c r="T436" s="11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8315</v>
      </c>
      <c r="R437" t="s">
        <v>8321</v>
      </c>
      <c r="S437" s="11">
        <f t="shared" si="26"/>
        <v>41500.747453703705</v>
      </c>
      <c r="T437" s="11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8315</v>
      </c>
      <c r="R438" t="s">
        <v>8321</v>
      </c>
      <c r="S438" s="11">
        <f t="shared" si="26"/>
        <v>41456.36241898148</v>
      </c>
      <c r="T438" s="11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8315</v>
      </c>
      <c r="R439" t="s">
        <v>8321</v>
      </c>
      <c r="S439" s="11">
        <f t="shared" si="26"/>
        <v>42591.31858796296</v>
      </c>
      <c r="T439" s="11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8315</v>
      </c>
      <c r="R440" t="s">
        <v>8321</v>
      </c>
      <c r="S440" s="11">
        <f t="shared" si="26"/>
        <v>42296.261087962965</v>
      </c>
      <c r="T440" s="11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8315</v>
      </c>
      <c r="R441" t="s">
        <v>8321</v>
      </c>
      <c r="S441" s="11">
        <f t="shared" si="26"/>
        <v>41919.761782407404</v>
      </c>
      <c r="T441" s="11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8315</v>
      </c>
      <c r="R442" t="s">
        <v>8321</v>
      </c>
      <c r="S442" s="11">
        <f t="shared" si="26"/>
        <v>42423.985567129625</v>
      </c>
      <c r="T442" s="11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8315</v>
      </c>
      <c r="R443" t="s">
        <v>8321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8315</v>
      </c>
      <c r="R444" t="s">
        <v>8321</v>
      </c>
      <c r="S444" s="11">
        <f t="shared" si="26"/>
        <v>42024.888692129629</v>
      </c>
      <c r="T444" s="11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8315</v>
      </c>
      <c r="R445" t="s">
        <v>8321</v>
      </c>
      <c r="S445" s="11">
        <f t="shared" si="26"/>
        <v>41650.015057870369</v>
      </c>
      <c r="T445" s="11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8315</v>
      </c>
      <c r="R446" t="s">
        <v>8321</v>
      </c>
      <c r="S446" s="11">
        <f t="shared" si="26"/>
        <v>40894.906956018516</v>
      </c>
      <c r="T446" s="11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8315</v>
      </c>
      <c r="R447" t="s">
        <v>8321</v>
      </c>
      <c r="S447" s="11">
        <f t="shared" si="26"/>
        <v>42130.335358796292</v>
      </c>
      <c r="T447" s="11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8315</v>
      </c>
      <c r="R448" t="s">
        <v>8321</v>
      </c>
      <c r="S448" s="11">
        <f t="shared" si="26"/>
        <v>42037.083564814813</v>
      </c>
      <c r="T448" s="11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8315</v>
      </c>
      <c r="R449" t="s">
        <v>8321</v>
      </c>
      <c r="S449" s="11">
        <f t="shared" si="26"/>
        <v>41331.555127314816</v>
      </c>
      <c r="T449" s="11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8315</v>
      </c>
      <c r="R450" t="s">
        <v>8321</v>
      </c>
      <c r="S450" s="11">
        <f t="shared" si="26"/>
        <v>41753.758043981477</v>
      </c>
      <c r="T450" s="11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8315</v>
      </c>
      <c r="R451" t="s">
        <v>8321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8315</v>
      </c>
      <c r="R452" t="s">
        <v>8321</v>
      </c>
      <c r="S452" s="11">
        <f t="shared" si="30"/>
        <v>41654.946759259255</v>
      </c>
      <c r="T452" s="11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8315</v>
      </c>
      <c r="R453" t="s">
        <v>8321</v>
      </c>
      <c r="S453" s="11">
        <f t="shared" si="30"/>
        <v>41634.715173611112</v>
      </c>
      <c r="T453" s="11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8315</v>
      </c>
      <c r="R454" t="s">
        <v>8321</v>
      </c>
      <c r="S454" s="11">
        <f t="shared" si="30"/>
        <v>42107.703877314809</v>
      </c>
      <c r="T454" s="11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8315</v>
      </c>
      <c r="R455" t="s">
        <v>8321</v>
      </c>
      <c r="S455" s="11">
        <f t="shared" si="30"/>
        <v>42038.824988425928</v>
      </c>
      <c r="T455" s="11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8315</v>
      </c>
      <c r="R456" t="s">
        <v>8321</v>
      </c>
      <c r="S456" s="11">
        <f t="shared" si="30"/>
        <v>41938.717256944445</v>
      </c>
      <c r="T456" s="11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8315</v>
      </c>
      <c r="R457" t="s">
        <v>8321</v>
      </c>
      <c r="S457" s="11">
        <f t="shared" si="30"/>
        <v>40971.002569444441</v>
      </c>
      <c r="T457" s="11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8315</v>
      </c>
      <c r="R458" t="s">
        <v>8321</v>
      </c>
      <c r="S458" s="11">
        <f t="shared" si="30"/>
        <v>41547.694456018515</v>
      </c>
      <c r="T458" s="11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8315</v>
      </c>
      <c r="R459" t="s">
        <v>8321</v>
      </c>
      <c r="S459" s="11">
        <f t="shared" si="30"/>
        <v>41837.767500000002</v>
      </c>
      <c r="T459" s="11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8315</v>
      </c>
      <c r="R460" t="s">
        <v>8321</v>
      </c>
      <c r="S460" s="11">
        <f t="shared" si="30"/>
        <v>41378.69976851852</v>
      </c>
      <c r="T460" s="11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8315</v>
      </c>
      <c r="R461" t="s">
        <v>8321</v>
      </c>
      <c r="S461" s="11">
        <f t="shared" si="30"/>
        <v>40800.6403587963</v>
      </c>
      <c r="T461" s="11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8315</v>
      </c>
      <c r="R462" t="s">
        <v>8321</v>
      </c>
      <c r="S462" s="11">
        <f t="shared" si="30"/>
        <v>41759.542534722219</v>
      </c>
      <c r="T462" s="11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8315</v>
      </c>
      <c r="R463" t="s">
        <v>8321</v>
      </c>
      <c r="S463" s="11">
        <f t="shared" si="30"/>
        <v>41407.84684027778</v>
      </c>
      <c r="T463" s="11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8315</v>
      </c>
      <c r="R464" t="s">
        <v>8321</v>
      </c>
      <c r="S464" s="11">
        <f t="shared" si="30"/>
        <v>40705.126631944448</v>
      </c>
      <c r="T464" s="11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8315</v>
      </c>
      <c r="R465" t="s">
        <v>8321</v>
      </c>
      <c r="S465" s="11">
        <f t="shared" si="30"/>
        <v>40750.710104166668</v>
      </c>
      <c r="T465" s="11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8315</v>
      </c>
      <c r="R466" t="s">
        <v>8321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8315</v>
      </c>
      <c r="R467" t="s">
        <v>8321</v>
      </c>
      <c r="S467" s="11">
        <f t="shared" si="30"/>
        <v>41801.120069444441</v>
      </c>
      <c r="T467" s="11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8315</v>
      </c>
      <c r="R468" t="s">
        <v>8321</v>
      </c>
      <c r="S468" s="11">
        <f t="shared" si="30"/>
        <v>41129.942870370374</v>
      </c>
      <c r="T468" s="11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8315</v>
      </c>
      <c r="R469" t="s">
        <v>8321</v>
      </c>
      <c r="S469" s="11">
        <f t="shared" si="30"/>
        <v>41135.679791666669</v>
      </c>
      <c r="T469" s="11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8315</v>
      </c>
      <c r="R470" t="s">
        <v>8321</v>
      </c>
      <c r="S470" s="11">
        <f t="shared" si="30"/>
        <v>41041.167627314811</v>
      </c>
      <c r="T470" s="11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8315</v>
      </c>
      <c r="R471" t="s">
        <v>8321</v>
      </c>
      <c r="S471" s="11">
        <f t="shared" si="30"/>
        <v>41827.989861111113</v>
      </c>
      <c r="T471" s="11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8315</v>
      </c>
      <c r="R472" t="s">
        <v>8321</v>
      </c>
      <c r="S472" s="11">
        <f t="shared" si="30"/>
        <v>41605.167696759258</v>
      </c>
      <c r="T472" s="11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8315</v>
      </c>
      <c r="R473" t="s">
        <v>8321</v>
      </c>
      <c r="S473" s="11">
        <f t="shared" si="30"/>
        <v>41703.721979166665</v>
      </c>
      <c r="T473" s="11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8315</v>
      </c>
      <c r="R474" t="s">
        <v>8321</v>
      </c>
      <c r="S474" s="11">
        <f t="shared" si="30"/>
        <v>41844.922662037039</v>
      </c>
      <c r="T474" s="11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8315</v>
      </c>
      <c r="R475" t="s">
        <v>8321</v>
      </c>
      <c r="S475" s="11">
        <f t="shared" si="30"/>
        <v>41869.698136574072</v>
      </c>
      <c r="T475" s="11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8315</v>
      </c>
      <c r="R476" t="s">
        <v>8321</v>
      </c>
      <c r="S476" s="11">
        <f t="shared" si="30"/>
        <v>42753.329039351855</v>
      </c>
      <c r="T476" s="11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8315</v>
      </c>
      <c r="R477" t="s">
        <v>8321</v>
      </c>
      <c r="S477" s="11">
        <f t="shared" si="30"/>
        <v>42100.086145833338</v>
      </c>
      <c r="T477" s="11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8315</v>
      </c>
      <c r="R478" t="s">
        <v>8321</v>
      </c>
      <c r="S478" s="11">
        <f t="shared" si="30"/>
        <v>41757.975011574075</v>
      </c>
      <c r="T478" s="11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8315</v>
      </c>
      <c r="R479" t="s">
        <v>8321</v>
      </c>
      <c r="S479" s="11">
        <f t="shared" si="30"/>
        <v>40987.83488425926</v>
      </c>
      <c r="T479" s="11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8315</v>
      </c>
      <c r="R480" t="s">
        <v>8321</v>
      </c>
      <c r="S480" s="11">
        <f t="shared" si="30"/>
        <v>42065.910983796297</v>
      </c>
      <c r="T480" s="11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8315</v>
      </c>
      <c r="R481" t="s">
        <v>8321</v>
      </c>
      <c r="S481" s="11">
        <f t="shared" si="30"/>
        <v>41904.407812500001</v>
      </c>
      <c r="T481" s="11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8315</v>
      </c>
      <c r="R482" t="s">
        <v>8321</v>
      </c>
      <c r="S482" s="11">
        <f t="shared" si="30"/>
        <v>41465.500173611108</v>
      </c>
      <c r="T482" s="11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8315</v>
      </c>
      <c r="R483" t="s">
        <v>8321</v>
      </c>
      <c r="S483" s="11">
        <f t="shared" si="30"/>
        <v>41162.672326388885</v>
      </c>
      <c r="T483" s="11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8315</v>
      </c>
      <c r="R484" t="s">
        <v>8321</v>
      </c>
      <c r="S484" s="11">
        <f t="shared" si="30"/>
        <v>42447.896875000006</v>
      </c>
      <c r="T484" s="11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8315</v>
      </c>
      <c r="R485" t="s">
        <v>8321</v>
      </c>
      <c r="S485" s="11">
        <f t="shared" si="30"/>
        <v>41243.197592592594</v>
      </c>
      <c r="T485" s="11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8315</v>
      </c>
      <c r="R486" t="s">
        <v>8321</v>
      </c>
      <c r="S486" s="11">
        <f t="shared" si="30"/>
        <v>42272.93949074074</v>
      </c>
      <c r="T486" s="11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8315</v>
      </c>
      <c r="R487" t="s">
        <v>8321</v>
      </c>
      <c r="S487" s="11">
        <f t="shared" si="30"/>
        <v>41381.50577546296</v>
      </c>
      <c r="T487" s="11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8315</v>
      </c>
      <c r="R488" t="s">
        <v>8321</v>
      </c>
      <c r="S488" s="11">
        <f t="shared" si="30"/>
        <v>41761.94258101852</v>
      </c>
      <c r="T488" s="11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8315</v>
      </c>
      <c r="R489" t="s">
        <v>8321</v>
      </c>
      <c r="S489" s="11">
        <f t="shared" si="30"/>
        <v>42669.594837962963</v>
      </c>
      <c r="T489" s="11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8315</v>
      </c>
      <c r="R490" t="s">
        <v>8321</v>
      </c>
      <c r="S490" s="11">
        <f t="shared" si="30"/>
        <v>42714.054398148146</v>
      </c>
      <c r="T490" s="11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8315</v>
      </c>
      <c r="R491" t="s">
        <v>8321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8315</v>
      </c>
      <c r="R492" t="s">
        <v>8321</v>
      </c>
      <c r="S492" s="11">
        <f t="shared" si="30"/>
        <v>41113.968576388892</v>
      </c>
      <c r="T492" s="11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8315</v>
      </c>
      <c r="R493" t="s">
        <v>8321</v>
      </c>
      <c r="S493" s="11">
        <f t="shared" si="30"/>
        <v>42366.982627314821</v>
      </c>
      <c r="T493" s="11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8315</v>
      </c>
      <c r="R494" t="s">
        <v>8321</v>
      </c>
      <c r="S494" s="11">
        <f t="shared" si="30"/>
        <v>42596.03506944445</v>
      </c>
      <c r="T494" s="11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8315</v>
      </c>
      <c r="R495" t="s">
        <v>8321</v>
      </c>
      <c r="S495" s="11">
        <f t="shared" si="30"/>
        <v>42114.726134259254</v>
      </c>
      <c r="T495" s="11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8315</v>
      </c>
      <c r="R496" t="s">
        <v>8321</v>
      </c>
      <c r="S496" s="11">
        <f t="shared" si="30"/>
        <v>41799.830613425926</v>
      </c>
      <c r="T496" s="11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8315</v>
      </c>
      <c r="R497" t="s">
        <v>8321</v>
      </c>
      <c r="S497" s="11">
        <f t="shared" si="30"/>
        <v>42171.827604166669</v>
      </c>
      <c r="T497" s="11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8315</v>
      </c>
      <c r="R498" t="s">
        <v>8321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8315</v>
      </c>
      <c r="R499" t="s">
        <v>8321</v>
      </c>
      <c r="S499" s="11">
        <f t="shared" si="30"/>
        <v>41945.037789351853</v>
      </c>
      <c r="T499" s="11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8315</v>
      </c>
      <c r="R500" t="s">
        <v>8321</v>
      </c>
      <c r="S500" s="11">
        <f t="shared" si="30"/>
        <v>40858.762141203704</v>
      </c>
      <c r="T500" s="11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8315</v>
      </c>
      <c r="R501" t="s">
        <v>8321</v>
      </c>
      <c r="S501" s="11">
        <f t="shared" si="30"/>
        <v>40043.895462962959</v>
      </c>
      <c r="T501" s="11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8315</v>
      </c>
      <c r="R502" t="s">
        <v>8321</v>
      </c>
      <c r="S502" s="11">
        <f t="shared" si="30"/>
        <v>40247.886006944449</v>
      </c>
      <c r="T502" s="11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8315</v>
      </c>
      <c r="R503" t="s">
        <v>8321</v>
      </c>
      <c r="S503" s="11">
        <f t="shared" si="30"/>
        <v>40703.234386574077</v>
      </c>
      <c r="T503" s="11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8315</v>
      </c>
      <c r="R504" t="s">
        <v>8321</v>
      </c>
      <c r="S504" s="11">
        <f t="shared" si="30"/>
        <v>40956.553530092591</v>
      </c>
      <c r="T504" s="11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8315</v>
      </c>
      <c r="R505" t="s">
        <v>8321</v>
      </c>
      <c r="S505" s="11">
        <f t="shared" si="30"/>
        <v>41991.526655092588</v>
      </c>
      <c r="T505" s="11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8315</v>
      </c>
      <c r="R506" t="s">
        <v>8321</v>
      </c>
      <c r="S506" s="11">
        <f t="shared" si="30"/>
        <v>40949.98364583333</v>
      </c>
      <c r="T506" s="11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8315</v>
      </c>
      <c r="R507" t="s">
        <v>8321</v>
      </c>
      <c r="S507" s="11">
        <f t="shared" si="30"/>
        <v>42318.098217592589</v>
      </c>
      <c r="T507" s="11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8315</v>
      </c>
      <c r="R508" t="s">
        <v>8321</v>
      </c>
      <c r="S508" s="11">
        <f t="shared" si="30"/>
        <v>41466.552314814813</v>
      </c>
      <c r="T508" s="11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8315</v>
      </c>
      <c r="R509" t="s">
        <v>8321</v>
      </c>
      <c r="S509" s="11">
        <f t="shared" si="30"/>
        <v>41156.958993055552</v>
      </c>
      <c r="T509" s="11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8315</v>
      </c>
      <c r="R510" t="s">
        <v>8321</v>
      </c>
      <c r="S510" s="11">
        <f t="shared" si="30"/>
        <v>40995.024317129632</v>
      </c>
      <c r="T510" s="11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8315</v>
      </c>
      <c r="R511" t="s">
        <v>8321</v>
      </c>
      <c r="S511" s="11">
        <f t="shared" si="30"/>
        <v>42153.631597222222</v>
      </c>
      <c r="T511" s="11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8315</v>
      </c>
      <c r="R512" t="s">
        <v>8321</v>
      </c>
      <c r="S512" s="11">
        <f t="shared" si="30"/>
        <v>42400.176377314812</v>
      </c>
      <c r="T512" s="11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8315</v>
      </c>
      <c r="R513" t="s">
        <v>8321</v>
      </c>
      <c r="S513" s="11">
        <f t="shared" si="30"/>
        <v>41340.303032407406</v>
      </c>
      <c r="T513" s="11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8315</v>
      </c>
      <c r="R514" t="s">
        <v>8321</v>
      </c>
      <c r="S514" s="11">
        <f t="shared" si="30"/>
        <v>42649.742210648154</v>
      </c>
      <c r="T514" s="11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8315</v>
      </c>
      <c r="R515" t="s">
        <v>8321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8315</v>
      </c>
      <c r="R516" t="s">
        <v>8321</v>
      </c>
      <c r="S516" s="11">
        <f t="shared" si="34"/>
        <v>41830.613969907405</v>
      </c>
      <c r="T516" s="11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8315</v>
      </c>
      <c r="R517" t="s">
        <v>8321</v>
      </c>
      <c r="S517" s="11">
        <f t="shared" si="34"/>
        <v>42327.490752314814</v>
      </c>
      <c r="T517" s="11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8315</v>
      </c>
      <c r="R518" t="s">
        <v>8321</v>
      </c>
      <c r="S518" s="11">
        <f t="shared" si="34"/>
        <v>42091.778703703705</v>
      </c>
      <c r="T518" s="11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8315</v>
      </c>
      <c r="R519" t="s">
        <v>8321</v>
      </c>
      <c r="S519" s="11">
        <f t="shared" si="34"/>
        <v>42738.615289351852</v>
      </c>
      <c r="T519" s="11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8315</v>
      </c>
      <c r="R520" t="s">
        <v>8321</v>
      </c>
      <c r="S520" s="11">
        <f t="shared" si="34"/>
        <v>42223.616018518514</v>
      </c>
      <c r="T520" s="11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8315</v>
      </c>
      <c r="R521" t="s">
        <v>8321</v>
      </c>
      <c r="S521" s="11">
        <f t="shared" si="34"/>
        <v>41218.391446759262</v>
      </c>
      <c r="T521" s="11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8322</v>
      </c>
      <c r="R522" t="s">
        <v>8323</v>
      </c>
      <c r="S522" s="11">
        <f t="shared" si="34"/>
        <v>42318.702094907407</v>
      </c>
      <c r="T522" s="11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8322</v>
      </c>
      <c r="R523" t="s">
        <v>8323</v>
      </c>
      <c r="S523" s="11">
        <f t="shared" si="34"/>
        <v>42646.092812499999</v>
      </c>
      <c r="T523" s="11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8322</v>
      </c>
      <c r="R524" t="s">
        <v>8323</v>
      </c>
      <c r="S524" s="11">
        <f t="shared" si="34"/>
        <v>42430.040798611109</v>
      </c>
      <c r="T524" s="11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8322</v>
      </c>
      <c r="R525" t="s">
        <v>8323</v>
      </c>
      <c r="S525" s="11">
        <f t="shared" si="34"/>
        <v>42238.13282407407</v>
      </c>
      <c r="T525" s="11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8322</v>
      </c>
      <c r="R526" t="s">
        <v>8323</v>
      </c>
      <c r="S526" s="11">
        <f t="shared" si="34"/>
        <v>42492.717233796298</v>
      </c>
      <c r="T526" s="11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8322</v>
      </c>
      <c r="R527" t="s">
        <v>8323</v>
      </c>
      <c r="S527" s="11">
        <f t="shared" si="34"/>
        <v>41850.400937500002</v>
      </c>
      <c r="T527" s="11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8322</v>
      </c>
      <c r="R528" t="s">
        <v>8323</v>
      </c>
      <c r="S528" s="11">
        <f t="shared" si="34"/>
        <v>42192.591944444444</v>
      </c>
      <c r="T528" s="11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8322</v>
      </c>
      <c r="R529" t="s">
        <v>8323</v>
      </c>
      <c r="S529" s="11">
        <f t="shared" si="34"/>
        <v>42753.205625000002</v>
      </c>
      <c r="T529" s="11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8322</v>
      </c>
      <c r="R530" t="s">
        <v>8323</v>
      </c>
      <c r="S530" s="11">
        <f t="shared" si="34"/>
        <v>42155.920219907406</v>
      </c>
      <c r="T530" s="11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8322</v>
      </c>
      <c r="R531" t="s">
        <v>8323</v>
      </c>
      <c r="S531" s="11">
        <f t="shared" si="34"/>
        <v>42725.031180555554</v>
      </c>
      <c r="T531" s="11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8322</v>
      </c>
      <c r="R532" t="s">
        <v>8323</v>
      </c>
      <c r="S532" s="11">
        <f t="shared" si="34"/>
        <v>42157.591064814813</v>
      </c>
      <c r="T532" s="11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8322</v>
      </c>
      <c r="R533" t="s">
        <v>8323</v>
      </c>
      <c r="S533" s="11">
        <f t="shared" si="34"/>
        <v>42676.065150462964</v>
      </c>
      <c r="T533" s="11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8322</v>
      </c>
      <c r="R534" t="s">
        <v>8323</v>
      </c>
      <c r="S534" s="11">
        <f t="shared" si="34"/>
        <v>42473.007037037038</v>
      </c>
      <c r="T534" s="11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8322</v>
      </c>
      <c r="R535" t="s">
        <v>8323</v>
      </c>
      <c r="S535" s="11">
        <f t="shared" si="34"/>
        <v>42482.43478009259</v>
      </c>
      <c r="T535" s="11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8322</v>
      </c>
      <c r="R536" t="s">
        <v>8323</v>
      </c>
      <c r="S536" s="11">
        <f t="shared" si="34"/>
        <v>42270.810995370368</v>
      </c>
      <c r="T536" s="11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8322</v>
      </c>
      <c r="R537" t="s">
        <v>8323</v>
      </c>
      <c r="S537" s="11">
        <f t="shared" si="34"/>
        <v>42711.545196759253</v>
      </c>
      <c r="T537" s="11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8322</v>
      </c>
      <c r="R538" t="s">
        <v>8323</v>
      </c>
      <c r="S538" s="11">
        <f t="shared" si="34"/>
        <v>42179.344988425932</v>
      </c>
      <c r="T538" s="11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8322</v>
      </c>
      <c r="R539" t="s">
        <v>8323</v>
      </c>
      <c r="S539" s="11">
        <f t="shared" si="34"/>
        <v>42282.768414351856</v>
      </c>
      <c r="T539" s="11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8322</v>
      </c>
      <c r="R540" t="s">
        <v>8323</v>
      </c>
      <c r="S540" s="11">
        <f t="shared" si="34"/>
        <v>42473.794710648144</v>
      </c>
      <c r="T540" s="11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8322</v>
      </c>
      <c r="R541" t="s">
        <v>8323</v>
      </c>
      <c r="S541" s="11">
        <f t="shared" si="34"/>
        <v>42535.049849537041</v>
      </c>
      <c r="T541" s="11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8324</v>
      </c>
      <c r="R542" t="s">
        <v>8325</v>
      </c>
      <c r="S542" s="11">
        <f t="shared" si="34"/>
        <v>42009.817199074074</v>
      </c>
      <c r="T542" s="11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8324</v>
      </c>
      <c r="R543" t="s">
        <v>8325</v>
      </c>
      <c r="S543" s="11">
        <f t="shared" si="34"/>
        <v>42276.046689814815</v>
      </c>
      <c r="T543" s="11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8324</v>
      </c>
      <c r="R544" t="s">
        <v>8325</v>
      </c>
      <c r="S544" s="11">
        <f t="shared" si="34"/>
        <v>42433.737453703703</v>
      </c>
      <c r="T544" s="11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8324</v>
      </c>
      <c r="R545" t="s">
        <v>8325</v>
      </c>
      <c r="S545" s="11">
        <f t="shared" si="34"/>
        <v>41914.092152777775</v>
      </c>
      <c r="T545" s="11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8324</v>
      </c>
      <c r="R546" t="s">
        <v>8325</v>
      </c>
      <c r="S546" s="11">
        <f t="shared" si="34"/>
        <v>42525.656944444447</v>
      </c>
      <c r="T546" s="11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8324</v>
      </c>
      <c r="R547" t="s">
        <v>8325</v>
      </c>
      <c r="S547" s="11">
        <f t="shared" si="34"/>
        <v>42283.592465277776</v>
      </c>
      <c r="T547" s="11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8324</v>
      </c>
      <c r="R548" t="s">
        <v>8325</v>
      </c>
      <c r="S548" s="11">
        <f t="shared" si="34"/>
        <v>42249.667997685188</v>
      </c>
      <c r="T548" s="11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8324</v>
      </c>
      <c r="R549" t="s">
        <v>8325</v>
      </c>
      <c r="S549" s="11">
        <f t="shared" si="34"/>
        <v>42380.696342592593</v>
      </c>
      <c r="T549" s="11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8324</v>
      </c>
      <c r="R550" t="s">
        <v>8325</v>
      </c>
      <c r="S550" s="11">
        <f t="shared" si="34"/>
        <v>42276.903333333335</v>
      </c>
      <c r="T550" s="11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8324</v>
      </c>
      <c r="R551" t="s">
        <v>8325</v>
      </c>
      <c r="S551" s="11">
        <f t="shared" si="34"/>
        <v>42163.636828703704</v>
      </c>
      <c r="T551" s="11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8324</v>
      </c>
      <c r="R552" t="s">
        <v>8325</v>
      </c>
      <c r="S552" s="11">
        <f t="shared" si="34"/>
        <v>42753.678761574076</v>
      </c>
      <c r="T552" s="11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8324</v>
      </c>
      <c r="R553" t="s">
        <v>8325</v>
      </c>
      <c r="S553" s="11">
        <f t="shared" si="34"/>
        <v>42173.275740740741</v>
      </c>
      <c r="T553" s="11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8324</v>
      </c>
      <c r="R554" t="s">
        <v>8325</v>
      </c>
      <c r="S554" s="11">
        <f t="shared" si="34"/>
        <v>42318.616851851853</v>
      </c>
      <c r="T554" s="11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8324</v>
      </c>
      <c r="R555" t="s">
        <v>8325</v>
      </c>
      <c r="S555" s="11">
        <f t="shared" si="34"/>
        <v>41927.71980324074</v>
      </c>
      <c r="T555" s="11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8324</v>
      </c>
      <c r="R556" t="s">
        <v>8325</v>
      </c>
      <c r="S556" s="11">
        <f t="shared" si="34"/>
        <v>41901.684861111113</v>
      </c>
      <c r="T556" s="11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8324</v>
      </c>
      <c r="R557" t="s">
        <v>8325</v>
      </c>
      <c r="S557" s="11">
        <f t="shared" si="34"/>
        <v>42503.353506944448</v>
      </c>
      <c r="T557" s="11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8324</v>
      </c>
      <c r="R558" t="s">
        <v>8325</v>
      </c>
      <c r="S558" s="11">
        <f t="shared" si="34"/>
        <v>42345.860150462962</v>
      </c>
      <c r="T558" s="11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8324</v>
      </c>
      <c r="R559" t="s">
        <v>8325</v>
      </c>
      <c r="S559" s="11">
        <f t="shared" si="34"/>
        <v>42676.942164351851</v>
      </c>
      <c r="T559" s="11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8324</v>
      </c>
      <c r="R560" t="s">
        <v>8325</v>
      </c>
      <c r="S560" s="11">
        <f t="shared" si="34"/>
        <v>42057.883159722223</v>
      </c>
      <c r="T560" s="11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8324</v>
      </c>
      <c r="R561" t="s">
        <v>8325</v>
      </c>
      <c r="S561" s="11">
        <f t="shared" si="34"/>
        <v>42321.283101851848</v>
      </c>
      <c r="T561" s="11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8324</v>
      </c>
      <c r="R562" t="s">
        <v>8325</v>
      </c>
      <c r="S562" s="11">
        <f t="shared" si="34"/>
        <v>41960.771354166667</v>
      </c>
      <c r="T562" s="11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8324</v>
      </c>
      <c r="R563" t="s">
        <v>8325</v>
      </c>
      <c r="S563" s="11">
        <f t="shared" si="34"/>
        <v>42268.658715277779</v>
      </c>
      <c r="T563" s="11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8324</v>
      </c>
      <c r="R564" t="s">
        <v>8325</v>
      </c>
      <c r="S564" s="11">
        <f t="shared" si="34"/>
        <v>42692.389062500006</v>
      </c>
      <c r="T564" s="11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8324</v>
      </c>
      <c r="R565" t="s">
        <v>8325</v>
      </c>
      <c r="S565" s="11">
        <f t="shared" si="34"/>
        <v>42022.069988425923</v>
      </c>
      <c r="T565" s="11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8324</v>
      </c>
      <c r="R566" t="s">
        <v>8325</v>
      </c>
      <c r="S566" s="11">
        <f t="shared" si="34"/>
        <v>42411.942997685182</v>
      </c>
      <c r="T566" s="11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8324</v>
      </c>
      <c r="R567" t="s">
        <v>8325</v>
      </c>
      <c r="S567" s="11">
        <f t="shared" si="34"/>
        <v>42165.785289351858</v>
      </c>
      <c r="T567" s="11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8324</v>
      </c>
      <c r="R568" t="s">
        <v>8325</v>
      </c>
      <c r="S568" s="11">
        <f t="shared" si="34"/>
        <v>42535.68440972222</v>
      </c>
      <c r="T568" s="11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8324</v>
      </c>
      <c r="R569" t="s">
        <v>8325</v>
      </c>
      <c r="S569" s="11">
        <f t="shared" si="34"/>
        <v>41975.842523148152</v>
      </c>
      <c r="T569" s="11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8324</v>
      </c>
      <c r="R570" t="s">
        <v>8325</v>
      </c>
      <c r="S570" s="11">
        <f t="shared" si="34"/>
        <v>42348.9215625</v>
      </c>
      <c r="T570" s="11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8324</v>
      </c>
      <c r="R571" t="s">
        <v>8325</v>
      </c>
      <c r="S571" s="11">
        <f t="shared" si="34"/>
        <v>42340.847361111111</v>
      </c>
      <c r="T571" s="11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8324</v>
      </c>
      <c r="R572" t="s">
        <v>8325</v>
      </c>
      <c r="S572" s="11">
        <f t="shared" si="34"/>
        <v>42388.798252314817</v>
      </c>
      <c r="T572" s="11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8324</v>
      </c>
      <c r="R573" t="s">
        <v>8325</v>
      </c>
      <c r="S573" s="11">
        <f t="shared" si="34"/>
        <v>42192.816238425927</v>
      </c>
      <c r="T573" s="11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8324</v>
      </c>
      <c r="R574" t="s">
        <v>8325</v>
      </c>
      <c r="S574" s="11">
        <f t="shared" si="34"/>
        <v>42282.71629629629</v>
      </c>
      <c r="T574" s="11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8324</v>
      </c>
      <c r="R575" t="s">
        <v>8325</v>
      </c>
      <c r="S575" s="11">
        <f t="shared" si="34"/>
        <v>41963.050127314811</v>
      </c>
      <c r="T575" s="11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8324</v>
      </c>
      <c r="R576" t="s">
        <v>8325</v>
      </c>
      <c r="S576" s="11">
        <f t="shared" si="34"/>
        <v>42632.443368055552</v>
      </c>
      <c r="T576" s="11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8324</v>
      </c>
      <c r="R577" t="s">
        <v>8325</v>
      </c>
      <c r="S577" s="11">
        <f t="shared" si="34"/>
        <v>42138.692627314813</v>
      </c>
      <c r="T577" s="11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8324</v>
      </c>
      <c r="R578" t="s">
        <v>8325</v>
      </c>
      <c r="S578" s="11">
        <f t="shared" si="34"/>
        <v>42031.471666666665</v>
      </c>
      <c r="T578" s="11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8324</v>
      </c>
      <c r="R579" t="s">
        <v>8325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8324</v>
      </c>
      <c r="R580" t="s">
        <v>8325</v>
      </c>
      <c r="S580" s="11">
        <f t="shared" si="38"/>
        <v>42230.578622685185</v>
      </c>
      <c r="T580" s="11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8324</v>
      </c>
      <c r="R581" t="s">
        <v>8325</v>
      </c>
      <c r="S581" s="11">
        <f t="shared" si="38"/>
        <v>41968.852118055554</v>
      </c>
      <c r="T581" s="11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8324</v>
      </c>
      <c r="R582" t="s">
        <v>8325</v>
      </c>
      <c r="S582" s="11">
        <f t="shared" si="38"/>
        <v>42605.908182870371</v>
      </c>
      <c r="T582" s="11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8324</v>
      </c>
      <c r="R583" t="s">
        <v>8325</v>
      </c>
      <c r="S583" s="11">
        <f t="shared" si="38"/>
        <v>42188.012777777782</v>
      </c>
      <c r="T583" s="11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8324</v>
      </c>
      <c r="R584" t="s">
        <v>8325</v>
      </c>
      <c r="S584" s="11">
        <f t="shared" si="38"/>
        <v>42055.739803240736</v>
      </c>
      <c r="T584" s="11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8324</v>
      </c>
      <c r="R585" t="s">
        <v>8325</v>
      </c>
      <c r="S585" s="11">
        <f t="shared" si="38"/>
        <v>42052.93850694444</v>
      </c>
      <c r="T585" s="11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8324</v>
      </c>
      <c r="R586" t="s">
        <v>8325</v>
      </c>
      <c r="S586" s="11">
        <f t="shared" si="38"/>
        <v>42049.716620370367</v>
      </c>
      <c r="T586" s="11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8324</v>
      </c>
      <c r="R587" t="s">
        <v>8325</v>
      </c>
      <c r="S587" s="11">
        <f t="shared" si="38"/>
        <v>42283.3909375</v>
      </c>
      <c r="T587" s="11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8324</v>
      </c>
      <c r="R588" t="s">
        <v>8325</v>
      </c>
      <c r="S588" s="11">
        <f t="shared" si="38"/>
        <v>42020.854247685187</v>
      </c>
      <c r="T588" s="11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8324</v>
      </c>
      <c r="R589" t="s">
        <v>8325</v>
      </c>
      <c r="S589" s="11">
        <f t="shared" si="38"/>
        <v>42080.757326388892</v>
      </c>
      <c r="T589" s="11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8324</v>
      </c>
      <c r="R590" t="s">
        <v>8325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8324</v>
      </c>
      <c r="R591" t="s">
        <v>8325</v>
      </c>
      <c r="S591" s="11">
        <f t="shared" si="38"/>
        <v>42178.614571759259</v>
      </c>
      <c r="T591" s="11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8324</v>
      </c>
      <c r="R592" t="s">
        <v>8325</v>
      </c>
      <c r="S592" s="11">
        <f t="shared" si="38"/>
        <v>42377.554756944446</v>
      </c>
      <c r="T592" s="11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8324</v>
      </c>
      <c r="R593" t="s">
        <v>8325</v>
      </c>
      <c r="S593" s="11">
        <f t="shared" si="38"/>
        <v>42177.543171296296</v>
      </c>
      <c r="T593" s="11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8324</v>
      </c>
      <c r="R594" t="s">
        <v>8325</v>
      </c>
      <c r="S594" s="11">
        <f t="shared" si="38"/>
        <v>41946.232175925928</v>
      </c>
      <c r="T594" s="11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8324</v>
      </c>
      <c r="R595" t="s">
        <v>8325</v>
      </c>
      <c r="S595" s="11">
        <f t="shared" si="38"/>
        <v>42070.677604166667</v>
      </c>
      <c r="T595" s="11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8324</v>
      </c>
      <c r="R596" t="s">
        <v>8325</v>
      </c>
      <c r="S596" s="11">
        <f t="shared" si="38"/>
        <v>42446.780162037037</v>
      </c>
      <c r="T596" s="11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8324</v>
      </c>
      <c r="R597" t="s">
        <v>8325</v>
      </c>
      <c r="S597" s="11">
        <f t="shared" si="38"/>
        <v>42083.069884259254</v>
      </c>
      <c r="T597" s="11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8324</v>
      </c>
      <c r="R598" t="s">
        <v>8325</v>
      </c>
      <c r="S598" s="11">
        <f t="shared" si="38"/>
        <v>42646.896898148145</v>
      </c>
      <c r="T598" s="11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8324</v>
      </c>
      <c r="R599" t="s">
        <v>8325</v>
      </c>
      <c r="S599" s="11">
        <f t="shared" si="38"/>
        <v>42545.705266203702</v>
      </c>
      <c r="T599" s="11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8324</v>
      </c>
      <c r="R600" t="s">
        <v>8325</v>
      </c>
      <c r="S600" s="11">
        <f t="shared" si="38"/>
        <v>41948.00209490741</v>
      </c>
      <c r="T600" s="11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8324</v>
      </c>
      <c r="R601" t="s">
        <v>8325</v>
      </c>
      <c r="S601" s="11">
        <f t="shared" si="38"/>
        <v>42047.812523148154</v>
      </c>
      <c r="T601" s="11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8324</v>
      </c>
      <c r="R602" t="s">
        <v>8325</v>
      </c>
      <c r="S602" s="11">
        <f t="shared" si="38"/>
        <v>42073.798171296294</v>
      </c>
      <c r="T602" s="11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8324</v>
      </c>
      <c r="R603" t="s">
        <v>8325</v>
      </c>
      <c r="S603" s="11">
        <f t="shared" si="38"/>
        <v>41969.858090277776</v>
      </c>
      <c r="T603" s="11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8324</v>
      </c>
      <c r="R604" t="s">
        <v>8325</v>
      </c>
      <c r="S604" s="11">
        <f t="shared" si="38"/>
        <v>42143.79415509259</v>
      </c>
      <c r="T604" s="11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8324</v>
      </c>
      <c r="R605" t="s">
        <v>8325</v>
      </c>
      <c r="S605" s="11">
        <f t="shared" si="38"/>
        <v>41835.639155092591</v>
      </c>
      <c r="T605" s="11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8324</v>
      </c>
      <c r="R606" t="s">
        <v>8325</v>
      </c>
      <c r="S606" s="11">
        <f t="shared" si="38"/>
        <v>41849.035370370373</v>
      </c>
      <c r="T606" s="11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8324</v>
      </c>
      <c r="R607" t="s">
        <v>8325</v>
      </c>
      <c r="S607" s="11">
        <f t="shared" si="38"/>
        <v>42194.357731481476</v>
      </c>
      <c r="T607" s="11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8324</v>
      </c>
      <c r="R608" t="s">
        <v>8325</v>
      </c>
      <c r="S608" s="11">
        <f t="shared" si="38"/>
        <v>42102.650567129633</v>
      </c>
      <c r="T608" s="11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8324</v>
      </c>
      <c r="R609" t="s">
        <v>8325</v>
      </c>
      <c r="S609" s="11">
        <f t="shared" si="38"/>
        <v>42300.825648148151</v>
      </c>
      <c r="T609" s="11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8324</v>
      </c>
      <c r="R610" t="s">
        <v>8325</v>
      </c>
      <c r="S610" s="11">
        <f t="shared" si="38"/>
        <v>42140.921064814815</v>
      </c>
      <c r="T610" s="11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8324</v>
      </c>
      <c r="R611" t="s">
        <v>8325</v>
      </c>
      <c r="S611" s="11">
        <f t="shared" si="38"/>
        <v>42307.034074074079</v>
      </c>
      <c r="T611" s="11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8324</v>
      </c>
      <c r="R612" t="s">
        <v>8325</v>
      </c>
      <c r="S612" s="11">
        <f t="shared" si="38"/>
        <v>42086.83085648148</v>
      </c>
      <c r="T612" s="11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8324</v>
      </c>
      <c r="R613" t="s">
        <v>8325</v>
      </c>
      <c r="S613" s="11">
        <f t="shared" si="38"/>
        <v>42328.560613425929</v>
      </c>
      <c r="T613" s="11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8324</v>
      </c>
      <c r="R614" t="s">
        <v>8325</v>
      </c>
      <c r="S614" s="11">
        <f t="shared" si="38"/>
        <v>42585.031782407401</v>
      </c>
      <c r="T614" s="11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8324</v>
      </c>
      <c r="R615" t="s">
        <v>8325</v>
      </c>
      <c r="S615" s="11">
        <f t="shared" si="38"/>
        <v>42247.496759259258</v>
      </c>
      <c r="T615" s="11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8324</v>
      </c>
      <c r="R616" t="s">
        <v>8325</v>
      </c>
      <c r="S616" s="11">
        <f t="shared" si="38"/>
        <v>42515.061805555553</v>
      </c>
      <c r="T616" s="11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8324</v>
      </c>
      <c r="R617" t="s">
        <v>8325</v>
      </c>
      <c r="S617" s="11">
        <f t="shared" si="38"/>
        <v>42242.122210648144</v>
      </c>
      <c r="T617" s="11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8324</v>
      </c>
      <c r="R618" t="s">
        <v>8325</v>
      </c>
      <c r="S618" s="11">
        <f t="shared" si="38"/>
        <v>42761.376238425932</v>
      </c>
      <c r="T618" s="11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8324</v>
      </c>
      <c r="R619" t="s">
        <v>8325</v>
      </c>
      <c r="S619" s="11">
        <f t="shared" si="38"/>
        <v>42087.343090277776</v>
      </c>
      <c r="T619" s="11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8324</v>
      </c>
      <c r="R620" t="s">
        <v>8325</v>
      </c>
      <c r="S620" s="11">
        <f t="shared" si="38"/>
        <v>42317.810219907406</v>
      </c>
      <c r="T620" s="11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8324</v>
      </c>
      <c r="R621" t="s">
        <v>8325</v>
      </c>
      <c r="S621" s="11">
        <f t="shared" si="38"/>
        <v>41908.650347222225</v>
      </c>
      <c r="T621" s="11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8324</v>
      </c>
      <c r="R622" t="s">
        <v>8325</v>
      </c>
      <c r="S622" s="11">
        <f t="shared" si="38"/>
        <v>41831.716874999998</v>
      </c>
      <c r="T622" s="11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8324</v>
      </c>
      <c r="R623" t="s">
        <v>8325</v>
      </c>
      <c r="S623" s="11">
        <f t="shared" si="38"/>
        <v>42528.987696759257</v>
      </c>
      <c r="T623" s="11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8324</v>
      </c>
      <c r="R624" t="s">
        <v>8325</v>
      </c>
      <c r="S624" s="11">
        <f t="shared" si="38"/>
        <v>42532.774745370371</v>
      </c>
      <c r="T624" s="11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8324</v>
      </c>
      <c r="R625" t="s">
        <v>8325</v>
      </c>
      <c r="S625" s="11">
        <f t="shared" si="38"/>
        <v>42122.009224537032</v>
      </c>
      <c r="T625" s="11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8324</v>
      </c>
      <c r="R626" t="s">
        <v>8325</v>
      </c>
      <c r="S626" s="11">
        <f t="shared" si="38"/>
        <v>42108.988900462966</v>
      </c>
      <c r="T626" s="11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8324</v>
      </c>
      <c r="R627" t="s">
        <v>8325</v>
      </c>
      <c r="S627" s="11">
        <f t="shared" si="38"/>
        <v>42790.895567129628</v>
      </c>
      <c r="T627" s="11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8324</v>
      </c>
      <c r="R628" t="s">
        <v>8325</v>
      </c>
      <c r="S628" s="11">
        <f t="shared" si="38"/>
        <v>42198.559479166666</v>
      </c>
      <c r="T628" s="11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8324</v>
      </c>
      <c r="R629" t="s">
        <v>8325</v>
      </c>
      <c r="S629" s="11">
        <f t="shared" si="38"/>
        <v>42384.306840277779</v>
      </c>
      <c r="T629" s="11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8324</v>
      </c>
      <c r="R630" t="s">
        <v>8325</v>
      </c>
      <c r="S630" s="11">
        <f t="shared" si="38"/>
        <v>41803.692789351851</v>
      </c>
      <c r="T630" s="11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8324</v>
      </c>
      <c r="R631" t="s">
        <v>8325</v>
      </c>
      <c r="S631" s="11">
        <f t="shared" si="38"/>
        <v>42474.637824074074</v>
      </c>
      <c r="T631" s="11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8324</v>
      </c>
      <c r="R632" t="s">
        <v>8325</v>
      </c>
      <c r="S632" s="11">
        <f t="shared" si="38"/>
        <v>42223.619456018518</v>
      </c>
      <c r="T632" s="11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8324</v>
      </c>
      <c r="R633" t="s">
        <v>8325</v>
      </c>
      <c r="S633" s="11">
        <f t="shared" si="38"/>
        <v>42489.772326388891</v>
      </c>
      <c r="T633" s="11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8324</v>
      </c>
      <c r="R634" t="s">
        <v>8325</v>
      </c>
      <c r="S634" s="11">
        <f t="shared" si="38"/>
        <v>42303.659317129626</v>
      </c>
      <c r="T634" s="11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8324</v>
      </c>
      <c r="R635" t="s">
        <v>8325</v>
      </c>
      <c r="S635" s="11">
        <f t="shared" si="38"/>
        <v>42507.29932870371</v>
      </c>
      <c r="T635" s="11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8324</v>
      </c>
      <c r="R636" t="s">
        <v>8325</v>
      </c>
      <c r="S636" s="11">
        <f t="shared" si="38"/>
        <v>42031.928576388891</v>
      </c>
      <c r="T636" s="11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8324</v>
      </c>
      <c r="R637" t="s">
        <v>8325</v>
      </c>
      <c r="S637" s="11">
        <f t="shared" si="38"/>
        <v>42076.092152777783</v>
      </c>
      <c r="T637" s="11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8324</v>
      </c>
      <c r="R638" t="s">
        <v>8325</v>
      </c>
      <c r="S638" s="11">
        <f t="shared" si="38"/>
        <v>42131.455439814818</v>
      </c>
      <c r="T638" s="11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8324</v>
      </c>
      <c r="R639" t="s">
        <v>8325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8324</v>
      </c>
      <c r="R640" t="s">
        <v>8325</v>
      </c>
      <c r="S640" s="11">
        <f t="shared" si="38"/>
        <v>42759.593310185184</v>
      </c>
      <c r="T640" s="11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8324</v>
      </c>
      <c r="R641" t="s">
        <v>8325</v>
      </c>
      <c r="S641" s="11">
        <f t="shared" si="38"/>
        <v>41865.583275462966</v>
      </c>
      <c r="T641" s="11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8324</v>
      </c>
      <c r="R642" t="s">
        <v>8326</v>
      </c>
      <c r="S642" s="11">
        <f t="shared" si="38"/>
        <v>42683.420312500006</v>
      </c>
      <c r="T642" s="11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8324</v>
      </c>
      <c r="R643" t="s">
        <v>8326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8324</v>
      </c>
      <c r="R644" t="s">
        <v>8326</v>
      </c>
      <c r="S644" s="11">
        <f t="shared" si="42"/>
        <v>42199.651319444441</v>
      </c>
      <c r="T644" s="11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8324</v>
      </c>
      <c r="R645" t="s">
        <v>8326</v>
      </c>
      <c r="S645" s="11">
        <f t="shared" si="42"/>
        <v>42100.642071759255</v>
      </c>
      <c r="T645" s="11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8324</v>
      </c>
      <c r="R646" t="s">
        <v>8326</v>
      </c>
      <c r="S646" s="11">
        <f t="shared" si="42"/>
        <v>41898.665960648148</v>
      </c>
      <c r="T646" s="11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8324</v>
      </c>
      <c r="R647" t="s">
        <v>8326</v>
      </c>
      <c r="S647" s="11">
        <f t="shared" si="42"/>
        <v>42564.026319444441</v>
      </c>
      <c r="T647" s="11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8324</v>
      </c>
      <c r="R648" t="s">
        <v>8326</v>
      </c>
      <c r="S648" s="11">
        <f t="shared" si="42"/>
        <v>41832.852627314816</v>
      </c>
      <c r="T648" s="11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8324</v>
      </c>
      <c r="R649" t="s">
        <v>8326</v>
      </c>
      <c r="S649" s="11">
        <f t="shared" si="42"/>
        <v>42416.767928240741</v>
      </c>
      <c r="T649" s="11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8324</v>
      </c>
      <c r="R650" t="s">
        <v>8326</v>
      </c>
      <c r="S650" s="11">
        <f t="shared" si="42"/>
        <v>41891.693379629629</v>
      </c>
      <c r="T650" s="11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8324</v>
      </c>
      <c r="R651" t="s">
        <v>8326</v>
      </c>
      <c r="S651" s="11">
        <f t="shared" si="42"/>
        <v>41877.912187499998</v>
      </c>
      <c r="T651" s="11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8324</v>
      </c>
      <c r="R652" t="s">
        <v>8326</v>
      </c>
      <c r="S652" s="11">
        <f t="shared" si="42"/>
        <v>41932.036851851852</v>
      </c>
      <c r="T652" s="11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8324</v>
      </c>
      <c r="R653" t="s">
        <v>8326</v>
      </c>
      <c r="S653" s="11">
        <f t="shared" si="42"/>
        <v>41956.017488425925</v>
      </c>
      <c r="T653" s="11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8324</v>
      </c>
      <c r="R654" t="s">
        <v>8326</v>
      </c>
      <c r="S654" s="11">
        <f t="shared" si="42"/>
        <v>42675.690393518518</v>
      </c>
      <c r="T654" s="11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8324</v>
      </c>
      <c r="R655" t="s">
        <v>8326</v>
      </c>
      <c r="S655" s="11">
        <f t="shared" si="42"/>
        <v>42199.618518518517</v>
      </c>
      <c r="T655" s="11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8324</v>
      </c>
      <c r="R656" t="s">
        <v>8326</v>
      </c>
      <c r="S656" s="11">
        <f t="shared" si="42"/>
        <v>42163.957326388889</v>
      </c>
      <c r="T656" s="11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8324</v>
      </c>
      <c r="R657" t="s">
        <v>8326</v>
      </c>
      <c r="S657" s="11">
        <f t="shared" si="42"/>
        <v>42045.957314814819</v>
      </c>
      <c r="T657" s="11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8324</v>
      </c>
      <c r="R658" t="s">
        <v>8326</v>
      </c>
      <c r="S658" s="11">
        <f t="shared" si="42"/>
        <v>42417.804618055554</v>
      </c>
      <c r="T658" s="11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8324</v>
      </c>
      <c r="R659" t="s">
        <v>8326</v>
      </c>
      <c r="S659" s="11">
        <f t="shared" si="42"/>
        <v>42331.84574074074</v>
      </c>
      <c r="T659" s="11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8324</v>
      </c>
      <c r="R660" t="s">
        <v>8326</v>
      </c>
      <c r="S660" s="11">
        <f t="shared" si="42"/>
        <v>42179.160752314812</v>
      </c>
      <c r="T660" s="11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8324</v>
      </c>
      <c r="R661" t="s">
        <v>8326</v>
      </c>
      <c r="S661" s="11">
        <f t="shared" si="42"/>
        <v>42209.593692129631</v>
      </c>
      <c r="T661" s="11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8324</v>
      </c>
      <c r="R662" t="s">
        <v>8326</v>
      </c>
      <c r="S662" s="11">
        <f t="shared" si="42"/>
        <v>41922.741655092592</v>
      </c>
      <c r="T662" s="11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8324</v>
      </c>
      <c r="R663" t="s">
        <v>8326</v>
      </c>
      <c r="S663" s="11">
        <f t="shared" si="42"/>
        <v>42636.645358796297</v>
      </c>
      <c r="T663" s="11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8324</v>
      </c>
      <c r="R664" t="s">
        <v>8326</v>
      </c>
      <c r="S664" s="11">
        <f t="shared" si="42"/>
        <v>41990.438043981485</v>
      </c>
      <c r="T664" s="11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8324</v>
      </c>
      <c r="R665" t="s">
        <v>8326</v>
      </c>
      <c r="S665" s="11">
        <f t="shared" si="42"/>
        <v>42173.843240740738</v>
      </c>
      <c r="T665" s="11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8324</v>
      </c>
      <c r="R666" t="s">
        <v>8326</v>
      </c>
      <c r="S666" s="11">
        <f t="shared" si="42"/>
        <v>42077.666377314818</v>
      </c>
      <c r="T666" s="11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8324</v>
      </c>
      <c r="R667" t="s">
        <v>8326</v>
      </c>
      <c r="S667" s="11">
        <f t="shared" si="42"/>
        <v>42688.711354166662</v>
      </c>
      <c r="T667" s="11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8324</v>
      </c>
      <c r="R668" t="s">
        <v>8326</v>
      </c>
      <c r="S668" s="11">
        <f t="shared" si="42"/>
        <v>41838.832152777781</v>
      </c>
      <c r="T668" s="11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8324</v>
      </c>
      <c r="R669" t="s">
        <v>8326</v>
      </c>
      <c r="S669" s="11">
        <f t="shared" si="42"/>
        <v>42632.373414351852</v>
      </c>
      <c r="T669" s="11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8324</v>
      </c>
      <c r="R670" t="s">
        <v>8326</v>
      </c>
      <c r="S670" s="11">
        <f t="shared" si="42"/>
        <v>42090.831273148149</v>
      </c>
      <c r="T670" s="11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8324</v>
      </c>
      <c r="R671" t="s">
        <v>8326</v>
      </c>
      <c r="S671" s="11">
        <f t="shared" si="42"/>
        <v>42527.625671296293</v>
      </c>
      <c r="T671" s="11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8324</v>
      </c>
      <c r="R672" t="s">
        <v>8326</v>
      </c>
      <c r="S672" s="11">
        <f t="shared" si="42"/>
        <v>42506.709722222222</v>
      </c>
      <c r="T672" s="11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8324</v>
      </c>
      <c r="R673" t="s">
        <v>8326</v>
      </c>
      <c r="S673" s="11">
        <f t="shared" si="42"/>
        <v>41984.692731481482</v>
      </c>
      <c r="T673" s="11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8324</v>
      </c>
      <c r="R674" t="s">
        <v>8326</v>
      </c>
      <c r="S674" s="11">
        <f t="shared" si="42"/>
        <v>41974.219490740739</v>
      </c>
      <c r="T674" s="11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8324</v>
      </c>
      <c r="R675" t="s">
        <v>8326</v>
      </c>
      <c r="S675" s="11">
        <f t="shared" si="42"/>
        <v>41838.840474537035</v>
      </c>
      <c r="T675" s="11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8324</v>
      </c>
      <c r="R676" t="s">
        <v>8326</v>
      </c>
      <c r="S676" s="11">
        <f t="shared" si="42"/>
        <v>41803.116053240738</v>
      </c>
      <c r="T676" s="11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8324</v>
      </c>
      <c r="R677" t="s">
        <v>8326</v>
      </c>
      <c r="S677" s="11">
        <f t="shared" si="42"/>
        <v>41975.930601851855</v>
      </c>
      <c r="T677" s="11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8324</v>
      </c>
      <c r="R678" t="s">
        <v>8326</v>
      </c>
      <c r="S678" s="11">
        <f t="shared" si="42"/>
        <v>42012.768298611118</v>
      </c>
      <c r="T678" s="11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8324</v>
      </c>
      <c r="R679" t="s">
        <v>8326</v>
      </c>
      <c r="S679" s="11">
        <f t="shared" si="42"/>
        <v>42504.403877314813</v>
      </c>
      <c r="T679" s="11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8324</v>
      </c>
      <c r="R680" t="s">
        <v>8326</v>
      </c>
      <c r="S680" s="11">
        <f t="shared" si="42"/>
        <v>42481.376597222217</v>
      </c>
      <c r="T680" s="11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8324</v>
      </c>
      <c r="R681" t="s">
        <v>8326</v>
      </c>
      <c r="S681" s="11">
        <f t="shared" si="42"/>
        <v>42556.695706018523</v>
      </c>
      <c r="T681" s="11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8324</v>
      </c>
      <c r="R682" t="s">
        <v>8326</v>
      </c>
      <c r="S682" s="11">
        <f t="shared" si="42"/>
        <v>41864.501516203702</v>
      </c>
      <c r="T682" s="11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8324</v>
      </c>
      <c r="R683" t="s">
        <v>8326</v>
      </c>
      <c r="S683" s="11">
        <f t="shared" si="42"/>
        <v>42639.805601851855</v>
      </c>
      <c r="T683" s="11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8324</v>
      </c>
      <c r="R684" t="s">
        <v>8326</v>
      </c>
      <c r="S684" s="11">
        <f t="shared" si="42"/>
        <v>42778.765300925923</v>
      </c>
      <c r="T684" s="11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8324</v>
      </c>
      <c r="R685" t="s">
        <v>8326</v>
      </c>
      <c r="S685" s="11">
        <f t="shared" si="42"/>
        <v>42634.900046296301</v>
      </c>
      <c r="T685" s="11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8324</v>
      </c>
      <c r="R686" t="s">
        <v>8326</v>
      </c>
      <c r="S686" s="11">
        <f t="shared" si="42"/>
        <v>41809.473275462966</v>
      </c>
      <c r="T686" s="11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8324</v>
      </c>
      <c r="R687" t="s">
        <v>8326</v>
      </c>
      <c r="S687" s="11">
        <f t="shared" si="42"/>
        <v>41971.866574074069</v>
      </c>
      <c r="T687" s="11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8324</v>
      </c>
      <c r="R688" t="s">
        <v>8326</v>
      </c>
      <c r="S688" s="11">
        <f t="shared" si="42"/>
        <v>42189.673263888893</v>
      </c>
      <c r="T688" s="11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8324</v>
      </c>
      <c r="R689" t="s">
        <v>8326</v>
      </c>
      <c r="S689" s="11">
        <f t="shared" si="42"/>
        <v>42711.750613425931</v>
      </c>
      <c r="T689" s="11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8324</v>
      </c>
      <c r="R690" t="s">
        <v>8326</v>
      </c>
      <c r="S690" s="11">
        <f t="shared" si="42"/>
        <v>42262.104780092588</v>
      </c>
      <c r="T690" s="11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8324</v>
      </c>
      <c r="R691" t="s">
        <v>8326</v>
      </c>
      <c r="S691" s="11">
        <f t="shared" si="42"/>
        <v>42675.66778935185</v>
      </c>
      <c r="T691" s="11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8324</v>
      </c>
      <c r="R692" t="s">
        <v>8326</v>
      </c>
      <c r="S692" s="11">
        <f t="shared" si="42"/>
        <v>42579.634733796294</v>
      </c>
      <c r="T692" s="11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8324</v>
      </c>
      <c r="R693" t="s">
        <v>8326</v>
      </c>
      <c r="S693" s="11">
        <f t="shared" si="42"/>
        <v>42158.028310185182</v>
      </c>
      <c r="T693" s="11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8324</v>
      </c>
      <c r="R694" t="s">
        <v>8326</v>
      </c>
      <c r="S694" s="11">
        <f t="shared" si="42"/>
        <v>42696.37572916667</v>
      </c>
      <c r="T694" s="11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8324</v>
      </c>
      <c r="R695" t="s">
        <v>8326</v>
      </c>
      <c r="S695" s="11">
        <f t="shared" si="42"/>
        <v>42094.808182870373</v>
      </c>
      <c r="T695" s="11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8324</v>
      </c>
      <c r="R696" t="s">
        <v>8326</v>
      </c>
      <c r="S696" s="11">
        <f t="shared" si="42"/>
        <v>42737.663877314815</v>
      </c>
      <c r="T696" s="11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8324</v>
      </c>
      <c r="R697" t="s">
        <v>8326</v>
      </c>
      <c r="S697" s="11">
        <f t="shared" si="42"/>
        <v>41913.521064814813</v>
      </c>
      <c r="T697" s="11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8324</v>
      </c>
      <c r="R698" t="s">
        <v>8326</v>
      </c>
      <c r="S698" s="11">
        <f t="shared" si="42"/>
        <v>41815.927106481482</v>
      </c>
      <c r="T698" s="11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8324</v>
      </c>
      <c r="R699" t="s">
        <v>8326</v>
      </c>
      <c r="S699" s="11">
        <f t="shared" si="42"/>
        <v>42388.523020833338</v>
      </c>
      <c r="T699" s="11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8324</v>
      </c>
      <c r="R700" t="s">
        <v>8326</v>
      </c>
      <c r="S700" s="11">
        <f t="shared" si="42"/>
        <v>41866.931076388886</v>
      </c>
      <c r="T700" s="11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8324</v>
      </c>
      <c r="R701" t="s">
        <v>8326</v>
      </c>
      <c r="S701" s="11">
        <f t="shared" si="42"/>
        <v>41563.485509259262</v>
      </c>
      <c r="T701" s="11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8324</v>
      </c>
      <c r="R702" t="s">
        <v>8326</v>
      </c>
      <c r="S702" s="11">
        <f t="shared" si="42"/>
        <v>42715.688437500001</v>
      </c>
      <c r="T702" s="11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8324</v>
      </c>
      <c r="R703" t="s">
        <v>8326</v>
      </c>
      <c r="S703" s="11">
        <f t="shared" si="42"/>
        <v>41813.662962962961</v>
      </c>
      <c r="T703" s="11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8324</v>
      </c>
      <c r="R704" t="s">
        <v>8326</v>
      </c>
      <c r="S704" s="11">
        <f t="shared" si="42"/>
        <v>42668.726701388892</v>
      </c>
      <c r="T704" s="11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8324</v>
      </c>
      <c r="R705" t="s">
        <v>8326</v>
      </c>
      <c r="S705" s="11">
        <f t="shared" si="42"/>
        <v>42711.950798611113</v>
      </c>
      <c r="T705" s="11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8324</v>
      </c>
      <c r="R706" t="s">
        <v>8326</v>
      </c>
      <c r="S706" s="11">
        <f t="shared" si="42"/>
        <v>42726.192916666667</v>
      </c>
      <c r="T706" s="11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8324</v>
      </c>
      <c r="R707" t="s">
        <v>8326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8324</v>
      </c>
      <c r="R708" t="s">
        <v>8326</v>
      </c>
      <c r="S708" s="11">
        <f t="shared" si="46"/>
        <v>42676.995173611111</v>
      </c>
      <c r="T708" s="11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8324</v>
      </c>
      <c r="R709" t="s">
        <v>8326</v>
      </c>
      <c r="S709" s="11">
        <f t="shared" si="46"/>
        <v>42696.663506944446</v>
      </c>
      <c r="T709" s="11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8324</v>
      </c>
      <c r="R710" t="s">
        <v>8326</v>
      </c>
      <c r="S710" s="11">
        <f t="shared" si="46"/>
        <v>41835.581018518518</v>
      </c>
      <c r="T710" s="11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8324</v>
      </c>
      <c r="R711" t="s">
        <v>8326</v>
      </c>
      <c r="S711" s="11">
        <f t="shared" si="46"/>
        <v>41948.041192129633</v>
      </c>
      <c r="T711" s="11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8324</v>
      </c>
      <c r="R712" t="s">
        <v>8326</v>
      </c>
      <c r="S712" s="11">
        <f t="shared" si="46"/>
        <v>41837.984976851854</v>
      </c>
      <c r="T712" s="11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8324</v>
      </c>
      <c r="R713" t="s">
        <v>8326</v>
      </c>
      <c r="S713" s="11">
        <f t="shared" si="46"/>
        <v>42678.459120370375</v>
      </c>
      <c r="T713" s="11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8324</v>
      </c>
      <c r="R714" t="s">
        <v>8326</v>
      </c>
      <c r="S714" s="11">
        <f t="shared" si="46"/>
        <v>42384.680925925932</v>
      </c>
      <c r="T714" s="11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8324</v>
      </c>
      <c r="R715" t="s">
        <v>8326</v>
      </c>
      <c r="S715" s="11">
        <f t="shared" si="46"/>
        <v>42496.529305555552</v>
      </c>
      <c r="T715" s="11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8324</v>
      </c>
      <c r="R716" t="s">
        <v>8326</v>
      </c>
      <c r="S716" s="11">
        <f t="shared" si="46"/>
        <v>42734.787986111114</v>
      </c>
      <c r="T716" s="11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8324</v>
      </c>
      <c r="R717" t="s">
        <v>8326</v>
      </c>
      <c r="S717" s="11">
        <f t="shared" si="46"/>
        <v>42273.090740740736</v>
      </c>
      <c r="T717" s="11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8324</v>
      </c>
      <c r="R718" t="s">
        <v>8326</v>
      </c>
      <c r="S718" s="11">
        <f t="shared" si="46"/>
        <v>41940.658645833333</v>
      </c>
      <c r="T718" s="11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8324</v>
      </c>
      <c r="R719" t="s">
        <v>8326</v>
      </c>
      <c r="S719" s="11">
        <f t="shared" si="46"/>
        <v>41857.854189814818</v>
      </c>
      <c r="T719" s="11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8324</v>
      </c>
      <c r="R720" t="s">
        <v>8326</v>
      </c>
      <c r="S720" s="11">
        <f t="shared" si="46"/>
        <v>42752.845451388886</v>
      </c>
      <c r="T720" s="11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8324</v>
      </c>
      <c r="R721" t="s">
        <v>8326</v>
      </c>
      <c r="S721" s="11">
        <f t="shared" si="46"/>
        <v>42409.040231481486</v>
      </c>
      <c r="T721" s="11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8327</v>
      </c>
      <c r="R722" t="s">
        <v>8328</v>
      </c>
      <c r="S722" s="11">
        <f t="shared" si="46"/>
        <v>40909.649201388893</v>
      </c>
      <c r="T722" s="11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8327</v>
      </c>
      <c r="R723" t="s">
        <v>8328</v>
      </c>
      <c r="S723" s="11">
        <f t="shared" si="46"/>
        <v>41807.571840277778</v>
      </c>
      <c r="T723" s="11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8327</v>
      </c>
      <c r="R724" t="s">
        <v>8328</v>
      </c>
      <c r="S724" s="11">
        <f t="shared" si="46"/>
        <v>40977.805300925924</v>
      </c>
      <c r="T724" s="11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8327</v>
      </c>
      <c r="R725" t="s">
        <v>8328</v>
      </c>
      <c r="S725" s="11">
        <f t="shared" si="46"/>
        <v>42184.816539351858</v>
      </c>
      <c r="T725" s="11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8327</v>
      </c>
      <c r="R726" t="s">
        <v>8328</v>
      </c>
      <c r="S726" s="11">
        <f t="shared" si="46"/>
        <v>40694.638460648144</v>
      </c>
      <c r="T726" s="11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8327</v>
      </c>
      <c r="R727" t="s">
        <v>8328</v>
      </c>
      <c r="S727" s="11">
        <f t="shared" si="46"/>
        <v>42321.626296296294</v>
      </c>
      <c r="T727" s="11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8327</v>
      </c>
      <c r="R728" t="s">
        <v>8328</v>
      </c>
      <c r="S728" s="11">
        <f t="shared" si="46"/>
        <v>41346.042673611111</v>
      </c>
      <c r="T728" s="11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8327</v>
      </c>
      <c r="R729" t="s">
        <v>8328</v>
      </c>
      <c r="S729" s="11">
        <f t="shared" si="46"/>
        <v>41247.020243055551</v>
      </c>
      <c r="T729" s="11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8327</v>
      </c>
      <c r="R730" t="s">
        <v>8328</v>
      </c>
      <c r="S730" s="11">
        <f t="shared" si="46"/>
        <v>40731.837465277778</v>
      </c>
      <c r="T730" s="11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8327</v>
      </c>
      <c r="R731" t="s">
        <v>8328</v>
      </c>
      <c r="S731" s="11">
        <f t="shared" si="46"/>
        <v>41111.185891203706</v>
      </c>
      <c r="T731" s="11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8327</v>
      </c>
      <c r="R732" t="s">
        <v>8328</v>
      </c>
      <c r="S732" s="11">
        <f t="shared" si="46"/>
        <v>40854.745266203703</v>
      </c>
      <c r="T732" s="11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8327</v>
      </c>
      <c r="R733" t="s">
        <v>8328</v>
      </c>
      <c r="S733" s="11">
        <f t="shared" si="46"/>
        <v>40879.795682870368</v>
      </c>
      <c r="T733" s="11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8327</v>
      </c>
      <c r="R734" t="s">
        <v>8328</v>
      </c>
      <c r="S734" s="11">
        <f t="shared" si="46"/>
        <v>41486.424317129626</v>
      </c>
      <c r="T734" s="11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8327</v>
      </c>
      <c r="R735" t="s">
        <v>8328</v>
      </c>
      <c r="S735" s="11">
        <f t="shared" si="46"/>
        <v>41598.420046296298</v>
      </c>
      <c r="T735" s="11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8327</v>
      </c>
      <c r="R736" t="s">
        <v>8328</v>
      </c>
      <c r="S736" s="11">
        <f t="shared" si="46"/>
        <v>42102.164583333331</v>
      </c>
      <c r="T736" s="11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8327</v>
      </c>
      <c r="R737" t="s">
        <v>8328</v>
      </c>
      <c r="S737" s="11">
        <f t="shared" si="46"/>
        <v>41946.029467592591</v>
      </c>
      <c r="T737" s="11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8327</v>
      </c>
      <c r="R738" t="s">
        <v>8328</v>
      </c>
      <c r="S738" s="11">
        <f t="shared" si="46"/>
        <v>41579.734259259261</v>
      </c>
      <c r="T738" s="11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8327</v>
      </c>
      <c r="R739" t="s">
        <v>8328</v>
      </c>
      <c r="S739" s="11">
        <f t="shared" si="46"/>
        <v>41667.275312500002</v>
      </c>
      <c r="T739" s="11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8327</v>
      </c>
      <c r="R740" t="s">
        <v>8328</v>
      </c>
      <c r="S740" s="11">
        <f t="shared" si="46"/>
        <v>41943.604097222218</v>
      </c>
      <c r="T740" s="11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8327</v>
      </c>
      <c r="R741" t="s">
        <v>8328</v>
      </c>
      <c r="S741" s="11">
        <f t="shared" si="46"/>
        <v>41829.502650462964</v>
      </c>
      <c r="T741" s="11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8327</v>
      </c>
      <c r="R742" t="s">
        <v>8328</v>
      </c>
      <c r="S742" s="11">
        <f t="shared" si="46"/>
        <v>42162.146782407406</v>
      </c>
      <c r="T742" s="11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8327</v>
      </c>
      <c r="R743" t="s">
        <v>8328</v>
      </c>
      <c r="S743" s="11">
        <f t="shared" si="46"/>
        <v>41401.648217592592</v>
      </c>
      <c r="T743" s="11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8327</v>
      </c>
      <c r="R744" t="s">
        <v>8328</v>
      </c>
      <c r="S744" s="11">
        <f t="shared" si="46"/>
        <v>41689.917962962965</v>
      </c>
      <c r="T744" s="11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8327</v>
      </c>
      <c r="R745" t="s">
        <v>8328</v>
      </c>
      <c r="S745" s="11">
        <f t="shared" si="46"/>
        <v>40990.709317129629</v>
      </c>
      <c r="T745" s="11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8327</v>
      </c>
      <c r="R746" t="s">
        <v>8328</v>
      </c>
      <c r="S746" s="11">
        <f t="shared" si="46"/>
        <v>41226.95721064815</v>
      </c>
      <c r="T746" s="11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8327</v>
      </c>
      <c r="R747" t="s">
        <v>8328</v>
      </c>
      <c r="S747" s="11">
        <f t="shared" si="46"/>
        <v>41367.572280092594</v>
      </c>
      <c r="T747" s="11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8327</v>
      </c>
      <c r="R748" t="s">
        <v>8328</v>
      </c>
      <c r="S748" s="11">
        <f t="shared" si="46"/>
        <v>41157.042928240742</v>
      </c>
      <c r="T748" s="11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8327</v>
      </c>
      <c r="R749" t="s">
        <v>8328</v>
      </c>
      <c r="S749" s="11">
        <f t="shared" si="46"/>
        <v>41988.548831018517</v>
      </c>
      <c r="T749" s="11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8327</v>
      </c>
      <c r="R750" t="s">
        <v>8328</v>
      </c>
      <c r="S750" s="11">
        <f t="shared" si="46"/>
        <v>41831.846828703703</v>
      </c>
      <c r="T750" s="11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8327</v>
      </c>
      <c r="R751" t="s">
        <v>8328</v>
      </c>
      <c r="S751" s="11">
        <f t="shared" si="46"/>
        <v>42733.94131944445</v>
      </c>
      <c r="T751" s="11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8327</v>
      </c>
      <c r="R752" t="s">
        <v>8328</v>
      </c>
      <c r="S752" s="11">
        <f t="shared" si="46"/>
        <v>41299.878148148149</v>
      </c>
      <c r="T752" s="11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8327</v>
      </c>
      <c r="R753" t="s">
        <v>8328</v>
      </c>
      <c r="S753" s="11">
        <f t="shared" si="46"/>
        <v>40713.630497685182</v>
      </c>
      <c r="T753" s="11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8327</v>
      </c>
      <c r="R754" t="s">
        <v>8328</v>
      </c>
      <c r="S754" s="11">
        <f t="shared" si="46"/>
        <v>42639.421493055561</v>
      </c>
      <c r="T754" s="11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8327</v>
      </c>
      <c r="R755" t="s">
        <v>8328</v>
      </c>
      <c r="S755" s="11">
        <f t="shared" si="46"/>
        <v>42019.590173611112</v>
      </c>
      <c r="T755" s="11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8327</v>
      </c>
      <c r="R756" t="s">
        <v>8328</v>
      </c>
      <c r="S756" s="11">
        <f t="shared" si="46"/>
        <v>41249.749085648145</v>
      </c>
      <c r="T756" s="11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8327</v>
      </c>
      <c r="R757" t="s">
        <v>8328</v>
      </c>
      <c r="S757" s="11">
        <f t="shared" si="46"/>
        <v>41383.605057870373</v>
      </c>
      <c r="T757" s="11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8327</v>
      </c>
      <c r="R758" t="s">
        <v>8328</v>
      </c>
      <c r="S758" s="11">
        <f t="shared" si="46"/>
        <v>40590.766886574071</v>
      </c>
      <c r="T758" s="11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8327</v>
      </c>
      <c r="R759" t="s">
        <v>8328</v>
      </c>
      <c r="S759" s="11">
        <f t="shared" si="46"/>
        <v>41235.054560185185</v>
      </c>
      <c r="T759" s="11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8327</v>
      </c>
      <c r="R760" t="s">
        <v>8328</v>
      </c>
      <c r="S760" s="11">
        <f t="shared" si="46"/>
        <v>40429.836435185185</v>
      </c>
      <c r="T760" s="11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8327</v>
      </c>
      <c r="R761" t="s">
        <v>8328</v>
      </c>
      <c r="S761" s="11">
        <f t="shared" si="46"/>
        <v>41789.330312500002</v>
      </c>
      <c r="T761" s="11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8327</v>
      </c>
      <c r="R762" t="s">
        <v>8329</v>
      </c>
      <c r="S762" s="11">
        <f t="shared" si="46"/>
        <v>42670.764039351852</v>
      </c>
      <c r="T762" s="11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8327</v>
      </c>
      <c r="R763" t="s">
        <v>8329</v>
      </c>
      <c r="S763" s="11">
        <f t="shared" si="46"/>
        <v>41642.751458333332</v>
      </c>
      <c r="T763" s="11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8327</v>
      </c>
      <c r="R764" t="s">
        <v>8329</v>
      </c>
      <c r="S764" s="11">
        <f t="shared" si="46"/>
        <v>42690.858449074076</v>
      </c>
      <c r="T764" s="11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8327</v>
      </c>
      <c r="R765" t="s">
        <v>8329</v>
      </c>
      <c r="S765" s="11">
        <f t="shared" si="46"/>
        <v>41471.446851851848</v>
      </c>
      <c r="T765" s="11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8327</v>
      </c>
      <c r="R766" t="s">
        <v>8329</v>
      </c>
      <c r="S766" s="11">
        <f t="shared" si="46"/>
        <v>42227.173159722224</v>
      </c>
      <c r="T766" s="11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8327</v>
      </c>
      <c r="R767" t="s">
        <v>8329</v>
      </c>
      <c r="S767" s="11">
        <f t="shared" si="46"/>
        <v>41901.542638888888</v>
      </c>
      <c r="T767" s="11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8327</v>
      </c>
      <c r="R768" t="s">
        <v>8329</v>
      </c>
      <c r="S768" s="11">
        <f t="shared" si="46"/>
        <v>42021.783368055556</v>
      </c>
      <c r="T768" s="11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8327</v>
      </c>
      <c r="R769" t="s">
        <v>8329</v>
      </c>
      <c r="S769" s="11">
        <f t="shared" si="46"/>
        <v>42115.143634259264</v>
      </c>
      <c r="T769" s="11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8327</v>
      </c>
      <c r="R770" t="s">
        <v>8329</v>
      </c>
      <c r="S770" s="11">
        <f t="shared" si="46"/>
        <v>41594.207060185188</v>
      </c>
      <c r="T770" s="11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8327</v>
      </c>
      <c r="R771" t="s">
        <v>8329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8327</v>
      </c>
      <c r="R772" t="s">
        <v>8329</v>
      </c>
      <c r="S772" s="11">
        <f t="shared" si="50"/>
        <v>41289.999641203707</v>
      </c>
      <c r="T772" s="11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8327</v>
      </c>
      <c r="R773" t="s">
        <v>8329</v>
      </c>
      <c r="S773" s="11">
        <f t="shared" si="50"/>
        <v>42349.824097222227</v>
      </c>
      <c r="T773" s="11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8327</v>
      </c>
      <c r="R774" t="s">
        <v>8329</v>
      </c>
      <c r="S774" s="11">
        <f t="shared" si="50"/>
        <v>40068.056932870371</v>
      </c>
      <c r="T774" s="11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8327</v>
      </c>
      <c r="R775" t="s">
        <v>8329</v>
      </c>
      <c r="S775" s="11">
        <f t="shared" si="50"/>
        <v>42100.735937499994</v>
      </c>
      <c r="T775" s="11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8327</v>
      </c>
      <c r="R776" t="s">
        <v>8329</v>
      </c>
      <c r="S776" s="11">
        <f t="shared" si="50"/>
        <v>41663.780300925922</v>
      </c>
      <c r="T776" s="11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8327</v>
      </c>
      <c r="R777" t="s">
        <v>8329</v>
      </c>
      <c r="S777" s="11">
        <f t="shared" si="50"/>
        <v>40863.060127314813</v>
      </c>
      <c r="T777" s="11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8327</v>
      </c>
      <c r="R778" t="s">
        <v>8329</v>
      </c>
      <c r="S778" s="11">
        <f t="shared" si="50"/>
        <v>42250.685706018514</v>
      </c>
      <c r="T778" s="11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8327</v>
      </c>
      <c r="R779" t="s">
        <v>8329</v>
      </c>
      <c r="S779" s="11">
        <f t="shared" si="50"/>
        <v>41456.981215277774</v>
      </c>
      <c r="T779" s="11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8327</v>
      </c>
      <c r="R780" t="s">
        <v>8329</v>
      </c>
      <c r="S780" s="11">
        <f t="shared" si="50"/>
        <v>41729.702314814815</v>
      </c>
      <c r="T780" s="11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8327</v>
      </c>
      <c r="R781" t="s">
        <v>8329</v>
      </c>
      <c r="S781" s="11">
        <f t="shared" si="50"/>
        <v>40436.68408564815</v>
      </c>
      <c r="T781" s="11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8330</v>
      </c>
      <c r="R782" t="s">
        <v>8331</v>
      </c>
      <c r="S782" s="11">
        <f t="shared" si="50"/>
        <v>40636.673900462964</v>
      </c>
      <c r="T782" s="11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8330</v>
      </c>
      <c r="R783" t="s">
        <v>8331</v>
      </c>
      <c r="S783" s="11">
        <f t="shared" si="50"/>
        <v>41403.000856481485</v>
      </c>
      <c r="T783" s="11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8330</v>
      </c>
      <c r="R784" t="s">
        <v>8331</v>
      </c>
      <c r="S784" s="11">
        <f t="shared" si="50"/>
        <v>41116.758125</v>
      </c>
      <c r="T784" s="11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8330</v>
      </c>
      <c r="R785" t="s">
        <v>8331</v>
      </c>
      <c r="S785" s="11">
        <f t="shared" si="50"/>
        <v>40987.773715277777</v>
      </c>
      <c r="T785" s="11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8330</v>
      </c>
      <c r="R786" t="s">
        <v>8331</v>
      </c>
      <c r="S786" s="11">
        <f t="shared" si="50"/>
        <v>41675.149525462963</v>
      </c>
      <c r="T786" s="11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8330</v>
      </c>
      <c r="R787" t="s">
        <v>8331</v>
      </c>
      <c r="S787" s="11">
        <f t="shared" si="50"/>
        <v>41303.593923611108</v>
      </c>
      <c r="T787" s="11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8330</v>
      </c>
      <c r="R788" t="s">
        <v>8331</v>
      </c>
      <c r="S788" s="11">
        <f t="shared" si="50"/>
        <v>40983.055949074071</v>
      </c>
      <c r="T788" s="11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8330</v>
      </c>
      <c r="R789" t="s">
        <v>8331</v>
      </c>
      <c r="S789" s="11">
        <f t="shared" si="50"/>
        <v>41549.627615740741</v>
      </c>
      <c r="T789" s="11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8330</v>
      </c>
      <c r="R790" t="s">
        <v>8331</v>
      </c>
      <c r="S790" s="11">
        <f t="shared" si="50"/>
        <v>41059.006805555553</v>
      </c>
      <c r="T790" s="11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8330</v>
      </c>
      <c r="R791" t="s">
        <v>8331</v>
      </c>
      <c r="S791" s="11">
        <f t="shared" si="50"/>
        <v>41277.186111111114</v>
      </c>
      <c r="T791" s="11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8330</v>
      </c>
      <c r="R792" t="s">
        <v>8331</v>
      </c>
      <c r="S792" s="11">
        <f t="shared" si="50"/>
        <v>41276.047905092593</v>
      </c>
      <c r="T792" s="11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8330</v>
      </c>
      <c r="R793" t="s">
        <v>8331</v>
      </c>
      <c r="S793" s="11">
        <f t="shared" si="50"/>
        <v>41557.780624999999</v>
      </c>
      <c r="T793" s="11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8330</v>
      </c>
      <c r="R794" t="s">
        <v>8331</v>
      </c>
      <c r="S794" s="11">
        <f t="shared" si="50"/>
        <v>41555.873645833337</v>
      </c>
      <c r="T794" s="11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8330</v>
      </c>
      <c r="R795" t="s">
        <v>8331</v>
      </c>
      <c r="S795" s="11">
        <f t="shared" si="50"/>
        <v>41442.741249999999</v>
      </c>
      <c r="T795" s="11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8330</v>
      </c>
      <c r="R796" t="s">
        <v>8331</v>
      </c>
      <c r="S796" s="11">
        <f t="shared" si="50"/>
        <v>40736.115011574075</v>
      </c>
      <c r="T796" s="11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8330</v>
      </c>
      <c r="R797" t="s">
        <v>8331</v>
      </c>
      <c r="S797" s="11">
        <f t="shared" si="50"/>
        <v>40963.613032407404</v>
      </c>
      <c r="T797" s="11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8330</v>
      </c>
      <c r="R798" t="s">
        <v>8331</v>
      </c>
      <c r="S798" s="11">
        <f t="shared" si="50"/>
        <v>41502.882928240739</v>
      </c>
      <c r="T798" s="11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8330</v>
      </c>
      <c r="R799" t="s">
        <v>8331</v>
      </c>
      <c r="S799" s="11">
        <f t="shared" si="50"/>
        <v>40996.994074074071</v>
      </c>
      <c r="T799" s="11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8330</v>
      </c>
      <c r="R800" t="s">
        <v>8331</v>
      </c>
      <c r="S800" s="11">
        <f t="shared" si="50"/>
        <v>41882.590127314819</v>
      </c>
      <c r="T800" s="11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8330</v>
      </c>
      <c r="R801" t="s">
        <v>8331</v>
      </c>
      <c r="S801" s="11">
        <f t="shared" si="50"/>
        <v>40996.667199074072</v>
      </c>
      <c r="T801" s="11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8330</v>
      </c>
      <c r="R802" t="s">
        <v>8331</v>
      </c>
      <c r="S802" s="11">
        <f t="shared" si="50"/>
        <v>41863.433495370373</v>
      </c>
      <c r="T802" s="11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8330</v>
      </c>
      <c r="R803" t="s">
        <v>8331</v>
      </c>
      <c r="S803" s="11">
        <f t="shared" si="50"/>
        <v>40695.795370370368</v>
      </c>
      <c r="T803" s="11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8330</v>
      </c>
      <c r="R804" t="s">
        <v>8331</v>
      </c>
      <c r="S804" s="11">
        <f t="shared" si="50"/>
        <v>41123.022268518522</v>
      </c>
      <c r="T804" s="11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8330</v>
      </c>
      <c r="R805" t="s">
        <v>8331</v>
      </c>
      <c r="S805" s="11">
        <f t="shared" si="50"/>
        <v>40665.949976851851</v>
      </c>
      <c r="T805" s="11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8330</v>
      </c>
      <c r="R806" t="s">
        <v>8331</v>
      </c>
      <c r="S806" s="11">
        <f t="shared" si="50"/>
        <v>40730.105625000004</v>
      </c>
      <c r="T806" s="11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8330</v>
      </c>
      <c r="R807" t="s">
        <v>8331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8330</v>
      </c>
      <c r="R808" t="s">
        <v>8331</v>
      </c>
      <c r="S808" s="11">
        <f t="shared" si="50"/>
        <v>40763.691423611112</v>
      </c>
      <c r="T808" s="11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8330</v>
      </c>
      <c r="R809" t="s">
        <v>8331</v>
      </c>
      <c r="S809" s="11">
        <f t="shared" si="50"/>
        <v>42759.628599537042</v>
      </c>
      <c r="T809" s="11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8330</v>
      </c>
      <c r="R810" t="s">
        <v>8331</v>
      </c>
      <c r="S810" s="11">
        <f t="shared" si="50"/>
        <v>41962.100532407407</v>
      </c>
      <c r="T810" s="11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8330</v>
      </c>
      <c r="R811" t="s">
        <v>8331</v>
      </c>
      <c r="S811" s="11">
        <f t="shared" si="50"/>
        <v>41628.833680555559</v>
      </c>
      <c r="T811" s="11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8330</v>
      </c>
      <c r="R812" t="s">
        <v>8331</v>
      </c>
      <c r="S812" s="11">
        <f t="shared" si="50"/>
        <v>41123.056273148148</v>
      </c>
      <c r="T812" s="11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8330</v>
      </c>
      <c r="R813" t="s">
        <v>8331</v>
      </c>
      <c r="S813" s="11">
        <f t="shared" si="50"/>
        <v>41443.643541666665</v>
      </c>
      <c r="T813" s="11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8330</v>
      </c>
      <c r="R814" t="s">
        <v>8331</v>
      </c>
      <c r="S814" s="11">
        <f t="shared" si="50"/>
        <v>41282.017962962964</v>
      </c>
      <c r="T814" s="11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8330</v>
      </c>
      <c r="R815" t="s">
        <v>8331</v>
      </c>
      <c r="S815" s="11">
        <f t="shared" si="50"/>
        <v>41080.960243055553</v>
      </c>
      <c r="T815" s="11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8330</v>
      </c>
      <c r="R816" t="s">
        <v>8331</v>
      </c>
      <c r="S816" s="11">
        <f t="shared" si="50"/>
        <v>40679.743067129632</v>
      </c>
      <c r="T816" s="11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8330</v>
      </c>
      <c r="R817" t="s">
        <v>8331</v>
      </c>
      <c r="S817" s="11">
        <f t="shared" si="50"/>
        <v>41914.917858796296</v>
      </c>
      <c r="T817" s="11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8330</v>
      </c>
      <c r="R818" t="s">
        <v>8331</v>
      </c>
      <c r="S818" s="11">
        <f t="shared" si="50"/>
        <v>41341.870868055557</v>
      </c>
      <c r="T818" s="11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8330</v>
      </c>
      <c r="R819" t="s">
        <v>8331</v>
      </c>
      <c r="S819" s="11">
        <f t="shared" si="50"/>
        <v>40925.599664351852</v>
      </c>
      <c r="T819" s="11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8330</v>
      </c>
      <c r="R820" t="s">
        <v>8331</v>
      </c>
      <c r="S820" s="11">
        <f t="shared" si="50"/>
        <v>41120.882881944446</v>
      </c>
      <c r="T820" s="11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8330</v>
      </c>
      <c r="R821" t="s">
        <v>8331</v>
      </c>
      <c r="S821" s="11">
        <f t="shared" si="50"/>
        <v>41619.998310185183</v>
      </c>
      <c r="T821" s="11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8330</v>
      </c>
      <c r="R822" t="s">
        <v>8331</v>
      </c>
      <c r="S822" s="11">
        <f t="shared" si="50"/>
        <v>41768.841921296298</v>
      </c>
      <c r="T822" s="11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8330</v>
      </c>
      <c r="R823" t="s">
        <v>8331</v>
      </c>
      <c r="S823" s="11">
        <f t="shared" si="50"/>
        <v>42093.922048611115</v>
      </c>
      <c r="T823" s="11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8330</v>
      </c>
      <c r="R824" t="s">
        <v>8331</v>
      </c>
      <c r="S824" s="11">
        <f t="shared" si="50"/>
        <v>41157.947337962964</v>
      </c>
      <c r="T824" s="11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8330</v>
      </c>
      <c r="R825" t="s">
        <v>8331</v>
      </c>
      <c r="S825" s="11">
        <f t="shared" si="50"/>
        <v>42055.972824074073</v>
      </c>
      <c r="T825" s="11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8330</v>
      </c>
      <c r="R826" t="s">
        <v>8331</v>
      </c>
      <c r="S826" s="11">
        <f t="shared" si="50"/>
        <v>40250.242106481484</v>
      </c>
      <c r="T826" s="11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8330</v>
      </c>
      <c r="R827" t="s">
        <v>8331</v>
      </c>
      <c r="S827" s="11">
        <f t="shared" si="50"/>
        <v>41186.306527777779</v>
      </c>
      <c r="T827" s="11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8330</v>
      </c>
      <c r="R828" t="s">
        <v>8331</v>
      </c>
      <c r="S828" s="11">
        <f t="shared" si="50"/>
        <v>40973.038541666669</v>
      </c>
      <c r="T828" s="11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8330</v>
      </c>
      <c r="R829" t="s">
        <v>8331</v>
      </c>
      <c r="S829" s="11">
        <f t="shared" si="50"/>
        <v>40927.473460648151</v>
      </c>
      <c r="T829" s="11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8330</v>
      </c>
      <c r="R830" t="s">
        <v>8331</v>
      </c>
      <c r="S830" s="11">
        <f t="shared" si="50"/>
        <v>41073.050717592596</v>
      </c>
      <c r="T830" s="11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8330</v>
      </c>
      <c r="R831" t="s">
        <v>8331</v>
      </c>
      <c r="S831" s="11">
        <f t="shared" si="50"/>
        <v>42504.801388888889</v>
      </c>
      <c r="T831" s="11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8330</v>
      </c>
      <c r="R832" t="s">
        <v>8331</v>
      </c>
      <c r="S832" s="11">
        <f t="shared" si="50"/>
        <v>41325.525752314818</v>
      </c>
      <c r="T832" s="11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8330</v>
      </c>
      <c r="R833" t="s">
        <v>8331</v>
      </c>
      <c r="S833" s="11">
        <f t="shared" si="50"/>
        <v>40996.646921296298</v>
      </c>
      <c r="T833" s="11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8330</v>
      </c>
      <c r="R834" t="s">
        <v>8331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8330</v>
      </c>
      <c r="R835" t="s">
        <v>8331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8330</v>
      </c>
      <c r="R836" t="s">
        <v>8331</v>
      </c>
      <c r="S836" s="11">
        <f t="shared" si="54"/>
        <v>41422.822824074072</v>
      </c>
      <c r="T836" s="11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8330</v>
      </c>
      <c r="R837" t="s">
        <v>8331</v>
      </c>
      <c r="S837" s="11">
        <f t="shared" si="54"/>
        <v>41005.45784722222</v>
      </c>
      <c r="T837" s="11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8330</v>
      </c>
      <c r="R838" t="s">
        <v>8331</v>
      </c>
      <c r="S838" s="11">
        <f t="shared" si="54"/>
        <v>41524.056921296295</v>
      </c>
      <c r="T838" s="11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8330</v>
      </c>
      <c r="R839" t="s">
        <v>8331</v>
      </c>
      <c r="S839" s="11">
        <f t="shared" si="54"/>
        <v>41730.998402777775</v>
      </c>
      <c r="T839" s="11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8330</v>
      </c>
      <c r="R840" t="s">
        <v>8331</v>
      </c>
      <c r="S840" s="11">
        <f t="shared" si="54"/>
        <v>40895.897974537038</v>
      </c>
      <c r="T840" s="11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8330</v>
      </c>
      <c r="R841" t="s">
        <v>8331</v>
      </c>
      <c r="S841" s="11">
        <f t="shared" si="54"/>
        <v>41144.763379629629</v>
      </c>
      <c r="T841" s="11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8330</v>
      </c>
      <c r="R842" t="s">
        <v>8332</v>
      </c>
      <c r="S842" s="11">
        <f t="shared" si="54"/>
        <v>42607.226701388892</v>
      </c>
      <c r="T842" s="11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8330</v>
      </c>
      <c r="R843" t="s">
        <v>8332</v>
      </c>
      <c r="S843" s="11">
        <f t="shared" si="54"/>
        <v>41923.838692129626</v>
      </c>
      <c r="T843" s="11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8330</v>
      </c>
      <c r="R844" t="s">
        <v>8332</v>
      </c>
      <c r="S844" s="11">
        <f t="shared" si="54"/>
        <v>41526.592395833337</v>
      </c>
      <c r="T844" s="11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8330</v>
      </c>
      <c r="R845" t="s">
        <v>8332</v>
      </c>
      <c r="S845" s="11">
        <f t="shared" si="54"/>
        <v>42695.257870370369</v>
      </c>
      <c r="T845" s="11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8330</v>
      </c>
      <c r="R846" t="s">
        <v>8332</v>
      </c>
      <c r="S846" s="11">
        <f t="shared" si="54"/>
        <v>41905.684629629628</v>
      </c>
      <c r="T846" s="11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8330</v>
      </c>
      <c r="R847" t="s">
        <v>8332</v>
      </c>
      <c r="S847" s="11">
        <f t="shared" si="54"/>
        <v>42578.205972222218</v>
      </c>
      <c r="T847" s="11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8330</v>
      </c>
      <c r="R848" t="s">
        <v>8332</v>
      </c>
      <c r="S848" s="11">
        <f t="shared" si="54"/>
        <v>41694.391840277778</v>
      </c>
      <c r="T848" s="11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8330</v>
      </c>
      <c r="R849" t="s">
        <v>8332</v>
      </c>
      <c r="S849" s="11">
        <f t="shared" si="54"/>
        <v>42165.79833333334</v>
      </c>
      <c r="T849" s="11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8330</v>
      </c>
      <c r="R850" t="s">
        <v>8332</v>
      </c>
      <c r="S850" s="11">
        <f t="shared" si="54"/>
        <v>42078.792048611111</v>
      </c>
      <c r="T850" s="11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8330</v>
      </c>
      <c r="R851" t="s">
        <v>8332</v>
      </c>
      <c r="S851" s="11">
        <f t="shared" si="54"/>
        <v>42051.148888888885</v>
      </c>
      <c r="T851" s="11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8330</v>
      </c>
      <c r="R852" t="s">
        <v>8332</v>
      </c>
      <c r="S852" s="11">
        <f t="shared" si="54"/>
        <v>42452.827743055561</v>
      </c>
      <c r="T852" s="11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8330</v>
      </c>
      <c r="R853" t="s">
        <v>8332</v>
      </c>
      <c r="S853" s="11">
        <f t="shared" si="54"/>
        <v>42522.880243055552</v>
      </c>
      <c r="T853" s="11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8330</v>
      </c>
      <c r="R854" t="s">
        <v>8332</v>
      </c>
      <c r="S854" s="11">
        <f t="shared" si="54"/>
        <v>42656.805497685185</v>
      </c>
      <c r="T854" s="11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8330</v>
      </c>
      <c r="R855" t="s">
        <v>8332</v>
      </c>
      <c r="S855" s="11">
        <f t="shared" si="54"/>
        <v>42021.832280092596</v>
      </c>
      <c r="T855" s="11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8330</v>
      </c>
      <c r="R856" t="s">
        <v>8332</v>
      </c>
      <c r="S856" s="11">
        <f t="shared" si="54"/>
        <v>42702.212337962963</v>
      </c>
      <c r="T856" s="11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8330</v>
      </c>
      <c r="R857" t="s">
        <v>8332</v>
      </c>
      <c r="S857" s="11">
        <f t="shared" si="54"/>
        <v>42545.125196759262</v>
      </c>
      <c r="T857" s="11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8330</v>
      </c>
      <c r="R858" t="s">
        <v>8332</v>
      </c>
      <c r="S858" s="11">
        <f t="shared" si="54"/>
        <v>42609.311990740738</v>
      </c>
      <c r="T858" s="11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8330</v>
      </c>
      <c r="R859" t="s">
        <v>8332</v>
      </c>
      <c r="S859" s="11">
        <f t="shared" si="54"/>
        <v>42291.581377314811</v>
      </c>
      <c r="T859" s="11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8330</v>
      </c>
      <c r="R860" t="s">
        <v>8332</v>
      </c>
      <c r="S860" s="11">
        <f t="shared" si="54"/>
        <v>42079.745578703703</v>
      </c>
      <c r="T860" s="11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8330</v>
      </c>
      <c r="R861" t="s">
        <v>8332</v>
      </c>
      <c r="S861" s="11">
        <f t="shared" si="54"/>
        <v>42128.820231481484</v>
      </c>
      <c r="T861" s="11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8330</v>
      </c>
      <c r="R862" t="s">
        <v>8333</v>
      </c>
      <c r="S862" s="11">
        <f t="shared" si="54"/>
        <v>41570.482789351852</v>
      </c>
      <c r="T862" s="11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8330</v>
      </c>
      <c r="R863" t="s">
        <v>8333</v>
      </c>
      <c r="S863" s="11">
        <f t="shared" si="54"/>
        <v>42599.965324074074</v>
      </c>
      <c r="T863" s="11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8330</v>
      </c>
      <c r="R864" t="s">
        <v>8333</v>
      </c>
      <c r="S864" s="11">
        <f t="shared" si="54"/>
        <v>41559.5549537037</v>
      </c>
      <c r="T864" s="11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8330</v>
      </c>
      <c r="R865" t="s">
        <v>8333</v>
      </c>
      <c r="S865" s="11">
        <f t="shared" si="54"/>
        <v>40921.117662037039</v>
      </c>
      <c r="T865" s="11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8330</v>
      </c>
      <c r="R866" t="s">
        <v>8333</v>
      </c>
      <c r="S866" s="11">
        <f t="shared" si="54"/>
        <v>41541.106921296298</v>
      </c>
      <c r="T866" s="11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8330</v>
      </c>
      <c r="R867" t="s">
        <v>8333</v>
      </c>
      <c r="S867" s="11">
        <f t="shared" si="54"/>
        <v>41230.77311342593</v>
      </c>
      <c r="T867" s="11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8330</v>
      </c>
      <c r="R868" t="s">
        <v>8333</v>
      </c>
      <c r="S868" s="11">
        <f t="shared" si="54"/>
        <v>42025.637939814813</v>
      </c>
      <c r="T868" s="11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8330</v>
      </c>
      <c r="R869" t="s">
        <v>8333</v>
      </c>
      <c r="S869" s="11">
        <f t="shared" si="54"/>
        <v>40088.105393518519</v>
      </c>
      <c r="T869" s="11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8330</v>
      </c>
      <c r="R870" t="s">
        <v>8333</v>
      </c>
      <c r="S870" s="11">
        <f t="shared" si="54"/>
        <v>41616.027754629627</v>
      </c>
      <c r="T870" s="11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8330</v>
      </c>
      <c r="R871" t="s">
        <v>8333</v>
      </c>
      <c r="S871" s="11">
        <f t="shared" si="54"/>
        <v>41342.845567129632</v>
      </c>
      <c r="T871" s="11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8330</v>
      </c>
      <c r="R872" t="s">
        <v>8333</v>
      </c>
      <c r="S872" s="11">
        <f t="shared" si="54"/>
        <v>41488.022256944445</v>
      </c>
      <c r="T872" s="11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8330</v>
      </c>
      <c r="R873" t="s">
        <v>8333</v>
      </c>
      <c r="S873" s="11">
        <f t="shared" si="54"/>
        <v>41577.561284722222</v>
      </c>
      <c r="T873" s="11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8330</v>
      </c>
      <c r="R874" t="s">
        <v>8333</v>
      </c>
      <c r="S874" s="11">
        <f t="shared" si="54"/>
        <v>40567.825543981482</v>
      </c>
      <c r="T874" s="11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8330</v>
      </c>
      <c r="R875" t="s">
        <v>8333</v>
      </c>
      <c r="S875" s="11">
        <f t="shared" si="54"/>
        <v>41184.167129629634</v>
      </c>
      <c r="T875" s="11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8330</v>
      </c>
      <c r="R876" t="s">
        <v>8333</v>
      </c>
      <c r="S876" s="11">
        <f t="shared" si="54"/>
        <v>41368.583726851852</v>
      </c>
      <c r="T876" s="11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8330</v>
      </c>
      <c r="R877" t="s">
        <v>8333</v>
      </c>
      <c r="S877" s="11">
        <f t="shared" si="54"/>
        <v>42248.723738425921</v>
      </c>
      <c r="T877" s="11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8330</v>
      </c>
      <c r="R878" t="s">
        <v>8333</v>
      </c>
      <c r="S878" s="11">
        <f t="shared" si="54"/>
        <v>41276.496840277774</v>
      </c>
      <c r="T878" s="11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8330</v>
      </c>
      <c r="R879" t="s">
        <v>8333</v>
      </c>
      <c r="S879" s="11">
        <f t="shared" si="54"/>
        <v>41597.788888888892</v>
      </c>
      <c r="T879" s="11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8330</v>
      </c>
      <c r="R880" t="s">
        <v>8333</v>
      </c>
      <c r="S880" s="11">
        <f t="shared" si="54"/>
        <v>40505.232916666668</v>
      </c>
      <c r="T880" s="11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8330</v>
      </c>
      <c r="R881" t="s">
        <v>8333</v>
      </c>
      <c r="S881" s="11">
        <f t="shared" si="54"/>
        <v>41037.829918981479</v>
      </c>
      <c r="T881" s="11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8330</v>
      </c>
      <c r="R882" t="s">
        <v>8334</v>
      </c>
      <c r="S882" s="11">
        <f t="shared" si="54"/>
        <v>41179.32104166667</v>
      </c>
      <c r="T882" s="11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8330</v>
      </c>
      <c r="R883" t="s">
        <v>8334</v>
      </c>
      <c r="S883" s="11">
        <f t="shared" si="54"/>
        <v>40877.25099537037</v>
      </c>
      <c r="T883" s="11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8330</v>
      </c>
      <c r="R884" t="s">
        <v>8334</v>
      </c>
      <c r="S884" s="11">
        <f t="shared" si="54"/>
        <v>40759.860532407409</v>
      </c>
      <c r="T884" s="11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8330</v>
      </c>
      <c r="R885" t="s">
        <v>8334</v>
      </c>
      <c r="S885" s="11">
        <f t="shared" si="54"/>
        <v>42371.935590277775</v>
      </c>
      <c r="T885" s="11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8330</v>
      </c>
      <c r="R886" t="s">
        <v>8334</v>
      </c>
      <c r="S886" s="11">
        <f t="shared" si="54"/>
        <v>40981.802615740737</v>
      </c>
      <c r="T886" s="11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8330</v>
      </c>
      <c r="R887" t="s">
        <v>8334</v>
      </c>
      <c r="S887" s="11">
        <f t="shared" si="54"/>
        <v>42713.941099537042</v>
      </c>
      <c r="T887" s="11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8330</v>
      </c>
      <c r="R888" t="s">
        <v>8334</v>
      </c>
      <c r="S888" s="11">
        <f t="shared" si="54"/>
        <v>42603.870520833334</v>
      </c>
      <c r="T888" s="11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8330</v>
      </c>
      <c r="R889" t="s">
        <v>8334</v>
      </c>
      <c r="S889" s="11">
        <f t="shared" si="54"/>
        <v>41026.958969907406</v>
      </c>
      <c r="T889" s="11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8330</v>
      </c>
      <c r="R890" t="s">
        <v>8334</v>
      </c>
      <c r="S890" s="11">
        <f t="shared" si="54"/>
        <v>40751.753298611111</v>
      </c>
      <c r="T890" s="11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8330</v>
      </c>
      <c r="R891" t="s">
        <v>8334</v>
      </c>
      <c r="S891" s="11">
        <f t="shared" si="54"/>
        <v>41887.784062500003</v>
      </c>
      <c r="T891" s="11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8330</v>
      </c>
      <c r="R892" t="s">
        <v>8334</v>
      </c>
      <c r="S892" s="11">
        <f t="shared" si="54"/>
        <v>41569.698831018519</v>
      </c>
      <c r="T892" s="11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8330</v>
      </c>
      <c r="R893" t="s">
        <v>8334</v>
      </c>
      <c r="S893" s="11">
        <f t="shared" si="54"/>
        <v>41842.031597222223</v>
      </c>
      <c r="T893" s="11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8330</v>
      </c>
      <c r="R894" t="s">
        <v>8334</v>
      </c>
      <c r="S894" s="11">
        <f t="shared" si="54"/>
        <v>40304.20003472222</v>
      </c>
      <c r="T894" s="11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8330</v>
      </c>
      <c r="R895" t="s">
        <v>8334</v>
      </c>
      <c r="S895" s="11">
        <f t="shared" si="54"/>
        <v>42065.897719907407</v>
      </c>
      <c r="T895" s="11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8330</v>
      </c>
      <c r="R896" t="s">
        <v>8334</v>
      </c>
      <c r="S896" s="11">
        <f t="shared" si="54"/>
        <v>42496.981597222228</v>
      </c>
      <c r="T896" s="11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8330</v>
      </c>
      <c r="R897" t="s">
        <v>8334</v>
      </c>
      <c r="S897" s="11">
        <f t="shared" si="54"/>
        <v>40431.127650462964</v>
      </c>
      <c r="T897" s="11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8330</v>
      </c>
      <c r="R898" t="s">
        <v>8334</v>
      </c>
      <c r="S898" s="11">
        <f t="shared" si="54"/>
        <v>42218.872986111113</v>
      </c>
      <c r="T898" s="11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8330</v>
      </c>
      <c r="R899" t="s">
        <v>8334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8330</v>
      </c>
      <c r="R900" t="s">
        <v>8334</v>
      </c>
      <c r="S900" s="11">
        <f t="shared" si="58"/>
        <v>40878.758217592593</v>
      </c>
      <c r="T900" s="11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8330</v>
      </c>
      <c r="R901" t="s">
        <v>8334</v>
      </c>
      <c r="S901" s="11">
        <f t="shared" si="58"/>
        <v>40646.099097222221</v>
      </c>
      <c r="T901" s="11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8330</v>
      </c>
      <c r="R902" t="s">
        <v>8333</v>
      </c>
      <c r="S902" s="11">
        <f t="shared" si="58"/>
        <v>42429.84956018519</v>
      </c>
      <c r="T902" s="11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8330</v>
      </c>
      <c r="R903" t="s">
        <v>8333</v>
      </c>
      <c r="S903" s="11">
        <f t="shared" si="58"/>
        <v>40291.81150462963</v>
      </c>
      <c r="T903" s="11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8330</v>
      </c>
      <c r="R904" t="s">
        <v>8333</v>
      </c>
      <c r="S904" s="11">
        <f t="shared" si="58"/>
        <v>41829.965532407405</v>
      </c>
      <c r="T904" s="11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8330</v>
      </c>
      <c r="R905" t="s">
        <v>8333</v>
      </c>
      <c r="S905" s="11">
        <f t="shared" si="58"/>
        <v>41149.796064814815</v>
      </c>
      <c r="T905" s="11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8330</v>
      </c>
      <c r="R906" t="s">
        <v>8333</v>
      </c>
      <c r="S906" s="11">
        <f t="shared" si="58"/>
        <v>42342.080289351856</v>
      </c>
      <c r="T906" s="11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8330</v>
      </c>
      <c r="R907" t="s">
        <v>8333</v>
      </c>
      <c r="S907" s="11">
        <f t="shared" si="58"/>
        <v>40507.239884259259</v>
      </c>
      <c r="T907" s="11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8330</v>
      </c>
      <c r="R908" t="s">
        <v>8333</v>
      </c>
      <c r="S908" s="11">
        <f t="shared" si="58"/>
        <v>41681.189699074072</v>
      </c>
      <c r="T908" s="11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8330</v>
      </c>
      <c r="R909" t="s">
        <v>8333</v>
      </c>
      <c r="S909" s="11">
        <f t="shared" si="58"/>
        <v>40767.192395833335</v>
      </c>
      <c r="T909" s="11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8330</v>
      </c>
      <c r="R910" t="s">
        <v>8333</v>
      </c>
      <c r="S910" s="11">
        <f t="shared" si="58"/>
        <v>40340.801562499997</v>
      </c>
      <c r="T910" s="11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8330</v>
      </c>
      <c r="R911" t="s">
        <v>8333</v>
      </c>
      <c r="S911" s="11">
        <f t="shared" si="58"/>
        <v>41081.69027777778</v>
      </c>
      <c r="T911" s="11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8330</v>
      </c>
      <c r="R912" t="s">
        <v>8333</v>
      </c>
      <c r="S912" s="11">
        <f t="shared" si="58"/>
        <v>42737.545358796298</v>
      </c>
      <c r="T912" s="11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8330</v>
      </c>
      <c r="R913" t="s">
        <v>8333</v>
      </c>
      <c r="S913" s="11">
        <f t="shared" si="58"/>
        <v>41642.005150462966</v>
      </c>
      <c r="T913" s="11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8330</v>
      </c>
      <c r="R914" t="s">
        <v>8333</v>
      </c>
      <c r="S914" s="11">
        <f t="shared" si="58"/>
        <v>41194.109340277777</v>
      </c>
      <c r="T914" s="11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8330</v>
      </c>
      <c r="R915" t="s">
        <v>8333</v>
      </c>
      <c r="S915" s="11">
        <f t="shared" si="58"/>
        <v>41004.139108796298</v>
      </c>
      <c r="T915" s="11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8330</v>
      </c>
      <c r="R916" t="s">
        <v>8333</v>
      </c>
      <c r="S916" s="11">
        <f t="shared" si="58"/>
        <v>41116.763275462967</v>
      </c>
      <c r="T916" s="11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8330</v>
      </c>
      <c r="R917" t="s">
        <v>8333</v>
      </c>
      <c r="S917" s="11">
        <f t="shared" si="58"/>
        <v>40937.679560185185</v>
      </c>
      <c r="T917" s="11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8330</v>
      </c>
      <c r="R918" t="s">
        <v>8333</v>
      </c>
      <c r="S918" s="11">
        <f t="shared" si="58"/>
        <v>40434.853402777779</v>
      </c>
      <c r="T918" s="11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8330</v>
      </c>
      <c r="R919" t="s">
        <v>8333</v>
      </c>
      <c r="S919" s="11">
        <f t="shared" si="58"/>
        <v>41802.94363425926</v>
      </c>
      <c r="T919" s="11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8330</v>
      </c>
      <c r="R920" t="s">
        <v>8333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8330</v>
      </c>
      <c r="R921" t="s">
        <v>8333</v>
      </c>
      <c r="S921" s="11">
        <f t="shared" si="58"/>
        <v>41227.641724537039</v>
      </c>
      <c r="T921" s="11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8330</v>
      </c>
      <c r="R922" t="s">
        <v>8333</v>
      </c>
      <c r="S922" s="11">
        <f t="shared" si="58"/>
        <v>41562.67155092593</v>
      </c>
      <c r="T922" s="11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8330</v>
      </c>
      <c r="R923" t="s">
        <v>8333</v>
      </c>
      <c r="S923" s="11">
        <f t="shared" si="58"/>
        <v>40847.171018518515</v>
      </c>
      <c r="T923" s="11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8330</v>
      </c>
      <c r="R924" t="s">
        <v>8333</v>
      </c>
      <c r="S924" s="11">
        <f t="shared" si="58"/>
        <v>41878.530011574076</v>
      </c>
      <c r="T924" s="11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8330</v>
      </c>
      <c r="R925" t="s">
        <v>8333</v>
      </c>
      <c r="S925" s="11">
        <f t="shared" si="58"/>
        <v>41934.959756944445</v>
      </c>
      <c r="T925" s="11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8330</v>
      </c>
      <c r="R926" t="s">
        <v>8333</v>
      </c>
      <c r="S926" s="11">
        <f t="shared" si="58"/>
        <v>41288.942928240744</v>
      </c>
      <c r="T926" s="11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8330</v>
      </c>
      <c r="R927" t="s">
        <v>8333</v>
      </c>
      <c r="S927" s="11">
        <f t="shared" si="58"/>
        <v>41575.880914351852</v>
      </c>
      <c r="T927" s="11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8330</v>
      </c>
      <c r="R928" t="s">
        <v>8333</v>
      </c>
      <c r="S928" s="11">
        <f t="shared" si="58"/>
        <v>40338.02002314815</v>
      </c>
      <c r="T928" s="11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8330</v>
      </c>
      <c r="R929" t="s">
        <v>8333</v>
      </c>
      <c r="S929" s="11">
        <f t="shared" si="58"/>
        <v>41013.822858796295</v>
      </c>
      <c r="T929" s="11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8330</v>
      </c>
      <c r="R930" t="s">
        <v>8333</v>
      </c>
      <c r="S930" s="11">
        <f t="shared" si="58"/>
        <v>41180.86241898148</v>
      </c>
      <c r="T930" s="11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8330</v>
      </c>
      <c r="R931" t="s">
        <v>8333</v>
      </c>
      <c r="S931" s="11">
        <f t="shared" si="58"/>
        <v>40978.238067129627</v>
      </c>
      <c r="T931" s="11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8330</v>
      </c>
      <c r="R932" t="s">
        <v>8333</v>
      </c>
      <c r="S932" s="11">
        <f t="shared" si="58"/>
        <v>40312.915578703702</v>
      </c>
      <c r="T932" s="11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8330</v>
      </c>
      <c r="R933" t="s">
        <v>8333</v>
      </c>
      <c r="S933" s="11">
        <f t="shared" si="58"/>
        <v>41680.359976851854</v>
      </c>
      <c r="T933" s="11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8330</v>
      </c>
      <c r="R934" t="s">
        <v>8333</v>
      </c>
      <c r="S934" s="11">
        <f t="shared" si="58"/>
        <v>41310.969270833331</v>
      </c>
      <c r="T934" s="11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8330</v>
      </c>
      <c r="R935" t="s">
        <v>8333</v>
      </c>
      <c r="S935" s="11">
        <f t="shared" si="58"/>
        <v>41711.169085648151</v>
      </c>
      <c r="T935" s="11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8330</v>
      </c>
      <c r="R936" t="s">
        <v>8333</v>
      </c>
      <c r="S936" s="11">
        <f t="shared" si="58"/>
        <v>41733.737083333333</v>
      </c>
      <c r="T936" s="11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8330</v>
      </c>
      <c r="R937" t="s">
        <v>8333</v>
      </c>
      <c r="S937" s="11">
        <f t="shared" si="58"/>
        <v>42368.333668981482</v>
      </c>
      <c r="T937" s="11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8330</v>
      </c>
      <c r="R938" t="s">
        <v>8333</v>
      </c>
      <c r="S938" s="11">
        <f t="shared" si="58"/>
        <v>40883.024178240739</v>
      </c>
      <c r="T938" s="11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8330</v>
      </c>
      <c r="R939" t="s">
        <v>8333</v>
      </c>
      <c r="S939" s="11">
        <f t="shared" si="58"/>
        <v>41551.798113425924</v>
      </c>
      <c r="T939" s="11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8330</v>
      </c>
      <c r="R940" t="s">
        <v>8333</v>
      </c>
      <c r="S940" s="11">
        <f t="shared" si="58"/>
        <v>41124.479722222226</v>
      </c>
      <c r="T940" s="11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8330</v>
      </c>
      <c r="R941" t="s">
        <v>8333</v>
      </c>
      <c r="S941" s="11">
        <f t="shared" si="58"/>
        <v>41416.763171296298</v>
      </c>
      <c r="T941" s="11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8324</v>
      </c>
      <c r="R942" t="s">
        <v>8326</v>
      </c>
      <c r="S942" s="11">
        <f t="shared" si="58"/>
        <v>42182.008402777778</v>
      </c>
      <c r="T942" s="11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8324</v>
      </c>
      <c r="R943" t="s">
        <v>8326</v>
      </c>
      <c r="S943" s="11">
        <f t="shared" si="58"/>
        <v>42746.096585648149</v>
      </c>
      <c r="T943" s="11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8324</v>
      </c>
      <c r="R944" t="s">
        <v>8326</v>
      </c>
      <c r="S944" s="11">
        <f t="shared" si="58"/>
        <v>42382.843287037031</v>
      </c>
      <c r="T944" s="11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8324</v>
      </c>
      <c r="R945" t="s">
        <v>8326</v>
      </c>
      <c r="S945" s="11">
        <f t="shared" si="58"/>
        <v>42673.66788194445</v>
      </c>
      <c r="T945" s="11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8324</v>
      </c>
      <c r="R946" t="s">
        <v>8326</v>
      </c>
      <c r="S946" s="11">
        <f t="shared" si="58"/>
        <v>42444.583912037036</v>
      </c>
      <c r="T946" s="11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8324</v>
      </c>
      <c r="R947" t="s">
        <v>8326</v>
      </c>
      <c r="S947" s="11">
        <f t="shared" si="58"/>
        <v>42732.872986111113</v>
      </c>
      <c r="T947" s="11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8324</v>
      </c>
      <c r="R948" t="s">
        <v>8326</v>
      </c>
      <c r="S948" s="11">
        <f t="shared" si="58"/>
        <v>42592.750555555554</v>
      </c>
      <c r="T948" s="11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8324</v>
      </c>
      <c r="R949" t="s">
        <v>8326</v>
      </c>
      <c r="S949" s="11">
        <f t="shared" si="58"/>
        <v>42491.781319444446</v>
      </c>
      <c r="T949" s="11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8324</v>
      </c>
      <c r="R950" t="s">
        <v>8326</v>
      </c>
      <c r="S950" s="11">
        <f t="shared" si="58"/>
        <v>42411.828287037039</v>
      </c>
      <c r="T950" s="11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8324</v>
      </c>
      <c r="R951" t="s">
        <v>8326</v>
      </c>
      <c r="S951" s="11">
        <f t="shared" si="58"/>
        <v>42361.043703703705</v>
      </c>
      <c r="T951" s="11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8324</v>
      </c>
      <c r="R952" t="s">
        <v>8326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8324</v>
      </c>
      <c r="R953" t="s">
        <v>8326</v>
      </c>
      <c r="S953" s="11">
        <f t="shared" si="58"/>
        <v>42480.653611111105</v>
      </c>
      <c r="T953" s="11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8324</v>
      </c>
      <c r="R954" t="s">
        <v>8326</v>
      </c>
      <c r="S954" s="11">
        <f t="shared" si="58"/>
        <v>42662.613564814819</v>
      </c>
      <c r="T954" s="11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8324</v>
      </c>
      <c r="R955" t="s">
        <v>8326</v>
      </c>
      <c r="S955" s="11">
        <f t="shared" si="58"/>
        <v>41999.164340277777</v>
      </c>
      <c r="T955" s="11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8324</v>
      </c>
      <c r="R956" t="s">
        <v>8326</v>
      </c>
      <c r="S956" s="11">
        <f t="shared" si="58"/>
        <v>42194.833784722221</v>
      </c>
      <c r="T956" s="11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8324</v>
      </c>
      <c r="R957" t="s">
        <v>8326</v>
      </c>
      <c r="S957" s="11">
        <f t="shared" si="58"/>
        <v>42586.295138888891</v>
      </c>
      <c r="T957" s="11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8324</v>
      </c>
      <c r="R958" t="s">
        <v>8326</v>
      </c>
      <c r="S958" s="11">
        <f t="shared" si="58"/>
        <v>42060.913877314815</v>
      </c>
      <c r="T958" s="11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8324</v>
      </c>
      <c r="R959" t="s">
        <v>8326</v>
      </c>
      <c r="S959" s="11">
        <f t="shared" si="58"/>
        <v>42660.552465277782</v>
      </c>
      <c r="T959" s="11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8324</v>
      </c>
      <c r="R960" t="s">
        <v>8326</v>
      </c>
      <c r="S960" s="11">
        <f t="shared" si="58"/>
        <v>42082.802812499998</v>
      </c>
      <c r="T960" s="11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8324</v>
      </c>
      <c r="R961" t="s">
        <v>8326</v>
      </c>
      <c r="S961" s="11">
        <f t="shared" si="58"/>
        <v>41993.174363425926</v>
      </c>
      <c r="T961" s="11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8324</v>
      </c>
      <c r="R962" t="s">
        <v>8326</v>
      </c>
      <c r="S962" s="11">
        <f t="shared" si="58"/>
        <v>42766.626793981486</v>
      </c>
      <c r="T962" s="11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8324</v>
      </c>
      <c r="R963" t="s">
        <v>8326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8324</v>
      </c>
      <c r="R964" t="s">
        <v>8326</v>
      </c>
      <c r="S964" s="11">
        <f t="shared" si="62"/>
        <v>42373.712418981479</v>
      </c>
      <c r="T964" s="11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8324</v>
      </c>
      <c r="R965" t="s">
        <v>8326</v>
      </c>
      <c r="S965" s="11">
        <f t="shared" si="62"/>
        <v>42625.635636574079</v>
      </c>
      <c r="T965" s="11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8324</v>
      </c>
      <c r="R966" t="s">
        <v>8326</v>
      </c>
      <c r="S966" s="11">
        <f t="shared" si="62"/>
        <v>42208.628692129627</v>
      </c>
      <c r="T966" s="11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8324</v>
      </c>
      <c r="R967" t="s">
        <v>8326</v>
      </c>
      <c r="S967" s="11">
        <f t="shared" si="62"/>
        <v>42637.016736111109</v>
      </c>
      <c r="T967" s="11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8324</v>
      </c>
      <c r="R968" t="s">
        <v>8326</v>
      </c>
      <c r="S968" s="11">
        <f t="shared" si="62"/>
        <v>42619.635787037041</v>
      </c>
      <c r="T968" s="11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8324</v>
      </c>
      <c r="R969" t="s">
        <v>8326</v>
      </c>
      <c r="S969" s="11">
        <f t="shared" si="62"/>
        <v>42422.254328703704</v>
      </c>
      <c r="T969" s="11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8324</v>
      </c>
      <c r="R970" t="s">
        <v>8326</v>
      </c>
      <c r="S970" s="11">
        <f t="shared" si="62"/>
        <v>41836.847615740742</v>
      </c>
      <c r="T970" s="11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8324</v>
      </c>
      <c r="R971" t="s">
        <v>8326</v>
      </c>
      <c r="S971" s="11">
        <f t="shared" si="62"/>
        <v>42742.30332175926</v>
      </c>
      <c r="T971" s="11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8324</v>
      </c>
      <c r="R972" t="s">
        <v>8326</v>
      </c>
      <c r="S972" s="11">
        <f t="shared" si="62"/>
        <v>42721.220520833333</v>
      </c>
      <c r="T972" s="11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8324</v>
      </c>
      <c r="R973" t="s">
        <v>8326</v>
      </c>
      <c r="S973" s="11">
        <f t="shared" si="62"/>
        <v>42111.709027777775</v>
      </c>
      <c r="T973" s="11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8324</v>
      </c>
      <c r="R974" t="s">
        <v>8326</v>
      </c>
      <c r="S974" s="11">
        <f t="shared" si="62"/>
        <v>41856.865717592591</v>
      </c>
      <c r="T974" s="11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8324</v>
      </c>
      <c r="R975" t="s">
        <v>8326</v>
      </c>
      <c r="S975" s="11">
        <f t="shared" si="62"/>
        <v>42257.014965277776</v>
      </c>
      <c r="T975" s="11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8324</v>
      </c>
      <c r="R976" t="s">
        <v>8326</v>
      </c>
      <c r="S976" s="11">
        <f t="shared" si="62"/>
        <v>42424.749490740738</v>
      </c>
      <c r="T976" s="11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8324</v>
      </c>
      <c r="R977" t="s">
        <v>8326</v>
      </c>
      <c r="S977" s="11">
        <f t="shared" si="62"/>
        <v>42489.696585648147</v>
      </c>
      <c r="T977" s="11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8324</v>
      </c>
      <c r="R978" t="s">
        <v>8326</v>
      </c>
      <c r="S978" s="11">
        <f t="shared" si="62"/>
        <v>42185.058993055558</v>
      </c>
      <c r="T978" s="11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8324</v>
      </c>
      <c r="R979" t="s">
        <v>8326</v>
      </c>
      <c r="S979" s="11">
        <f t="shared" si="62"/>
        <v>42391.942094907412</v>
      </c>
      <c r="T979" s="11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8324</v>
      </c>
      <c r="R980" t="s">
        <v>8326</v>
      </c>
      <c r="S980" s="11">
        <f t="shared" si="62"/>
        <v>42395.309039351851</v>
      </c>
      <c r="T980" s="11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8324</v>
      </c>
      <c r="R981" t="s">
        <v>8326</v>
      </c>
      <c r="S981" s="11">
        <f t="shared" si="62"/>
        <v>42506.416990740734</v>
      </c>
      <c r="T981" s="11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8324</v>
      </c>
      <c r="R982" t="s">
        <v>8326</v>
      </c>
      <c r="S982" s="11">
        <f t="shared" si="62"/>
        <v>41928.904189814813</v>
      </c>
      <c r="T982" s="11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8324</v>
      </c>
      <c r="R983" t="s">
        <v>8326</v>
      </c>
      <c r="S983" s="11">
        <f t="shared" si="62"/>
        <v>41830.947013888886</v>
      </c>
      <c r="T983" s="11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8324</v>
      </c>
      <c r="R984" t="s">
        <v>8326</v>
      </c>
      <c r="S984" s="11">
        <f t="shared" si="62"/>
        <v>42615.753310185188</v>
      </c>
      <c r="T984" s="11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8324</v>
      </c>
      <c r="R985" t="s">
        <v>8326</v>
      </c>
      <c r="S985" s="11">
        <f t="shared" si="62"/>
        <v>42574.667650462965</v>
      </c>
      <c r="T985" s="11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8324</v>
      </c>
      <c r="R986" t="s">
        <v>8326</v>
      </c>
      <c r="S986" s="11">
        <f t="shared" si="62"/>
        <v>42061.11583333333</v>
      </c>
      <c r="T986" s="11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8324</v>
      </c>
      <c r="R987" t="s">
        <v>8326</v>
      </c>
      <c r="S987" s="11">
        <f t="shared" si="62"/>
        <v>42339.967708333337</v>
      </c>
      <c r="T987" s="11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8324</v>
      </c>
      <c r="R988" t="s">
        <v>8326</v>
      </c>
      <c r="S988" s="11">
        <f t="shared" si="62"/>
        <v>42324.767361111109</v>
      </c>
      <c r="T988" s="11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8324</v>
      </c>
      <c r="R989" t="s">
        <v>8326</v>
      </c>
      <c r="S989" s="11">
        <f t="shared" si="62"/>
        <v>41773.294560185182</v>
      </c>
      <c r="T989" s="11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8324</v>
      </c>
      <c r="R990" t="s">
        <v>8326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8324</v>
      </c>
      <c r="R991" t="s">
        <v>8326</v>
      </c>
      <c r="S991" s="11">
        <f t="shared" si="62"/>
        <v>42611.933969907404</v>
      </c>
      <c r="T991" s="11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8324</v>
      </c>
      <c r="R992" t="s">
        <v>8326</v>
      </c>
      <c r="S992" s="11">
        <f t="shared" si="62"/>
        <v>41855.784305555557</v>
      </c>
      <c r="T992" s="11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8324</v>
      </c>
      <c r="R993" t="s">
        <v>8326</v>
      </c>
      <c r="S993" s="11">
        <f t="shared" si="62"/>
        <v>42538.75680555556</v>
      </c>
      <c r="T993" s="11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8324</v>
      </c>
      <c r="R994" t="s">
        <v>8326</v>
      </c>
      <c r="S994" s="11">
        <f t="shared" si="62"/>
        <v>42437.924988425926</v>
      </c>
      <c r="T994" s="11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8324</v>
      </c>
      <c r="R995" t="s">
        <v>8326</v>
      </c>
      <c r="S995" s="11">
        <f t="shared" si="62"/>
        <v>42652.964907407411</v>
      </c>
      <c r="T995" s="11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8324</v>
      </c>
      <c r="R996" t="s">
        <v>8326</v>
      </c>
      <c r="S996" s="11">
        <f t="shared" si="62"/>
        <v>41921.263078703705</v>
      </c>
      <c r="T996" s="11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8324</v>
      </c>
      <c r="R997" t="s">
        <v>8326</v>
      </c>
      <c r="S997" s="11">
        <f t="shared" si="62"/>
        <v>41947.940740740742</v>
      </c>
      <c r="T997" s="11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8324</v>
      </c>
      <c r="R998" t="s">
        <v>8326</v>
      </c>
      <c r="S998" s="11">
        <f t="shared" si="62"/>
        <v>41817.866435185184</v>
      </c>
      <c r="T998" s="11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8324</v>
      </c>
      <c r="R999" t="s">
        <v>8326</v>
      </c>
      <c r="S999" s="11">
        <f t="shared" si="62"/>
        <v>41941.10297453704</v>
      </c>
      <c r="T999" s="11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8324</v>
      </c>
      <c r="R1000" t="s">
        <v>8326</v>
      </c>
      <c r="S1000" s="11">
        <f t="shared" si="62"/>
        <v>42282.168993055559</v>
      </c>
      <c r="T1000" s="11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8324</v>
      </c>
      <c r="R1001" t="s">
        <v>8326</v>
      </c>
      <c r="S1001" s="11">
        <f t="shared" si="62"/>
        <v>41926.29965277778</v>
      </c>
      <c r="T1001" s="11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8324</v>
      </c>
      <c r="R1002" t="s">
        <v>8326</v>
      </c>
      <c r="S1002" s="11">
        <f t="shared" si="62"/>
        <v>42749.059722222228</v>
      </c>
      <c r="T1002" s="11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8324</v>
      </c>
      <c r="R1003" t="s">
        <v>8326</v>
      </c>
      <c r="S1003" s="11">
        <f t="shared" si="62"/>
        <v>42720.720057870371</v>
      </c>
      <c r="T1003" s="11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8324</v>
      </c>
      <c r="R1004" t="s">
        <v>8326</v>
      </c>
      <c r="S1004" s="11">
        <f t="shared" si="62"/>
        <v>42325.684189814812</v>
      </c>
      <c r="T1004" s="11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8324</v>
      </c>
      <c r="R1005" t="s">
        <v>8326</v>
      </c>
      <c r="S1005" s="11">
        <f t="shared" si="62"/>
        <v>42780.709039351852</v>
      </c>
      <c r="T1005" s="11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8324</v>
      </c>
      <c r="R1006" t="s">
        <v>8326</v>
      </c>
      <c r="S1006" s="11">
        <f t="shared" si="62"/>
        <v>42388.708645833336</v>
      </c>
      <c r="T1006" s="11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8324</v>
      </c>
      <c r="R1007" t="s">
        <v>8326</v>
      </c>
      <c r="S1007" s="11">
        <f t="shared" si="62"/>
        <v>42276.624803240738</v>
      </c>
      <c r="T1007" s="11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8324</v>
      </c>
      <c r="R1008" t="s">
        <v>8326</v>
      </c>
      <c r="S1008" s="11">
        <f t="shared" si="62"/>
        <v>41977.040185185186</v>
      </c>
      <c r="T1008" s="11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8324</v>
      </c>
      <c r="R1009" t="s">
        <v>8326</v>
      </c>
      <c r="S1009" s="11">
        <f t="shared" si="62"/>
        <v>42676.583599537036</v>
      </c>
      <c r="T1009" s="11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8324</v>
      </c>
      <c r="R1010" t="s">
        <v>8326</v>
      </c>
      <c r="S1010" s="11">
        <f t="shared" si="62"/>
        <v>42702.809201388889</v>
      </c>
      <c r="T1010" s="11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8324</v>
      </c>
      <c r="R1011" t="s">
        <v>8326</v>
      </c>
      <c r="S1011" s="11">
        <f t="shared" si="62"/>
        <v>42510.604699074072</v>
      </c>
      <c r="T1011" s="11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8324</v>
      </c>
      <c r="R1012" t="s">
        <v>8326</v>
      </c>
      <c r="S1012" s="11">
        <f t="shared" si="62"/>
        <v>42561.829421296294</v>
      </c>
      <c r="T1012" s="11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8324</v>
      </c>
      <c r="R1013" t="s">
        <v>8326</v>
      </c>
      <c r="S1013" s="11">
        <f t="shared" si="62"/>
        <v>41946.898090277777</v>
      </c>
      <c r="T1013" s="11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8324</v>
      </c>
      <c r="R1014" t="s">
        <v>8326</v>
      </c>
      <c r="S1014" s="11">
        <f t="shared" si="62"/>
        <v>42714.440416666665</v>
      </c>
      <c r="T1014" s="11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8324</v>
      </c>
      <c r="R1015" t="s">
        <v>8326</v>
      </c>
      <c r="S1015" s="11">
        <f t="shared" si="62"/>
        <v>42339.833981481483</v>
      </c>
      <c r="T1015" s="11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8324</v>
      </c>
      <c r="R1016" t="s">
        <v>8326</v>
      </c>
      <c r="S1016" s="11">
        <f t="shared" si="62"/>
        <v>41955.002488425926</v>
      </c>
      <c r="T1016" s="11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8324</v>
      </c>
      <c r="R1017" t="s">
        <v>8326</v>
      </c>
      <c r="S1017" s="11">
        <f t="shared" si="62"/>
        <v>42303.878414351857</v>
      </c>
      <c r="T1017" s="11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8324</v>
      </c>
      <c r="R1018" t="s">
        <v>8326</v>
      </c>
      <c r="S1018" s="11">
        <f t="shared" si="62"/>
        <v>42422.107129629629</v>
      </c>
      <c r="T1018" s="11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8324</v>
      </c>
      <c r="R1019" t="s">
        <v>8326</v>
      </c>
      <c r="S1019" s="11">
        <f t="shared" si="62"/>
        <v>42289.675173611111</v>
      </c>
      <c r="T1019" s="11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8324</v>
      </c>
      <c r="R1020" t="s">
        <v>8326</v>
      </c>
      <c r="S1020" s="11">
        <f t="shared" si="62"/>
        <v>42535.492280092592</v>
      </c>
      <c r="T1020" s="11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8324</v>
      </c>
      <c r="R1021" t="s">
        <v>8326</v>
      </c>
      <c r="S1021" s="11">
        <f t="shared" si="62"/>
        <v>42009.973946759259</v>
      </c>
      <c r="T1021" s="11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8330</v>
      </c>
      <c r="R1022" t="s">
        <v>8335</v>
      </c>
      <c r="S1022" s="11">
        <f t="shared" si="62"/>
        <v>42127.069548611107</v>
      </c>
      <c r="T1022" s="11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8330</v>
      </c>
      <c r="R1023" t="s">
        <v>8335</v>
      </c>
      <c r="S1023" s="11">
        <f t="shared" si="62"/>
        <v>42271.251979166671</v>
      </c>
      <c r="T1023" s="11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8330</v>
      </c>
      <c r="R1024" t="s">
        <v>8335</v>
      </c>
      <c r="S1024" s="11">
        <f t="shared" si="62"/>
        <v>42111.646724537044</v>
      </c>
      <c r="T1024" s="11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8330</v>
      </c>
      <c r="R1025" t="s">
        <v>8335</v>
      </c>
      <c r="S1025" s="11">
        <f t="shared" si="62"/>
        <v>42145.919687500005</v>
      </c>
      <c r="T1025" s="11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8330</v>
      </c>
      <c r="R1026" t="s">
        <v>8335</v>
      </c>
      <c r="S1026" s="11">
        <f t="shared" si="62"/>
        <v>42370.580590277779</v>
      </c>
      <c r="T1026" s="11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8330</v>
      </c>
      <c r="R1027" t="s">
        <v>8335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8330</v>
      </c>
      <c r="R1028" t="s">
        <v>8335</v>
      </c>
      <c r="S1028" s="11">
        <f t="shared" si="66"/>
        <v>42426.407592592594</v>
      </c>
      <c r="T1028" s="11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8330</v>
      </c>
      <c r="R1029" t="s">
        <v>8335</v>
      </c>
      <c r="S1029" s="11">
        <f t="shared" si="66"/>
        <v>41905.034108796295</v>
      </c>
      <c r="T1029" s="11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8330</v>
      </c>
      <c r="R1030" t="s">
        <v>8335</v>
      </c>
      <c r="S1030" s="11">
        <f t="shared" si="66"/>
        <v>42755.627372685187</v>
      </c>
      <c r="T1030" s="11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8330</v>
      </c>
      <c r="R1031" t="s">
        <v>8335</v>
      </c>
      <c r="S1031" s="11">
        <f t="shared" si="66"/>
        <v>42044.711886574078</v>
      </c>
      <c r="T1031" s="11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8330</v>
      </c>
      <c r="R1032" t="s">
        <v>8335</v>
      </c>
      <c r="S1032" s="11">
        <f t="shared" si="66"/>
        <v>42611.483206018514</v>
      </c>
      <c r="T1032" s="11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8330</v>
      </c>
      <c r="R1033" t="s">
        <v>8335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8330</v>
      </c>
      <c r="R1034" t="s">
        <v>8335</v>
      </c>
      <c r="S1034" s="11">
        <f t="shared" si="66"/>
        <v>42514.666956018518</v>
      </c>
      <c r="T1034" s="11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8330</v>
      </c>
      <c r="R1035" t="s">
        <v>8335</v>
      </c>
      <c r="S1035" s="11">
        <f t="shared" si="66"/>
        <v>42688.732407407413</v>
      </c>
      <c r="T1035" s="11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8330</v>
      </c>
      <c r="R1036" t="s">
        <v>8335</v>
      </c>
      <c r="S1036" s="11">
        <f t="shared" si="66"/>
        <v>42555.166712962964</v>
      </c>
      <c r="T1036" s="11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8330</v>
      </c>
      <c r="R1037" t="s">
        <v>8335</v>
      </c>
      <c r="S1037" s="11">
        <f t="shared" si="66"/>
        <v>42016.641435185185</v>
      </c>
      <c r="T1037" s="11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8330</v>
      </c>
      <c r="R1038" t="s">
        <v>8335</v>
      </c>
      <c r="S1038" s="11">
        <f t="shared" si="66"/>
        <v>41249.448958333334</v>
      </c>
      <c r="T1038" s="11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8330</v>
      </c>
      <c r="R1039" t="s">
        <v>8335</v>
      </c>
      <c r="S1039" s="11">
        <f t="shared" si="66"/>
        <v>42119.822476851856</v>
      </c>
      <c r="T1039" s="11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8330</v>
      </c>
      <c r="R1040" t="s">
        <v>8335</v>
      </c>
      <c r="S1040" s="11">
        <f t="shared" si="66"/>
        <v>42418.231747685189</v>
      </c>
      <c r="T1040" s="11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8330</v>
      </c>
      <c r="R1041" t="s">
        <v>8335</v>
      </c>
      <c r="S1041" s="11">
        <f t="shared" si="66"/>
        <v>42692.109328703707</v>
      </c>
      <c r="T1041" s="11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8336</v>
      </c>
      <c r="R1042" t="s">
        <v>8337</v>
      </c>
      <c r="S1042" s="11">
        <f t="shared" si="66"/>
        <v>42579.708437499998</v>
      </c>
      <c r="T1042" s="11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8336</v>
      </c>
      <c r="R1043" t="s">
        <v>8337</v>
      </c>
      <c r="S1043" s="11">
        <f t="shared" si="66"/>
        <v>41831.060092592597</v>
      </c>
      <c r="T1043" s="11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8336</v>
      </c>
      <c r="R1044" t="s">
        <v>8337</v>
      </c>
      <c r="S1044" s="11">
        <f t="shared" si="66"/>
        <v>41851.696157407408</v>
      </c>
      <c r="T1044" s="11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8336</v>
      </c>
      <c r="R1045" t="s">
        <v>8337</v>
      </c>
      <c r="S1045" s="11">
        <f t="shared" si="66"/>
        <v>42114.252951388888</v>
      </c>
      <c r="T1045" s="11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8336</v>
      </c>
      <c r="R1046" t="s">
        <v>8337</v>
      </c>
      <c r="S1046" s="11">
        <f t="shared" si="66"/>
        <v>42011.925937499997</v>
      </c>
      <c r="T1046" s="11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8336</v>
      </c>
      <c r="R1047" t="s">
        <v>8337</v>
      </c>
      <c r="S1047" s="11">
        <f t="shared" si="66"/>
        <v>41844.874421296299</v>
      </c>
      <c r="T1047" s="11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8336</v>
      </c>
      <c r="R1048" t="s">
        <v>8337</v>
      </c>
      <c r="S1048" s="11">
        <f t="shared" si="66"/>
        <v>42319.851388888885</v>
      </c>
      <c r="T1048" s="11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8336</v>
      </c>
      <c r="R1049" t="s">
        <v>8337</v>
      </c>
      <c r="S1049" s="11">
        <f t="shared" si="66"/>
        <v>41918.818460648145</v>
      </c>
      <c r="T1049" s="11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8336</v>
      </c>
      <c r="R1050" t="s">
        <v>8337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8336</v>
      </c>
      <c r="R1051" t="s">
        <v>8337</v>
      </c>
      <c r="S1051" s="11">
        <f t="shared" si="66"/>
        <v>42382.431076388893</v>
      </c>
      <c r="T1051" s="11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8336</v>
      </c>
      <c r="R1052" t="s">
        <v>8337</v>
      </c>
      <c r="S1052" s="11">
        <f t="shared" si="66"/>
        <v>42231.7971875</v>
      </c>
      <c r="T1052" s="11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8336</v>
      </c>
      <c r="R1053" t="s">
        <v>8337</v>
      </c>
      <c r="S1053" s="11">
        <f t="shared" si="66"/>
        <v>41850.014178240745</v>
      </c>
      <c r="T1053" s="11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8336</v>
      </c>
      <c r="R1054" t="s">
        <v>8337</v>
      </c>
      <c r="S1054" s="11">
        <f t="shared" si="66"/>
        <v>42483.797395833331</v>
      </c>
      <c r="T1054" s="11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8336</v>
      </c>
      <c r="R1055" t="s">
        <v>8337</v>
      </c>
      <c r="S1055" s="11">
        <f t="shared" si="66"/>
        <v>42775.172824074078</v>
      </c>
      <c r="T1055" s="11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8336</v>
      </c>
      <c r="R1056" t="s">
        <v>8337</v>
      </c>
      <c r="S1056" s="11">
        <f t="shared" si="66"/>
        <v>41831.851840277777</v>
      </c>
      <c r="T1056" s="11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8336</v>
      </c>
      <c r="R1057" t="s">
        <v>8337</v>
      </c>
      <c r="S1057" s="11">
        <f t="shared" si="66"/>
        <v>42406.992418981477</v>
      </c>
      <c r="T1057" s="11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8336</v>
      </c>
      <c r="R1058" t="s">
        <v>8337</v>
      </c>
      <c r="S1058" s="11">
        <f t="shared" si="66"/>
        <v>42058.719641203701</v>
      </c>
      <c r="T1058" s="11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8336</v>
      </c>
      <c r="R1059" t="s">
        <v>8337</v>
      </c>
      <c r="S1059" s="11">
        <f t="shared" si="66"/>
        <v>42678.871331018512</v>
      </c>
      <c r="T1059" s="11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8336</v>
      </c>
      <c r="R1060" t="s">
        <v>8337</v>
      </c>
      <c r="S1060" s="11">
        <f t="shared" si="66"/>
        <v>42047.900960648149</v>
      </c>
      <c r="T1060" s="11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8336</v>
      </c>
      <c r="R1061" t="s">
        <v>8337</v>
      </c>
      <c r="S1061" s="11">
        <f t="shared" si="66"/>
        <v>42046.79</v>
      </c>
      <c r="T1061" s="11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8336</v>
      </c>
      <c r="R1062" t="s">
        <v>8337</v>
      </c>
      <c r="S1062" s="11">
        <f t="shared" si="66"/>
        <v>42079.913113425922</v>
      </c>
      <c r="T1062" s="11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8336</v>
      </c>
      <c r="R1063" t="s">
        <v>8337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8336</v>
      </c>
      <c r="R1064" t="s">
        <v>8337</v>
      </c>
      <c r="S1064" s="11">
        <f t="shared" si="66"/>
        <v>42556.807187500002</v>
      </c>
      <c r="T1064" s="11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8336</v>
      </c>
      <c r="R1065" t="s">
        <v>8337</v>
      </c>
      <c r="S1065" s="11">
        <f t="shared" si="66"/>
        <v>42583.030810185184</v>
      </c>
      <c r="T1065" s="11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8338</v>
      </c>
      <c r="R1066" t="s">
        <v>8339</v>
      </c>
      <c r="S1066" s="11">
        <f t="shared" si="66"/>
        <v>41417.228043981479</v>
      </c>
      <c r="T1066" s="11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8338</v>
      </c>
      <c r="R1067" t="s">
        <v>8339</v>
      </c>
      <c r="S1067" s="11">
        <f t="shared" si="66"/>
        <v>41661.381041666667</v>
      </c>
      <c r="T1067" s="11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8338</v>
      </c>
      <c r="R1068" t="s">
        <v>8339</v>
      </c>
      <c r="S1068" s="11">
        <f t="shared" si="66"/>
        <v>41445.962754629632</v>
      </c>
      <c r="T1068" s="11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8338</v>
      </c>
      <c r="R1069" t="s">
        <v>8339</v>
      </c>
      <c r="S1069" s="11">
        <f t="shared" si="66"/>
        <v>41599.855682870373</v>
      </c>
      <c r="T1069" s="11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8338</v>
      </c>
      <c r="R1070" t="s">
        <v>8339</v>
      </c>
      <c r="S1070" s="11">
        <f t="shared" si="66"/>
        <v>42440.371111111104</v>
      </c>
      <c r="T1070" s="11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8338</v>
      </c>
      <c r="R1071" t="s">
        <v>8339</v>
      </c>
      <c r="S1071" s="11">
        <f t="shared" si="66"/>
        <v>41572.229849537034</v>
      </c>
      <c r="T1071" s="11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8338</v>
      </c>
      <c r="R1072" t="s">
        <v>8339</v>
      </c>
      <c r="S1072" s="11">
        <f t="shared" si="66"/>
        <v>41163.011828703704</v>
      </c>
      <c r="T1072" s="11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8338</v>
      </c>
      <c r="R1073" t="s">
        <v>8339</v>
      </c>
      <c r="S1073" s="11">
        <f t="shared" si="66"/>
        <v>42295.753391203703</v>
      </c>
      <c r="T1073" s="11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8338</v>
      </c>
      <c r="R1074" t="s">
        <v>8339</v>
      </c>
      <c r="S1074" s="11">
        <f t="shared" si="66"/>
        <v>41645.832141203704</v>
      </c>
      <c r="T1074" s="11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8338</v>
      </c>
      <c r="R1075" t="s">
        <v>8339</v>
      </c>
      <c r="S1075" s="11">
        <f t="shared" si="66"/>
        <v>40802.964594907404</v>
      </c>
      <c r="T1075" s="11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8338</v>
      </c>
      <c r="R1076" t="s">
        <v>8339</v>
      </c>
      <c r="S1076" s="11">
        <f t="shared" si="66"/>
        <v>41613.172974537039</v>
      </c>
      <c r="T1076" s="11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8338</v>
      </c>
      <c r="R1077" t="s">
        <v>8339</v>
      </c>
      <c r="S1077" s="11">
        <f t="shared" si="66"/>
        <v>41005.904120370367</v>
      </c>
      <c r="T1077" s="11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8338</v>
      </c>
      <c r="R1078" t="s">
        <v>8339</v>
      </c>
      <c r="S1078" s="11">
        <f t="shared" si="66"/>
        <v>41838.377893518518</v>
      </c>
      <c r="T1078" s="11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8338</v>
      </c>
      <c r="R1079" t="s">
        <v>8339</v>
      </c>
      <c r="S1079" s="11">
        <f t="shared" si="66"/>
        <v>42353.16679398148</v>
      </c>
      <c r="T1079" s="11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8338</v>
      </c>
      <c r="R1080" t="s">
        <v>8339</v>
      </c>
      <c r="S1080" s="11">
        <f t="shared" si="66"/>
        <v>40701.195844907408</v>
      </c>
      <c r="T1080" s="11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8338</v>
      </c>
      <c r="R1081" t="s">
        <v>8339</v>
      </c>
      <c r="S1081" s="11">
        <f t="shared" si="66"/>
        <v>42479.566388888896</v>
      </c>
      <c r="T1081" s="11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8338</v>
      </c>
      <c r="R1082" t="s">
        <v>8339</v>
      </c>
      <c r="S1082" s="11">
        <f t="shared" si="66"/>
        <v>41740.138113425928</v>
      </c>
      <c r="T1082" s="11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8338</v>
      </c>
      <c r="R1083" t="s">
        <v>8339</v>
      </c>
      <c r="S1083" s="11">
        <f t="shared" si="66"/>
        <v>42002.926990740743</v>
      </c>
      <c r="T1083" s="11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8338</v>
      </c>
      <c r="R1084" t="s">
        <v>8339</v>
      </c>
      <c r="S1084" s="11">
        <f t="shared" si="66"/>
        <v>41101.906111111115</v>
      </c>
      <c r="T1084" s="11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8338</v>
      </c>
      <c r="R1085" t="s">
        <v>8339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8338</v>
      </c>
      <c r="R1086" t="s">
        <v>8339</v>
      </c>
      <c r="S1086" s="11">
        <f t="shared" si="66"/>
        <v>41829.912083333329</v>
      </c>
      <c r="T1086" s="11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8338</v>
      </c>
      <c r="R1087" t="s">
        <v>8339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8338</v>
      </c>
      <c r="R1088" t="s">
        <v>8339</v>
      </c>
      <c r="S1088" s="11">
        <f t="shared" si="66"/>
        <v>41845.866793981484</v>
      </c>
      <c r="T1088" s="11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8338</v>
      </c>
      <c r="R1089" t="s">
        <v>8339</v>
      </c>
      <c r="S1089" s="11">
        <f t="shared" si="66"/>
        <v>41775.713969907411</v>
      </c>
      <c r="T1089" s="11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8338</v>
      </c>
      <c r="R1090" t="s">
        <v>8339</v>
      </c>
      <c r="S1090" s="11">
        <f t="shared" si="66"/>
        <v>41723.799386574072</v>
      </c>
      <c r="T1090" s="11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8338</v>
      </c>
      <c r="R1091" t="s">
        <v>8339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8338</v>
      </c>
      <c r="R1092" t="s">
        <v>8339</v>
      </c>
      <c r="S1092" s="11">
        <f t="shared" si="70"/>
        <v>42123.185798611114</v>
      </c>
      <c r="T1092" s="11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8338</v>
      </c>
      <c r="R1093" t="s">
        <v>8339</v>
      </c>
      <c r="S1093" s="11">
        <f t="shared" si="70"/>
        <v>42440.820277777777</v>
      </c>
      <c r="T1093" s="11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8338</v>
      </c>
      <c r="R1094" t="s">
        <v>8339</v>
      </c>
      <c r="S1094" s="11">
        <f t="shared" si="70"/>
        <v>41250.025902777779</v>
      </c>
      <c r="T1094" s="11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8338</v>
      </c>
      <c r="R1095" t="s">
        <v>8339</v>
      </c>
      <c r="S1095" s="11">
        <f t="shared" si="70"/>
        <v>42396.973807870367</v>
      </c>
      <c r="T1095" s="11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8338</v>
      </c>
      <c r="R1096" t="s">
        <v>8339</v>
      </c>
      <c r="S1096" s="11">
        <f t="shared" si="70"/>
        <v>40795.713344907403</v>
      </c>
      <c r="T1096" s="11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8338</v>
      </c>
      <c r="R1097" t="s">
        <v>8339</v>
      </c>
      <c r="S1097" s="11">
        <f t="shared" si="70"/>
        <v>41486.537268518521</v>
      </c>
      <c r="T1097" s="11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8338</v>
      </c>
      <c r="R1098" t="s">
        <v>8339</v>
      </c>
      <c r="S1098" s="11">
        <f t="shared" si="70"/>
        <v>41885.51798611111</v>
      </c>
      <c r="T1098" s="11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8338</v>
      </c>
      <c r="R1099" t="s">
        <v>8339</v>
      </c>
      <c r="S1099" s="11">
        <f t="shared" si="70"/>
        <v>41660.792557870373</v>
      </c>
      <c r="T1099" s="11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8338</v>
      </c>
      <c r="R1100" t="s">
        <v>8339</v>
      </c>
      <c r="S1100" s="11">
        <f t="shared" si="70"/>
        <v>41712.762673611112</v>
      </c>
      <c r="T1100" s="11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8338</v>
      </c>
      <c r="R1101" t="s">
        <v>8339</v>
      </c>
      <c r="S1101" s="11">
        <f t="shared" si="70"/>
        <v>42107.836435185185</v>
      </c>
      <c r="T1101" s="11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8338</v>
      </c>
      <c r="R1102" t="s">
        <v>8339</v>
      </c>
      <c r="S1102" s="11">
        <f t="shared" si="70"/>
        <v>42384.110775462963</v>
      </c>
      <c r="T1102" s="11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8338</v>
      </c>
      <c r="R1103" t="s">
        <v>8339</v>
      </c>
      <c r="S1103" s="11">
        <f t="shared" si="70"/>
        <v>42538.77243055556</v>
      </c>
      <c r="T1103" s="11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8338</v>
      </c>
      <c r="R1104" t="s">
        <v>8339</v>
      </c>
      <c r="S1104" s="11">
        <f t="shared" si="70"/>
        <v>41577.045428240745</v>
      </c>
      <c r="T1104" s="11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8338</v>
      </c>
      <c r="R1105" t="s">
        <v>8339</v>
      </c>
      <c r="S1105" s="11">
        <f t="shared" si="70"/>
        <v>42479.22210648148</v>
      </c>
      <c r="T1105" s="11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8338</v>
      </c>
      <c r="R1106" t="s">
        <v>8339</v>
      </c>
      <c r="S1106" s="11">
        <f t="shared" si="70"/>
        <v>41771.40996527778</v>
      </c>
      <c r="T1106" s="11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8338</v>
      </c>
      <c r="R1107" t="s">
        <v>8339</v>
      </c>
      <c r="S1107" s="11">
        <f t="shared" si="70"/>
        <v>41692.135729166665</v>
      </c>
      <c r="T1107" s="11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8338</v>
      </c>
      <c r="R1108" t="s">
        <v>8339</v>
      </c>
      <c r="S1108" s="11">
        <f t="shared" si="70"/>
        <v>40973.740451388891</v>
      </c>
      <c r="T1108" s="11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8338</v>
      </c>
      <c r="R1109" t="s">
        <v>8339</v>
      </c>
      <c r="S1109" s="11">
        <f t="shared" si="70"/>
        <v>41813.861388888887</v>
      </c>
      <c r="T1109" s="11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8338</v>
      </c>
      <c r="R1110" t="s">
        <v>8339</v>
      </c>
      <c r="S1110" s="11">
        <f t="shared" si="70"/>
        <v>40952.636979166666</v>
      </c>
      <c r="T1110" s="11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8338</v>
      </c>
      <c r="R1111" t="s">
        <v>8339</v>
      </c>
      <c r="S1111" s="11">
        <f t="shared" si="70"/>
        <v>42662.752199074079</v>
      </c>
      <c r="T1111" s="11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8338</v>
      </c>
      <c r="R1112" t="s">
        <v>8339</v>
      </c>
      <c r="S1112" s="11">
        <f t="shared" si="70"/>
        <v>41220.933124999996</v>
      </c>
      <c r="T1112" s="11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8338</v>
      </c>
      <c r="R1113" t="s">
        <v>8339</v>
      </c>
      <c r="S1113" s="11">
        <f t="shared" si="70"/>
        <v>42347.203587962969</v>
      </c>
      <c r="T1113" s="11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8338</v>
      </c>
      <c r="R1114" t="s">
        <v>8339</v>
      </c>
      <c r="S1114" s="11">
        <f t="shared" si="70"/>
        <v>41963.759386574078</v>
      </c>
      <c r="T1114" s="11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8338</v>
      </c>
      <c r="R1115" t="s">
        <v>8339</v>
      </c>
      <c r="S1115" s="11">
        <f t="shared" si="70"/>
        <v>41835.977083333331</v>
      </c>
      <c r="T1115" s="11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8338</v>
      </c>
      <c r="R1116" t="s">
        <v>8339</v>
      </c>
      <c r="S1116" s="11">
        <f t="shared" si="70"/>
        <v>41526.345914351856</v>
      </c>
      <c r="T1116" s="11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8338</v>
      </c>
      <c r="R1117" t="s">
        <v>8339</v>
      </c>
      <c r="S1117" s="11">
        <f t="shared" si="70"/>
        <v>42429.695543981477</v>
      </c>
      <c r="T1117" s="11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8338</v>
      </c>
      <c r="R1118" t="s">
        <v>8339</v>
      </c>
      <c r="S1118" s="11">
        <f t="shared" si="70"/>
        <v>41009.847314814811</v>
      </c>
      <c r="T1118" s="11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8338</v>
      </c>
      <c r="R1119" t="s">
        <v>8339</v>
      </c>
      <c r="S1119" s="11">
        <f t="shared" si="70"/>
        <v>42333.598530092597</v>
      </c>
      <c r="T1119" s="11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8338</v>
      </c>
      <c r="R1120" t="s">
        <v>8339</v>
      </c>
      <c r="S1120" s="11">
        <f t="shared" si="70"/>
        <v>41704.16642361111</v>
      </c>
      <c r="T1120" s="11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8338</v>
      </c>
      <c r="R1121" t="s">
        <v>8339</v>
      </c>
      <c r="S1121" s="11">
        <f t="shared" si="70"/>
        <v>41722.792407407411</v>
      </c>
      <c r="T1121" s="11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8338</v>
      </c>
      <c r="R1122" t="s">
        <v>8339</v>
      </c>
      <c r="S1122" s="11">
        <f t="shared" si="70"/>
        <v>40799.872685185182</v>
      </c>
      <c r="T1122" s="11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8338</v>
      </c>
      <c r="R1123" t="s">
        <v>8339</v>
      </c>
      <c r="S1123" s="11">
        <f t="shared" si="70"/>
        <v>42412.934212962966</v>
      </c>
      <c r="T1123" s="11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8338</v>
      </c>
      <c r="R1124" t="s">
        <v>8339</v>
      </c>
      <c r="S1124" s="11">
        <f t="shared" si="70"/>
        <v>41410.703993055555</v>
      </c>
      <c r="T1124" s="11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8338</v>
      </c>
      <c r="R1125" t="s">
        <v>8339</v>
      </c>
      <c r="S1125" s="11">
        <f t="shared" si="70"/>
        <v>41718.5237037037</v>
      </c>
      <c r="T1125" s="11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8338</v>
      </c>
      <c r="R1126" t="s">
        <v>8340</v>
      </c>
      <c r="S1126" s="11">
        <f t="shared" si="70"/>
        <v>42094.667256944449</v>
      </c>
      <c r="T1126" s="11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8338</v>
      </c>
      <c r="R1127" t="s">
        <v>8340</v>
      </c>
      <c r="S1127" s="11">
        <f t="shared" si="70"/>
        <v>42212.624189814815</v>
      </c>
      <c r="T1127" s="11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8338</v>
      </c>
      <c r="R1128" t="s">
        <v>8340</v>
      </c>
      <c r="S1128" s="11">
        <f t="shared" si="70"/>
        <v>42535.327476851846</v>
      </c>
      <c r="T1128" s="11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8338</v>
      </c>
      <c r="R1129" t="s">
        <v>8340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8338</v>
      </c>
      <c r="R1130" t="s">
        <v>8340</v>
      </c>
      <c r="S1130" s="11">
        <f t="shared" si="70"/>
        <v>41828.649502314816</v>
      </c>
      <c r="T1130" s="11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8338</v>
      </c>
      <c r="R1131" t="s">
        <v>8340</v>
      </c>
      <c r="S1131" s="11">
        <f t="shared" si="70"/>
        <v>42496.264965277776</v>
      </c>
      <c r="T1131" s="11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8338</v>
      </c>
      <c r="R1132" t="s">
        <v>8340</v>
      </c>
      <c r="S1132" s="11">
        <f t="shared" si="70"/>
        <v>41908.996527777781</v>
      </c>
      <c r="T1132" s="11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8338</v>
      </c>
      <c r="R1133" t="s">
        <v>8340</v>
      </c>
      <c r="S1133" s="11">
        <f t="shared" si="70"/>
        <v>42332.908194444448</v>
      </c>
      <c r="T1133" s="11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8338</v>
      </c>
      <c r="R1134" t="s">
        <v>8340</v>
      </c>
      <c r="S1134" s="11">
        <f t="shared" si="70"/>
        <v>42706.115405092598</v>
      </c>
      <c r="T1134" s="11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8338</v>
      </c>
      <c r="R1135" t="s">
        <v>8340</v>
      </c>
      <c r="S1135" s="11">
        <f t="shared" si="70"/>
        <v>41821.407187500001</v>
      </c>
      <c r="T1135" s="11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8338</v>
      </c>
      <c r="R1136" t="s">
        <v>8340</v>
      </c>
      <c r="S1136" s="11">
        <f t="shared" si="70"/>
        <v>41958.285046296296</v>
      </c>
      <c r="T1136" s="11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8338</v>
      </c>
      <c r="R1137" t="s">
        <v>8340</v>
      </c>
      <c r="S1137" s="11">
        <f t="shared" si="70"/>
        <v>42558.989513888882</v>
      </c>
      <c r="T1137" s="11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8338</v>
      </c>
      <c r="R1138" t="s">
        <v>8340</v>
      </c>
      <c r="S1138" s="11">
        <f t="shared" si="70"/>
        <v>42327.671631944439</v>
      </c>
      <c r="T1138" s="11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8338</v>
      </c>
      <c r="R1139" t="s">
        <v>8340</v>
      </c>
      <c r="S1139" s="11">
        <f t="shared" si="70"/>
        <v>42453.819687499999</v>
      </c>
      <c r="T1139" s="11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8338</v>
      </c>
      <c r="R1140" t="s">
        <v>8340</v>
      </c>
      <c r="S1140" s="11">
        <f t="shared" si="70"/>
        <v>42736.9066087963</v>
      </c>
      <c r="T1140" s="11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8338</v>
      </c>
      <c r="R1141" t="s">
        <v>8340</v>
      </c>
      <c r="S1141" s="11">
        <f t="shared" si="70"/>
        <v>41975.347523148142</v>
      </c>
      <c r="T1141" s="11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8338</v>
      </c>
      <c r="R1142" t="s">
        <v>8340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8338</v>
      </c>
      <c r="R1143" t="s">
        <v>8340</v>
      </c>
      <c r="S1143" s="11">
        <f t="shared" si="70"/>
        <v>42164.699652777781</v>
      </c>
      <c r="T1143" s="11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8338</v>
      </c>
      <c r="R1144" t="s">
        <v>8340</v>
      </c>
      <c r="S1144" s="11">
        <f t="shared" si="70"/>
        <v>42022.006099537044</v>
      </c>
      <c r="T1144" s="11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8338</v>
      </c>
      <c r="R1145" t="s">
        <v>8340</v>
      </c>
      <c r="S1145" s="11">
        <f t="shared" si="70"/>
        <v>42325.19358796296</v>
      </c>
      <c r="T1145" s="11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8341</v>
      </c>
      <c r="R1146" t="s">
        <v>8342</v>
      </c>
      <c r="S1146" s="11">
        <f t="shared" si="70"/>
        <v>42093.181944444441</v>
      </c>
      <c r="T1146" s="11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8341</v>
      </c>
      <c r="R1147" t="s">
        <v>8342</v>
      </c>
      <c r="S1147" s="11">
        <f t="shared" si="70"/>
        <v>41854.747592592597</v>
      </c>
      <c r="T1147" s="11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8341</v>
      </c>
      <c r="R1148" t="s">
        <v>8342</v>
      </c>
      <c r="S1148" s="11">
        <f t="shared" si="70"/>
        <v>41723.9533912037</v>
      </c>
      <c r="T1148" s="11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8341</v>
      </c>
      <c r="R1149" t="s">
        <v>8342</v>
      </c>
      <c r="S1149" s="11">
        <f t="shared" si="70"/>
        <v>41871.972025462965</v>
      </c>
      <c r="T1149" s="11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8341</v>
      </c>
      <c r="R1150" t="s">
        <v>8342</v>
      </c>
      <c r="S1150" s="11">
        <f t="shared" si="70"/>
        <v>42675.171076388884</v>
      </c>
      <c r="T1150" s="11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8341</v>
      </c>
      <c r="R1151" t="s">
        <v>8342</v>
      </c>
      <c r="S1151" s="11">
        <f t="shared" si="70"/>
        <v>42507.71025462963</v>
      </c>
      <c r="T1151" s="11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8341</v>
      </c>
      <c r="R1152" t="s">
        <v>8342</v>
      </c>
      <c r="S1152" s="11">
        <f t="shared" si="70"/>
        <v>42317.954571759255</v>
      </c>
      <c r="T1152" s="11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8341</v>
      </c>
      <c r="R1153" t="s">
        <v>8342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8341</v>
      </c>
      <c r="R1154" t="s">
        <v>8342</v>
      </c>
      <c r="S1154" s="11">
        <f t="shared" si="70"/>
        <v>42109.709629629629</v>
      </c>
      <c r="T1154" s="11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8341</v>
      </c>
      <c r="R1155" t="s">
        <v>8342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8341</v>
      </c>
      <c r="R1156" t="s">
        <v>8342</v>
      </c>
      <c r="S1156" s="11">
        <f t="shared" si="74"/>
        <v>42223.108865740738</v>
      </c>
      <c r="T1156" s="11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8341</v>
      </c>
      <c r="R1157" t="s">
        <v>8342</v>
      </c>
      <c r="S1157" s="11">
        <f t="shared" si="74"/>
        <v>41835.763981481483</v>
      </c>
      <c r="T1157" s="11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8341</v>
      </c>
      <c r="R1158" t="s">
        <v>8342</v>
      </c>
      <c r="S1158" s="11">
        <f t="shared" si="74"/>
        <v>42029.07131944444</v>
      </c>
      <c r="T1158" s="11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8341</v>
      </c>
      <c r="R1159" t="s">
        <v>8342</v>
      </c>
      <c r="S1159" s="11">
        <f t="shared" si="74"/>
        <v>41918.628240740742</v>
      </c>
      <c r="T1159" s="11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8341</v>
      </c>
      <c r="R1160" t="s">
        <v>8342</v>
      </c>
      <c r="S1160" s="11">
        <f t="shared" si="74"/>
        <v>41952.09175925926</v>
      </c>
      <c r="T1160" s="11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8341</v>
      </c>
      <c r="R1161" t="s">
        <v>8342</v>
      </c>
      <c r="S1161" s="11">
        <f t="shared" si="74"/>
        <v>42154.726446759261</v>
      </c>
      <c r="T1161" s="11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8341</v>
      </c>
      <c r="R1162" t="s">
        <v>8342</v>
      </c>
      <c r="S1162" s="11">
        <f t="shared" si="74"/>
        <v>42061.154930555553</v>
      </c>
      <c r="T1162" s="11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8341</v>
      </c>
      <c r="R1163" t="s">
        <v>8342</v>
      </c>
      <c r="S1163" s="11">
        <f t="shared" si="74"/>
        <v>42122.629502314812</v>
      </c>
      <c r="T1163" s="11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8341</v>
      </c>
      <c r="R1164" t="s">
        <v>8342</v>
      </c>
      <c r="S1164" s="11">
        <f t="shared" si="74"/>
        <v>41876.683611111112</v>
      </c>
      <c r="T1164" s="11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8341</v>
      </c>
      <c r="R1165" t="s">
        <v>8342</v>
      </c>
      <c r="S1165" s="11">
        <f t="shared" si="74"/>
        <v>41830.723611111112</v>
      </c>
      <c r="T1165" s="11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8341</v>
      </c>
      <c r="R1166" t="s">
        <v>8342</v>
      </c>
      <c r="S1166" s="11">
        <f t="shared" si="74"/>
        <v>42509.724328703705</v>
      </c>
      <c r="T1166" s="11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8341</v>
      </c>
      <c r="R1167" t="s">
        <v>8342</v>
      </c>
      <c r="S1167" s="11">
        <f t="shared" si="74"/>
        <v>41792.214467592588</v>
      </c>
      <c r="T1167" s="11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8341</v>
      </c>
      <c r="R1168" t="s">
        <v>8342</v>
      </c>
      <c r="S1168" s="11">
        <f t="shared" si="74"/>
        <v>42150.485439814816</v>
      </c>
      <c r="T1168" s="11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8341</v>
      </c>
      <c r="R1169" t="s">
        <v>8342</v>
      </c>
      <c r="S1169" s="11">
        <f t="shared" si="74"/>
        <v>41863.734895833331</v>
      </c>
      <c r="T1169" s="11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8341</v>
      </c>
      <c r="R1170" t="s">
        <v>8342</v>
      </c>
      <c r="S1170" s="11">
        <f t="shared" si="74"/>
        <v>42605.053993055553</v>
      </c>
      <c r="T1170" s="11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8341</v>
      </c>
      <c r="R1171" t="s">
        <v>8342</v>
      </c>
      <c r="S1171" s="11">
        <f t="shared" si="74"/>
        <v>42027.353738425925</v>
      </c>
      <c r="T1171" s="11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8341</v>
      </c>
      <c r="R1172" t="s">
        <v>8342</v>
      </c>
      <c r="S1172" s="11">
        <f t="shared" si="74"/>
        <v>42124.893182870372</v>
      </c>
      <c r="T1172" s="11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8341</v>
      </c>
      <c r="R1173" t="s">
        <v>8342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8341</v>
      </c>
      <c r="R1174" t="s">
        <v>8342</v>
      </c>
      <c r="S1174" s="11">
        <f t="shared" si="74"/>
        <v>41841.682314814818</v>
      </c>
      <c r="T1174" s="11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8341</v>
      </c>
      <c r="R1175" t="s">
        <v>8342</v>
      </c>
      <c r="S1175" s="11">
        <f t="shared" si="74"/>
        <v>42184.185844907406</v>
      </c>
      <c r="T1175" s="11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8341</v>
      </c>
      <c r="R1176" t="s">
        <v>8342</v>
      </c>
      <c r="S1176" s="11">
        <f t="shared" si="74"/>
        <v>42468.84174768519</v>
      </c>
      <c r="T1176" s="11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8341</v>
      </c>
      <c r="R1177" t="s">
        <v>8342</v>
      </c>
      <c r="S1177" s="11">
        <f t="shared" si="74"/>
        <v>42170.728460648148</v>
      </c>
      <c r="T1177" s="11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8341</v>
      </c>
      <c r="R1178" t="s">
        <v>8342</v>
      </c>
      <c r="S1178" s="11">
        <f t="shared" si="74"/>
        <v>42746.019652777773</v>
      </c>
      <c r="T1178" s="11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8341</v>
      </c>
      <c r="R1179" t="s">
        <v>8342</v>
      </c>
      <c r="S1179" s="11">
        <f t="shared" si="74"/>
        <v>41897.660833333335</v>
      </c>
      <c r="T1179" s="11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8341</v>
      </c>
      <c r="R1180" t="s">
        <v>8342</v>
      </c>
      <c r="S1180" s="11">
        <f t="shared" si="74"/>
        <v>41837.905694444446</v>
      </c>
      <c r="T1180" s="11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8341</v>
      </c>
      <c r="R1181" t="s">
        <v>8342</v>
      </c>
      <c r="S1181" s="11">
        <f t="shared" si="74"/>
        <v>42275.720219907409</v>
      </c>
      <c r="T1181" s="11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8341</v>
      </c>
      <c r="R1182" t="s">
        <v>8342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8341</v>
      </c>
      <c r="R1183" t="s">
        <v>8342</v>
      </c>
      <c r="S1183" s="11">
        <f t="shared" si="74"/>
        <v>42034.339363425926</v>
      </c>
      <c r="T1183" s="11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8341</v>
      </c>
      <c r="R1184" t="s">
        <v>8342</v>
      </c>
      <c r="S1184" s="11">
        <f t="shared" si="74"/>
        <v>42728.827407407407</v>
      </c>
      <c r="T1184" s="11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8341</v>
      </c>
      <c r="R1185" t="s">
        <v>8342</v>
      </c>
      <c r="S1185" s="11">
        <f t="shared" si="74"/>
        <v>42656.86137731481</v>
      </c>
      <c r="T1185" s="11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8343</v>
      </c>
      <c r="R1186" t="s">
        <v>8344</v>
      </c>
      <c r="S1186" s="11">
        <f t="shared" si="74"/>
        <v>42741.599664351852</v>
      </c>
      <c r="T1186" s="11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8343</v>
      </c>
      <c r="R1187" t="s">
        <v>8344</v>
      </c>
      <c r="S1187" s="11">
        <f t="shared" si="74"/>
        <v>42130.865150462967</v>
      </c>
      <c r="T1187" s="11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8343</v>
      </c>
      <c r="R1188" t="s">
        <v>8344</v>
      </c>
      <c r="S1188" s="11">
        <f t="shared" si="74"/>
        <v>42123.86336805555</v>
      </c>
      <c r="T1188" s="11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8343</v>
      </c>
      <c r="R1189" t="s">
        <v>8344</v>
      </c>
      <c r="S1189" s="11">
        <f t="shared" si="74"/>
        <v>42109.894942129627</v>
      </c>
      <c r="T1189" s="11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8343</v>
      </c>
      <c r="R1190" t="s">
        <v>8344</v>
      </c>
      <c r="S1190" s="11">
        <f t="shared" si="74"/>
        <v>42711.700694444444</v>
      </c>
      <c r="T1190" s="11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8343</v>
      </c>
      <c r="R1191" t="s">
        <v>8344</v>
      </c>
      <c r="S1191" s="11">
        <f t="shared" si="74"/>
        <v>42529.979108796295</v>
      </c>
      <c r="T1191" s="11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8343</v>
      </c>
      <c r="R1192" t="s">
        <v>8344</v>
      </c>
      <c r="S1192" s="11">
        <f t="shared" si="74"/>
        <v>41852.665798611109</v>
      </c>
      <c r="T1192" s="11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8343</v>
      </c>
      <c r="R1193" t="s">
        <v>8344</v>
      </c>
      <c r="S1193" s="11">
        <f t="shared" si="74"/>
        <v>42419.603703703702</v>
      </c>
      <c r="T1193" s="11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8343</v>
      </c>
      <c r="R1194" t="s">
        <v>8344</v>
      </c>
      <c r="S1194" s="11">
        <f t="shared" si="74"/>
        <v>42747.506689814814</v>
      </c>
      <c r="T1194" s="11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8343</v>
      </c>
      <c r="R1195" t="s">
        <v>8344</v>
      </c>
      <c r="S1195" s="11">
        <f t="shared" si="74"/>
        <v>42409.776076388895</v>
      </c>
      <c r="T1195" s="11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8343</v>
      </c>
      <c r="R1196" t="s">
        <v>8344</v>
      </c>
      <c r="S1196" s="11">
        <f t="shared" si="74"/>
        <v>42072.488182870366</v>
      </c>
      <c r="T1196" s="11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8343</v>
      </c>
      <c r="R1197" t="s">
        <v>8344</v>
      </c>
      <c r="S1197" s="11">
        <f t="shared" si="74"/>
        <v>42298.34783564815</v>
      </c>
      <c r="T1197" s="11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8343</v>
      </c>
      <c r="R1198" t="s">
        <v>8344</v>
      </c>
      <c r="S1198" s="11">
        <f t="shared" si="74"/>
        <v>42326.818738425922</v>
      </c>
      <c r="T1198" s="11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8343</v>
      </c>
      <c r="R1199" t="s">
        <v>8344</v>
      </c>
      <c r="S1199" s="11">
        <f t="shared" si="74"/>
        <v>42503.66474537037</v>
      </c>
      <c r="T1199" s="11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8343</v>
      </c>
      <c r="R1200" t="s">
        <v>8344</v>
      </c>
      <c r="S1200" s="11">
        <f t="shared" si="74"/>
        <v>42333.619050925925</v>
      </c>
      <c r="T1200" s="11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8343</v>
      </c>
      <c r="R1201" t="s">
        <v>8344</v>
      </c>
      <c r="S1201" s="11">
        <f t="shared" si="74"/>
        <v>42161.770833333328</v>
      </c>
      <c r="T1201" s="11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8343</v>
      </c>
      <c r="R1202" t="s">
        <v>8344</v>
      </c>
      <c r="S1202" s="11">
        <f t="shared" si="74"/>
        <v>42089.477500000001</v>
      </c>
      <c r="T1202" s="11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8343</v>
      </c>
      <c r="R1203" t="s">
        <v>8344</v>
      </c>
      <c r="S1203" s="11">
        <f t="shared" si="74"/>
        <v>42536.60701388889</v>
      </c>
      <c r="T1203" s="11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8343</v>
      </c>
      <c r="R1204" t="s">
        <v>8344</v>
      </c>
      <c r="S1204" s="11">
        <f t="shared" si="74"/>
        <v>42152.288819444439</v>
      </c>
      <c r="T1204" s="11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8343</v>
      </c>
      <c r="R1205" t="s">
        <v>8344</v>
      </c>
      <c r="S1205" s="11">
        <f t="shared" si="74"/>
        <v>42125.614895833336</v>
      </c>
      <c r="T1205" s="11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8343</v>
      </c>
      <c r="R1206" t="s">
        <v>8344</v>
      </c>
      <c r="S1206" s="11">
        <f t="shared" si="74"/>
        <v>42297.748067129629</v>
      </c>
      <c r="T1206" s="11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8343</v>
      </c>
      <c r="R1207" t="s">
        <v>8344</v>
      </c>
      <c r="S1207" s="11">
        <f t="shared" si="74"/>
        <v>42138.506377314814</v>
      </c>
      <c r="T1207" s="11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8343</v>
      </c>
      <c r="R1208" t="s">
        <v>8344</v>
      </c>
      <c r="S1208" s="11">
        <f t="shared" si="74"/>
        <v>42772.776076388895</v>
      </c>
      <c r="T1208" s="11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8343</v>
      </c>
      <c r="R1209" t="s">
        <v>8344</v>
      </c>
      <c r="S1209" s="11">
        <f t="shared" si="74"/>
        <v>42430.430243055554</v>
      </c>
      <c r="T1209" s="11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8343</v>
      </c>
      <c r="R1210" t="s">
        <v>8344</v>
      </c>
      <c r="S1210" s="11">
        <f t="shared" si="74"/>
        <v>42423.709074074075</v>
      </c>
      <c r="T1210" s="11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8343</v>
      </c>
      <c r="R1211" t="s">
        <v>8344</v>
      </c>
      <c r="S1211" s="11">
        <f t="shared" si="74"/>
        <v>42761.846122685187</v>
      </c>
      <c r="T1211" s="11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8343</v>
      </c>
      <c r="R1212" t="s">
        <v>8344</v>
      </c>
      <c r="S1212" s="11">
        <f t="shared" si="74"/>
        <v>42132.941805555558</v>
      </c>
      <c r="T1212" s="11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8343</v>
      </c>
      <c r="R1213" t="s">
        <v>8344</v>
      </c>
      <c r="S1213" s="11">
        <f t="shared" si="74"/>
        <v>42515.866446759261</v>
      </c>
      <c r="T1213" s="11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8343</v>
      </c>
      <c r="R1214" t="s">
        <v>8344</v>
      </c>
      <c r="S1214" s="11">
        <f t="shared" si="74"/>
        <v>42318.950173611112</v>
      </c>
      <c r="T1214" s="11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8343</v>
      </c>
      <c r="R1215" t="s">
        <v>8344</v>
      </c>
      <c r="S1215" s="11">
        <f t="shared" si="74"/>
        <v>42731.755787037036</v>
      </c>
      <c r="T1215" s="11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8343</v>
      </c>
      <c r="R1216" t="s">
        <v>8344</v>
      </c>
      <c r="S1216" s="11">
        <f t="shared" si="74"/>
        <v>42104.840335648143</v>
      </c>
      <c r="T1216" s="11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8343</v>
      </c>
      <c r="R1217" t="s">
        <v>8344</v>
      </c>
      <c r="S1217" s="11">
        <f t="shared" si="74"/>
        <v>41759.923101851848</v>
      </c>
      <c r="T1217" s="11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8343</v>
      </c>
      <c r="R1218" t="s">
        <v>8344</v>
      </c>
      <c r="S1218" s="11">
        <f t="shared" si="74"/>
        <v>42247.616400462968</v>
      </c>
      <c r="T1218" s="11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8343</v>
      </c>
      <c r="R1219" t="s">
        <v>8344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8343</v>
      </c>
      <c r="R1220" t="s">
        <v>8344</v>
      </c>
      <c r="S1220" s="11">
        <f t="shared" si="78"/>
        <v>42278.662037037036</v>
      </c>
      <c r="T1220" s="11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8343</v>
      </c>
      <c r="R1221" t="s">
        <v>8344</v>
      </c>
      <c r="S1221" s="11">
        <f t="shared" si="78"/>
        <v>42633.461956018517</v>
      </c>
      <c r="T1221" s="11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8343</v>
      </c>
      <c r="R1222" t="s">
        <v>8344</v>
      </c>
      <c r="S1222" s="11">
        <f t="shared" si="78"/>
        <v>42211.628611111111</v>
      </c>
      <c r="T1222" s="11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8343</v>
      </c>
      <c r="R1223" t="s">
        <v>8344</v>
      </c>
      <c r="S1223" s="11">
        <f t="shared" si="78"/>
        <v>42680.47555555556</v>
      </c>
      <c r="T1223" s="11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8343</v>
      </c>
      <c r="R1224" t="s">
        <v>8344</v>
      </c>
      <c r="S1224" s="11">
        <f t="shared" si="78"/>
        <v>42430.720451388886</v>
      </c>
      <c r="T1224" s="11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8343</v>
      </c>
      <c r="R1225" t="s">
        <v>8344</v>
      </c>
      <c r="S1225" s="11">
        <f t="shared" si="78"/>
        <v>42654.177187499998</v>
      </c>
      <c r="T1225" s="11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8330</v>
      </c>
      <c r="R1226" t="s">
        <v>8345</v>
      </c>
      <c r="S1226" s="11">
        <f t="shared" si="78"/>
        <v>41736.549791666665</v>
      </c>
      <c r="T1226" s="11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8330</v>
      </c>
      <c r="R1227" t="s">
        <v>8345</v>
      </c>
      <c r="S1227" s="11">
        <f t="shared" si="78"/>
        <v>41509.905995370369</v>
      </c>
      <c r="T1227" s="11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8330</v>
      </c>
      <c r="R1228" t="s">
        <v>8345</v>
      </c>
      <c r="S1228" s="11">
        <f t="shared" si="78"/>
        <v>41715.874780092592</v>
      </c>
      <c r="T1228" s="11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8330</v>
      </c>
      <c r="R1229" t="s">
        <v>8345</v>
      </c>
      <c r="S1229" s="11">
        <f t="shared" si="78"/>
        <v>41827.919166666667</v>
      </c>
      <c r="T1229" s="11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8330</v>
      </c>
      <c r="R1230" t="s">
        <v>8345</v>
      </c>
      <c r="S1230" s="11">
        <f t="shared" si="78"/>
        <v>40754.729259259257</v>
      </c>
      <c r="T1230" s="11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8330</v>
      </c>
      <c r="R1231" t="s">
        <v>8345</v>
      </c>
      <c r="S1231" s="11">
        <f t="shared" si="78"/>
        <v>40985.459803240738</v>
      </c>
      <c r="T1231" s="11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8330</v>
      </c>
      <c r="R1232" t="s">
        <v>8345</v>
      </c>
      <c r="S1232" s="11">
        <f t="shared" si="78"/>
        <v>40568.972569444442</v>
      </c>
      <c r="T1232" s="11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8330</v>
      </c>
      <c r="R1233" t="s">
        <v>8345</v>
      </c>
      <c r="S1233" s="11">
        <f t="shared" si="78"/>
        <v>42193.941759259258</v>
      </c>
      <c r="T1233" s="11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8330</v>
      </c>
      <c r="R1234" t="s">
        <v>8345</v>
      </c>
      <c r="S1234" s="11">
        <f t="shared" si="78"/>
        <v>41506.848032407412</v>
      </c>
      <c r="T1234" s="11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8330</v>
      </c>
      <c r="R1235" t="s">
        <v>8345</v>
      </c>
      <c r="S1235" s="11">
        <f t="shared" si="78"/>
        <v>40939.948773148149</v>
      </c>
      <c r="T1235" s="11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8330</v>
      </c>
      <c r="R1236" t="s">
        <v>8345</v>
      </c>
      <c r="S1236" s="11">
        <f t="shared" si="78"/>
        <v>42007.788680555561</v>
      </c>
      <c r="T1236" s="11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8330</v>
      </c>
      <c r="R1237" t="s">
        <v>8345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8330</v>
      </c>
      <c r="R1238" t="s">
        <v>8345</v>
      </c>
      <c r="S1238" s="11">
        <f t="shared" si="78"/>
        <v>41110.680138888885</v>
      </c>
      <c r="T1238" s="11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8330</v>
      </c>
      <c r="R1239" t="s">
        <v>8345</v>
      </c>
      <c r="S1239" s="11">
        <f t="shared" si="78"/>
        <v>41125.283159722225</v>
      </c>
      <c r="T1239" s="11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8330</v>
      </c>
      <c r="R1240" t="s">
        <v>8345</v>
      </c>
      <c r="S1240" s="11">
        <f t="shared" si="78"/>
        <v>40731.61037037037</v>
      </c>
      <c r="T1240" s="11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8330</v>
      </c>
      <c r="R1241" t="s">
        <v>8345</v>
      </c>
      <c r="S1241" s="11">
        <f t="shared" si="78"/>
        <v>40883.962581018517</v>
      </c>
      <c r="T1241" s="11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8330</v>
      </c>
      <c r="R1242" t="s">
        <v>8345</v>
      </c>
      <c r="S1242" s="11">
        <f t="shared" si="78"/>
        <v>41409.040011574078</v>
      </c>
      <c r="T1242" s="11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8330</v>
      </c>
      <c r="R1243" t="s">
        <v>8345</v>
      </c>
      <c r="S1243" s="11">
        <f t="shared" si="78"/>
        <v>41923.837731481479</v>
      </c>
      <c r="T1243" s="11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8330</v>
      </c>
      <c r="R1244" t="s">
        <v>8345</v>
      </c>
      <c r="S1244" s="11">
        <f t="shared" si="78"/>
        <v>40782.165532407409</v>
      </c>
      <c r="T1244" s="11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8330</v>
      </c>
      <c r="R1245" t="s">
        <v>8345</v>
      </c>
      <c r="S1245" s="11">
        <f t="shared" si="78"/>
        <v>40671.879293981481</v>
      </c>
      <c r="T1245" s="11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8330</v>
      </c>
      <c r="R1246" t="s">
        <v>8331</v>
      </c>
      <c r="S1246" s="11">
        <f t="shared" si="78"/>
        <v>41355.825497685182</v>
      </c>
      <c r="T1246" s="11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8330</v>
      </c>
      <c r="R1247" t="s">
        <v>8331</v>
      </c>
      <c r="S1247" s="11">
        <f t="shared" si="78"/>
        <v>41774.599930555552</v>
      </c>
      <c r="T1247" s="11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8330</v>
      </c>
      <c r="R1248" t="s">
        <v>8331</v>
      </c>
      <c r="S1248" s="11">
        <f t="shared" si="78"/>
        <v>40838.043391203704</v>
      </c>
      <c r="T1248" s="11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8330</v>
      </c>
      <c r="R1249" t="s">
        <v>8331</v>
      </c>
      <c r="S1249" s="11">
        <f t="shared" si="78"/>
        <v>41370.292303240742</v>
      </c>
      <c r="T1249" s="11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8330</v>
      </c>
      <c r="R1250" t="s">
        <v>8331</v>
      </c>
      <c r="S1250" s="11">
        <f t="shared" si="78"/>
        <v>41767.656863425924</v>
      </c>
      <c r="T1250" s="11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8330</v>
      </c>
      <c r="R1251" t="s">
        <v>8331</v>
      </c>
      <c r="S1251" s="11">
        <f t="shared" si="78"/>
        <v>41067.74086805556</v>
      </c>
      <c r="T1251" s="11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8330</v>
      </c>
      <c r="R1252" t="s">
        <v>8331</v>
      </c>
      <c r="S1252" s="11">
        <f t="shared" si="78"/>
        <v>41843.64271990741</v>
      </c>
      <c r="T1252" s="11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8330</v>
      </c>
      <c r="R1253" t="s">
        <v>8331</v>
      </c>
      <c r="S1253" s="11">
        <f t="shared" si="78"/>
        <v>40751.814432870371</v>
      </c>
      <c r="T1253" s="11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8330</v>
      </c>
      <c r="R1254" t="s">
        <v>8331</v>
      </c>
      <c r="S1254" s="11">
        <f t="shared" si="78"/>
        <v>41543.988067129627</v>
      </c>
      <c r="T1254" s="11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8330</v>
      </c>
      <c r="R1255" t="s">
        <v>8331</v>
      </c>
      <c r="S1255" s="11">
        <f t="shared" si="78"/>
        <v>41855.783645833333</v>
      </c>
      <c r="T1255" s="11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8330</v>
      </c>
      <c r="R1256" t="s">
        <v>8331</v>
      </c>
      <c r="S1256" s="11">
        <f t="shared" si="78"/>
        <v>40487.621365740742</v>
      </c>
      <c r="T1256" s="11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8330</v>
      </c>
      <c r="R1257" t="s">
        <v>8331</v>
      </c>
      <c r="S1257" s="11">
        <f t="shared" si="78"/>
        <v>41579.845509259263</v>
      </c>
      <c r="T1257" s="11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8330</v>
      </c>
      <c r="R1258" t="s">
        <v>8331</v>
      </c>
      <c r="S1258" s="11">
        <f t="shared" si="78"/>
        <v>40921.919340277782</v>
      </c>
      <c r="T1258" s="11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8330</v>
      </c>
      <c r="R1259" t="s">
        <v>8331</v>
      </c>
      <c r="S1259" s="11">
        <f t="shared" si="78"/>
        <v>40587.085532407407</v>
      </c>
      <c r="T1259" s="11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8330</v>
      </c>
      <c r="R1260" t="s">
        <v>8331</v>
      </c>
      <c r="S1260" s="11">
        <f t="shared" si="78"/>
        <v>41487.611250000002</v>
      </c>
      <c r="T1260" s="11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8330</v>
      </c>
      <c r="R1261" t="s">
        <v>8331</v>
      </c>
      <c r="S1261" s="11">
        <f t="shared" si="78"/>
        <v>41766.970648148148</v>
      </c>
      <c r="T1261" s="11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8330</v>
      </c>
      <c r="R1262" t="s">
        <v>8331</v>
      </c>
      <c r="S1262" s="11">
        <f t="shared" si="78"/>
        <v>41666.842824074076</v>
      </c>
      <c r="T1262" s="11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8330</v>
      </c>
      <c r="R1263" t="s">
        <v>8331</v>
      </c>
      <c r="S1263" s="11">
        <f t="shared" si="78"/>
        <v>41638.342905092592</v>
      </c>
      <c r="T1263" s="11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8330</v>
      </c>
      <c r="R1264" t="s">
        <v>8331</v>
      </c>
      <c r="S1264" s="11">
        <f t="shared" si="78"/>
        <v>41656.762638888889</v>
      </c>
      <c r="T1264" s="11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8330</v>
      </c>
      <c r="R1265" t="s">
        <v>8331</v>
      </c>
      <c r="S1265" s="11">
        <f t="shared" si="78"/>
        <v>41692.084143518521</v>
      </c>
      <c r="T1265" s="11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8330</v>
      </c>
      <c r="R1266" t="s">
        <v>8331</v>
      </c>
      <c r="S1266" s="11">
        <f t="shared" si="78"/>
        <v>41547.662997685184</v>
      </c>
      <c r="T1266" s="11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8330</v>
      </c>
      <c r="R1267" t="s">
        <v>8331</v>
      </c>
      <c r="S1267" s="11">
        <f t="shared" si="78"/>
        <v>40465.655266203699</v>
      </c>
      <c r="T1267" s="11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8330</v>
      </c>
      <c r="R1268" t="s">
        <v>8331</v>
      </c>
      <c r="S1268" s="11">
        <f t="shared" si="78"/>
        <v>41620.87667824074</v>
      </c>
      <c r="T1268" s="11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8330</v>
      </c>
      <c r="R1269" t="s">
        <v>8331</v>
      </c>
      <c r="S1269" s="11">
        <f t="shared" si="78"/>
        <v>41449.585162037038</v>
      </c>
      <c r="T1269" s="11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8330</v>
      </c>
      <c r="R1270" t="s">
        <v>8331</v>
      </c>
      <c r="S1270" s="11">
        <f t="shared" si="78"/>
        <v>41507.845451388886</v>
      </c>
      <c r="T1270" s="11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8330</v>
      </c>
      <c r="R1271" t="s">
        <v>8331</v>
      </c>
      <c r="S1271" s="11">
        <f t="shared" si="78"/>
        <v>42445.823055555549</v>
      </c>
      <c r="T1271" s="11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8330</v>
      </c>
      <c r="R1272" t="s">
        <v>8331</v>
      </c>
      <c r="S1272" s="11">
        <f t="shared" si="78"/>
        <v>40933.856967592597</v>
      </c>
      <c r="T1272" s="11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8330</v>
      </c>
      <c r="R1273" t="s">
        <v>8331</v>
      </c>
      <c r="S1273" s="11">
        <f t="shared" si="78"/>
        <v>41561.683553240742</v>
      </c>
      <c r="T1273" s="11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8330</v>
      </c>
      <c r="R1274" t="s">
        <v>8331</v>
      </c>
      <c r="S1274" s="11">
        <f t="shared" si="78"/>
        <v>40274.745127314818</v>
      </c>
      <c r="T1274" s="11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8330</v>
      </c>
      <c r="R1275" t="s">
        <v>8331</v>
      </c>
      <c r="S1275" s="11">
        <f t="shared" si="78"/>
        <v>41852.730219907404</v>
      </c>
      <c r="T1275" s="11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8330</v>
      </c>
      <c r="R1276" t="s">
        <v>8331</v>
      </c>
      <c r="S1276" s="11">
        <f t="shared" si="78"/>
        <v>41116.690104166664</v>
      </c>
      <c r="T1276" s="11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8330</v>
      </c>
      <c r="R1277" t="s">
        <v>8331</v>
      </c>
      <c r="S1277" s="11">
        <f t="shared" si="78"/>
        <v>41458.867905092593</v>
      </c>
      <c r="T1277" s="11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8330</v>
      </c>
      <c r="R1278" t="s">
        <v>8331</v>
      </c>
      <c r="S1278" s="11">
        <f t="shared" si="78"/>
        <v>40007.704247685186</v>
      </c>
      <c r="T1278" s="11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8330</v>
      </c>
      <c r="R1279" t="s">
        <v>8331</v>
      </c>
      <c r="S1279" s="11">
        <f t="shared" si="78"/>
        <v>41121.561886574076</v>
      </c>
      <c r="T1279" s="11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8330</v>
      </c>
      <c r="R1280" t="s">
        <v>8331</v>
      </c>
      <c r="S1280" s="11">
        <f t="shared" si="78"/>
        <v>41786.555162037039</v>
      </c>
      <c r="T1280" s="11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8330</v>
      </c>
      <c r="R1281" t="s">
        <v>8331</v>
      </c>
      <c r="S1281" s="11">
        <f t="shared" si="78"/>
        <v>41682.099189814813</v>
      </c>
      <c r="T1281" s="11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8330</v>
      </c>
      <c r="R1282" t="s">
        <v>8331</v>
      </c>
      <c r="S1282" s="11">
        <f t="shared" si="78"/>
        <v>40513.757569444446</v>
      </c>
      <c r="T1282" s="11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8330</v>
      </c>
      <c r="R1283" t="s">
        <v>8331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8330</v>
      </c>
      <c r="R1284" t="s">
        <v>8331</v>
      </c>
      <c r="S1284" s="11">
        <f t="shared" si="82"/>
        <v>41586.475173611114</v>
      </c>
      <c r="T1284" s="11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8330</v>
      </c>
      <c r="R1285" t="s">
        <v>8331</v>
      </c>
      <c r="S1285" s="11">
        <f t="shared" si="82"/>
        <v>41320.717465277776</v>
      </c>
      <c r="T1285" s="11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8322</v>
      </c>
      <c r="R1286" t="s">
        <v>8323</v>
      </c>
      <c r="S1286" s="11">
        <f t="shared" si="82"/>
        <v>42712.23474537037</v>
      </c>
      <c r="T1286" s="11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8322</v>
      </c>
      <c r="R1287" t="s">
        <v>8323</v>
      </c>
      <c r="S1287" s="11">
        <f t="shared" si="82"/>
        <v>42160.583043981482</v>
      </c>
      <c r="T1287" s="11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8322</v>
      </c>
      <c r="R1288" t="s">
        <v>8323</v>
      </c>
      <c r="S1288" s="11">
        <f t="shared" si="82"/>
        <v>42039.384571759263</v>
      </c>
      <c r="T1288" s="11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8322</v>
      </c>
      <c r="R1289" t="s">
        <v>8323</v>
      </c>
      <c r="S1289" s="11">
        <f t="shared" si="82"/>
        <v>42107.621018518519</v>
      </c>
      <c r="T1289" s="11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8322</v>
      </c>
      <c r="R1290" t="s">
        <v>8323</v>
      </c>
      <c r="S1290" s="11">
        <f t="shared" si="82"/>
        <v>42561.154664351852</v>
      </c>
      <c r="T1290" s="11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8322</v>
      </c>
      <c r="R1291" t="s">
        <v>8323</v>
      </c>
      <c r="S1291" s="11">
        <f t="shared" si="82"/>
        <v>42709.134780092587</v>
      </c>
      <c r="T1291" s="11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8322</v>
      </c>
      <c r="R1292" t="s">
        <v>8323</v>
      </c>
      <c r="S1292" s="11">
        <f t="shared" si="82"/>
        <v>42086.614942129629</v>
      </c>
      <c r="T1292" s="11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8322</v>
      </c>
      <c r="R1293" t="s">
        <v>8323</v>
      </c>
      <c r="S1293" s="11">
        <f t="shared" si="82"/>
        <v>42064.652673611112</v>
      </c>
      <c r="T1293" s="11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8322</v>
      </c>
      <c r="R1294" t="s">
        <v>8323</v>
      </c>
      <c r="S1294" s="11">
        <f t="shared" si="82"/>
        <v>42256.764212962968</v>
      </c>
      <c r="T1294" s="11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8322</v>
      </c>
      <c r="R1295" t="s">
        <v>8323</v>
      </c>
      <c r="S1295" s="11">
        <f t="shared" si="82"/>
        <v>42292.701053240744</v>
      </c>
      <c r="T1295" s="11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8322</v>
      </c>
      <c r="R1296" t="s">
        <v>8323</v>
      </c>
      <c r="S1296" s="11">
        <f t="shared" si="82"/>
        <v>42278.453668981485</v>
      </c>
      <c r="T1296" s="11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8322</v>
      </c>
      <c r="R1297" t="s">
        <v>8323</v>
      </c>
      <c r="S1297" s="11">
        <f t="shared" si="82"/>
        <v>42184.572881944448</v>
      </c>
      <c r="T1297" s="11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8322</v>
      </c>
      <c r="R1298" t="s">
        <v>8323</v>
      </c>
      <c r="S1298" s="11">
        <f t="shared" si="82"/>
        <v>42423.050613425927</v>
      </c>
      <c r="T1298" s="11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8322</v>
      </c>
      <c r="R1299" t="s">
        <v>8323</v>
      </c>
      <c r="S1299" s="11">
        <f t="shared" si="82"/>
        <v>42461.747199074074</v>
      </c>
      <c r="T1299" s="11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8322</v>
      </c>
      <c r="R1300" t="s">
        <v>8323</v>
      </c>
      <c r="S1300" s="11">
        <f t="shared" si="82"/>
        <v>42458.680925925932</v>
      </c>
      <c r="T1300" s="11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8322</v>
      </c>
      <c r="R1301" t="s">
        <v>8323</v>
      </c>
      <c r="S1301" s="11">
        <f t="shared" si="82"/>
        <v>42169.814340277779</v>
      </c>
      <c r="T1301" s="11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8322</v>
      </c>
      <c r="R1302" t="s">
        <v>8323</v>
      </c>
      <c r="S1302" s="11">
        <f t="shared" si="82"/>
        <v>42483.675208333334</v>
      </c>
      <c r="T1302" s="11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8322</v>
      </c>
      <c r="R1303" t="s">
        <v>8323</v>
      </c>
      <c r="S1303" s="11">
        <f t="shared" si="82"/>
        <v>42195.749745370369</v>
      </c>
      <c r="T1303" s="11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8322</v>
      </c>
      <c r="R1304" t="s">
        <v>8323</v>
      </c>
      <c r="S1304" s="11">
        <f t="shared" si="82"/>
        <v>42675.057997685188</v>
      </c>
      <c r="T1304" s="11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8322</v>
      </c>
      <c r="R1305" t="s">
        <v>8323</v>
      </c>
      <c r="S1305" s="11">
        <f t="shared" si="82"/>
        <v>42566.441203703704</v>
      </c>
      <c r="T1305" s="11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8324</v>
      </c>
      <c r="R1306" t="s">
        <v>8326</v>
      </c>
      <c r="S1306" s="11">
        <f t="shared" si="82"/>
        <v>42747.194502314815</v>
      </c>
      <c r="T1306" s="11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8324</v>
      </c>
      <c r="R1307" t="s">
        <v>8326</v>
      </c>
      <c r="S1307" s="11">
        <f t="shared" si="82"/>
        <v>42543.665601851855</v>
      </c>
      <c r="T1307" s="11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8324</v>
      </c>
      <c r="R1308" t="s">
        <v>8326</v>
      </c>
      <c r="S1308" s="11">
        <f t="shared" si="82"/>
        <v>41947.457569444443</v>
      </c>
      <c r="T1308" s="11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8324</v>
      </c>
      <c r="R1309" t="s">
        <v>8326</v>
      </c>
      <c r="S1309" s="11">
        <f t="shared" si="82"/>
        <v>42387.503229166665</v>
      </c>
      <c r="T1309" s="11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8324</v>
      </c>
      <c r="R1310" t="s">
        <v>8326</v>
      </c>
      <c r="S1310" s="11">
        <f t="shared" si="82"/>
        <v>42611.613564814819</v>
      </c>
      <c r="T1310" s="11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8324</v>
      </c>
      <c r="R1311" t="s">
        <v>8326</v>
      </c>
      <c r="S1311" s="11">
        <f t="shared" si="82"/>
        <v>42257.882731481484</v>
      </c>
      <c r="T1311" s="11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8324</v>
      </c>
      <c r="R1312" t="s">
        <v>8326</v>
      </c>
      <c r="S1312" s="11">
        <f t="shared" si="82"/>
        <v>42556.667245370365</v>
      </c>
      <c r="T1312" s="11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8324</v>
      </c>
      <c r="R1313" t="s">
        <v>8326</v>
      </c>
      <c r="S1313" s="11">
        <f t="shared" si="82"/>
        <v>42669.802303240736</v>
      </c>
      <c r="T1313" s="11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8324</v>
      </c>
      <c r="R1314" t="s">
        <v>8326</v>
      </c>
      <c r="S1314" s="11">
        <f t="shared" si="82"/>
        <v>42082.702800925923</v>
      </c>
      <c r="T1314" s="11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8324</v>
      </c>
      <c r="R1315" t="s">
        <v>8326</v>
      </c>
      <c r="S1315" s="11">
        <f t="shared" si="82"/>
        <v>42402.709652777776</v>
      </c>
      <c r="T1315" s="11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8324</v>
      </c>
      <c r="R1316" t="s">
        <v>8326</v>
      </c>
      <c r="S1316" s="11">
        <f t="shared" si="82"/>
        <v>42604.669675925921</v>
      </c>
      <c r="T1316" s="11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8324</v>
      </c>
      <c r="R1317" t="s">
        <v>8326</v>
      </c>
      <c r="S1317" s="11">
        <f t="shared" si="82"/>
        <v>42278.498240740737</v>
      </c>
      <c r="T1317" s="11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8324</v>
      </c>
      <c r="R1318" t="s">
        <v>8326</v>
      </c>
      <c r="S1318" s="11">
        <f t="shared" si="82"/>
        <v>42393.961909722217</v>
      </c>
      <c r="T1318" s="11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8324</v>
      </c>
      <c r="R1319" t="s">
        <v>8326</v>
      </c>
      <c r="S1319" s="11">
        <f t="shared" si="82"/>
        <v>42520.235486111109</v>
      </c>
      <c r="T1319" s="11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8324</v>
      </c>
      <c r="R1320" t="s">
        <v>8326</v>
      </c>
      <c r="S1320" s="11">
        <f t="shared" si="82"/>
        <v>41985.043657407412</v>
      </c>
      <c r="T1320" s="11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8324</v>
      </c>
      <c r="R1321" t="s">
        <v>8326</v>
      </c>
      <c r="S1321" s="11">
        <f t="shared" si="82"/>
        <v>41816.812094907407</v>
      </c>
      <c r="T1321" s="11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8324</v>
      </c>
      <c r="R1322" t="s">
        <v>8326</v>
      </c>
      <c r="S1322" s="11">
        <f t="shared" si="82"/>
        <v>42705.690347222218</v>
      </c>
      <c r="T1322" s="11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8324</v>
      </c>
      <c r="R1323" t="s">
        <v>8326</v>
      </c>
      <c r="S1323" s="11">
        <f t="shared" si="82"/>
        <v>42697.74927083333</v>
      </c>
      <c r="T1323" s="11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8324</v>
      </c>
      <c r="R1324" t="s">
        <v>8326</v>
      </c>
      <c r="S1324" s="11">
        <f t="shared" si="82"/>
        <v>42115.656539351854</v>
      </c>
      <c r="T1324" s="11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8324</v>
      </c>
      <c r="R1325" t="s">
        <v>8326</v>
      </c>
      <c r="S1325" s="11">
        <f t="shared" si="82"/>
        <v>42451.698449074072</v>
      </c>
      <c r="T1325" s="11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8324</v>
      </c>
      <c r="R1326" t="s">
        <v>8326</v>
      </c>
      <c r="S1326" s="11">
        <f t="shared" si="82"/>
        <v>42626.633703703701</v>
      </c>
      <c r="T1326" s="11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8324</v>
      </c>
      <c r="R1327" t="s">
        <v>8326</v>
      </c>
      <c r="S1327" s="11">
        <f t="shared" si="82"/>
        <v>42704.086053240739</v>
      </c>
      <c r="T1327" s="11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8324</v>
      </c>
      <c r="R1328" t="s">
        <v>8326</v>
      </c>
      <c r="S1328" s="11">
        <f t="shared" si="82"/>
        <v>41974.791990740734</v>
      </c>
      <c r="T1328" s="11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8324</v>
      </c>
      <c r="R1329" t="s">
        <v>8326</v>
      </c>
      <c r="S1329" s="11">
        <f t="shared" si="82"/>
        <v>42123.678645833337</v>
      </c>
      <c r="T1329" s="11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8324</v>
      </c>
      <c r="R1330" t="s">
        <v>8326</v>
      </c>
      <c r="S1330" s="11">
        <f t="shared" si="82"/>
        <v>42612.642754629633</v>
      </c>
      <c r="T1330" s="11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8324</v>
      </c>
      <c r="R1331" t="s">
        <v>8326</v>
      </c>
      <c r="S1331" s="11">
        <f t="shared" si="82"/>
        <v>41935.221585648149</v>
      </c>
      <c r="T1331" s="11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8324</v>
      </c>
      <c r="R1332" t="s">
        <v>8326</v>
      </c>
      <c r="S1332" s="11">
        <f t="shared" si="82"/>
        <v>42522.276724537034</v>
      </c>
      <c r="T1332" s="11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8324</v>
      </c>
      <c r="R1333" t="s">
        <v>8326</v>
      </c>
      <c r="S1333" s="11">
        <f t="shared" si="82"/>
        <v>42569.50409722222</v>
      </c>
      <c r="T1333" s="11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8324</v>
      </c>
      <c r="R1334" t="s">
        <v>8326</v>
      </c>
      <c r="S1334" s="11">
        <f t="shared" si="82"/>
        <v>42732.060277777782</v>
      </c>
      <c r="T1334" s="11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8324</v>
      </c>
      <c r="R1335" t="s">
        <v>8326</v>
      </c>
      <c r="S1335" s="11">
        <f t="shared" si="82"/>
        <v>41806.106770833336</v>
      </c>
      <c r="T1335" s="11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8324</v>
      </c>
      <c r="R1336" t="s">
        <v>8326</v>
      </c>
      <c r="S1336" s="11">
        <f t="shared" si="82"/>
        <v>42410.774155092593</v>
      </c>
      <c r="T1336" s="11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8324</v>
      </c>
      <c r="R1337" t="s">
        <v>8326</v>
      </c>
      <c r="S1337" s="11">
        <f t="shared" si="82"/>
        <v>42313.936365740738</v>
      </c>
      <c r="T1337" s="11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8324</v>
      </c>
      <c r="R1338" t="s">
        <v>8326</v>
      </c>
      <c r="S1338" s="11">
        <f t="shared" si="82"/>
        <v>41955.863750000004</v>
      </c>
      <c r="T1338" s="11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8324</v>
      </c>
      <c r="R1339" t="s">
        <v>8326</v>
      </c>
      <c r="S1339" s="11">
        <f t="shared" si="82"/>
        <v>42767.577303240745</v>
      </c>
      <c r="T1339" s="11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8324</v>
      </c>
      <c r="R1340" t="s">
        <v>8326</v>
      </c>
      <c r="S1340" s="11">
        <f t="shared" si="82"/>
        <v>42188.803622685184</v>
      </c>
      <c r="T1340" s="11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8324</v>
      </c>
      <c r="R1341" t="s">
        <v>8326</v>
      </c>
      <c r="S1341" s="11">
        <f t="shared" si="82"/>
        <v>41936.647164351853</v>
      </c>
      <c r="T1341" s="11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8324</v>
      </c>
      <c r="R1342" t="s">
        <v>8326</v>
      </c>
      <c r="S1342" s="11">
        <f t="shared" si="82"/>
        <v>41836.595520833333</v>
      </c>
      <c r="T1342" s="11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8324</v>
      </c>
      <c r="R1343" t="s">
        <v>8326</v>
      </c>
      <c r="S1343" s="11">
        <f t="shared" si="82"/>
        <v>42612.624039351853</v>
      </c>
      <c r="T1343" s="11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8324</v>
      </c>
      <c r="R1344" t="s">
        <v>8326</v>
      </c>
      <c r="S1344" s="11">
        <f t="shared" si="82"/>
        <v>42172.816423611104</v>
      </c>
      <c r="T1344" s="11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8324</v>
      </c>
      <c r="R1345" t="s">
        <v>8326</v>
      </c>
      <c r="S1345" s="11">
        <f t="shared" si="82"/>
        <v>42542.526423611111</v>
      </c>
      <c r="T1345" s="11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8327</v>
      </c>
      <c r="R1346" t="s">
        <v>8328</v>
      </c>
      <c r="S1346" s="11">
        <f t="shared" si="82"/>
        <v>42522.789803240739</v>
      </c>
      <c r="T1346" s="11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8327</v>
      </c>
      <c r="R1347" t="s">
        <v>8328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8327</v>
      </c>
      <c r="R1348" t="s">
        <v>8328</v>
      </c>
      <c r="S1348" s="11">
        <f t="shared" si="86"/>
        <v>41422.075821759259</v>
      </c>
      <c r="T1348" s="11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8327</v>
      </c>
      <c r="R1349" t="s">
        <v>8328</v>
      </c>
      <c r="S1349" s="11">
        <f t="shared" si="86"/>
        <v>42040.638020833328</v>
      </c>
      <c r="T1349" s="11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8327</v>
      </c>
      <c r="R1350" t="s">
        <v>8328</v>
      </c>
      <c r="S1350" s="11">
        <f t="shared" si="86"/>
        <v>41963.506168981476</v>
      </c>
      <c r="T1350" s="11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8327</v>
      </c>
      <c r="R1351" t="s">
        <v>8328</v>
      </c>
      <c r="S1351" s="11">
        <f t="shared" si="86"/>
        <v>42317.33258101852</v>
      </c>
      <c r="T1351" s="11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8327</v>
      </c>
      <c r="R1352" t="s">
        <v>8328</v>
      </c>
      <c r="S1352" s="11">
        <f t="shared" si="86"/>
        <v>42334.013124999998</v>
      </c>
      <c r="T1352" s="11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8327</v>
      </c>
      <c r="R1353" t="s">
        <v>8328</v>
      </c>
      <c r="S1353" s="11">
        <f t="shared" si="86"/>
        <v>42382.74009259259</v>
      </c>
      <c r="T1353" s="11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8327</v>
      </c>
      <c r="R1354" t="s">
        <v>8328</v>
      </c>
      <c r="S1354" s="11">
        <f t="shared" si="86"/>
        <v>42200.578310185185</v>
      </c>
      <c r="T1354" s="11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8327</v>
      </c>
      <c r="R1355" t="s">
        <v>8328</v>
      </c>
      <c r="S1355" s="11">
        <f t="shared" si="86"/>
        <v>41309.11791666667</v>
      </c>
      <c r="T1355" s="11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8327</v>
      </c>
      <c r="R1356" t="s">
        <v>8328</v>
      </c>
      <c r="S1356" s="11">
        <f t="shared" si="86"/>
        <v>42502.807627314818</v>
      </c>
      <c r="T1356" s="11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8327</v>
      </c>
      <c r="R1357" t="s">
        <v>8328</v>
      </c>
      <c r="S1357" s="11">
        <f t="shared" si="86"/>
        <v>41213.254687499997</v>
      </c>
      <c r="T1357" s="11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8327</v>
      </c>
      <c r="R1358" t="s">
        <v>8328</v>
      </c>
      <c r="S1358" s="11">
        <f t="shared" si="86"/>
        <v>41430.038888888892</v>
      </c>
      <c r="T1358" s="11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8327</v>
      </c>
      <c r="R1359" t="s">
        <v>8328</v>
      </c>
      <c r="S1359" s="11">
        <f t="shared" si="86"/>
        <v>41304.962233796294</v>
      </c>
      <c r="T1359" s="11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8327</v>
      </c>
      <c r="R1360" t="s">
        <v>8328</v>
      </c>
      <c r="S1360" s="11">
        <f t="shared" si="86"/>
        <v>40689.570868055554</v>
      </c>
      <c r="T1360" s="11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8327</v>
      </c>
      <c r="R1361" t="s">
        <v>8328</v>
      </c>
      <c r="S1361" s="11">
        <f t="shared" si="86"/>
        <v>40668.814699074072</v>
      </c>
      <c r="T1361" s="11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8327</v>
      </c>
      <c r="R1362" t="s">
        <v>8328</v>
      </c>
      <c r="S1362" s="11">
        <f t="shared" si="86"/>
        <v>41095.900694444441</v>
      </c>
      <c r="T1362" s="11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8327</v>
      </c>
      <c r="R1363" t="s">
        <v>8328</v>
      </c>
      <c r="S1363" s="11">
        <f t="shared" si="86"/>
        <v>41781.717268518521</v>
      </c>
      <c r="T1363" s="11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8327</v>
      </c>
      <c r="R1364" t="s">
        <v>8328</v>
      </c>
      <c r="S1364" s="11">
        <f t="shared" si="86"/>
        <v>41464.934386574074</v>
      </c>
      <c r="T1364" s="11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8327</v>
      </c>
      <c r="R1365" t="s">
        <v>8328</v>
      </c>
      <c r="S1365" s="11">
        <f t="shared" si="86"/>
        <v>42396.8440625</v>
      </c>
      <c r="T1365" s="11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8330</v>
      </c>
      <c r="R1366" t="s">
        <v>8331</v>
      </c>
      <c r="S1366" s="11">
        <f t="shared" si="86"/>
        <v>41951.695671296293</v>
      </c>
      <c r="T1366" s="11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8330</v>
      </c>
      <c r="R1367" t="s">
        <v>8331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8330</v>
      </c>
      <c r="R1368" t="s">
        <v>8331</v>
      </c>
      <c r="S1368" s="11">
        <f t="shared" si="86"/>
        <v>41924.996099537035</v>
      </c>
      <c r="T1368" s="11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8330</v>
      </c>
      <c r="R1369" t="s">
        <v>8331</v>
      </c>
      <c r="S1369" s="11">
        <f t="shared" si="86"/>
        <v>42292.002893518518</v>
      </c>
      <c r="T1369" s="11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8330</v>
      </c>
      <c r="R1370" t="s">
        <v>8331</v>
      </c>
      <c r="S1370" s="11">
        <f t="shared" si="86"/>
        <v>42146.190902777773</v>
      </c>
      <c r="T1370" s="11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8330</v>
      </c>
      <c r="R1371" t="s">
        <v>8331</v>
      </c>
      <c r="S1371" s="11">
        <f t="shared" si="86"/>
        <v>41710.594282407408</v>
      </c>
      <c r="T1371" s="11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8330</v>
      </c>
      <c r="R1372" t="s">
        <v>8331</v>
      </c>
      <c r="S1372" s="11">
        <f t="shared" si="86"/>
        <v>41548.00335648148</v>
      </c>
      <c r="T1372" s="11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8330</v>
      </c>
      <c r="R1373" t="s">
        <v>8331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8330</v>
      </c>
      <c r="R1374" t="s">
        <v>8331</v>
      </c>
      <c r="S1374" s="11">
        <f t="shared" si="86"/>
        <v>41072.739953703705</v>
      </c>
      <c r="T1374" s="11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8330</v>
      </c>
      <c r="R1375" t="s">
        <v>8331</v>
      </c>
      <c r="S1375" s="11">
        <f t="shared" si="86"/>
        <v>42704.95177083333</v>
      </c>
      <c r="T1375" s="11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8330</v>
      </c>
      <c r="R1376" t="s">
        <v>8331</v>
      </c>
      <c r="S1376" s="11">
        <f t="shared" si="86"/>
        <v>42424.161898148144</v>
      </c>
      <c r="T1376" s="11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8330</v>
      </c>
      <c r="R1377" t="s">
        <v>8331</v>
      </c>
      <c r="S1377" s="11">
        <f t="shared" si="86"/>
        <v>42720.066192129627</v>
      </c>
      <c r="T1377" s="11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8330</v>
      </c>
      <c r="R1378" t="s">
        <v>8331</v>
      </c>
      <c r="S1378" s="11">
        <f t="shared" si="86"/>
        <v>42677.669050925921</v>
      </c>
      <c r="T1378" s="11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8330</v>
      </c>
      <c r="R1379" t="s">
        <v>8331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8330</v>
      </c>
      <c r="R1380" t="s">
        <v>8331</v>
      </c>
      <c r="S1380" s="11">
        <f t="shared" si="86"/>
        <v>42568.759374999994</v>
      </c>
      <c r="T1380" s="11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8330</v>
      </c>
      <c r="R1381" t="s">
        <v>8331</v>
      </c>
      <c r="S1381" s="11">
        <f t="shared" si="86"/>
        <v>42130.491620370376</v>
      </c>
      <c r="T1381" s="11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8330</v>
      </c>
      <c r="R1382" t="s">
        <v>8331</v>
      </c>
      <c r="S1382" s="11">
        <f t="shared" si="86"/>
        <v>42141.762800925921</v>
      </c>
      <c r="T1382" s="11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8330</v>
      </c>
      <c r="R1383" t="s">
        <v>8331</v>
      </c>
      <c r="S1383" s="11">
        <f t="shared" si="86"/>
        <v>42703.214409722219</v>
      </c>
      <c r="T1383" s="11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8330</v>
      </c>
      <c r="R1384" t="s">
        <v>8331</v>
      </c>
      <c r="S1384" s="11">
        <f t="shared" si="86"/>
        <v>41370.800185185188</v>
      </c>
      <c r="T1384" s="11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8330</v>
      </c>
      <c r="R1385" t="s">
        <v>8331</v>
      </c>
      <c r="S1385" s="11">
        <f t="shared" si="86"/>
        <v>42707.074976851851</v>
      </c>
      <c r="T1385" s="11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8330</v>
      </c>
      <c r="R1386" t="s">
        <v>8331</v>
      </c>
      <c r="S1386" s="11">
        <f t="shared" si="86"/>
        <v>42160.735208333332</v>
      </c>
      <c r="T1386" s="11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8330</v>
      </c>
      <c r="R1387" t="s">
        <v>8331</v>
      </c>
      <c r="S1387" s="11">
        <f t="shared" si="86"/>
        <v>42433.688900462963</v>
      </c>
      <c r="T1387" s="11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8330</v>
      </c>
      <c r="R1388" t="s">
        <v>8331</v>
      </c>
      <c r="S1388" s="11">
        <f t="shared" si="86"/>
        <v>42184.646863425922</v>
      </c>
      <c r="T1388" s="11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8330</v>
      </c>
      <c r="R1389" t="s">
        <v>8331</v>
      </c>
      <c r="S1389" s="11">
        <f t="shared" si="86"/>
        <v>42126.92123842593</v>
      </c>
      <c r="T1389" s="11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8330</v>
      </c>
      <c r="R1390" t="s">
        <v>8331</v>
      </c>
      <c r="S1390" s="11">
        <f t="shared" si="86"/>
        <v>42634.614780092597</v>
      </c>
      <c r="T1390" s="11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8330</v>
      </c>
      <c r="R1391" t="s">
        <v>8331</v>
      </c>
      <c r="S1391" s="11">
        <f t="shared" si="86"/>
        <v>42565.480983796297</v>
      </c>
      <c r="T1391" s="11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8330</v>
      </c>
      <c r="R1392" t="s">
        <v>8331</v>
      </c>
      <c r="S1392" s="11">
        <f t="shared" si="86"/>
        <v>42087.803310185183</v>
      </c>
      <c r="T1392" s="11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8330</v>
      </c>
      <c r="R1393" t="s">
        <v>8331</v>
      </c>
      <c r="S1393" s="11">
        <f t="shared" si="86"/>
        <v>42193.650671296295</v>
      </c>
      <c r="T1393" s="11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8330</v>
      </c>
      <c r="R1394" t="s">
        <v>8331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8330</v>
      </c>
      <c r="R1395" t="s">
        <v>8331</v>
      </c>
      <c r="S1395" s="11">
        <f t="shared" si="86"/>
        <v>42553.681979166664</v>
      </c>
      <c r="T1395" s="11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8330</v>
      </c>
      <c r="R1396" t="s">
        <v>8331</v>
      </c>
      <c r="S1396" s="11">
        <f t="shared" si="86"/>
        <v>42752.144976851851</v>
      </c>
      <c r="T1396" s="11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8330</v>
      </c>
      <c r="R1397" t="s">
        <v>8331</v>
      </c>
      <c r="S1397" s="11">
        <f t="shared" si="86"/>
        <v>42719.90834490741</v>
      </c>
      <c r="T1397" s="11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8330</v>
      </c>
      <c r="R1398" t="s">
        <v>8331</v>
      </c>
      <c r="S1398" s="11">
        <f t="shared" si="86"/>
        <v>42018.99863425926</v>
      </c>
      <c r="T1398" s="11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8330</v>
      </c>
      <c r="R1399" t="s">
        <v>8331</v>
      </c>
      <c r="S1399" s="11">
        <f t="shared" si="86"/>
        <v>42640.917939814812</v>
      </c>
      <c r="T1399" s="11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8330</v>
      </c>
      <c r="R1400" t="s">
        <v>8331</v>
      </c>
      <c r="S1400" s="11">
        <f t="shared" si="86"/>
        <v>42526.874236111107</v>
      </c>
      <c r="T1400" s="11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8330</v>
      </c>
      <c r="R1401" t="s">
        <v>8331</v>
      </c>
      <c r="S1401" s="11">
        <f t="shared" si="86"/>
        <v>41889.004317129627</v>
      </c>
      <c r="T1401" s="11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8330</v>
      </c>
      <c r="R1402" t="s">
        <v>8331</v>
      </c>
      <c r="S1402" s="11">
        <f t="shared" si="86"/>
        <v>42498.341122685189</v>
      </c>
      <c r="T1402" s="11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8330</v>
      </c>
      <c r="R1403" t="s">
        <v>8331</v>
      </c>
      <c r="S1403" s="11">
        <f t="shared" si="86"/>
        <v>41399.99622685185</v>
      </c>
      <c r="T1403" s="11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8330</v>
      </c>
      <c r="R1404" t="s">
        <v>8331</v>
      </c>
      <c r="S1404" s="11">
        <f t="shared" si="86"/>
        <v>42065.053368055553</v>
      </c>
      <c r="T1404" s="11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8330</v>
      </c>
      <c r="R1405" t="s">
        <v>8331</v>
      </c>
      <c r="S1405" s="11">
        <f t="shared" si="86"/>
        <v>41451.062905092593</v>
      </c>
      <c r="T1405" s="11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8327</v>
      </c>
      <c r="R1406" t="s">
        <v>8346</v>
      </c>
      <c r="S1406" s="11">
        <f t="shared" si="86"/>
        <v>42032.510243055556</v>
      </c>
      <c r="T1406" s="11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8327</v>
      </c>
      <c r="R1407" t="s">
        <v>8346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8327</v>
      </c>
      <c r="R1408" t="s">
        <v>8346</v>
      </c>
      <c r="S1408" s="11">
        <f t="shared" si="86"/>
        <v>42297.432951388888</v>
      </c>
      <c r="T1408" s="11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8327</v>
      </c>
      <c r="R1409" t="s">
        <v>8346</v>
      </c>
      <c r="S1409" s="11">
        <f t="shared" si="86"/>
        <v>41838.536782407406</v>
      </c>
      <c r="T1409" s="11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8327</v>
      </c>
      <c r="R1410" t="s">
        <v>8346</v>
      </c>
      <c r="S1410" s="11">
        <f t="shared" si="86"/>
        <v>42291.872175925921</v>
      </c>
      <c r="T1410" s="11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8327</v>
      </c>
      <c r="R1411" t="s">
        <v>8346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8327</v>
      </c>
      <c r="R1412" t="s">
        <v>8346</v>
      </c>
      <c r="S1412" s="11">
        <f t="shared" si="90"/>
        <v>42479.318518518514</v>
      </c>
      <c r="T1412" s="11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8327</v>
      </c>
      <c r="R1413" t="s">
        <v>8346</v>
      </c>
      <c r="S1413" s="11">
        <f t="shared" si="90"/>
        <v>42013.059027777781</v>
      </c>
      <c r="T1413" s="11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8327</v>
      </c>
      <c r="R1414" t="s">
        <v>8346</v>
      </c>
      <c r="S1414" s="11">
        <f t="shared" si="90"/>
        <v>41947.063645833332</v>
      </c>
      <c r="T1414" s="11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8327</v>
      </c>
      <c r="R1415" t="s">
        <v>8346</v>
      </c>
      <c r="S1415" s="11">
        <f t="shared" si="90"/>
        <v>42360.437152777777</v>
      </c>
      <c r="T1415" s="11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8327</v>
      </c>
      <c r="R1416" t="s">
        <v>8346</v>
      </c>
      <c r="S1416" s="11">
        <f t="shared" si="90"/>
        <v>42708.25309027778</v>
      </c>
      <c r="T1416" s="11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8327</v>
      </c>
      <c r="R1417" t="s">
        <v>8346</v>
      </c>
      <c r="S1417" s="11">
        <f t="shared" si="90"/>
        <v>42192.675821759258</v>
      </c>
      <c r="T1417" s="11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8327</v>
      </c>
      <c r="R1418" t="s">
        <v>8346</v>
      </c>
      <c r="S1418" s="11">
        <f t="shared" si="90"/>
        <v>42299.926145833335</v>
      </c>
      <c r="T1418" s="11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8327</v>
      </c>
      <c r="R1419" t="s">
        <v>8346</v>
      </c>
      <c r="S1419" s="11">
        <f t="shared" si="90"/>
        <v>42232.15016203704</v>
      </c>
      <c r="T1419" s="11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8327</v>
      </c>
      <c r="R1420" t="s">
        <v>8346</v>
      </c>
      <c r="S1420" s="11">
        <f t="shared" si="90"/>
        <v>42395.456412037034</v>
      </c>
      <c r="T1420" s="11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8327</v>
      </c>
      <c r="R1421" t="s">
        <v>8346</v>
      </c>
      <c r="S1421" s="11">
        <f t="shared" si="90"/>
        <v>42622.456238425926</v>
      </c>
      <c r="T1421" s="11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8327</v>
      </c>
      <c r="R1422" t="s">
        <v>8346</v>
      </c>
      <c r="S1422" s="11">
        <f t="shared" si="90"/>
        <v>42524.667662037042</v>
      </c>
      <c r="T1422" s="11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8327</v>
      </c>
      <c r="R1423" t="s">
        <v>8346</v>
      </c>
      <c r="S1423" s="11">
        <f t="shared" si="90"/>
        <v>42013.915613425925</v>
      </c>
      <c r="T1423" s="11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8327</v>
      </c>
      <c r="R1424" t="s">
        <v>8346</v>
      </c>
      <c r="S1424" s="11">
        <f t="shared" si="90"/>
        <v>42604.239629629628</v>
      </c>
      <c r="T1424" s="11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8327</v>
      </c>
      <c r="R1425" t="s">
        <v>8346</v>
      </c>
      <c r="S1425" s="11">
        <f t="shared" si="90"/>
        <v>42340.360312500001</v>
      </c>
      <c r="T1425" s="11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8327</v>
      </c>
      <c r="R1426" t="s">
        <v>8346</v>
      </c>
      <c r="S1426" s="11">
        <f t="shared" si="90"/>
        <v>42676.717615740738</v>
      </c>
      <c r="T1426" s="11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8327</v>
      </c>
      <c r="R1427" t="s">
        <v>8346</v>
      </c>
      <c r="S1427" s="11">
        <f t="shared" si="90"/>
        <v>42093.131469907406</v>
      </c>
      <c r="T1427" s="11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8327</v>
      </c>
      <c r="R1428" t="s">
        <v>8346</v>
      </c>
      <c r="S1428" s="11">
        <f t="shared" si="90"/>
        <v>42180.390277777777</v>
      </c>
      <c r="T1428" s="11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8327</v>
      </c>
      <c r="R1429" t="s">
        <v>8346</v>
      </c>
      <c r="S1429" s="11">
        <f t="shared" si="90"/>
        <v>42601.851678240739</v>
      </c>
      <c r="T1429" s="11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8327</v>
      </c>
      <c r="R1430" t="s">
        <v>8346</v>
      </c>
      <c r="S1430" s="11">
        <f t="shared" si="90"/>
        <v>42432.379826388889</v>
      </c>
      <c r="T1430" s="11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8327</v>
      </c>
      <c r="R1431" t="s">
        <v>8346</v>
      </c>
      <c r="S1431" s="11">
        <f t="shared" si="90"/>
        <v>42074.060671296291</v>
      </c>
      <c r="T1431" s="11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8327</v>
      </c>
      <c r="R1432" t="s">
        <v>8346</v>
      </c>
      <c r="S1432" s="11">
        <f t="shared" si="90"/>
        <v>41961.813518518517</v>
      </c>
      <c r="T1432" s="11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8327</v>
      </c>
      <c r="R1433" t="s">
        <v>8346</v>
      </c>
      <c r="S1433" s="11">
        <f t="shared" si="90"/>
        <v>42304.210833333331</v>
      </c>
      <c r="T1433" s="11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8327</v>
      </c>
      <c r="R1434" t="s">
        <v>8346</v>
      </c>
      <c r="S1434" s="11">
        <f t="shared" si="90"/>
        <v>42175.780416666668</v>
      </c>
      <c r="T1434" s="11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8327</v>
      </c>
      <c r="R1435" t="s">
        <v>8346</v>
      </c>
      <c r="S1435" s="11">
        <f t="shared" si="90"/>
        <v>42673.625868055555</v>
      </c>
      <c r="T1435" s="11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8327</v>
      </c>
      <c r="R1436" t="s">
        <v>8346</v>
      </c>
      <c r="S1436" s="11">
        <f t="shared" si="90"/>
        <v>42142.767106481479</v>
      </c>
      <c r="T1436" s="11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8327</v>
      </c>
      <c r="R1437" t="s">
        <v>8346</v>
      </c>
      <c r="S1437" s="11">
        <f t="shared" si="90"/>
        <v>42258.780324074076</v>
      </c>
      <c r="T1437" s="11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8327</v>
      </c>
      <c r="R1438" t="s">
        <v>8346</v>
      </c>
      <c r="S1438" s="11">
        <f t="shared" si="90"/>
        <v>42391.35019675926</v>
      </c>
      <c r="T1438" s="11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8327</v>
      </c>
      <c r="R1439" t="s">
        <v>8346</v>
      </c>
      <c r="S1439" s="11">
        <f t="shared" si="90"/>
        <v>41796.531701388885</v>
      </c>
      <c r="T1439" s="11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8327</v>
      </c>
      <c r="R1440" t="s">
        <v>8346</v>
      </c>
      <c r="S1440" s="11">
        <f t="shared" si="90"/>
        <v>42457.871516203704</v>
      </c>
      <c r="T1440" s="11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8327</v>
      </c>
      <c r="R1441" t="s">
        <v>8346</v>
      </c>
      <c r="S1441" s="11">
        <f t="shared" si="90"/>
        <v>42040.829872685179</v>
      </c>
      <c r="T1441" s="11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8327</v>
      </c>
      <c r="R1442" t="s">
        <v>8346</v>
      </c>
      <c r="S1442" s="11">
        <f t="shared" si="90"/>
        <v>42486.748414351852</v>
      </c>
      <c r="T1442" s="11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8327</v>
      </c>
      <c r="R1443" t="s">
        <v>8346</v>
      </c>
      <c r="S1443" s="11">
        <f t="shared" si="90"/>
        <v>42198.765844907408</v>
      </c>
      <c r="T1443" s="11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8327</v>
      </c>
      <c r="R1444" t="s">
        <v>8346</v>
      </c>
      <c r="S1444" s="11">
        <f t="shared" si="90"/>
        <v>42485.64534722222</v>
      </c>
      <c r="T1444" s="11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8327</v>
      </c>
      <c r="R1445" t="s">
        <v>8346</v>
      </c>
      <c r="S1445" s="11">
        <f t="shared" si="90"/>
        <v>42707.926030092596</v>
      </c>
      <c r="T1445" s="11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8327</v>
      </c>
      <c r="R1446" t="s">
        <v>8346</v>
      </c>
      <c r="S1446" s="11">
        <f t="shared" si="90"/>
        <v>42199.873402777783</v>
      </c>
      <c r="T1446" s="11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8327</v>
      </c>
      <c r="R1447" t="s">
        <v>8346</v>
      </c>
      <c r="S1447" s="11">
        <f t="shared" si="90"/>
        <v>42139.542303240742</v>
      </c>
      <c r="T1447" s="11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8327</v>
      </c>
      <c r="R1448" t="s">
        <v>8346</v>
      </c>
      <c r="S1448" s="11">
        <f t="shared" si="90"/>
        <v>42461.447662037041</v>
      </c>
      <c r="T1448" s="11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8327</v>
      </c>
      <c r="R1449" t="s">
        <v>8346</v>
      </c>
      <c r="S1449" s="11">
        <f t="shared" si="90"/>
        <v>42529.730717592596</v>
      </c>
      <c r="T1449" s="11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8327</v>
      </c>
      <c r="R1450" t="s">
        <v>8346</v>
      </c>
      <c r="S1450" s="11">
        <f t="shared" si="90"/>
        <v>42115.936550925922</v>
      </c>
      <c r="T1450" s="11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8327</v>
      </c>
      <c r="R1451" t="s">
        <v>8346</v>
      </c>
      <c r="S1451" s="11">
        <f t="shared" si="90"/>
        <v>42086.811400462961</v>
      </c>
      <c r="T1451" s="11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8327</v>
      </c>
      <c r="R1452" t="s">
        <v>8346</v>
      </c>
      <c r="S1452" s="11">
        <f t="shared" si="90"/>
        <v>42390.171261574069</v>
      </c>
      <c r="T1452" s="11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8327</v>
      </c>
      <c r="R1453" t="s">
        <v>8346</v>
      </c>
      <c r="S1453" s="11">
        <f t="shared" si="90"/>
        <v>41931.959016203706</v>
      </c>
      <c r="T1453" s="11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8327</v>
      </c>
      <c r="R1454" t="s">
        <v>8346</v>
      </c>
      <c r="S1454" s="11">
        <f t="shared" si="90"/>
        <v>41818.703275462962</v>
      </c>
      <c r="T1454" s="11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8327</v>
      </c>
      <c r="R1455" t="s">
        <v>8346</v>
      </c>
      <c r="S1455" s="11">
        <f t="shared" si="90"/>
        <v>42795.696145833332</v>
      </c>
      <c r="T1455" s="11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8327</v>
      </c>
      <c r="R1456" t="s">
        <v>8346</v>
      </c>
      <c r="S1456" s="11">
        <f t="shared" si="90"/>
        <v>42463.866666666669</v>
      </c>
      <c r="T1456" s="11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8327</v>
      </c>
      <c r="R1457" t="s">
        <v>8346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8327</v>
      </c>
      <c r="R1458" t="s">
        <v>8346</v>
      </c>
      <c r="S1458" s="11">
        <f t="shared" si="90"/>
        <v>42708.668576388889</v>
      </c>
      <c r="T1458" s="11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8327</v>
      </c>
      <c r="R1459" t="s">
        <v>8346</v>
      </c>
      <c r="S1459" s="11">
        <f t="shared" si="90"/>
        <v>42289.89634259259</v>
      </c>
      <c r="T1459" s="11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8327</v>
      </c>
      <c r="R1460" t="s">
        <v>8346</v>
      </c>
      <c r="S1460" s="11">
        <f t="shared" si="90"/>
        <v>41831.705555555556</v>
      </c>
      <c r="T1460" s="11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8327</v>
      </c>
      <c r="R1461" t="s">
        <v>8346</v>
      </c>
      <c r="S1461" s="11">
        <f t="shared" si="90"/>
        <v>42312.204814814817</v>
      </c>
      <c r="T1461" s="11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8327</v>
      </c>
      <c r="R1462" t="s">
        <v>8346</v>
      </c>
      <c r="S1462" s="11">
        <f t="shared" si="90"/>
        <v>41915.896967592591</v>
      </c>
      <c r="T1462" s="11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8327</v>
      </c>
      <c r="R1463" t="s">
        <v>8347</v>
      </c>
      <c r="S1463" s="11">
        <f t="shared" si="90"/>
        <v>41899.645300925928</v>
      </c>
      <c r="T1463" s="11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8327</v>
      </c>
      <c r="R1464" t="s">
        <v>8347</v>
      </c>
      <c r="S1464" s="11">
        <f t="shared" si="90"/>
        <v>41344.662858796299</v>
      </c>
      <c r="T1464" s="11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8327</v>
      </c>
      <c r="R1465" t="s">
        <v>8347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8327</v>
      </c>
      <c r="R1466" t="s">
        <v>8347</v>
      </c>
      <c r="S1466" s="11">
        <f t="shared" si="90"/>
        <v>41291.661550925928</v>
      </c>
      <c r="T1466" s="11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8327</v>
      </c>
      <c r="R1467" t="s">
        <v>8347</v>
      </c>
      <c r="S1467" s="11">
        <f t="shared" si="90"/>
        <v>40959.734398148146</v>
      </c>
      <c r="T1467" s="11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8327</v>
      </c>
      <c r="R1468" t="s">
        <v>8347</v>
      </c>
      <c r="S1468" s="11">
        <f t="shared" si="90"/>
        <v>42340.172060185185</v>
      </c>
      <c r="T1468" s="11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8327</v>
      </c>
      <c r="R1469" t="s">
        <v>8347</v>
      </c>
      <c r="S1469" s="11">
        <f t="shared" si="90"/>
        <v>40933.80190972222</v>
      </c>
      <c r="T1469" s="11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8327</v>
      </c>
      <c r="R1470" t="s">
        <v>8347</v>
      </c>
      <c r="S1470" s="11">
        <f t="shared" si="90"/>
        <v>40646.014456018522</v>
      </c>
      <c r="T1470" s="11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8327</v>
      </c>
      <c r="R1471" t="s">
        <v>8347</v>
      </c>
      <c r="S1471" s="11">
        <f t="shared" si="90"/>
        <v>41290.598483796297</v>
      </c>
      <c r="T1471" s="11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8327</v>
      </c>
      <c r="R1472" t="s">
        <v>8347</v>
      </c>
      <c r="S1472" s="11">
        <f t="shared" si="90"/>
        <v>41250.827118055553</v>
      </c>
      <c r="T1472" s="11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8327</v>
      </c>
      <c r="R1473" t="s">
        <v>8347</v>
      </c>
      <c r="S1473" s="11">
        <f t="shared" si="90"/>
        <v>42073.957569444443</v>
      </c>
      <c r="T1473" s="11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8327</v>
      </c>
      <c r="R1474" t="s">
        <v>8347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8327</v>
      </c>
      <c r="R1475" t="s">
        <v>8347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8327</v>
      </c>
      <c r="R1476" t="s">
        <v>8347</v>
      </c>
      <c r="S1476" s="11">
        <f t="shared" si="94"/>
        <v>41500.727916666663</v>
      </c>
      <c r="T1476" s="11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8327</v>
      </c>
      <c r="R1477" t="s">
        <v>8347</v>
      </c>
      <c r="S1477" s="11">
        <f t="shared" si="94"/>
        <v>41960.722951388889</v>
      </c>
      <c r="T1477" s="11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8327</v>
      </c>
      <c r="R1478" t="s">
        <v>8347</v>
      </c>
      <c r="S1478" s="11">
        <f t="shared" si="94"/>
        <v>40766.041921296295</v>
      </c>
      <c r="T1478" s="11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8327</v>
      </c>
      <c r="R1479" t="s">
        <v>8347</v>
      </c>
      <c r="S1479" s="11">
        <f t="shared" si="94"/>
        <v>40840.615787037037</v>
      </c>
      <c r="T1479" s="11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8327</v>
      </c>
      <c r="R1480" t="s">
        <v>8347</v>
      </c>
      <c r="S1480" s="11">
        <f t="shared" si="94"/>
        <v>41394.871678240743</v>
      </c>
      <c r="T1480" s="11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8327</v>
      </c>
      <c r="R1481" t="s">
        <v>8347</v>
      </c>
      <c r="S1481" s="11">
        <f t="shared" si="94"/>
        <v>41754.745243055557</v>
      </c>
      <c r="T1481" s="11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8327</v>
      </c>
      <c r="R1482" t="s">
        <v>8347</v>
      </c>
      <c r="S1482" s="11">
        <f t="shared" si="94"/>
        <v>41464.934016203704</v>
      </c>
      <c r="T1482" s="11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8327</v>
      </c>
      <c r="R1483" t="s">
        <v>8329</v>
      </c>
      <c r="S1483" s="11">
        <f t="shared" si="94"/>
        <v>41550.922974537039</v>
      </c>
      <c r="T1483" s="11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8327</v>
      </c>
      <c r="R1484" t="s">
        <v>8329</v>
      </c>
      <c r="S1484" s="11">
        <f t="shared" si="94"/>
        <v>41136.85805555556</v>
      </c>
      <c r="T1484" s="11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8327</v>
      </c>
      <c r="R1485" t="s">
        <v>8329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8327</v>
      </c>
      <c r="R1486" t="s">
        <v>8329</v>
      </c>
      <c r="S1486" s="11">
        <f t="shared" si="94"/>
        <v>41053.200960648144</v>
      </c>
      <c r="T1486" s="11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8327</v>
      </c>
      <c r="R1487" t="s">
        <v>8329</v>
      </c>
      <c r="S1487" s="11">
        <f t="shared" si="94"/>
        <v>42130.795983796299</v>
      </c>
      <c r="T1487" s="11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8327</v>
      </c>
      <c r="R1488" t="s">
        <v>8329</v>
      </c>
      <c r="S1488" s="11">
        <f t="shared" si="94"/>
        <v>42032.168530092589</v>
      </c>
      <c r="T1488" s="11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8327</v>
      </c>
      <c r="R1489" t="s">
        <v>8329</v>
      </c>
      <c r="S1489" s="11">
        <f t="shared" si="94"/>
        <v>42554.917488425926</v>
      </c>
      <c r="T1489" s="11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8327</v>
      </c>
      <c r="R1490" t="s">
        <v>8329</v>
      </c>
      <c r="S1490" s="11">
        <f t="shared" si="94"/>
        <v>41614.563194444447</v>
      </c>
      <c r="T1490" s="11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8327</v>
      </c>
      <c r="R1491" t="s">
        <v>8329</v>
      </c>
      <c r="S1491" s="11">
        <f t="shared" si="94"/>
        <v>41198.611712962964</v>
      </c>
      <c r="T1491" s="11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8327</v>
      </c>
      <c r="R1492" t="s">
        <v>8329</v>
      </c>
      <c r="S1492" s="11">
        <f t="shared" si="94"/>
        <v>41520.561041666668</v>
      </c>
      <c r="T1492" s="11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8327</v>
      </c>
      <c r="R1493" t="s">
        <v>8329</v>
      </c>
      <c r="S1493" s="11">
        <f t="shared" si="94"/>
        <v>41991.713460648149</v>
      </c>
      <c r="T1493" s="11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8327</v>
      </c>
      <c r="R1494" t="s">
        <v>8329</v>
      </c>
      <c r="S1494" s="11">
        <f t="shared" si="94"/>
        <v>40682.884791666671</v>
      </c>
      <c r="T1494" s="11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8327</v>
      </c>
      <c r="R1495" t="s">
        <v>8329</v>
      </c>
      <c r="S1495" s="11">
        <f t="shared" si="94"/>
        <v>41411.866608796299</v>
      </c>
      <c r="T1495" s="11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8327</v>
      </c>
      <c r="R1496" t="s">
        <v>8329</v>
      </c>
      <c r="S1496" s="11">
        <f t="shared" si="94"/>
        <v>42067.722372685181</v>
      </c>
      <c r="T1496" s="11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8327</v>
      </c>
      <c r="R1497" t="s">
        <v>8329</v>
      </c>
      <c r="S1497" s="11">
        <f t="shared" si="94"/>
        <v>40752.789710648147</v>
      </c>
      <c r="T1497" s="11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8327</v>
      </c>
      <c r="R1498" t="s">
        <v>8329</v>
      </c>
      <c r="S1498" s="11">
        <f t="shared" si="94"/>
        <v>41838.475219907406</v>
      </c>
      <c r="T1498" s="11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8327</v>
      </c>
      <c r="R1499" t="s">
        <v>8329</v>
      </c>
      <c r="S1499" s="11">
        <f t="shared" si="94"/>
        <v>41444.64261574074</v>
      </c>
      <c r="T1499" s="11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8327</v>
      </c>
      <c r="R1500" t="s">
        <v>8329</v>
      </c>
      <c r="S1500" s="11">
        <f t="shared" si="94"/>
        <v>41840.983541666668</v>
      </c>
      <c r="T1500" s="11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8327</v>
      </c>
      <c r="R1501" t="s">
        <v>8329</v>
      </c>
      <c r="S1501" s="11">
        <f t="shared" si="94"/>
        <v>42527.007326388892</v>
      </c>
      <c r="T1501" s="11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8327</v>
      </c>
      <c r="R1502" t="s">
        <v>8329</v>
      </c>
      <c r="S1502" s="11">
        <f t="shared" si="94"/>
        <v>41365.904594907406</v>
      </c>
      <c r="T1502" s="11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8343</v>
      </c>
      <c r="R1503" t="s">
        <v>8344</v>
      </c>
      <c r="S1503" s="11">
        <f t="shared" si="94"/>
        <v>42163.583599537036</v>
      </c>
      <c r="T1503" s="11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8343</v>
      </c>
      <c r="R1504" t="s">
        <v>8344</v>
      </c>
      <c r="S1504" s="11">
        <f t="shared" si="94"/>
        <v>42426.542592592596</v>
      </c>
      <c r="T1504" s="11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8343</v>
      </c>
      <c r="R1505" t="s">
        <v>8344</v>
      </c>
      <c r="S1505" s="11">
        <f t="shared" si="94"/>
        <v>42606.347233796296</v>
      </c>
      <c r="T1505" s="11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8343</v>
      </c>
      <c r="R1506" t="s">
        <v>8344</v>
      </c>
      <c r="S1506" s="11">
        <f t="shared" si="94"/>
        <v>41772.657685185186</v>
      </c>
      <c r="T1506" s="11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8343</v>
      </c>
      <c r="R1507" t="s">
        <v>8344</v>
      </c>
      <c r="S1507" s="11">
        <f t="shared" si="94"/>
        <v>42414.44332175926</v>
      </c>
      <c r="T1507" s="11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8343</v>
      </c>
      <c r="R1508" t="s">
        <v>8344</v>
      </c>
      <c r="S1508" s="11">
        <f t="shared" si="94"/>
        <v>41814.785925925928</v>
      </c>
      <c r="T1508" s="11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8343</v>
      </c>
      <c r="R1509" t="s">
        <v>8344</v>
      </c>
      <c r="S1509" s="11">
        <f t="shared" si="94"/>
        <v>40254.450335648151</v>
      </c>
      <c r="T1509" s="11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8343</v>
      </c>
      <c r="R1510" t="s">
        <v>8344</v>
      </c>
      <c r="S1510" s="11">
        <f t="shared" si="94"/>
        <v>41786.614363425928</v>
      </c>
      <c r="T1510" s="11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8343</v>
      </c>
      <c r="R1511" t="s">
        <v>8344</v>
      </c>
      <c r="S1511" s="11">
        <f t="shared" si="94"/>
        <v>42751.533391203702</v>
      </c>
      <c r="T1511" s="11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8343</v>
      </c>
      <c r="R1512" t="s">
        <v>8344</v>
      </c>
      <c r="S1512" s="11">
        <f t="shared" si="94"/>
        <v>41809.385162037033</v>
      </c>
      <c r="T1512" s="11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8343</v>
      </c>
      <c r="R1513" t="s">
        <v>8344</v>
      </c>
      <c r="S1513" s="11">
        <f t="shared" si="94"/>
        <v>42296.583379629628</v>
      </c>
      <c r="T1513" s="11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8343</v>
      </c>
      <c r="R1514" t="s">
        <v>8344</v>
      </c>
      <c r="S1514" s="11">
        <f t="shared" si="94"/>
        <v>42741.684479166666</v>
      </c>
      <c r="T1514" s="11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8343</v>
      </c>
      <c r="R1515" t="s">
        <v>8344</v>
      </c>
      <c r="S1515" s="11">
        <f t="shared" si="94"/>
        <v>41806.637337962966</v>
      </c>
      <c r="T1515" s="11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8343</v>
      </c>
      <c r="R1516" t="s">
        <v>8344</v>
      </c>
      <c r="S1516" s="11">
        <f t="shared" si="94"/>
        <v>42234.597685185188</v>
      </c>
      <c r="T1516" s="11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8343</v>
      </c>
      <c r="R1517" t="s">
        <v>8344</v>
      </c>
      <c r="S1517" s="11">
        <f t="shared" si="94"/>
        <v>42415.253437499996</v>
      </c>
      <c r="T1517" s="11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8343</v>
      </c>
      <c r="R1518" t="s">
        <v>8344</v>
      </c>
      <c r="S1518" s="11">
        <f t="shared" si="94"/>
        <v>42619.466342592597</v>
      </c>
      <c r="T1518" s="11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8343</v>
      </c>
      <c r="R1519" t="s">
        <v>8344</v>
      </c>
      <c r="S1519" s="11">
        <f t="shared" si="94"/>
        <v>41948.56658564815</v>
      </c>
      <c r="T1519" s="11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8343</v>
      </c>
      <c r="R1520" t="s">
        <v>8344</v>
      </c>
      <c r="S1520" s="11">
        <f t="shared" si="94"/>
        <v>41760.8200462963</v>
      </c>
      <c r="T1520" s="11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8343</v>
      </c>
      <c r="R1521" t="s">
        <v>8344</v>
      </c>
      <c r="S1521" s="11">
        <f t="shared" si="94"/>
        <v>41782.741701388892</v>
      </c>
      <c r="T1521" s="11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8343</v>
      </c>
      <c r="R1522" t="s">
        <v>8344</v>
      </c>
      <c r="S1522" s="11">
        <f t="shared" si="94"/>
        <v>41955.857789351852</v>
      </c>
      <c r="T1522" s="11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8343</v>
      </c>
      <c r="R1523" t="s">
        <v>8344</v>
      </c>
      <c r="S1523" s="11">
        <f t="shared" si="94"/>
        <v>42493.167719907404</v>
      </c>
      <c r="T1523" s="11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8343</v>
      </c>
      <c r="R1524" t="s">
        <v>8344</v>
      </c>
      <c r="S1524" s="11">
        <f t="shared" si="94"/>
        <v>41899.830312500002</v>
      </c>
      <c r="T1524" s="11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8343</v>
      </c>
      <c r="R1525" t="s">
        <v>8344</v>
      </c>
      <c r="S1525" s="11">
        <f t="shared" si="94"/>
        <v>41964.751342592594</v>
      </c>
      <c r="T1525" s="11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8343</v>
      </c>
      <c r="R1526" t="s">
        <v>8344</v>
      </c>
      <c r="S1526" s="11">
        <f t="shared" si="94"/>
        <v>42756.501041666663</v>
      </c>
      <c r="T1526" s="11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8343</v>
      </c>
      <c r="R1527" t="s">
        <v>8344</v>
      </c>
      <c r="S1527" s="11">
        <f t="shared" si="94"/>
        <v>42570.702986111108</v>
      </c>
      <c r="T1527" s="11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8343</v>
      </c>
      <c r="R1528" t="s">
        <v>8344</v>
      </c>
      <c r="S1528" s="11">
        <f t="shared" si="94"/>
        <v>42339.276006944448</v>
      </c>
      <c r="T1528" s="11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8343</v>
      </c>
      <c r="R1529" t="s">
        <v>8344</v>
      </c>
      <c r="S1529" s="11">
        <f t="shared" si="94"/>
        <v>42780.600532407407</v>
      </c>
      <c r="T1529" s="11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8343</v>
      </c>
      <c r="R1530" t="s">
        <v>8344</v>
      </c>
      <c r="S1530" s="11">
        <f t="shared" si="94"/>
        <v>42736.732893518521</v>
      </c>
      <c r="T1530" s="11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8343</v>
      </c>
      <c r="R1531" t="s">
        <v>8344</v>
      </c>
      <c r="S1531" s="11">
        <f t="shared" si="94"/>
        <v>42052.628703703704</v>
      </c>
      <c r="T1531" s="11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8343</v>
      </c>
      <c r="R1532" t="s">
        <v>8344</v>
      </c>
      <c r="S1532" s="11">
        <f t="shared" si="94"/>
        <v>42275.767303240747</v>
      </c>
      <c r="T1532" s="11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8343</v>
      </c>
      <c r="R1533" t="s">
        <v>8344</v>
      </c>
      <c r="S1533" s="11">
        <f t="shared" si="94"/>
        <v>41941.802384259259</v>
      </c>
      <c r="T1533" s="11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8343</v>
      </c>
      <c r="R1534" t="s">
        <v>8344</v>
      </c>
      <c r="S1534" s="11">
        <f t="shared" si="94"/>
        <v>42391.475289351853</v>
      </c>
      <c r="T1534" s="11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8343</v>
      </c>
      <c r="R1535" t="s">
        <v>8344</v>
      </c>
      <c r="S1535" s="11">
        <f t="shared" si="94"/>
        <v>42443.00204861111</v>
      </c>
      <c r="T1535" s="11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8343</v>
      </c>
      <c r="R1536" t="s">
        <v>8344</v>
      </c>
      <c r="S1536" s="11">
        <f t="shared" si="94"/>
        <v>42221.67432870371</v>
      </c>
      <c r="T1536" s="11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8343</v>
      </c>
      <c r="R1537" t="s">
        <v>8344</v>
      </c>
      <c r="S1537" s="11">
        <f t="shared" si="94"/>
        <v>42484.829062500001</v>
      </c>
      <c r="T1537" s="11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8343</v>
      </c>
      <c r="R1538" t="s">
        <v>8344</v>
      </c>
      <c r="S1538" s="11">
        <f t="shared" si="94"/>
        <v>42213.802199074074</v>
      </c>
      <c r="T1538" s="11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8343</v>
      </c>
      <c r="R1539" t="s">
        <v>8344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8343</v>
      </c>
      <c r="R1540" t="s">
        <v>8344</v>
      </c>
      <c r="S1540" s="11">
        <f t="shared" si="98"/>
        <v>41981.782060185185</v>
      </c>
      <c r="T1540" s="11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8343</v>
      </c>
      <c r="R1541" t="s">
        <v>8344</v>
      </c>
      <c r="S1541" s="11">
        <f t="shared" si="98"/>
        <v>42705.919201388882</v>
      </c>
      <c r="T1541" s="11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8343</v>
      </c>
      <c r="R1542" t="s">
        <v>8344</v>
      </c>
      <c r="S1542" s="11">
        <f t="shared" si="98"/>
        <v>41939.00712962963</v>
      </c>
      <c r="T1542" s="11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8343</v>
      </c>
      <c r="R1543" t="s">
        <v>8348</v>
      </c>
      <c r="S1543" s="11">
        <f t="shared" si="98"/>
        <v>41974.712245370371</v>
      </c>
      <c r="T1543" s="11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8343</v>
      </c>
      <c r="R1544" t="s">
        <v>8348</v>
      </c>
      <c r="S1544" s="11">
        <f t="shared" si="98"/>
        <v>42170.996527777781</v>
      </c>
      <c r="T1544" s="11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8343</v>
      </c>
      <c r="R1545" t="s">
        <v>8348</v>
      </c>
      <c r="S1545" s="11">
        <f t="shared" si="98"/>
        <v>41935.509652777779</v>
      </c>
      <c r="T1545" s="11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8343</v>
      </c>
      <c r="R1546" t="s">
        <v>8348</v>
      </c>
      <c r="S1546" s="11">
        <f t="shared" si="98"/>
        <v>42053.051203703704</v>
      </c>
      <c r="T1546" s="11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8343</v>
      </c>
      <c r="R1547" t="s">
        <v>8348</v>
      </c>
      <c r="S1547" s="11">
        <f t="shared" si="98"/>
        <v>42031.884652777779</v>
      </c>
      <c r="T1547" s="11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8343</v>
      </c>
      <c r="R1548" t="s">
        <v>8348</v>
      </c>
      <c r="S1548" s="11">
        <f t="shared" si="98"/>
        <v>41839.212951388887</v>
      </c>
      <c r="T1548" s="11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8343</v>
      </c>
      <c r="R1549" t="s">
        <v>8348</v>
      </c>
      <c r="S1549" s="11">
        <f t="shared" si="98"/>
        <v>42782.426875000005</v>
      </c>
      <c r="T1549" s="11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8343</v>
      </c>
      <c r="R1550" t="s">
        <v>8348</v>
      </c>
      <c r="S1550" s="11">
        <f t="shared" si="98"/>
        <v>42286.88217592593</v>
      </c>
      <c r="T1550" s="11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8343</v>
      </c>
      <c r="R1551" t="s">
        <v>8348</v>
      </c>
      <c r="S1551" s="11">
        <f t="shared" si="98"/>
        <v>42281.136099537034</v>
      </c>
      <c r="T1551" s="11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8343</v>
      </c>
      <c r="R1552" t="s">
        <v>8348</v>
      </c>
      <c r="S1552" s="11">
        <f t="shared" si="98"/>
        <v>42472.449467592596</v>
      </c>
      <c r="T1552" s="11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8343</v>
      </c>
      <c r="R1553" t="s">
        <v>8348</v>
      </c>
      <c r="S1553" s="11">
        <f t="shared" si="98"/>
        <v>42121.824525462958</v>
      </c>
      <c r="T1553" s="11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8343</v>
      </c>
      <c r="R1554" t="s">
        <v>8348</v>
      </c>
      <c r="S1554" s="11">
        <f t="shared" si="98"/>
        <v>41892.688750000001</v>
      </c>
      <c r="T1554" s="11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8343</v>
      </c>
      <c r="R1555" t="s">
        <v>8348</v>
      </c>
      <c r="S1555" s="11">
        <f t="shared" si="98"/>
        <v>42219.282951388886</v>
      </c>
      <c r="T1555" s="11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8343</v>
      </c>
      <c r="R1556" t="s">
        <v>8348</v>
      </c>
      <c r="S1556" s="11">
        <f t="shared" si="98"/>
        <v>42188.252199074079</v>
      </c>
      <c r="T1556" s="11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8343</v>
      </c>
      <c r="R1557" t="s">
        <v>8348</v>
      </c>
      <c r="S1557" s="11">
        <f t="shared" si="98"/>
        <v>42241.613796296297</v>
      </c>
      <c r="T1557" s="11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8343</v>
      </c>
      <c r="R1558" t="s">
        <v>8348</v>
      </c>
      <c r="S1558" s="11">
        <f t="shared" si="98"/>
        <v>42525.153055555551</v>
      </c>
      <c r="T1558" s="11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8343</v>
      </c>
      <c r="R1559" t="s">
        <v>8348</v>
      </c>
      <c r="S1559" s="11">
        <f t="shared" si="98"/>
        <v>41871.65315972222</v>
      </c>
      <c r="T1559" s="11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8343</v>
      </c>
      <c r="R1560" t="s">
        <v>8348</v>
      </c>
      <c r="S1560" s="11">
        <f t="shared" si="98"/>
        <v>42185.397673611107</v>
      </c>
      <c r="T1560" s="11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8343</v>
      </c>
      <c r="R1561" t="s">
        <v>8348</v>
      </c>
      <c r="S1561" s="11">
        <f t="shared" si="98"/>
        <v>42108.05322916666</v>
      </c>
      <c r="T1561" s="11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8343</v>
      </c>
      <c r="R1562" t="s">
        <v>8348</v>
      </c>
      <c r="S1562" s="11">
        <f t="shared" si="98"/>
        <v>41936.020752314813</v>
      </c>
      <c r="T1562" s="11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8327</v>
      </c>
      <c r="R1563" t="s">
        <v>8349</v>
      </c>
      <c r="S1563" s="11">
        <f t="shared" si="98"/>
        <v>41555.041701388887</v>
      </c>
      <c r="T1563" s="11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8327</v>
      </c>
      <c r="R1564" t="s">
        <v>8349</v>
      </c>
      <c r="S1564" s="11">
        <f t="shared" si="98"/>
        <v>40079.566157407404</v>
      </c>
      <c r="T1564" s="11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8327</v>
      </c>
      <c r="R1565" t="s">
        <v>8349</v>
      </c>
      <c r="S1565" s="11">
        <f t="shared" si="98"/>
        <v>41652.742488425924</v>
      </c>
      <c r="T1565" s="11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8327</v>
      </c>
      <c r="R1566" t="s">
        <v>8349</v>
      </c>
      <c r="S1566" s="11">
        <f t="shared" si="98"/>
        <v>42121.367002314815</v>
      </c>
      <c r="T1566" s="11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8327</v>
      </c>
      <c r="R1567" t="s">
        <v>8349</v>
      </c>
      <c r="S1567" s="11">
        <f t="shared" si="98"/>
        <v>40672.729872685188</v>
      </c>
      <c r="T1567" s="11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8327</v>
      </c>
      <c r="R1568" t="s">
        <v>8349</v>
      </c>
      <c r="S1568" s="11">
        <f t="shared" si="98"/>
        <v>42549.916712962964</v>
      </c>
      <c r="T1568" s="11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8327</v>
      </c>
      <c r="R1569" t="s">
        <v>8349</v>
      </c>
      <c r="S1569" s="11">
        <f t="shared" si="98"/>
        <v>41671.936863425923</v>
      </c>
      <c r="T1569" s="11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8327</v>
      </c>
      <c r="R1570" t="s">
        <v>8349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8327</v>
      </c>
      <c r="R1571" t="s">
        <v>8349</v>
      </c>
      <c r="S1571" s="11">
        <f t="shared" si="98"/>
        <v>41389.679560185185</v>
      </c>
      <c r="T1571" s="11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8327</v>
      </c>
      <c r="R1572" t="s">
        <v>8349</v>
      </c>
      <c r="S1572" s="11">
        <f t="shared" si="98"/>
        <v>42438.813449074078</v>
      </c>
      <c r="T1572" s="11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8327</v>
      </c>
      <c r="R1573" t="s">
        <v>8349</v>
      </c>
      <c r="S1573" s="11">
        <f t="shared" si="98"/>
        <v>42144.769479166673</v>
      </c>
      <c r="T1573" s="11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8327</v>
      </c>
      <c r="R1574" t="s">
        <v>8349</v>
      </c>
      <c r="S1574" s="11">
        <f t="shared" si="98"/>
        <v>42404.033090277779</v>
      </c>
      <c r="T1574" s="11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8327</v>
      </c>
      <c r="R1575" t="s">
        <v>8349</v>
      </c>
      <c r="S1575" s="11">
        <f t="shared" si="98"/>
        <v>42786.000023148154</v>
      </c>
      <c r="T1575" s="11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8327</v>
      </c>
      <c r="R1576" t="s">
        <v>8349</v>
      </c>
      <c r="S1576" s="11">
        <f t="shared" si="98"/>
        <v>42017.927418981482</v>
      </c>
      <c r="T1576" s="11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8327</v>
      </c>
      <c r="R1577" t="s">
        <v>8349</v>
      </c>
      <c r="S1577" s="11">
        <f t="shared" si="98"/>
        <v>41799.524259259262</v>
      </c>
      <c r="T1577" s="11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8327</v>
      </c>
      <c r="R1578" t="s">
        <v>8349</v>
      </c>
      <c r="S1578" s="11">
        <f t="shared" si="98"/>
        <v>42140.879259259258</v>
      </c>
      <c r="T1578" s="11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8327</v>
      </c>
      <c r="R1579" t="s">
        <v>8349</v>
      </c>
      <c r="S1579" s="11">
        <f t="shared" si="98"/>
        <v>41054.847777777781</v>
      </c>
      <c r="T1579" s="11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8327</v>
      </c>
      <c r="R1580" t="s">
        <v>8349</v>
      </c>
      <c r="S1580" s="11">
        <f t="shared" si="98"/>
        <v>40399.065868055557</v>
      </c>
      <c r="T1580" s="11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8327</v>
      </c>
      <c r="R1581" t="s">
        <v>8349</v>
      </c>
      <c r="S1581" s="11">
        <f t="shared" si="98"/>
        <v>41481.996423611112</v>
      </c>
      <c r="T1581" s="11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8327</v>
      </c>
      <c r="R1582" t="s">
        <v>8349</v>
      </c>
      <c r="S1582" s="11">
        <f t="shared" si="98"/>
        <v>40990.050069444449</v>
      </c>
      <c r="T1582" s="11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8343</v>
      </c>
      <c r="R1583" t="s">
        <v>8350</v>
      </c>
      <c r="S1583" s="11">
        <f t="shared" si="98"/>
        <v>42325.448958333334</v>
      </c>
      <c r="T1583" s="11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8343</v>
      </c>
      <c r="R1584" t="s">
        <v>8350</v>
      </c>
      <c r="S1584" s="11">
        <f t="shared" si="98"/>
        <v>42246.789965277778</v>
      </c>
      <c r="T1584" s="11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8343</v>
      </c>
      <c r="R1585" t="s">
        <v>8350</v>
      </c>
      <c r="S1585" s="11">
        <f t="shared" si="98"/>
        <v>41877.904988425929</v>
      </c>
      <c r="T1585" s="11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8343</v>
      </c>
      <c r="R1586" t="s">
        <v>8350</v>
      </c>
      <c r="S1586" s="11">
        <f t="shared" si="98"/>
        <v>41779.649317129632</v>
      </c>
      <c r="T1586" s="11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8343</v>
      </c>
      <c r="R1587" t="s">
        <v>8350</v>
      </c>
      <c r="S1587" s="11">
        <f t="shared" si="98"/>
        <v>42707.895462962959</v>
      </c>
      <c r="T1587" s="11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8343</v>
      </c>
      <c r="R1588" t="s">
        <v>8350</v>
      </c>
      <c r="S1588" s="11">
        <f t="shared" si="98"/>
        <v>42069.104421296302</v>
      </c>
      <c r="T1588" s="11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8343</v>
      </c>
      <c r="R1589" t="s">
        <v>8350</v>
      </c>
      <c r="S1589" s="11">
        <f t="shared" si="98"/>
        <v>41956.950983796298</v>
      </c>
      <c r="T1589" s="11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8343</v>
      </c>
      <c r="R1590" t="s">
        <v>8350</v>
      </c>
      <c r="S1590" s="11">
        <f t="shared" si="98"/>
        <v>42005.24998842593</v>
      </c>
      <c r="T1590" s="11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8343</v>
      </c>
      <c r="R1591" t="s">
        <v>8350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8343</v>
      </c>
      <c r="R1592" t="s">
        <v>8350</v>
      </c>
      <c r="S1592" s="11">
        <f t="shared" si="98"/>
        <v>42240.857222222221</v>
      </c>
      <c r="T1592" s="11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8343</v>
      </c>
      <c r="R1593" t="s">
        <v>8350</v>
      </c>
      <c r="S1593" s="11">
        <f t="shared" si="98"/>
        <v>42433.726168981477</v>
      </c>
      <c r="T1593" s="11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8343</v>
      </c>
      <c r="R1594" t="s">
        <v>8350</v>
      </c>
      <c r="S1594" s="11">
        <f t="shared" si="98"/>
        <v>42046.072743055556</v>
      </c>
      <c r="T1594" s="11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8343</v>
      </c>
      <c r="R1595" t="s">
        <v>8350</v>
      </c>
      <c r="S1595" s="11">
        <f t="shared" si="98"/>
        <v>42033.845543981486</v>
      </c>
      <c r="T1595" s="11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8343</v>
      </c>
      <c r="R1596" t="s">
        <v>8350</v>
      </c>
      <c r="S1596" s="11">
        <f t="shared" si="98"/>
        <v>42445.712754629625</v>
      </c>
      <c r="T1596" s="11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8343</v>
      </c>
      <c r="R1597" t="s">
        <v>8350</v>
      </c>
      <c r="S1597" s="11">
        <f t="shared" si="98"/>
        <v>41780.050092592595</v>
      </c>
      <c r="T1597" s="11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8343</v>
      </c>
      <c r="R1598" t="s">
        <v>8350</v>
      </c>
      <c r="S1598" s="11">
        <f t="shared" si="98"/>
        <v>41941.430196759262</v>
      </c>
      <c r="T1598" s="11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8343</v>
      </c>
      <c r="R1599" t="s">
        <v>8350</v>
      </c>
      <c r="S1599" s="11">
        <f t="shared" si="98"/>
        <v>42603.354131944448</v>
      </c>
      <c r="T1599" s="11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8343</v>
      </c>
      <c r="R1600" t="s">
        <v>8350</v>
      </c>
      <c r="S1600" s="11">
        <f t="shared" si="98"/>
        <v>42151.667337962965</v>
      </c>
      <c r="T1600" s="11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8343</v>
      </c>
      <c r="R1601" t="s">
        <v>8350</v>
      </c>
      <c r="S1601" s="11">
        <f t="shared" si="98"/>
        <v>42438.53907407407</v>
      </c>
      <c r="T1601" s="11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8343</v>
      </c>
      <c r="R1602" t="s">
        <v>8350</v>
      </c>
      <c r="S1602" s="11">
        <f t="shared" si="98"/>
        <v>41791.057314814818</v>
      </c>
      <c r="T1602" s="11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8330</v>
      </c>
      <c r="R1603" t="s">
        <v>8331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8330</v>
      </c>
      <c r="R1604" t="s">
        <v>8331</v>
      </c>
      <c r="S1604" s="11">
        <f t="shared" si="102"/>
        <v>40788.297650462962</v>
      </c>
      <c r="T1604" s="11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8330</v>
      </c>
      <c r="R1605" t="s">
        <v>8331</v>
      </c>
      <c r="S1605" s="11">
        <f t="shared" si="102"/>
        <v>40876.169664351852</v>
      </c>
      <c r="T1605" s="11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8330</v>
      </c>
      <c r="R1606" t="s">
        <v>8331</v>
      </c>
      <c r="S1606" s="11">
        <f t="shared" si="102"/>
        <v>40945.845312500001</v>
      </c>
      <c r="T1606" s="11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8330</v>
      </c>
      <c r="R1607" t="s">
        <v>8331</v>
      </c>
      <c r="S1607" s="11">
        <f t="shared" si="102"/>
        <v>40747.012881944444</v>
      </c>
      <c r="T1607" s="11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8330</v>
      </c>
      <c r="R1608" t="s">
        <v>8331</v>
      </c>
      <c r="S1608" s="11">
        <f t="shared" si="102"/>
        <v>40536.111550925925</v>
      </c>
      <c r="T1608" s="11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8330</v>
      </c>
      <c r="R1609" t="s">
        <v>8331</v>
      </c>
      <c r="S1609" s="11">
        <f t="shared" si="102"/>
        <v>41053.80846064815</v>
      </c>
      <c r="T1609" s="11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8330</v>
      </c>
      <c r="R1610" t="s">
        <v>8331</v>
      </c>
      <c r="S1610" s="11">
        <f t="shared" si="102"/>
        <v>41607.83085648148</v>
      </c>
      <c r="T1610" s="11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8330</v>
      </c>
      <c r="R1611" t="s">
        <v>8331</v>
      </c>
      <c r="S1611" s="11">
        <f t="shared" si="102"/>
        <v>40796.001261574071</v>
      </c>
      <c r="T1611" s="11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8330</v>
      </c>
      <c r="R1612" t="s">
        <v>8331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8330</v>
      </c>
      <c r="R1613" t="s">
        <v>8331</v>
      </c>
      <c r="S1613" s="11">
        <f t="shared" si="102"/>
        <v>41409.00037037037</v>
      </c>
      <c r="T1613" s="11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8330</v>
      </c>
      <c r="R1614" t="s">
        <v>8331</v>
      </c>
      <c r="S1614" s="11">
        <f t="shared" si="102"/>
        <v>41246.874814814815</v>
      </c>
      <c r="T1614" s="11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8330</v>
      </c>
      <c r="R1615" t="s">
        <v>8331</v>
      </c>
      <c r="S1615" s="11">
        <f t="shared" si="102"/>
        <v>41082.069467592592</v>
      </c>
      <c r="T1615" s="11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8330</v>
      </c>
      <c r="R1616" t="s">
        <v>8331</v>
      </c>
      <c r="S1616" s="11">
        <f t="shared" si="102"/>
        <v>41794.981122685182</v>
      </c>
      <c r="T1616" s="11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8330</v>
      </c>
      <c r="R1617" t="s">
        <v>8331</v>
      </c>
      <c r="S1617" s="11">
        <f t="shared" si="102"/>
        <v>40845.050879629627</v>
      </c>
      <c r="T1617" s="11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8330</v>
      </c>
      <c r="R1618" t="s">
        <v>8331</v>
      </c>
      <c r="S1618" s="11">
        <f t="shared" si="102"/>
        <v>41194.715520833335</v>
      </c>
      <c r="T1618" s="11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8330</v>
      </c>
      <c r="R1619" t="s">
        <v>8331</v>
      </c>
      <c r="S1619" s="11">
        <f t="shared" si="102"/>
        <v>41546.664212962962</v>
      </c>
      <c r="T1619" s="11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8330</v>
      </c>
      <c r="R1620" t="s">
        <v>8331</v>
      </c>
      <c r="S1620" s="11">
        <f t="shared" si="102"/>
        <v>41301.654340277775</v>
      </c>
      <c r="T1620" s="11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8330</v>
      </c>
      <c r="R1621" t="s">
        <v>8331</v>
      </c>
      <c r="S1621" s="11">
        <f t="shared" si="102"/>
        <v>41876.18618055556</v>
      </c>
      <c r="T1621" s="11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8330</v>
      </c>
      <c r="R1622" t="s">
        <v>8331</v>
      </c>
      <c r="S1622" s="11">
        <f t="shared" si="102"/>
        <v>41321.339583333334</v>
      </c>
      <c r="T1622" s="11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8330</v>
      </c>
      <c r="R1623" t="s">
        <v>8331</v>
      </c>
      <c r="S1623" s="11">
        <f t="shared" si="102"/>
        <v>41003.60665509259</v>
      </c>
      <c r="T1623" s="11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8330</v>
      </c>
      <c r="R1624" t="s">
        <v>8331</v>
      </c>
      <c r="S1624" s="11">
        <f t="shared" si="102"/>
        <v>41950.29483796296</v>
      </c>
      <c r="T1624" s="11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8330</v>
      </c>
      <c r="R1625" t="s">
        <v>8331</v>
      </c>
      <c r="S1625" s="11">
        <f t="shared" si="102"/>
        <v>41453.688530092593</v>
      </c>
      <c r="T1625" s="11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8330</v>
      </c>
      <c r="R1626" t="s">
        <v>8331</v>
      </c>
      <c r="S1626" s="11">
        <f t="shared" si="102"/>
        <v>41243.367303240739</v>
      </c>
      <c r="T1626" s="11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8330</v>
      </c>
      <c r="R1627" t="s">
        <v>8331</v>
      </c>
      <c r="S1627" s="11">
        <f t="shared" si="102"/>
        <v>41135.699687500004</v>
      </c>
      <c r="T1627" s="11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8330</v>
      </c>
      <c r="R1628" t="s">
        <v>8331</v>
      </c>
      <c r="S1628" s="11">
        <f t="shared" si="102"/>
        <v>41579.847997685189</v>
      </c>
      <c r="T1628" s="11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8330</v>
      </c>
      <c r="R1629" t="s">
        <v>8331</v>
      </c>
      <c r="S1629" s="11">
        <f t="shared" si="102"/>
        <v>41205.707048611112</v>
      </c>
      <c r="T1629" s="11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8330</v>
      </c>
      <c r="R1630" t="s">
        <v>8331</v>
      </c>
      <c r="S1630" s="11">
        <f t="shared" si="102"/>
        <v>41774.737060185187</v>
      </c>
      <c r="T1630" s="11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8330</v>
      </c>
      <c r="R1631" t="s">
        <v>8331</v>
      </c>
      <c r="S1631" s="11">
        <f t="shared" si="102"/>
        <v>41645.867280092592</v>
      </c>
      <c r="T1631" s="11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8330</v>
      </c>
      <c r="R1632" t="s">
        <v>8331</v>
      </c>
      <c r="S1632" s="11">
        <f t="shared" si="102"/>
        <v>40939.837673611109</v>
      </c>
      <c r="T1632" s="11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8330</v>
      </c>
      <c r="R1633" t="s">
        <v>8331</v>
      </c>
      <c r="S1633" s="11">
        <f t="shared" si="102"/>
        <v>41164.859502314815</v>
      </c>
      <c r="T1633" s="11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8330</v>
      </c>
      <c r="R1634" t="s">
        <v>8331</v>
      </c>
      <c r="S1634" s="11">
        <f t="shared" si="102"/>
        <v>40750.340902777774</v>
      </c>
      <c r="T1634" s="11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8330</v>
      </c>
      <c r="R1635" t="s">
        <v>8331</v>
      </c>
      <c r="S1635" s="11">
        <f t="shared" si="102"/>
        <v>40896.883750000001</v>
      </c>
      <c r="T1635" s="11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8330</v>
      </c>
      <c r="R1636" t="s">
        <v>8331</v>
      </c>
      <c r="S1636" s="11">
        <f t="shared" si="102"/>
        <v>40658.189826388887</v>
      </c>
      <c r="T1636" s="11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8330</v>
      </c>
      <c r="R1637" t="s">
        <v>8331</v>
      </c>
      <c r="S1637" s="11">
        <f t="shared" si="102"/>
        <v>42502.868761574078</v>
      </c>
      <c r="T1637" s="11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8330</v>
      </c>
      <c r="R1638" t="s">
        <v>8331</v>
      </c>
      <c r="S1638" s="11">
        <f t="shared" si="102"/>
        <v>40663.08666666667</v>
      </c>
      <c r="T1638" s="11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8330</v>
      </c>
      <c r="R1639" t="s">
        <v>8331</v>
      </c>
      <c r="S1639" s="11">
        <f t="shared" si="102"/>
        <v>40122.751620370371</v>
      </c>
      <c r="T1639" s="11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8330</v>
      </c>
      <c r="R1640" t="s">
        <v>8331</v>
      </c>
      <c r="S1640" s="11">
        <f t="shared" si="102"/>
        <v>41288.68712962963</v>
      </c>
      <c r="T1640" s="11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8330</v>
      </c>
      <c r="R1641" t="s">
        <v>8331</v>
      </c>
      <c r="S1641" s="11">
        <f t="shared" si="102"/>
        <v>40941.652372685188</v>
      </c>
      <c r="T1641" s="11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8330</v>
      </c>
      <c r="R1642" t="s">
        <v>8331</v>
      </c>
      <c r="S1642" s="11">
        <f t="shared" si="102"/>
        <v>40379.23096064815</v>
      </c>
      <c r="T1642" s="11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8330</v>
      </c>
      <c r="R1643" t="s">
        <v>8351</v>
      </c>
      <c r="S1643" s="11">
        <f t="shared" si="102"/>
        <v>41962.596574074079</v>
      </c>
      <c r="T1643" s="11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8330</v>
      </c>
      <c r="R1644" t="s">
        <v>8351</v>
      </c>
      <c r="S1644" s="11">
        <f t="shared" si="102"/>
        <v>40688.024618055555</v>
      </c>
      <c r="T1644" s="11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8330</v>
      </c>
      <c r="R1645" t="s">
        <v>8351</v>
      </c>
      <c r="S1645" s="11">
        <f t="shared" si="102"/>
        <v>41146.824212962965</v>
      </c>
      <c r="T1645" s="11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8330</v>
      </c>
      <c r="R1646" t="s">
        <v>8351</v>
      </c>
      <c r="S1646" s="11">
        <f t="shared" si="102"/>
        <v>41175.05972222222</v>
      </c>
      <c r="T1646" s="11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8330</v>
      </c>
      <c r="R1647" t="s">
        <v>8351</v>
      </c>
      <c r="S1647" s="11">
        <f t="shared" si="102"/>
        <v>41521.617361111108</v>
      </c>
      <c r="T1647" s="11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8330</v>
      </c>
      <c r="R1648" t="s">
        <v>8351</v>
      </c>
      <c r="S1648" s="11">
        <f t="shared" si="102"/>
        <v>41833.450266203705</v>
      </c>
      <c r="T1648" s="11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8330</v>
      </c>
      <c r="R1649" t="s">
        <v>8351</v>
      </c>
      <c r="S1649" s="11">
        <f t="shared" si="102"/>
        <v>41039.409456018519</v>
      </c>
      <c r="T1649" s="11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8330</v>
      </c>
      <c r="R1650" t="s">
        <v>8351</v>
      </c>
      <c r="S1650" s="11">
        <f t="shared" si="102"/>
        <v>40592.704652777778</v>
      </c>
      <c r="T1650" s="11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8330</v>
      </c>
      <c r="R1651" t="s">
        <v>8351</v>
      </c>
      <c r="S1651" s="11">
        <f t="shared" si="102"/>
        <v>41737.684664351851</v>
      </c>
      <c r="T1651" s="11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8330</v>
      </c>
      <c r="R1652" t="s">
        <v>8351</v>
      </c>
      <c r="S1652" s="11">
        <f t="shared" si="102"/>
        <v>41526.435613425929</v>
      </c>
      <c r="T1652" s="11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8330</v>
      </c>
      <c r="R1653" t="s">
        <v>8351</v>
      </c>
      <c r="S1653" s="11">
        <f t="shared" si="102"/>
        <v>40625.900694444441</v>
      </c>
      <c r="T1653" s="11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8330</v>
      </c>
      <c r="R1654" t="s">
        <v>8351</v>
      </c>
      <c r="S1654" s="11">
        <f t="shared" si="102"/>
        <v>41572.492974537039</v>
      </c>
      <c r="T1654" s="11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8330</v>
      </c>
      <c r="R1655" t="s">
        <v>8351</v>
      </c>
      <c r="S1655" s="11">
        <f t="shared" si="102"/>
        <v>40626.834444444445</v>
      </c>
      <c r="T1655" s="11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8330</v>
      </c>
      <c r="R1656" t="s">
        <v>8351</v>
      </c>
      <c r="S1656" s="11">
        <f t="shared" si="102"/>
        <v>40987.890740740739</v>
      </c>
      <c r="T1656" s="11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8330</v>
      </c>
      <c r="R1657" t="s">
        <v>8351</v>
      </c>
      <c r="S1657" s="11">
        <f t="shared" si="102"/>
        <v>40974.791898148149</v>
      </c>
      <c r="T1657" s="11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8330</v>
      </c>
      <c r="R1658" t="s">
        <v>8351</v>
      </c>
      <c r="S1658" s="11">
        <f t="shared" si="102"/>
        <v>41226.928842592592</v>
      </c>
      <c r="T1658" s="11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8330</v>
      </c>
      <c r="R1659" t="s">
        <v>8351</v>
      </c>
      <c r="S1659" s="11">
        <f t="shared" si="102"/>
        <v>41023.782037037039</v>
      </c>
      <c r="T1659" s="11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8330</v>
      </c>
      <c r="R1660" t="s">
        <v>8351</v>
      </c>
      <c r="S1660" s="11">
        <f t="shared" si="102"/>
        <v>41223.22184027778</v>
      </c>
      <c r="T1660" s="11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8330</v>
      </c>
      <c r="R1661" t="s">
        <v>8351</v>
      </c>
      <c r="S1661" s="11">
        <f t="shared" si="102"/>
        <v>41596.913437499999</v>
      </c>
      <c r="T1661" s="11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8330</v>
      </c>
      <c r="R1662" t="s">
        <v>8351</v>
      </c>
      <c r="S1662" s="11">
        <f t="shared" si="102"/>
        <v>42459.693865740745</v>
      </c>
      <c r="T1662" s="11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8330</v>
      </c>
      <c r="R1663" t="s">
        <v>8351</v>
      </c>
      <c r="S1663" s="11">
        <f t="shared" si="102"/>
        <v>42343.998043981483</v>
      </c>
      <c r="T1663" s="11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8330</v>
      </c>
      <c r="R1664" t="s">
        <v>8351</v>
      </c>
      <c r="S1664" s="11">
        <f t="shared" si="102"/>
        <v>40848.198333333334</v>
      </c>
      <c r="T1664" s="11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8330</v>
      </c>
      <c r="R1665" t="s">
        <v>8351</v>
      </c>
      <c r="S1665" s="11">
        <f t="shared" si="102"/>
        <v>42006.02207175926</v>
      </c>
      <c r="T1665" s="11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8330</v>
      </c>
      <c r="R1666" t="s">
        <v>8351</v>
      </c>
      <c r="S1666" s="11">
        <f t="shared" si="102"/>
        <v>40939.761782407404</v>
      </c>
      <c r="T1666" s="11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8330</v>
      </c>
      <c r="R1667" t="s">
        <v>8351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8330</v>
      </c>
      <c r="R1668" t="s">
        <v>8351</v>
      </c>
      <c r="S1668" s="11">
        <f t="shared" si="106"/>
        <v>41331.253159722226</v>
      </c>
      <c r="T1668" s="11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8330</v>
      </c>
      <c r="R1669" t="s">
        <v>8351</v>
      </c>
      <c r="S1669" s="11">
        <f t="shared" si="106"/>
        <v>41682.0705787037</v>
      </c>
      <c r="T1669" s="11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8330</v>
      </c>
      <c r="R1670" t="s">
        <v>8351</v>
      </c>
      <c r="S1670" s="11">
        <f t="shared" si="106"/>
        <v>40845.14975694444</v>
      </c>
      <c r="T1670" s="11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8330</v>
      </c>
      <c r="R1671" t="s">
        <v>8351</v>
      </c>
      <c r="S1671" s="11">
        <f t="shared" si="106"/>
        <v>42461.885138888887</v>
      </c>
      <c r="T1671" s="11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8330</v>
      </c>
      <c r="R1672" t="s">
        <v>8351</v>
      </c>
      <c r="S1672" s="11">
        <f t="shared" si="106"/>
        <v>40313.930543981485</v>
      </c>
      <c r="T1672" s="11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8330</v>
      </c>
      <c r="R1673" t="s">
        <v>8351</v>
      </c>
      <c r="S1673" s="11">
        <f t="shared" si="106"/>
        <v>42553.54414351852</v>
      </c>
      <c r="T1673" s="11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8330</v>
      </c>
      <c r="R1674" t="s">
        <v>8351</v>
      </c>
      <c r="S1674" s="11">
        <f t="shared" si="106"/>
        <v>41034.656597222223</v>
      </c>
      <c r="T1674" s="11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8330</v>
      </c>
      <c r="R1675" t="s">
        <v>8351</v>
      </c>
      <c r="S1675" s="11">
        <f t="shared" si="106"/>
        <v>42039.878379629634</v>
      </c>
      <c r="T1675" s="11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8330</v>
      </c>
      <c r="R1676" t="s">
        <v>8351</v>
      </c>
      <c r="S1676" s="11">
        <f t="shared" si="106"/>
        <v>42569.605393518519</v>
      </c>
      <c r="T1676" s="11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8330</v>
      </c>
      <c r="R1677" t="s">
        <v>8351</v>
      </c>
      <c r="S1677" s="11">
        <f t="shared" si="106"/>
        <v>40802.733101851853</v>
      </c>
      <c r="T1677" s="11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8330</v>
      </c>
      <c r="R1678" t="s">
        <v>8351</v>
      </c>
      <c r="S1678" s="11">
        <f t="shared" si="106"/>
        <v>40973.72623842593</v>
      </c>
      <c r="T1678" s="11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8330</v>
      </c>
      <c r="R1679" t="s">
        <v>8351</v>
      </c>
      <c r="S1679" s="11">
        <f t="shared" si="106"/>
        <v>42416.407129629632</v>
      </c>
      <c r="T1679" s="11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8330</v>
      </c>
      <c r="R1680" t="s">
        <v>8351</v>
      </c>
      <c r="S1680" s="11">
        <f t="shared" si="106"/>
        <v>41662.854988425926</v>
      </c>
      <c r="T1680" s="11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8330</v>
      </c>
      <c r="R1681" t="s">
        <v>8351</v>
      </c>
      <c r="S1681" s="11">
        <f t="shared" si="106"/>
        <v>40723.068807870368</v>
      </c>
      <c r="T1681" s="11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8330</v>
      </c>
      <c r="R1682" t="s">
        <v>8351</v>
      </c>
      <c r="S1682" s="11">
        <f t="shared" si="106"/>
        <v>41802.757719907408</v>
      </c>
      <c r="T1682" s="11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8330</v>
      </c>
      <c r="R1683" t="s">
        <v>8352</v>
      </c>
      <c r="S1683" s="11">
        <f t="shared" si="106"/>
        <v>42774.121342592596</v>
      </c>
      <c r="T1683" s="11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8330</v>
      </c>
      <c r="R1684" t="s">
        <v>8352</v>
      </c>
      <c r="S1684" s="11">
        <f t="shared" si="106"/>
        <v>42779.21365740741</v>
      </c>
      <c r="T1684" s="11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8330</v>
      </c>
      <c r="R1685" t="s">
        <v>8352</v>
      </c>
      <c r="S1685" s="11">
        <f t="shared" si="106"/>
        <v>42808.781689814816</v>
      </c>
      <c r="T1685" s="11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8330</v>
      </c>
      <c r="R1686" t="s">
        <v>8352</v>
      </c>
      <c r="S1686" s="11">
        <f t="shared" si="106"/>
        <v>42783.815289351856</v>
      </c>
      <c r="T1686" s="11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8330</v>
      </c>
      <c r="R1687" t="s">
        <v>8352</v>
      </c>
      <c r="S1687" s="11">
        <f t="shared" si="106"/>
        <v>42788.2502662037</v>
      </c>
      <c r="T1687" s="11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8330</v>
      </c>
      <c r="R1688" t="s">
        <v>8352</v>
      </c>
      <c r="S1688" s="11">
        <f t="shared" si="106"/>
        <v>42792.843969907408</v>
      </c>
      <c r="T1688" s="11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8330</v>
      </c>
      <c r="R1689" t="s">
        <v>8352</v>
      </c>
      <c r="S1689" s="11">
        <f t="shared" si="106"/>
        <v>42802.046817129631</v>
      </c>
      <c r="T1689" s="11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8330</v>
      </c>
      <c r="R1690" t="s">
        <v>8352</v>
      </c>
      <c r="S1690" s="11">
        <f t="shared" si="106"/>
        <v>42804.534652777773</v>
      </c>
      <c r="T1690" s="11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8330</v>
      </c>
      <c r="R1691" t="s">
        <v>8352</v>
      </c>
      <c r="S1691" s="11">
        <f t="shared" si="106"/>
        <v>42780.942476851851</v>
      </c>
      <c r="T1691" s="11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8330</v>
      </c>
      <c r="R1692" t="s">
        <v>8352</v>
      </c>
      <c r="S1692" s="11">
        <f t="shared" si="106"/>
        <v>42801.43104166667</v>
      </c>
      <c r="T1692" s="11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8330</v>
      </c>
      <c r="R1693" t="s">
        <v>8352</v>
      </c>
      <c r="S1693" s="11">
        <f t="shared" si="106"/>
        <v>42795.701481481476</v>
      </c>
      <c r="T1693" s="11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8330</v>
      </c>
      <c r="R1694" t="s">
        <v>8352</v>
      </c>
      <c r="S1694" s="11">
        <f t="shared" si="106"/>
        <v>42788.151238425926</v>
      </c>
      <c r="T1694" s="11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8330</v>
      </c>
      <c r="R1695" t="s">
        <v>8352</v>
      </c>
      <c r="S1695" s="11">
        <f t="shared" si="106"/>
        <v>42803.920277777783</v>
      </c>
      <c r="T1695" s="11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8330</v>
      </c>
      <c r="R1696" t="s">
        <v>8352</v>
      </c>
      <c r="S1696" s="11">
        <f t="shared" si="106"/>
        <v>42791.669837962967</v>
      </c>
      <c r="T1696" s="11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8330</v>
      </c>
      <c r="R1697" t="s">
        <v>8352</v>
      </c>
      <c r="S1697" s="11">
        <f t="shared" si="106"/>
        <v>42801.031412037039</v>
      </c>
      <c r="T1697" s="11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8330</v>
      </c>
      <c r="R1698" t="s">
        <v>8352</v>
      </c>
      <c r="S1698" s="11">
        <f t="shared" si="106"/>
        <v>42796.069571759261</v>
      </c>
      <c r="T1698" s="11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8330</v>
      </c>
      <c r="R1699" t="s">
        <v>8352</v>
      </c>
      <c r="S1699" s="11">
        <f t="shared" si="106"/>
        <v>42805.032962962956</v>
      </c>
      <c r="T1699" s="11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8330</v>
      </c>
      <c r="R1700" t="s">
        <v>8352</v>
      </c>
      <c r="S1700" s="11">
        <f t="shared" si="106"/>
        <v>42796.207870370374</v>
      </c>
      <c r="T1700" s="11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8330</v>
      </c>
      <c r="R1701" t="s">
        <v>8352</v>
      </c>
      <c r="S1701" s="11">
        <f t="shared" si="106"/>
        <v>42806.863946759258</v>
      </c>
      <c r="T1701" s="11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8330</v>
      </c>
      <c r="R1702" t="s">
        <v>8352</v>
      </c>
      <c r="S1702" s="11">
        <f t="shared" si="106"/>
        <v>42796.071643518517</v>
      </c>
      <c r="T1702" s="11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8330</v>
      </c>
      <c r="R1703" t="s">
        <v>8352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8330</v>
      </c>
      <c r="R1704" t="s">
        <v>8352</v>
      </c>
      <c r="S1704" s="11">
        <f t="shared" si="106"/>
        <v>42063.869791666672</v>
      </c>
      <c r="T1704" s="11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8330</v>
      </c>
      <c r="R1705" t="s">
        <v>8352</v>
      </c>
      <c r="S1705" s="11">
        <f t="shared" si="106"/>
        <v>42187.281678240746</v>
      </c>
      <c r="T1705" s="11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8330</v>
      </c>
      <c r="R1706" t="s">
        <v>8352</v>
      </c>
      <c r="S1706" s="11">
        <f t="shared" si="106"/>
        <v>42021.139733796299</v>
      </c>
      <c r="T1706" s="11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8330</v>
      </c>
      <c r="R1707" t="s">
        <v>8352</v>
      </c>
      <c r="S1707" s="11">
        <f t="shared" si="106"/>
        <v>42245.016736111109</v>
      </c>
      <c r="T1707" s="11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8330</v>
      </c>
      <c r="R1708" t="s">
        <v>8352</v>
      </c>
      <c r="S1708" s="11">
        <f t="shared" si="106"/>
        <v>42179.306388888886</v>
      </c>
      <c r="T1708" s="11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8330</v>
      </c>
      <c r="R1709" t="s">
        <v>8352</v>
      </c>
      <c r="S1709" s="11">
        <f t="shared" si="106"/>
        <v>42427.721006944441</v>
      </c>
      <c r="T1709" s="11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8330</v>
      </c>
      <c r="R1710" t="s">
        <v>8352</v>
      </c>
      <c r="S1710" s="11">
        <f t="shared" si="106"/>
        <v>42451.866967592592</v>
      </c>
      <c r="T1710" s="11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8330</v>
      </c>
      <c r="R1711" t="s">
        <v>8352</v>
      </c>
      <c r="S1711" s="11">
        <f t="shared" si="106"/>
        <v>41841.56381944444</v>
      </c>
      <c r="T1711" s="11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8330</v>
      </c>
      <c r="R1712" t="s">
        <v>8352</v>
      </c>
      <c r="S1712" s="11">
        <f t="shared" si="106"/>
        <v>42341.59129629629</v>
      </c>
      <c r="T1712" s="11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8330</v>
      </c>
      <c r="R1713" t="s">
        <v>8352</v>
      </c>
      <c r="S1713" s="11">
        <f t="shared" si="106"/>
        <v>41852.646226851852</v>
      </c>
      <c r="T1713" s="11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8330</v>
      </c>
      <c r="R1714" t="s">
        <v>8352</v>
      </c>
      <c r="S1714" s="11">
        <f t="shared" si="106"/>
        <v>42125.913807870369</v>
      </c>
      <c r="T1714" s="11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8330</v>
      </c>
      <c r="R1715" t="s">
        <v>8352</v>
      </c>
      <c r="S1715" s="11">
        <f t="shared" si="106"/>
        <v>41887.801064814819</v>
      </c>
      <c r="T1715" s="11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8330</v>
      </c>
      <c r="R1716" t="s">
        <v>8352</v>
      </c>
      <c r="S1716" s="11">
        <f t="shared" si="106"/>
        <v>42095.918530092589</v>
      </c>
      <c r="T1716" s="11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8330</v>
      </c>
      <c r="R1717" t="s">
        <v>8352</v>
      </c>
      <c r="S1717" s="11">
        <f t="shared" si="106"/>
        <v>42064.217418981483</v>
      </c>
      <c r="T1717" s="11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8330</v>
      </c>
      <c r="R1718" t="s">
        <v>8352</v>
      </c>
      <c r="S1718" s="11">
        <f t="shared" si="106"/>
        <v>42673.577534722222</v>
      </c>
      <c r="T1718" s="11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8330</v>
      </c>
      <c r="R1719" t="s">
        <v>8352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8330</v>
      </c>
      <c r="R1720" t="s">
        <v>8352</v>
      </c>
      <c r="S1720" s="11">
        <f t="shared" si="106"/>
        <v>42460.610520833332</v>
      </c>
      <c r="T1720" s="11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8330</v>
      </c>
      <c r="R1721" t="s">
        <v>8352</v>
      </c>
      <c r="S1721" s="11">
        <f t="shared" si="106"/>
        <v>41869.534618055557</v>
      </c>
      <c r="T1721" s="11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8330</v>
      </c>
      <c r="R1722" t="s">
        <v>8352</v>
      </c>
      <c r="S1722" s="11">
        <f t="shared" si="106"/>
        <v>41922.783229166671</v>
      </c>
      <c r="T1722" s="11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8330</v>
      </c>
      <c r="R1723" t="s">
        <v>8352</v>
      </c>
      <c r="S1723" s="11">
        <f t="shared" si="106"/>
        <v>42319.461377314816</v>
      </c>
      <c r="T1723" s="11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8330</v>
      </c>
      <c r="R1724" t="s">
        <v>8352</v>
      </c>
      <c r="S1724" s="11">
        <f t="shared" si="106"/>
        <v>42425.960983796293</v>
      </c>
      <c r="T1724" s="11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8330</v>
      </c>
      <c r="R1725" t="s">
        <v>8352</v>
      </c>
      <c r="S1725" s="11">
        <f t="shared" si="106"/>
        <v>42129.82540509259</v>
      </c>
      <c r="T1725" s="11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8330</v>
      </c>
      <c r="R1726" t="s">
        <v>8352</v>
      </c>
      <c r="S1726" s="11">
        <f t="shared" si="106"/>
        <v>41912.932430555556</v>
      </c>
      <c r="T1726" s="11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8330</v>
      </c>
      <c r="R1727" t="s">
        <v>8352</v>
      </c>
      <c r="S1727" s="11">
        <f t="shared" si="106"/>
        <v>41845.968159722222</v>
      </c>
      <c r="T1727" s="11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8330</v>
      </c>
      <c r="R1728" t="s">
        <v>8352</v>
      </c>
      <c r="S1728" s="11">
        <f t="shared" si="106"/>
        <v>41788.919722222221</v>
      </c>
      <c r="T1728" s="11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8330</v>
      </c>
      <c r="R1729" t="s">
        <v>8352</v>
      </c>
      <c r="S1729" s="11">
        <f t="shared" si="106"/>
        <v>42044.927974537044</v>
      </c>
      <c r="T1729" s="11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8330</v>
      </c>
      <c r="R1730" t="s">
        <v>8352</v>
      </c>
      <c r="S1730" s="11">
        <f t="shared" si="106"/>
        <v>42268.625856481478</v>
      </c>
      <c r="T1730" s="11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8330</v>
      </c>
      <c r="R1731" t="s">
        <v>8352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8330</v>
      </c>
      <c r="R1732" t="s">
        <v>8352</v>
      </c>
      <c r="S1732" s="11">
        <f t="shared" si="110"/>
        <v>42272.087766203709</v>
      </c>
      <c r="T1732" s="11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8330</v>
      </c>
      <c r="R1733" t="s">
        <v>8352</v>
      </c>
      <c r="S1733" s="11">
        <f t="shared" si="110"/>
        <v>42152.906851851847</v>
      </c>
      <c r="T1733" s="11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8330</v>
      </c>
      <c r="R1734" t="s">
        <v>8352</v>
      </c>
      <c r="S1734" s="11">
        <f t="shared" si="110"/>
        <v>42325.683807870373</v>
      </c>
      <c r="T1734" s="11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8330</v>
      </c>
      <c r="R1735" t="s">
        <v>8352</v>
      </c>
      <c r="S1735" s="11">
        <f t="shared" si="110"/>
        <v>42614.675625000003</v>
      </c>
      <c r="T1735" s="11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8330</v>
      </c>
      <c r="R1736" t="s">
        <v>8352</v>
      </c>
      <c r="S1736" s="11">
        <f t="shared" si="110"/>
        <v>42102.036527777775</v>
      </c>
      <c r="T1736" s="11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8330</v>
      </c>
      <c r="R1737" t="s">
        <v>8352</v>
      </c>
      <c r="S1737" s="11">
        <f t="shared" si="110"/>
        <v>42559.814178240747</v>
      </c>
      <c r="T1737" s="11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8330</v>
      </c>
      <c r="R1738" t="s">
        <v>8352</v>
      </c>
      <c r="S1738" s="11">
        <f t="shared" si="110"/>
        <v>42286.861493055556</v>
      </c>
      <c r="T1738" s="11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8330</v>
      </c>
      <c r="R1739" t="s">
        <v>8352</v>
      </c>
      <c r="S1739" s="11">
        <f t="shared" si="110"/>
        <v>42175.948981481488</v>
      </c>
      <c r="T1739" s="11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8330</v>
      </c>
      <c r="R1740" t="s">
        <v>8352</v>
      </c>
      <c r="S1740" s="11">
        <f t="shared" si="110"/>
        <v>41884.874328703707</v>
      </c>
      <c r="T1740" s="11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8330</v>
      </c>
      <c r="R1741" t="s">
        <v>8352</v>
      </c>
      <c r="S1741" s="11">
        <f t="shared" si="110"/>
        <v>42435.874212962968</v>
      </c>
      <c r="T1741" s="11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8330</v>
      </c>
      <c r="R1742" t="s">
        <v>8352</v>
      </c>
      <c r="S1742" s="11">
        <f t="shared" si="110"/>
        <v>42171.817384259266</v>
      </c>
      <c r="T1742" s="11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8343</v>
      </c>
      <c r="R1743" t="s">
        <v>8344</v>
      </c>
      <c r="S1743" s="11">
        <f t="shared" si="110"/>
        <v>42120.628136574072</v>
      </c>
      <c r="T1743" s="11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8343</v>
      </c>
      <c r="R1744" t="s">
        <v>8344</v>
      </c>
      <c r="S1744" s="11">
        <f t="shared" si="110"/>
        <v>42710.876967592587</v>
      </c>
      <c r="T1744" s="11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8343</v>
      </c>
      <c r="R1745" t="s">
        <v>8344</v>
      </c>
      <c r="S1745" s="11">
        <f t="shared" si="110"/>
        <v>42586.925636574073</v>
      </c>
      <c r="T1745" s="11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8343</v>
      </c>
      <c r="R1746" t="s">
        <v>8344</v>
      </c>
      <c r="S1746" s="11">
        <f t="shared" si="110"/>
        <v>42026.605057870373</v>
      </c>
      <c r="T1746" s="11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8343</v>
      </c>
      <c r="R1747" t="s">
        <v>8344</v>
      </c>
      <c r="S1747" s="11">
        <f t="shared" si="110"/>
        <v>42690.259699074071</v>
      </c>
      <c r="T1747" s="11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8343</v>
      </c>
      <c r="R1748" t="s">
        <v>8344</v>
      </c>
      <c r="S1748" s="11">
        <f t="shared" si="110"/>
        <v>42668.176701388889</v>
      </c>
      <c r="T1748" s="11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8343</v>
      </c>
      <c r="R1749" t="s">
        <v>8344</v>
      </c>
      <c r="S1749" s="11">
        <f t="shared" si="110"/>
        <v>42292.435532407413</v>
      </c>
      <c r="T1749" s="11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8343</v>
      </c>
      <c r="R1750" t="s">
        <v>8344</v>
      </c>
      <c r="S1750" s="11">
        <f t="shared" si="110"/>
        <v>42219.950729166667</v>
      </c>
      <c r="T1750" s="11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8343</v>
      </c>
      <c r="R1751" t="s">
        <v>8344</v>
      </c>
      <c r="S1751" s="11">
        <f t="shared" si="110"/>
        <v>42758.975937499999</v>
      </c>
      <c r="T1751" s="11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8343</v>
      </c>
      <c r="R1752" t="s">
        <v>8344</v>
      </c>
      <c r="S1752" s="11">
        <f t="shared" si="110"/>
        <v>42454.836851851855</v>
      </c>
      <c r="T1752" s="11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8343</v>
      </c>
      <c r="R1753" t="s">
        <v>8344</v>
      </c>
      <c r="S1753" s="11">
        <f t="shared" si="110"/>
        <v>42052.7815162037</v>
      </c>
      <c r="T1753" s="11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8343</v>
      </c>
      <c r="R1754" t="s">
        <v>8344</v>
      </c>
      <c r="S1754" s="11">
        <f t="shared" si="110"/>
        <v>42627.253263888888</v>
      </c>
      <c r="T1754" s="11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8343</v>
      </c>
      <c r="R1755" t="s">
        <v>8344</v>
      </c>
      <c r="S1755" s="11">
        <f t="shared" si="110"/>
        <v>42420.74962962963</v>
      </c>
      <c r="T1755" s="11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8343</v>
      </c>
      <c r="R1756" t="s">
        <v>8344</v>
      </c>
      <c r="S1756" s="11">
        <f t="shared" si="110"/>
        <v>42067.876770833333</v>
      </c>
      <c r="T1756" s="11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8343</v>
      </c>
      <c r="R1757" t="s">
        <v>8344</v>
      </c>
      <c r="S1757" s="11">
        <f t="shared" si="110"/>
        <v>42252.788900462961</v>
      </c>
      <c r="T1757" s="11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8343</v>
      </c>
      <c r="R1758" t="s">
        <v>8344</v>
      </c>
      <c r="S1758" s="11">
        <f t="shared" si="110"/>
        <v>42571.167465277773</v>
      </c>
      <c r="T1758" s="11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8343</v>
      </c>
      <c r="R1759" t="s">
        <v>8344</v>
      </c>
      <c r="S1759" s="11">
        <f t="shared" si="110"/>
        <v>42733.827349537038</v>
      </c>
      <c r="T1759" s="11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8343</v>
      </c>
      <c r="R1760" t="s">
        <v>8344</v>
      </c>
      <c r="S1760" s="11">
        <f t="shared" si="110"/>
        <v>42505.955925925926</v>
      </c>
      <c r="T1760" s="11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8343</v>
      </c>
      <c r="R1761" t="s">
        <v>8344</v>
      </c>
      <c r="S1761" s="11">
        <f t="shared" si="110"/>
        <v>42068.829039351855</v>
      </c>
      <c r="T1761" s="11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8343</v>
      </c>
      <c r="R1762" t="s">
        <v>8344</v>
      </c>
      <c r="S1762" s="11">
        <f t="shared" si="110"/>
        <v>42405.67260416667</v>
      </c>
      <c r="T1762" s="11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8343</v>
      </c>
      <c r="R1763" t="s">
        <v>8344</v>
      </c>
      <c r="S1763" s="11">
        <f t="shared" si="110"/>
        <v>42209.567824074074</v>
      </c>
      <c r="T1763" s="11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8343</v>
      </c>
      <c r="R1764" t="s">
        <v>8344</v>
      </c>
      <c r="S1764" s="11">
        <f t="shared" si="110"/>
        <v>42410.982002314813</v>
      </c>
      <c r="T1764" s="11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8343</v>
      </c>
      <c r="R1765" t="s">
        <v>8344</v>
      </c>
      <c r="S1765" s="11">
        <f t="shared" si="110"/>
        <v>42636.868518518517</v>
      </c>
      <c r="T1765" s="11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8343</v>
      </c>
      <c r="R1766" t="s">
        <v>8344</v>
      </c>
      <c r="S1766" s="11">
        <f t="shared" si="110"/>
        <v>41825.485868055555</v>
      </c>
      <c r="T1766" s="11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8343</v>
      </c>
      <c r="R1767" t="s">
        <v>8344</v>
      </c>
      <c r="S1767" s="11">
        <f t="shared" si="110"/>
        <v>41834.980462962965</v>
      </c>
      <c r="T1767" s="11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11">
        <f t="shared" si="110"/>
        <v>41855.859814814816</v>
      </c>
      <c r="T1768" s="11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8343</v>
      </c>
      <c r="R1769" t="s">
        <v>8344</v>
      </c>
      <c r="S1769" s="11">
        <f t="shared" si="110"/>
        <v>41824.658379629633</v>
      </c>
      <c r="T1769" s="11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8343</v>
      </c>
      <c r="R1770" t="s">
        <v>8344</v>
      </c>
      <c r="S1770" s="11">
        <f t="shared" si="110"/>
        <v>41849.560694444444</v>
      </c>
      <c r="T1770" s="11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8343</v>
      </c>
      <c r="R1771" t="s">
        <v>8344</v>
      </c>
      <c r="S1771" s="11">
        <f t="shared" si="110"/>
        <v>41987.818969907406</v>
      </c>
      <c r="T1771" s="11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8343</v>
      </c>
      <c r="R1772" t="s">
        <v>8344</v>
      </c>
      <c r="S1772" s="11">
        <f t="shared" si="110"/>
        <v>41891.780023148152</v>
      </c>
      <c r="T1772" s="11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8343</v>
      </c>
      <c r="R1773" t="s">
        <v>8344</v>
      </c>
      <c r="S1773" s="11">
        <f t="shared" si="110"/>
        <v>41905.979629629634</v>
      </c>
      <c r="T1773" s="11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8343</v>
      </c>
      <c r="R1774" t="s">
        <v>8344</v>
      </c>
      <c r="S1774" s="11">
        <f t="shared" si="110"/>
        <v>41766.718009259261</v>
      </c>
      <c r="T1774" s="11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8343</v>
      </c>
      <c r="R1775" t="s">
        <v>8344</v>
      </c>
      <c r="S1775" s="11">
        <f t="shared" si="110"/>
        <v>41978.760393518518</v>
      </c>
      <c r="T1775" s="11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8343</v>
      </c>
      <c r="R1776" t="s">
        <v>8344</v>
      </c>
      <c r="S1776" s="11">
        <f t="shared" si="110"/>
        <v>41930.218657407408</v>
      </c>
      <c r="T1776" s="11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8343</v>
      </c>
      <c r="R1777" t="s">
        <v>8344</v>
      </c>
      <c r="S1777" s="11">
        <f t="shared" si="110"/>
        <v>41891.976388888892</v>
      </c>
      <c r="T1777" s="11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8343</v>
      </c>
      <c r="R1778" t="s">
        <v>8344</v>
      </c>
      <c r="S1778" s="11">
        <f t="shared" si="110"/>
        <v>41905.95684027778</v>
      </c>
      <c r="T1778" s="11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8343</v>
      </c>
      <c r="R1779" t="s">
        <v>8344</v>
      </c>
      <c r="S1779" s="11">
        <f t="shared" si="110"/>
        <v>42025.357094907406</v>
      </c>
      <c r="T1779" s="11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8343</v>
      </c>
      <c r="R1780" t="s">
        <v>8344</v>
      </c>
      <c r="S1780" s="11">
        <f t="shared" si="110"/>
        <v>42045.86336805555</v>
      </c>
      <c r="T1780" s="11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8343</v>
      </c>
      <c r="R1781" t="s">
        <v>8344</v>
      </c>
      <c r="S1781" s="11">
        <f t="shared" si="110"/>
        <v>42585.691898148143</v>
      </c>
      <c r="T1781" s="11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8343</v>
      </c>
      <c r="R1782" t="s">
        <v>8344</v>
      </c>
      <c r="S1782" s="11">
        <f t="shared" si="110"/>
        <v>42493.600810185191</v>
      </c>
      <c r="T1782" s="11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8343</v>
      </c>
      <c r="R1783" t="s">
        <v>8344</v>
      </c>
      <c r="S1783" s="11">
        <f t="shared" si="110"/>
        <v>42597.617418981477</v>
      </c>
      <c r="T1783" s="11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8343</v>
      </c>
      <c r="R1784" t="s">
        <v>8344</v>
      </c>
      <c r="S1784" s="11">
        <f t="shared" si="110"/>
        <v>42388.575104166666</v>
      </c>
      <c r="T1784" s="11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8343</v>
      </c>
      <c r="R1785" t="s">
        <v>8344</v>
      </c>
      <c r="S1785" s="11">
        <f t="shared" si="110"/>
        <v>42115.949976851851</v>
      </c>
      <c r="T1785" s="11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8343</v>
      </c>
      <c r="R1786" t="s">
        <v>8344</v>
      </c>
      <c r="S1786" s="11">
        <f t="shared" si="110"/>
        <v>42003.655555555553</v>
      </c>
      <c r="T1786" s="11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8343</v>
      </c>
      <c r="R1787" t="s">
        <v>8344</v>
      </c>
      <c r="S1787" s="11">
        <f t="shared" si="110"/>
        <v>41897.134895833333</v>
      </c>
      <c r="T1787" s="11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8343</v>
      </c>
      <c r="R1788" t="s">
        <v>8344</v>
      </c>
      <c r="S1788" s="11">
        <f t="shared" si="110"/>
        <v>41958.550659722227</v>
      </c>
      <c r="T1788" s="11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8343</v>
      </c>
      <c r="R1789" t="s">
        <v>8344</v>
      </c>
      <c r="S1789" s="11">
        <f t="shared" si="110"/>
        <v>42068.65552083333</v>
      </c>
      <c r="T1789" s="11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8343</v>
      </c>
      <c r="R1790" t="s">
        <v>8344</v>
      </c>
      <c r="S1790" s="11">
        <f t="shared" si="110"/>
        <v>41913.94840277778</v>
      </c>
      <c r="T1790" s="11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8343</v>
      </c>
      <c r="R1791" t="s">
        <v>8344</v>
      </c>
      <c r="S1791" s="11">
        <f t="shared" si="110"/>
        <v>41956.250034722223</v>
      </c>
      <c r="T1791" s="11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8343</v>
      </c>
      <c r="R1792" t="s">
        <v>8344</v>
      </c>
      <c r="S1792" s="11">
        <f t="shared" si="110"/>
        <v>42010.674513888895</v>
      </c>
      <c r="T1792" s="11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8343</v>
      </c>
      <c r="R1793" t="s">
        <v>8344</v>
      </c>
      <c r="S1793" s="11">
        <f t="shared" si="110"/>
        <v>41973.740335648152</v>
      </c>
      <c r="T1793" s="11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8343</v>
      </c>
      <c r="R1794" t="s">
        <v>8344</v>
      </c>
      <c r="S1794" s="11">
        <f t="shared" si="110"/>
        <v>42189.031041666662</v>
      </c>
      <c r="T1794" s="11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8343</v>
      </c>
      <c r="R1795" t="s">
        <v>8344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8343</v>
      </c>
      <c r="R1796" t="s">
        <v>8344</v>
      </c>
      <c r="S1796" s="11">
        <f t="shared" si="114"/>
        <v>42011.551180555558</v>
      </c>
      <c r="T1796" s="11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8343</v>
      </c>
      <c r="R1797" t="s">
        <v>8344</v>
      </c>
      <c r="S1797" s="11">
        <f t="shared" si="114"/>
        <v>42628.288668981477</v>
      </c>
      <c r="T1797" s="11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8343</v>
      </c>
      <c r="R1798" t="s">
        <v>8344</v>
      </c>
      <c r="S1798" s="11">
        <f t="shared" si="114"/>
        <v>42515.439421296294</v>
      </c>
      <c r="T1798" s="11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8343</v>
      </c>
      <c r="R1799" t="s">
        <v>8344</v>
      </c>
      <c r="S1799" s="11">
        <f t="shared" si="114"/>
        <v>42689.56931712963</v>
      </c>
      <c r="T1799" s="11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8343</v>
      </c>
      <c r="R1800" t="s">
        <v>8344</v>
      </c>
      <c r="S1800" s="11">
        <f t="shared" si="114"/>
        <v>42344.32677083333</v>
      </c>
      <c r="T1800" s="11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8343</v>
      </c>
      <c r="R1801" t="s">
        <v>8344</v>
      </c>
      <c r="S1801" s="11">
        <f t="shared" si="114"/>
        <v>41934.842685185184</v>
      </c>
      <c r="T1801" s="11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8343</v>
      </c>
      <c r="R1802" t="s">
        <v>8344</v>
      </c>
      <c r="S1802" s="11">
        <f t="shared" si="114"/>
        <v>42623.606134259258</v>
      </c>
      <c r="T1802" s="11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8343</v>
      </c>
      <c r="R1803" t="s">
        <v>8344</v>
      </c>
      <c r="S1803" s="11">
        <f t="shared" si="114"/>
        <v>42321.660509259258</v>
      </c>
      <c r="T1803" s="11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8343</v>
      </c>
      <c r="R1804" t="s">
        <v>8344</v>
      </c>
      <c r="S1804" s="11">
        <f t="shared" si="114"/>
        <v>42159.47256944445</v>
      </c>
      <c r="T1804" s="11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8343</v>
      </c>
      <c r="R1805" t="s">
        <v>8344</v>
      </c>
      <c r="S1805" s="11">
        <f t="shared" si="114"/>
        <v>42018.071550925932</v>
      </c>
      <c r="T1805" s="11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8343</v>
      </c>
      <c r="R1806" t="s">
        <v>8344</v>
      </c>
      <c r="S1806" s="11">
        <f t="shared" si="114"/>
        <v>42282.678287037037</v>
      </c>
      <c r="T1806" s="11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8343</v>
      </c>
      <c r="R1807" t="s">
        <v>8344</v>
      </c>
      <c r="S1807" s="11">
        <f t="shared" si="114"/>
        <v>42247.803912037038</v>
      </c>
      <c r="T1807" s="11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8343</v>
      </c>
      <c r="R1808" t="s">
        <v>8344</v>
      </c>
      <c r="S1808" s="11">
        <f t="shared" si="114"/>
        <v>41877.638298611113</v>
      </c>
      <c r="T1808" s="11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8343</v>
      </c>
      <c r="R1809" t="s">
        <v>8344</v>
      </c>
      <c r="S1809" s="11">
        <f t="shared" si="114"/>
        <v>41880.068437499998</v>
      </c>
      <c r="T1809" s="11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8343</v>
      </c>
      <c r="R1810" t="s">
        <v>8344</v>
      </c>
      <c r="S1810" s="11">
        <f t="shared" si="114"/>
        <v>42742.680902777778</v>
      </c>
      <c r="T1810" s="11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8343</v>
      </c>
      <c r="R1811" t="s">
        <v>8344</v>
      </c>
      <c r="S1811" s="11">
        <f t="shared" si="114"/>
        <v>42029.907858796301</v>
      </c>
      <c r="T1811" s="11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8343</v>
      </c>
      <c r="R1812" t="s">
        <v>8344</v>
      </c>
      <c r="S1812" s="11">
        <f t="shared" si="114"/>
        <v>41860.91002314815</v>
      </c>
      <c r="T1812" s="11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8343</v>
      </c>
      <c r="R1813" t="s">
        <v>8344</v>
      </c>
      <c r="S1813" s="11">
        <f t="shared" si="114"/>
        <v>41876.433680555558</v>
      </c>
      <c r="T1813" s="11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8343</v>
      </c>
      <c r="R1814" t="s">
        <v>8344</v>
      </c>
      <c r="S1814" s="11">
        <f t="shared" si="114"/>
        <v>42524.318703703699</v>
      </c>
      <c r="T1814" s="11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11">
        <f t="shared" si="114"/>
        <v>41829.889027777775</v>
      </c>
      <c r="T1815" s="11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8343</v>
      </c>
      <c r="R1816" t="s">
        <v>8344</v>
      </c>
      <c r="S1816" s="11">
        <f t="shared" si="114"/>
        <v>42033.314074074078</v>
      </c>
      <c r="T1816" s="11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11">
        <f t="shared" si="114"/>
        <v>42172.906678240746</v>
      </c>
      <c r="T1817" s="11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8343</v>
      </c>
      <c r="R1818" t="s">
        <v>8344</v>
      </c>
      <c r="S1818" s="11">
        <f t="shared" si="114"/>
        <v>42548.876192129625</v>
      </c>
      <c r="T1818" s="11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8343</v>
      </c>
      <c r="R1819" t="s">
        <v>8344</v>
      </c>
      <c r="S1819" s="11">
        <f t="shared" si="114"/>
        <v>42705.662118055552</v>
      </c>
      <c r="T1819" s="11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11">
        <f t="shared" si="114"/>
        <v>42067.234375</v>
      </c>
      <c r="T1820" s="11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8343</v>
      </c>
      <c r="R1821" t="s">
        <v>8344</v>
      </c>
      <c r="S1821" s="11">
        <f t="shared" si="114"/>
        <v>41820.752268518518</v>
      </c>
      <c r="T1821" s="11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8343</v>
      </c>
      <c r="R1822" t="s">
        <v>8344</v>
      </c>
      <c r="S1822" s="11">
        <f t="shared" si="114"/>
        <v>42065.084375000006</v>
      </c>
      <c r="T1822" s="11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8330</v>
      </c>
      <c r="R1823" t="s">
        <v>8331</v>
      </c>
      <c r="S1823" s="11">
        <f t="shared" si="114"/>
        <v>40926.319062499999</v>
      </c>
      <c r="T1823" s="11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8330</v>
      </c>
      <c r="R1824" t="s">
        <v>8331</v>
      </c>
      <c r="S1824" s="11">
        <f t="shared" si="114"/>
        <v>41634.797013888885</v>
      </c>
      <c r="T1824" s="11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8330</v>
      </c>
      <c r="R1825" t="s">
        <v>8331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8330</v>
      </c>
      <c r="R1826" t="s">
        <v>8331</v>
      </c>
      <c r="S1826" s="11">
        <f t="shared" si="114"/>
        <v>41626.916284722225</v>
      </c>
      <c r="T1826" s="11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8330</v>
      </c>
      <c r="R1827" t="s">
        <v>8331</v>
      </c>
      <c r="S1827" s="11">
        <f t="shared" si="114"/>
        <v>41443.83452546296</v>
      </c>
      <c r="T1827" s="11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8330</v>
      </c>
      <c r="R1828" t="s">
        <v>8331</v>
      </c>
      <c r="S1828" s="11">
        <f t="shared" si="114"/>
        <v>41657.923807870371</v>
      </c>
      <c r="T1828" s="11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8330</v>
      </c>
      <c r="R1829" t="s">
        <v>8331</v>
      </c>
      <c r="S1829" s="11">
        <f t="shared" si="114"/>
        <v>40555.325937499998</v>
      </c>
      <c r="T1829" s="11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8330</v>
      </c>
      <c r="R1830" t="s">
        <v>8331</v>
      </c>
      <c r="S1830" s="11">
        <f t="shared" si="114"/>
        <v>41736.899652777778</v>
      </c>
      <c r="T1830" s="11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8330</v>
      </c>
      <c r="R1831" t="s">
        <v>8331</v>
      </c>
      <c r="S1831" s="11">
        <f t="shared" si="114"/>
        <v>40516.087627314817</v>
      </c>
      <c r="T1831" s="11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8330</v>
      </c>
      <c r="R1832" t="s">
        <v>8331</v>
      </c>
      <c r="S1832" s="11">
        <f t="shared" si="114"/>
        <v>41664.684108796297</v>
      </c>
      <c r="T1832" s="11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8330</v>
      </c>
      <c r="R1833" t="s">
        <v>8331</v>
      </c>
      <c r="S1833" s="11">
        <f t="shared" si="114"/>
        <v>41026.996099537035</v>
      </c>
      <c r="T1833" s="11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8330</v>
      </c>
      <c r="R1834" t="s">
        <v>8331</v>
      </c>
      <c r="S1834" s="11">
        <f t="shared" si="114"/>
        <v>40576.539664351854</v>
      </c>
      <c r="T1834" s="11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8330</v>
      </c>
      <c r="R1835" t="s">
        <v>8331</v>
      </c>
      <c r="S1835" s="11">
        <f t="shared" si="114"/>
        <v>41303.044016203705</v>
      </c>
      <c r="T1835" s="11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8330</v>
      </c>
      <c r="R1836" t="s">
        <v>8331</v>
      </c>
      <c r="S1836" s="11">
        <f t="shared" si="114"/>
        <v>41988.964062500003</v>
      </c>
      <c r="T1836" s="11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8330</v>
      </c>
      <c r="R1837" t="s">
        <v>8331</v>
      </c>
      <c r="S1837" s="11">
        <f t="shared" si="114"/>
        <v>42430.702210648145</v>
      </c>
      <c r="T1837" s="11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8330</v>
      </c>
      <c r="R1838" t="s">
        <v>8331</v>
      </c>
      <c r="S1838" s="11">
        <f t="shared" si="114"/>
        <v>41305.809363425928</v>
      </c>
      <c r="T1838" s="11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8330</v>
      </c>
      <c r="R1839" t="s">
        <v>8331</v>
      </c>
      <c r="S1839" s="11">
        <f t="shared" si="114"/>
        <v>40926.047858796301</v>
      </c>
      <c r="T1839" s="11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8330</v>
      </c>
      <c r="R1840" t="s">
        <v>8331</v>
      </c>
      <c r="S1840" s="11">
        <f t="shared" si="114"/>
        <v>40788.786539351851</v>
      </c>
      <c r="T1840" s="11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8330</v>
      </c>
      <c r="R1841" t="s">
        <v>8331</v>
      </c>
      <c r="S1841" s="11">
        <f t="shared" si="114"/>
        <v>42614.722013888888</v>
      </c>
      <c r="T1841" s="11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8330</v>
      </c>
      <c r="R1842" t="s">
        <v>8331</v>
      </c>
      <c r="S1842" s="11">
        <f t="shared" si="114"/>
        <v>41382.096180555556</v>
      </c>
      <c r="T1842" s="11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8330</v>
      </c>
      <c r="R1843" t="s">
        <v>8331</v>
      </c>
      <c r="S1843" s="11">
        <f t="shared" si="114"/>
        <v>41745.84542824074</v>
      </c>
      <c r="T1843" s="11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8330</v>
      </c>
      <c r="R1844" t="s">
        <v>8331</v>
      </c>
      <c r="S1844" s="11">
        <f t="shared" si="114"/>
        <v>42031.631724537037</v>
      </c>
      <c r="T1844" s="11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8330</v>
      </c>
      <c r="R1845" t="s">
        <v>8331</v>
      </c>
      <c r="S1845" s="11">
        <f t="shared" si="114"/>
        <v>40564.994837962964</v>
      </c>
      <c r="T1845" s="11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8330</v>
      </c>
      <c r="R1846" t="s">
        <v>8331</v>
      </c>
      <c r="S1846" s="11">
        <f t="shared" si="114"/>
        <v>40666.973541666666</v>
      </c>
      <c r="T1846" s="11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8330</v>
      </c>
      <c r="R1847" t="s">
        <v>8331</v>
      </c>
      <c r="S1847" s="11">
        <f t="shared" si="114"/>
        <v>42523.333310185189</v>
      </c>
      <c r="T1847" s="11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8330</v>
      </c>
      <c r="R1848" t="s">
        <v>8331</v>
      </c>
      <c r="S1848" s="11">
        <f t="shared" si="114"/>
        <v>41228.650196759263</v>
      </c>
      <c r="T1848" s="11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8330</v>
      </c>
      <c r="R1849" t="s">
        <v>8331</v>
      </c>
      <c r="S1849" s="11">
        <f t="shared" si="114"/>
        <v>42094.236481481479</v>
      </c>
      <c r="T1849" s="11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8330</v>
      </c>
      <c r="R1850" t="s">
        <v>8331</v>
      </c>
      <c r="S1850" s="11">
        <f t="shared" si="114"/>
        <v>40691.788055555553</v>
      </c>
      <c r="T1850" s="11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8330</v>
      </c>
      <c r="R1851" t="s">
        <v>8331</v>
      </c>
      <c r="S1851" s="11">
        <f t="shared" si="114"/>
        <v>41169.845590277779</v>
      </c>
      <c r="T1851" s="11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8330</v>
      </c>
      <c r="R1852" t="s">
        <v>8331</v>
      </c>
      <c r="S1852" s="11">
        <f t="shared" si="114"/>
        <v>41800.959490740745</v>
      </c>
      <c r="T1852" s="11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8330</v>
      </c>
      <c r="R1853" t="s">
        <v>8331</v>
      </c>
      <c r="S1853" s="11">
        <f t="shared" si="114"/>
        <v>41827.906689814816</v>
      </c>
      <c r="T1853" s="11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8330</v>
      </c>
      <c r="R1854" t="s">
        <v>8331</v>
      </c>
      <c r="S1854" s="11">
        <f t="shared" si="114"/>
        <v>42081.77143518519</v>
      </c>
      <c r="T1854" s="11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8330</v>
      </c>
      <c r="R1855" t="s">
        <v>8331</v>
      </c>
      <c r="S1855" s="11">
        <f t="shared" si="114"/>
        <v>41177.060381944444</v>
      </c>
      <c r="T1855" s="11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8330</v>
      </c>
      <c r="R1856" t="s">
        <v>8331</v>
      </c>
      <c r="S1856" s="11">
        <f t="shared" si="114"/>
        <v>41388.021261574075</v>
      </c>
      <c r="T1856" s="11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8330</v>
      </c>
      <c r="R1857" t="s">
        <v>8331</v>
      </c>
      <c r="S1857" s="11">
        <f t="shared" si="114"/>
        <v>41600.538657407407</v>
      </c>
      <c r="T1857" s="11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8330</v>
      </c>
      <c r="R1858" t="s">
        <v>8331</v>
      </c>
      <c r="S1858" s="11">
        <f t="shared" si="114"/>
        <v>41817.854999999996</v>
      </c>
      <c r="T1858" s="11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8330</v>
      </c>
      <c r="R1859" t="s">
        <v>8331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8330</v>
      </c>
      <c r="R1860" t="s">
        <v>8331</v>
      </c>
      <c r="S1860" s="11">
        <f t="shared" si="118"/>
        <v>40833.200474537036</v>
      </c>
      <c r="T1860" s="11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8330</v>
      </c>
      <c r="R1861" t="s">
        <v>8331</v>
      </c>
      <c r="S1861" s="11">
        <f t="shared" si="118"/>
        <v>40778.770011574074</v>
      </c>
      <c r="T1861" s="11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8330</v>
      </c>
      <c r="R1862" t="s">
        <v>8331</v>
      </c>
      <c r="S1862" s="11">
        <f t="shared" si="118"/>
        <v>41655.709305555552</v>
      </c>
      <c r="T1862" s="11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8338</v>
      </c>
      <c r="R1863" t="s">
        <v>8340</v>
      </c>
      <c r="S1863" s="11">
        <f t="shared" si="118"/>
        <v>42000.300243055557</v>
      </c>
      <c r="T1863" s="11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8338</v>
      </c>
      <c r="R1864" t="s">
        <v>8340</v>
      </c>
      <c r="S1864" s="11">
        <f t="shared" si="118"/>
        <v>42755.492754629624</v>
      </c>
      <c r="T1864" s="11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8338</v>
      </c>
      <c r="R1865" t="s">
        <v>8340</v>
      </c>
      <c r="S1865" s="11">
        <f t="shared" si="118"/>
        <v>41772.797280092593</v>
      </c>
      <c r="T1865" s="11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8338</v>
      </c>
      <c r="R1866" t="s">
        <v>8340</v>
      </c>
      <c r="S1866" s="11">
        <f t="shared" si="118"/>
        <v>41733.716435185182</v>
      </c>
      <c r="T1866" s="11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8338</v>
      </c>
      <c r="R1867" t="s">
        <v>8340</v>
      </c>
      <c r="S1867" s="11">
        <f t="shared" si="118"/>
        <v>42645.367442129631</v>
      </c>
      <c r="T1867" s="11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8338</v>
      </c>
      <c r="R1868" t="s">
        <v>8340</v>
      </c>
      <c r="S1868" s="11">
        <f t="shared" si="118"/>
        <v>42742.246493055558</v>
      </c>
      <c r="T1868" s="11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8338</v>
      </c>
      <c r="R1869" t="s">
        <v>8340</v>
      </c>
      <c r="S1869" s="11">
        <f t="shared" si="118"/>
        <v>42649.924907407403</v>
      </c>
      <c r="T1869" s="11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8338</v>
      </c>
      <c r="R1870" t="s">
        <v>8340</v>
      </c>
      <c r="S1870" s="11">
        <f t="shared" si="118"/>
        <v>42328.779224537036</v>
      </c>
      <c r="T1870" s="11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8338</v>
      </c>
      <c r="R1871" t="s">
        <v>8340</v>
      </c>
      <c r="S1871" s="11">
        <f t="shared" si="118"/>
        <v>42709.002881944441</v>
      </c>
      <c r="T1871" s="11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8338</v>
      </c>
      <c r="R1872" t="s">
        <v>8340</v>
      </c>
      <c r="S1872" s="11">
        <f t="shared" si="118"/>
        <v>42371.355729166666</v>
      </c>
      <c r="T1872" s="11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8338</v>
      </c>
      <c r="R1873" t="s">
        <v>8340</v>
      </c>
      <c r="S1873" s="11">
        <f t="shared" si="118"/>
        <v>41923.783576388887</v>
      </c>
      <c r="T1873" s="11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8338</v>
      </c>
      <c r="R1874" t="s">
        <v>8340</v>
      </c>
      <c r="S1874" s="11">
        <f t="shared" si="118"/>
        <v>42155.129652777774</v>
      </c>
      <c r="T1874" s="11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8338</v>
      </c>
      <c r="R1875" t="s">
        <v>8340</v>
      </c>
      <c r="S1875" s="11">
        <f t="shared" si="118"/>
        <v>42164.615856481483</v>
      </c>
      <c r="T1875" s="11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8338</v>
      </c>
      <c r="R1876" t="s">
        <v>8340</v>
      </c>
      <c r="S1876" s="11">
        <f t="shared" si="118"/>
        <v>42529.969131944439</v>
      </c>
      <c r="T1876" s="11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8338</v>
      </c>
      <c r="R1877" t="s">
        <v>8340</v>
      </c>
      <c r="S1877" s="11">
        <f t="shared" si="118"/>
        <v>42528.899398148147</v>
      </c>
      <c r="T1877" s="11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8338</v>
      </c>
      <c r="R1878" t="s">
        <v>8340</v>
      </c>
      <c r="S1878" s="11">
        <f t="shared" si="118"/>
        <v>41776.284780092588</v>
      </c>
      <c r="T1878" s="11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8338</v>
      </c>
      <c r="R1879" t="s">
        <v>8340</v>
      </c>
      <c r="S1879" s="11">
        <f t="shared" si="118"/>
        <v>42035.029224537036</v>
      </c>
      <c r="T1879" s="11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8338</v>
      </c>
      <c r="R1880" t="s">
        <v>8340</v>
      </c>
      <c r="S1880" s="11">
        <f t="shared" si="118"/>
        <v>41773.008738425924</v>
      </c>
      <c r="T1880" s="11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8338</v>
      </c>
      <c r="R1881" t="s">
        <v>8340</v>
      </c>
      <c r="S1881" s="11">
        <f t="shared" si="118"/>
        <v>42413.649641203709</v>
      </c>
      <c r="T1881" s="11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8338</v>
      </c>
      <c r="R1882" t="s">
        <v>8340</v>
      </c>
      <c r="S1882" s="11">
        <f t="shared" si="118"/>
        <v>42430.566898148143</v>
      </c>
      <c r="T1882" s="11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8330</v>
      </c>
      <c r="R1883" t="s">
        <v>8334</v>
      </c>
      <c r="S1883" s="11">
        <f t="shared" si="118"/>
        <v>42043.152650462958</v>
      </c>
      <c r="T1883" s="11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8330</v>
      </c>
      <c r="R1884" t="s">
        <v>8334</v>
      </c>
      <c r="S1884" s="11">
        <f t="shared" si="118"/>
        <v>41067.949212962965</v>
      </c>
      <c r="T1884" s="11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8330</v>
      </c>
      <c r="R1885" t="s">
        <v>8334</v>
      </c>
      <c r="S1885" s="11">
        <f t="shared" si="118"/>
        <v>40977.948009259257</v>
      </c>
      <c r="T1885" s="11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8330</v>
      </c>
      <c r="R1886" t="s">
        <v>8334</v>
      </c>
      <c r="S1886" s="11">
        <f t="shared" si="118"/>
        <v>41205.198321759257</v>
      </c>
      <c r="T1886" s="11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8330</v>
      </c>
      <c r="R1887" t="s">
        <v>8334</v>
      </c>
      <c r="S1887" s="11">
        <f t="shared" si="118"/>
        <v>41099.093865740739</v>
      </c>
      <c r="T1887" s="11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8330</v>
      </c>
      <c r="R1888" t="s">
        <v>8334</v>
      </c>
      <c r="S1888" s="11">
        <f t="shared" si="118"/>
        <v>41925.906689814816</v>
      </c>
      <c r="T1888" s="11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8330</v>
      </c>
      <c r="R1889" t="s">
        <v>8334</v>
      </c>
      <c r="S1889" s="11">
        <f t="shared" si="118"/>
        <v>42323.800138888888</v>
      </c>
      <c r="T1889" s="11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8330</v>
      </c>
      <c r="R1890" t="s">
        <v>8334</v>
      </c>
      <c r="S1890" s="11">
        <f t="shared" si="118"/>
        <v>40299.239953703705</v>
      </c>
      <c r="T1890" s="11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8330</v>
      </c>
      <c r="R1891" t="s">
        <v>8334</v>
      </c>
      <c r="S1891" s="11">
        <f t="shared" si="118"/>
        <v>41299.793356481481</v>
      </c>
      <c r="T1891" s="11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8330</v>
      </c>
      <c r="R1892" t="s">
        <v>8334</v>
      </c>
      <c r="S1892" s="11">
        <f t="shared" si="118"/>
        <v>41228.786203703705</v>
      </c>
      <c r="T1892" s="11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8330</v>
      </c>
      <c r="R1893" t="s">
        <v>8334</v>
      </c>
      <c r="S1893" s="11">
        <f t="shared" si="118"/>
        <v>40335.798078703701</v>
      </c>
      <c r="T1893" s="11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8330</v>
      </c>
      <c r="R1894" t="s">
        <v>8334</v>
      </c>
      <c r="S1894" s="11">
        <f t="shared" si="118"/>
        <v>40671.637511574074</v>
      </c>
      <c r="T1894" s="11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8330</v>
      </c>
      <c r="R1895" t="s">
        <v>8334</v>
      </c>
      <c r="S1895" s="11">
        <f t="shared" si="118"/>
        <v>40632.94195601852</v>
      </c>
      <c r="T1895" s="11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8330</v>
      </c>
      <c r="R1896" t="s">
        <v>8334</v>
      </c>
      <c r="S1896" s="11">
        <f t="shared" si="118"/>
        <v>40920.904895833337</v>
      </c>
      <c r="T1896" s="11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8330</v>
      </c>
      <c r="R1897" t="s">
        <v>8334</v>
      </c>
      <c r="S1897" s="11">
        <f t="shared" si="118"/>
        <v>42267.746782407412</v>
      </c>
      <c r="T1897" s="11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8330</v>
      </c>
      <c r="R1898" t="s">
        <v>8334</v>
      </c>
      <c r="S1898" s="11">
        <f t="shared" si="118"/>
        <v>40981.710243055553</v>
      </c>
      <c r="T1898" s="11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8330</v>
      </c>
      <c r="R1899" t="s">
        <v>8334</v>
      </c>
      <c r="S1899" s="11">
        <f t="shared" si="118"/>
        <v>41680.583402777782</v>
      </c>
      <c r="T1899" s="11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8330</v>
      </c>
      <c r="R1900" t="s">
        <v>8334</v>
      </c>
      <c r="S1900" s="11">
        <f t="shared" si="118"/>
        <v>42366.192974537036</v>
      </c>
      <c r="T1900" s="11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8330</v>
      </c>
      <c r="R1901" t="s">
        <v>8334</v>
      </c>
      <c r="S1901" s="11">
        <f t="shared" si="118"/>
        <v>42058.941736111112</v>
      </c>
      <c r="T1901" s="11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8330</v>
      </c>
      <c r="R1902" t="s">
        <v>8334</v>
      </c>
      <c r="S1902" s="11">
        <f t="shared" si="118"/>
        <v>41160.871886574074</v>
      </c>
      <c r="T1902" s="11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8324</v>
      </c>
      <c r="R1903" t="s">
        <v>8353</v>
      </c>
      <c r="S1903" s="11">
        <f t="shared" si="118"/>
        <v>42116.54315972222</v>
      </c>
      <c r="T1903" s="11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8324</v>
      </c>
      <c r="R1904" t="s">
        <v>8353</v>
      </c>
      <c r="S1904" s="11">
        <f t="shared" si="118"/>
        <v>42037.789895833332</v>
      </c>
      <c r="T1904" s="11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8324</v>
      </c>
      <c r="R1905" t="s">
        <v>8353</v>
      </c>
      <c r="S1905" s="11">
        <f t="shared" si="118"/>
        <v>42702.770729166667</v>
      </c>
      <c r="T1905" s="11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8324</v>
      </c>
      <c r="R1906" t="s">
        <v>8353</v>
      </c>
      <c r="S1906" s="11">
        <f t="shared" si="118"/>
        <v>42326.685428240744</v>
      </c>
      <c r="T1906" s="11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8324</v>
      </c>
      <c r="R1907" t="s">
        <v>8353</v>
      </c>
      <c r="S1907" s="11">
        <f t="shared" si="118"/>
        <v>41859.925856481481</v>
      </c>
      <c r="T1907" s="11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8324</v>
      </c>
      <c r="R1908" t="s">
        <v>8353</v>
      </c>
      <c r="S1908" s="11">
        <f t="shared" si="118"/>
        <v>42514.671099537038</v>
      </c>
      <c r="T1908" s="11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8324</v>
      </c>
      <c r="R1909" t="s">
        <v>8353</v>
      </c>
      <c r="S1909" s="11">
        <f t="shared" si="118"/>
        <v>41767.587094907409</v>
      </c>
      <c r="T1909" s="11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8324</v>
      </c>
      <c r="R1910" t="s">
        <v>8353</v>
      </c>
      <c r="S1910" s="11">
        <f t="shared" si="118"/>
        <v>42703.917824074073</v>
      </c>
      <c r="T1910" s="11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8324</v>
      </c>
      <c r="R1911" t="s">
        <v>8353</v>
      </c>
      <c r="S1911" s="11">
        <f t="shared" si="118"/>
        <v>41905.429155092592</v>
      </c>
      <c r="T1911" s="11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8324</v>
      </c>
      <c r="R1912" t="s">
        <v>8353</v>
      </c>
      <c r="S1912" s="11">
        <f t="shared" si="118"/>
        <v>42264.963159722218</v>
      </c>
      <c r="T1912" s="11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8324</v>
      </c>
      <c r="R1913" t="s">
        <v>8353</v>
      </c>
      <c r="S1913" s="11">
        <f t="shared" si="118"/>
        <v>41830.033958333333</v>
      </c>
      <c r="T1913" s="11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8324</v>
      </c>
      <c r="R1914" t="s">
        <v>8353</v>
      </c>
      <c r="S1914" s="11">
        <f t="shared" si="118"/>
        <v>42129.226388888885</v>
      </c>
      <c r="T1914" s="11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8324</v>
      </c>
      <c r="R1915" t="s">
        <v>8353</v>
      </c>
      <c r="S1915" s="11">
        <f t="shared" si="118"/>
        <v>41890.511319444442</v>
      </c>
      <c r="T1915" s="11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8324</v>
      </c>
      <c r="R1916" t="s">
        <v>8353</v>
      </c>
      <c r="S1916" s="11">
        <f t="shared" si="118"/>
        <v>41929.174456018518</v>
      </c>
      <c r="T1916" s="11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8324</v>
      </c>
      <c r="R1917" t="s">
        <v>8353</v>
      </c>
      <c r="S1917" s="11">
        <f t="shared" si="118"/>
        <v>41864.04886574074</v>
      </c>
      <c r="T1917" s="11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8324</v>
      </c>
      <c r="R1918" t="s">
        <v>8353</v>
      </c>
      <c r="S1918" s="11">
        <f t="shared" si="118"/>
        <v>42656.717303240745</v>
      </c>
      <c r="T1918" s="11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8324</v>
      </c>
      <c r="R1919" t="s">
        <v>8353</v>
      </c>
      <c r="S1919" s="11">
        <f t="shared" si="118"/>
        <v>42746.270057870366</v>
      </c>
      <c r="T1919" s="11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8324</v>
      </c>
      <c r="R1920" t="s">
        <v>8353</v>
      </c>
      <c r="S1920" s="11">
        <f t="shared" si="118"/>
        <v>41828.789942129632</v>
      </c>
      <c r="T1920" s="11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8324</v>
      </c>
      <c r="R1921" t="s">
        <v>8353</v>
      </c>
      <c r="S1921" s="11">
        <f t="shared" si="118"/>
        <v>42113.875567129624</v>
      </c>
      <c r="T1921" s="11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8324</v>
      </c>
      <c r="R1922" t="s">
        <v>8353</v>
      </c>
      <c r="S1922" s="11">
        <f t="shared" si="118"/>
        <v>42270.875706018516</v>
      </c>
      <c r="T1922" s="11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8330</v>
      </c>
      <c r="R1923" t="s">
        <v>8334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8330</v>
      </c>
      <c r="R1924" t="s">
        <v>8334</v>
      </c>
      <c r="S1924" s="11">
        <f t="shared" si="122"/>
        <v>41590.255868055552</v>
      </c>
      <c r="T1924" s="11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8330</v>
      </c>
      <c r="R1925" t="s">
        <v>8334</v>
      </c>
      <c r="S1925" s="11">
        <f t="shared" si="122"/>
        <v>40772.848749999997</v>
      </c>
      <c r="T1925" s="11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8330</v>
      </c>
      <c r="R1926" t="s">
        <v>8334</v>
      </c>
      <c r="S1926" s="11">
        <f t="shared" si="122"/>
        <v>41626.761053240742</v>
      </c>
      <c r="T1926" s="11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8330</v>
      </c>
      <c r="R1927" t="s">
        <v>8334</v>
      </c>
      <c r="S1927" s="11">
        <f t="shared" si="122"/>
        <v>41535.90148148148</v>
      </c>
      <c r="T1927" s="11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8330</v>
      </c>
      <c r="R1928" t="s">
        <v>8334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8330</v>
      </c>
      <c r="R1929" t="s">
        <v>8334</v>
      </c>
      <c r="S1929" s="11">
        <f t="shared" si="122"/>
        <v>40960.861562500002</v>
      </c>
      <c r="T1929" s="11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8330</v>
      </c>
      <c r="R1930" t="s">
        <v>8334</v>
      </c>
      <c r="S1930" s="11">
        <f t="shared" si="122"/>
        <v>41371.648078703707</v>
      </c>
      <c r="T1930" s="11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8330</v>
      </c>
      <c r="R1931" t="s">
        <v>8334</v>
      </c>
      <c r="S1931" s="11">
        <f t="shared" si="122"/>
        <v>40687.021597222221</v>
      </c>
      <c r="T1931" s="11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8330</v>
      </c>
      <c r="R1932" t="s">
        <v>8334</v>
      </c>
      <c r="S1932" s="11">
        <f t="shared" si="122"/>
        <v>41402.558819444443</v>
      </c>
      <c r="T1932" s="11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8330</v>
      </c>
      <c r="R1933" t="s">
        <v>8334</v>
      </c>
      <c r="S1933" s="11">
        <f t="shared" si="122"/>
        <v>41037.892465277779</v>
      </c>
      <c r="T1933" s="11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8330</v>
      </c>
      <c r="R1934" t="s">
        <v>8334</v>
      </c>
      <c r="S1934" s="11">
        <f t="shared" si="122"/>
        <v>40911.809872685182</v>
      </c>
      <c r="T1934" s="11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8330</v>
      </c>
      <c r="R1935" t="s">
        <v>8334</v>
      </c>
      <c r="S1935" s="11">
        <f t="shared" si="122"/>
        <v>41879.130868055552</v>
      </c>
      <c r="T1935" s="11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8330</v>
      </c>
      <c r="R1936" t="s">
        <v>8334</v>
      </c>
      <c r="S1936" s="11">
        <f t="shared" si="122"/>
        <v>40865.867141203707</v>
      </c>
      <c r="T1936" s="11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8330</v>
      </c>
      <c r="R1937" t="s">
        <v>8334</v>
      </c>
      <c r="S1937" s="11">
        <f t="shared" si="122"/>
        <v>41773.932534722226</v>
      </c>
      <c r="T1937" s="11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8330</v>
      </c>
      <c r="R1938" t="s">
        <v>8334</v>
      </c>
      <c r="S1938" s="11">
        <f t="shared" si="122"/>
        <v>40852.889699074076</v>
      </c>
      <c r="T1938" s="11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8330</v>
      </c>
      <c r="R1939" t="s">
        <v>8334</v>
      </c>
      <c r="S1939" s="11">
        <f t="shared" si="122"/>
        <v>41059.118993055556</v>
      </c>
      <c r="T1939" s="11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8330</v>
      </c>
      <c r="R1940" t="s">
        <v>8334</v>
      </c>
      <c r="S1940" s="11">
        <f t="shared" si="122"/>
        <v>41426.259618055556</v>
      </c>
      <c r="T1940" s="11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8330</v>
      </c>
      <c r="R1941" t="s">
        <v>8334</v>
      </c>
      <c r="S1941" s="11">
        <f t="shared" si="122"/>
        <v>41313.985046296293</v>
      </c>
      <c r="T1941" s="11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8330</v>
      </c>
      <c r="R1942" t="s">
        <v>8334</v>
      </c>
      <c r="S1942" s="11">
        <f t="shared" si="122"/>
        <v>40670.507326388892</v>
      </c>
      <c r="T1942" s="11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8324</v>
      </c>
      <c r="R1943" t="s">
        <v>8354</v>
      </c>
      <c r="S1943" s="11">
        <f t="shared" si="122"/>
        <v>41744.290868055556</v>
      </c>
      <c r="T1943" s="11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8324</v>
      </c>
      <c r="R1944" t="s">
        <v>8354</v>
      </c>
      <c r="S1944" s="11">
        <f t="shared" si="122"/>
        <v>40638.828009259261</v>
      </c>
      <c r="T1944" s="11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8324</v>
      </c>
      <c r="R1945" t="s">
        <v>8354</v>
      </c>
      <c r="S1945" s="11">
        <f t="shared" si="122"/>
        <v>42548.269861111112</v>
      </c>
      <c r="T1945" s="11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8324</v>
      </c>
      <c r="R1946" t="s">
        <v>8354</v>
      </c>
      <c r="S1946" s="11">
        <f t="shared" si="122"/>
        <v>41730.584374999999</v>
      </c>
      <c r="T1946" s="11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8324</v>
      </c>
      <c r="R1947" t="s">
        <v>8354</v>
      </c>
      <c r="S1947" s="11">
        <f t="shared" si="122"/>
        <v>42157.251828703709</v>
      </c>
      <c r="T1947" s="11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8324</v>
      </c>
      <c r="R1948" t="s">
        <v>8354</v>
      </c>
      <c r="S1948" s="11">
        <f t="shared" si="122"/>
        <v>41689.150011574071</v>
      </c>
      <c r="T1948" s="11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8324</v>
      </c>
      <c r="R1949" t="s">
        <v>8354</v>
      </c>
      <c r="S1949" s="11">
        <f t="shared" si="122"/>
        <v>40102.918055555558</v>
      </c>
      <c r="T1949" s="11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8324</v>
      </c>
      <c r="R1950" t="s">
        <v>8354</v>
      </c>
      <c r="S1950" s="11">
        <f t="shared" si="122"/>
        <v>42473.604270833333</v>
      </c>
      <c r="T1950" s="11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8324</v>
      </c>
      <c r="R1951" t="s">
        <v>8354</v>
      </c>
      <c r="S1951" s="11">
        <f t="shared" si="122"/>
        <v>41800.423043981478</v>
      </c>
      <c r="T1951" s="11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8324</v>
      </c>
      <c r="R1952" t="s">
        <v>8354</v>
      </c>
      <c r="S1952" s="11">
        <f t="shared" si="122"/>
        <v>40624.181400462963</v>
      </c>
      <c r="T1952" s="11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8324</v>
      </c>
      <c r="R1953" t="s">
        <v>8354</v>
      </c>
      <c r="S1953" s="11">
        <f t="shared" si="122"/>
        <v>42651.420567129629</v>
      </c>
      <c r="T1953" s="11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8324</v>
      </c>
      <c r="R1954" t="s">
        <v>8354</v>
      </c>
      <c r="S1954" s="11">
        <f t="shared" si="122"/>
        <v>41526.60665509259</v>
      </c>
      <c r="T1954" s="11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8324</v>
      </c>
      <c r="R1955" t="s">
        <v>8354</v>
      </c>
      <c r="S1955" s="11">
        <f t="shared" si="122"/>
        <v>40941.199826388889</v>
      </c>
      <c r="T1955" s="11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8324</v>
      </c>
      <c r="R1956" t="s">
        <v>8354</v>
      </c>
      <c r="S1956" s="11">
        <f t="shared" si="122"/>
        <v>42394.580740740741</v>
      </c>
      <c r="T1956" s="11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8324</v>
      </c>
      <c r="R1957" t="s">
        <v>8354</v>
      </c>
      <c r="S1957" s="11">
        <f t="shared" si="122"/>
        <v>41020.271770833337</v>
      </c>
      <c r="T1957" s="11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8324</v>
      </c>
      <c r="R1958" t="s">
        <v>8354</v>
      </c>
      <c r="S1958" s="11">
        <f t="shared" si="122"/>
        <v>42067.923668981486</v>
      </c>
      <c r="T1958" s="11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8324</v>
      </c>
      <c r="R1959" t="s">
        <v>8354</v>
      </c>
      <c r="S1959" s="11">
        <f t="shared" si="122"/>
        <v>41179.098530092589</v>
      </c>
      <c r="T1959" s="11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8324</v>
      </c>
      <c r="R1960" t="s">
        <v>8354</v>
      </c>
      <c r="S1960" s="11">
        <f t="shared" si="122"/>
        <v>41326.987974537034</v>
      </c>
      <c r="T1960" s="11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8324</v>
      </c>
      <c r="R1961" t="s">
        <v>8354</v>
      </c>
      <c r="S1961" s="11">
        <f t="shared" si="122"/>
        <v>41871.845601851855</v>
      </c>
      <c r="T1961" s="11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8324</v>
      </c>
      <c r="R1962" t="s">
        <v>8354</v>
      </c>
      <c r="S1962" s="11">
        <f t="shared" si="122"/>
        <v>41964.362743055557</v>
      </c>
      <c r="T1962" s="11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8324</v>
      </c>
      <c r="R1963" t="s">
        <v>8354</v>
      </c>
      <c r="S1963" s="11">
        <f t="shared" si="122"/>
        <v>41148.194641203707</v>
      </c>
      <c r="T1963" s="11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8324</v>
      </c>
      <c r="R1964" t="s">
        <v>8354</v>
      </c>
      <c r="S1964" s="11">
        <f t="shared" si="122"/>
        <v>41742.780509259261</v>
      </c>
      <c r="T1964" s="11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8324</v>
      </c>
      <c r="R1965" t="s">
        <v>8354</v>
      </c>
      <c r="S1965" s="11">
        <f t="shared" si="122"/>
        <v>41863.429791666669</v>
      </c>
      <c r="T1965" s="11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8324</v>
      </c>
      <c r="R1966" t="s">
        <v>8354</v>
      </c>
      <c r="S1966" s="11">
        <f t="shared" si="122"/>
        <v>42452.272824074069</v>
      </c>
      <c r="T1966" s="11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8324</v>
      </c>
      <c r="R1967" t="s">
        <v>8354</v>
      </c>
      <c r="S1967" s="11">
        <f t="shared" si="122"/>
        <v>40898.089236111111</v>
      </c>
      <c r="T1967" s="11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8324</v>
      </c>
      <c r="R1968" t="s">
        <v>8354</v>
      </c>
      <c r="S1968" s="11">
        <f t="shared" si="122"/>
        <v>41835.540486111109</v>
      </c>
      <c r="T1968" s="11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8324</v>
      </c>
      <c r="R1969" t="s">
        <v>8354</v>
      </c>
      <c r="S1969" s="11">
        <f t="shared" si="122"/>
        <v>41730.663530092592</v>
      </c>
      <c r="T1969" s="11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8324</v>
      </c>
      <c r="R1970" t="s">
        <v>8354</v>
      </c>
      <c r="S1970" s="11">
        <f t="shared" si="122"/>
        <v>42676.586979166663</v>
      </c>
      <c r="T1970" s="11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8324</v>
      </c>
      <c r="R1971" t="s">
        <v>8354</v>
      </c>
      <c r="S1971" s="11">
        <f t="shared" si="122"/>
        <v>42557.792453703703</v>
      </c>
      <c r="T1971" s="11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8324</v>
      </c>
      <c r="R1972" t="s">
        <v>8354</v>
      </c>
      <c r="S1972" s="11">
        <f t="shared" si="122"/>
        <v>41324.193298611113</v>
      </c>
      <c r="T1972" s="11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8324</v>
      </c>
      <c r="R1973" t="s">
        <v>8354</v>
      </c>
      <c r="S1973" s="11">
        <f t="shared" si="122"/>
        <v>41561.500706018516</v>
      </c>
      <c r="T1973" s="11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8324</v>
      </c>
      <c r="R1974" t="s">
        <v>8354</v>
      </c>
      <c r="S1974" s="11">
        <f t="shared" si="122"/>
        <v>41201.012083333335</v>
      </c>
      <c r="T1974" s="11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8324</v>
      </c>
      <c r="R1975" t="s">
        <v>8354</v>
      </c>
      <c r="S1975" s="11">
        <f t="shared" si="122"/>
        <v>42549.722962962958</v>
      </c>
      <c r="T1975" s="11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8324</v>
      </c>
      <c r="R1976" t="s">
        <v>8354</v>
      </c>
      <c r="S1976" s="11">
        <f t="shared" si="122"/>
        <v>41445.334131944444</v>
      </c>
      <c r="T1976" s="11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8324</v>
      </c>
      <c r="R1977" t="s">
        <v>8354</v>
      </c>
      <c r="S1977" s="11">
        <f t="shared" si="122"/>
        <v>41313.755219907405</v>
      </c>
      <c r="T1977" s="11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8324</v>
      </c>
      <c r="R1978" t="s">
        <v>8354</v>
      </c>
      <c r="S1978" s="11">
        <f t="shared" si="122"/>
        <v>41438.899594907409</v>
      </c>
      <c r="T1978" s="11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8324</v>
      </c>
      <c r="R1979" t="s">
        <v>8354</v>
      </c>
      <c r="S1979" s="11">
        <f t="shared" si="122"/>
        <v>42311.216898148152</v>
      </c>
      <c r="T1979" s="11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8324</v>
      </c>
      <c r="R1980" t="s">
        <v>8354</v>
      </c>
      <c r="S1980" s="11">
        <f t="shared" si="122"/>
        <v>41039.225601851853</v>
      </c>
      <c r="T1980" s="11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8324</v>
      </c>
      <c r="R1981" t="s">
        <v>8354</v>
      </c>
      <c r="S1981" s="11">
        <f t="shared" si="122"/>
        <v>42290.460023148145</v>
      </c>
      <c r="T1981" s="11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8324</v>
      </c>
      <c r="R1982" t="s">
        <v>8354</v>
      </c>
      <c r="S1982" s="11">
        <f t="shared" si="122"/>
        <v>42423.542384259257</v>
      </c>
      <c r="T1982" s="11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8343</v>
      </c>
      <c r="R1983" t="s">
        <v>8355</v>
      </c>
      <c r="S1983" s="11">
        <f t="shared" si="122"/>
        <v>41799.725289351853</v>
      </c>
      <c r="T1983" s="11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8343</v>
      </c>
      <c r="R1984" t="s">
        <v>8355</v>
      </c>
      <c r="S1984" s="11">
        <f t="shared" si="122"/>
        <v>42678.586655092593</v>
      </c>
      <c r="T1984" s="11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8343</v>
      </c>
      <c r="R1985" t="s">
        <v>8355</v>
      </c>
      <c r="S1985" s="11">
        <f t="shared" si="122"/>
        <v>42593.011782407411</v>
      </c>
      <c r="T1985" s="11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8343</v>
      </c>
      <c r="R1986" t="s">
        <v>8355</v>
      </c>
      <c r="S1986" s="11">
        <f t="shared" si="122"/>
        <v>41913.790289351848</v>
      </c>
      <c r="T1986" s="11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8343</v>
      </c>
      <c r="R1987" t="s">
        <v>8355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8343</v>
      </c>
      <c r="R1988" t="s">
        <v>8355</v>
      </c>
      <c r="S1988" s="11">
        <f t="shared" si="126"/>
        <v>42413.433831018512</v>
      </c>
      <c r="T1988" s="11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8343</v>
      </c>
      <c r="R1989" t="s">
        <v>8355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8343</v>
      </c>
      <c r="R1990" t="s">
        <v>8355</v>
      </c>
      <c r="S1990" s="11">
        <f t="shared" si="126"/>
        <v>42206.763217592597</v>
      </c>
      <c r="T1990" s="11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8343</v>
      </c>
      <c r="R1991" t="s">
        <v>8355</v>
      </c>
      <c r="S1991" s="11">
        <f t="shared" si="126"/>
        <v>42685.680648148147</v>
      </c>
      <c r="T1991" s="11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8343</v>
      </c>
      <c r="R1992" t="s">
        <v>8355</v>
      </c>
      <c r="S1992" s="11">
        <f t="shared" si="126"/>
        <v>42398.195972222224</v>
      </c>
      <c r="T1992" s="11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8343</v>
      </c>
      <c r="R1993" t="s">
        <v>8355</v>
      </c>
      <c r="S1993" s="11">
        <f t="shared" si="126"/>
        <v>42167.89335648148</v>
      </c>
      <c r="T1993" s="11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8343</v>
      </c>
      <c r="R1994" t="s">
        <v>8355</v>
      </c>
      <c r="S1994" s="11">
        <f t="shared" si="126"/>
        <v>42023.143414351856</v>
      </c>
      <c r="T1994" s="11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8343</v>
      </c>
      <c r="R1995" t="s">
        <v>8355</v>
      </c>
      <c r="S1995" s="11">
        <f t="shared" si="126"/>
        <v>42329.58839120371</v>
      </c>
      <c r="T1995" s="11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8343</v>
      </c>
      <c r="R1996" t="s">
        <v>8355</v>
      </c>
      <c r="S1996" s="11">
        <f t="shared" si="126"/>
        <v>42651.006273148145</v>
      </c>
      <c r="T1996" s="11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8343</v>
      </c>
      <c r="R1997" t="s">
        <v>8355</v>
      </c>
      <c r="S1997" s="11">
        <f t="shared" si="126"/>
        <v>42181.902037037042</v>
      </c>
      <c r="T1997" s="11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8343</v>
      </c>
      <c r="R1998" t="s">
        <v>8355</v>
      </c>
      <c r="S1998" s="11">
        <f t="shared" si="126"/>
        <v>41800.819571759261</v>
      </c>
      <c r="T1998" s="11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8343</v>
      </c>
      <c r="R1999" t="s">
        <v>8355</v>
      </c>
      <c r="S1999" s="11">
        <f t="shared" si="126"/>
        <v>41847.930694444447</v>
      </c>
      <c r="T1999" s="11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8343</v>
      </c>
      <c r="R2000" t="s">
        <v>8355</v>
      </c>
      <c r="S2000" s="11">
        <f t="shared" si="126"/>
        <v>41807.118495370371</v>
      </c>
      <c r="T2000" s="11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8343</v>
      </c>
      <c r="R2001" t="s">
        <v>8355</v>
      </c>
      <c r="S2001" s="11">
        <f t="shared" si="126"/>
        <v>41926.482731481483</v>
      </c>
      <c r="T2001" s="11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8343</v>
      </c>
      <c r="R2002" t="s">
        <v>8355</v>
      </c>
      <c r="S2002" s="11">
        <f t="shared" si="126"/>
        <v>42345.951539351852</v>
      </c>
      <c r="T2002" s="11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8324</v>
      </c>
      <c r="R2003" t="s">
        <v>8354</v>
      </c>
      <c r="S2003" s="11">
        <f t="shared" si="126"/>
        <v>42136.209675925929</v>
      </c>
      <c r="T2003" s="11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8324</v>
      </c>
      <c r="R2004" t="s">
        <v>8354</v>
      </c>
      <c r="S2004" s="11">
        <f t="shared" si="126"/>
        <v>42728.71230324074</v>
      </c>
      <c r="T2004" s="11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8324</v>
      </c>
      <c r="R2005" t="s">
        <v>8354</v>
      </c>
      <c r="S2005" s="11">
        <f t="shared" si="126"/>
        <v>40347.125601851854</v>
      </c>
      <c r="T2005" s="11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8324</v>
      </c>
      <c r="R2006" t="s">
        <v>8354</v>
      </c>
      <c r="S2006" s="11">
        <f t="shared" si="126"/>
        <v>41800.604895833334</v>
      </c>
      <c r="T2006" s="11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8324</v>
      </c>
      <c r="R2007" t="s">
        <v>8354</v>
      </c>
      <c r="S2007" s="11">
        <f t="shared" si="126"/>
        <v>41535.812708333331</v>
      </c>
      <c r="T2007" s="11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8324</v>
      </c>
      <c r="R2008" t="s">
        <v>8354</v>
      </c>
      <c r="S2008" s="11">
        <f t="shared" si="126"/>
        <v>41941.500520833331</v>
      </c>
      <c r="T2008" s="11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8324</v>
      </c>
      <c r="R2009" t="s">
        <v>8354</v>
      </c>
      <c r="S2009" s="11">
        <f t="shared" si="126"/>
        <v>40347.837800925925</v>
      </c>
      <c r="T2009" s="11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8324</v>
      </c>
      <c r="R2010" t="s">
        <v>8354</v>
      </c>
      <c r="S2010" s="11">
        <f t="shared" si="126"/>
        <v>40761.604421296295</v>
      </c>
      <c r="T2010" s="11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8324</v>
      </c>
      <c r="R2011" t="s">
        <v>8354</v>
      </c>
      <c r="S2011" s="11">
        <f t="shared" si="126"/>
        <v>42661.323414351849</v>
      </c>
      <c r="T2011" s="11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8324</v>
      </c>
      <c r="R2012" t="s">
        <v>8354</v>
      </c>
      <c r="S2012" s="11">
        <f t="shared" si="126"/>
        <v>42570.996423611112</v>
      </c>
      <c r="T2012" s="11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8324</v>
      </c>
      <c r="R2013" t="s">
        <v>8354</v>
      </c>
      <c r="S2013" s="11">
        <f t="shared" si="126"/>
        <v>42347.358483796299</v>
      </c>
      <c r="T2013" s="11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8324</v>
      </c>
      <c r="R2014" t="s">
        <v>8354</v>
      </c>
      <c r="S2014" s="11">
        <f t="shared" si="126"/>
        <v>42010.822233796294</v>
      </c>
      <c r="T2014" s="11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8324</v>
      </c>
      <c r="R2015" t="s">
        <v>8354</v>
      </c>
      <c r="S2015" s="11">
        <f t="shared" si="126"/>
        <v>42499.960810185185</v>
      </c>
      <c r="T2015" s="11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8324</v>
      </c>
      <c r="R2016" t="s">
        <v>8354</v>
      </c>
      <c r="S2016" s="11">
        <f t="shared" si="126"/>
        <v>41324.214571759258</v>
      </c>
      <c r="T2016" s="11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8324</v>
      </c>
      <c r="R2017" t="s">
        <v>8354</v>
      </c>
      <c r="S2017" s="11">
        <f t="shared" si="126"/>
        <v>40765.876886574071</v>
      </c>
      <c r="T2017" s="11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8324</v>
      </c>
      <c r="R2018" t="s">
        <v>8354</v>
      </c>
      <c r="S2018" s="11">
        <f t="shared" si="126"/>
        <v>41312.88077546296</v>
      </c>
      <c r="T2018" s="11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8324</v>
      </c>
      <c r="R2019" t="s">
        <v>8354</v>
      </c>
      <c r="S2019" s="11">
        <f t="shared" si="126"/>
        <v>40961.057349537034</v>
      </c>
      <c r="T2019" s="11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8324</v>
      </c>
      <c r="R2020" t="s">
        <v>8354</v>
      </c>
      <c r="S2020" s="11">
        <f t="shared" si="126"/>
        <v>42199.365844907406</v>
      </c>
      <c r="T2020" s="11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8324</v>
      </c>
      <c r="R2021" t="s">
        <v>8354</v>
      </c>
      <c r="S2021" s="11">
        <f t="shared" si="126"/>
        <v>42605.70857638889</v>
      </c>
      <c r="T2021" s="11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8324</v>
      </c>
      <c r="R2022" t="s">
        <v>8354</v>
      </c>
      <c r="S2022" s="11">
        <f t="shared" si="126"/>
        <v>41737.097499999996</v>
      </c>
      <c r="T2022" s="11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8324</v>
      </c>
      <c r="R2023" t="s">
        <v>8354</v>
      </c>
      <c r="S2023" s="11">
        <f t="shared" si="126"/>
        <v>41861.070567129631</v>
      </c>
      <c r="T2023" s="11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8324</v>
      </c>
      <c r="R2024" t="s">
        <v>8354</v>
      </c>
      <c r="S2024" s="11">
        <f t="shared" si="126"/>
        <v>42502.569120370375</v>
      </c>
      <c r="T2024" s="11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8324</v>
      </c>
      <c r="R2025" t="s">
        <v>8354</v>
      </c>
      <c r="S2025" s="11">
        <f t="shared" si="126"/>
        <v>42136.420752314814</v>
      </c>
      <c r="T2025" s="11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8324</v>
      </c>
      <c r="R2026" t="s">
        <v>8354</v>
      </c>
      <c r="S2026" s="11">
        <f t="shared" si="126"/>
        <v>41099.966944444444</v>
      </c>
      <c r="T2026" s="11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8324</v>
      </c>
      <c r="R2027" t="s">
        <v>8354</v>
      </c>
      <c r="S2027" s="11">
        <f t="shared" si="126"/>
        <v>42136.184560185182</v>
      </c>
      <c r="T2027" s="11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8324</v>
      </c>
      <c r="R2028" t="s">
        <v>8354</v>
      </c>
      <c r="S2028" s="11">
        <f t="shared" si="126"/>
        <v>41704.735937500001</v>
      </c>
      <c r="T2028" s="11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8324</v>
      </c>
      <c r="R2029" t="s">
        <v>8354</v>
      </c>
      <c r="S2029" s="11">
        <f t="shared" si="126"/>
        <v>42048.813877314817</v>
      </c>
      <c r="T2029" s="11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8324</v>
      </c>
      <c r="R2030" t="s">
        <v>8354</v>
      </c>
      <c r="S2030" s="11">
        <f t="shared" si="126"/>
        <v>40215.919050925928</v>
      </c>
      <c r="T2030" s="11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8324</v>
      </c>
      <c r="R2031" t="s">
        <v>8354</v>
      </c>
      <c r="S2031" s="11">
        <f t="shared" si="126"/>
        <v>41848.021770833337</v>
      </c>
      <c r="T2031" s="11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8324</v>
      </c>
      <c r="R2032" t="s">
        <v>8354</v>
      </c>
      <c r="S2032" s="11">
        <f t="shared" si="126"/>
        <v>41212.996481481481</v>
      </c>
      <c r="T2032" s="11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8324</v>
      </c>
      <c r="R2033" t="s">
        <v>8354</v>
      </c>
      <c r="S2033" s="11">
        <f t="shared" si="126"/>
        <v>41975.329317129625</v>
      </c>
      <c r="T2033" s="11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8324</v>
      </c>
      <c r="R2034" t="s">
        <v>8354</v>
      </c>
      <c r="S2034" s="11">
        <f t="shared" si="126"/>
        <v>42689.565671296295</v>
      </c>
      <c r="T2034" s="11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8324</v>
      </c>
      <c r="R2035" t="s">
        <v>8354</v>
      </c>
      <c r="S2035" s="11">
        <f t="shared" si="126"/>
        <v>41725.082384259258</v>
      </c>
      <c r="T2035" s="11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8324</v>
      </c>
      <c r="R2036" t="s">
        <v>8354</v>
      </c>
      <c r="S2036" s="11">
        <f t="shared" si="126"/>
        <v>42076.130011574074</v>
      </c>
      <c r="T2036" s="11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8324</v>
      </c>
      <c r="R2037" t="s">
        <v>8354</v>
      </c>
      <c r="S2037" s="11">
        <f t="shared" si="126"/>
        <v>42311.625081018516</v>
      </c>
      <c r="T2037" s="11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8324</v>
      </c>
      <c r="R2038" t="s">
        <v>8354</v>
      </c>
      <c r="S2038" s="11">
        <f t="shared" si="126"/>
        <v>41738.864803240744</v>
      </c>
      <c r="T2038" s="11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8324</v>
      </c>
      <c r="R2039" t="s">
        <v>8354</v>
      </c>
      <c r="S2039" s="11">
        <f t="shared" si="126"/>
        <v>41578.210104166668</v>
      </c>
      <c r="T2039" s="11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8324</v>
      </c>
      <c r="R2040" t="s">
        <v>8354</v>
      </c>
      <c r="S2040" s="11">
        <f t="shared" si="126"/>
        <v>41424.27107638889</v>
      </c>
      <c r="T2040" s="11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8324</v>
      </c>
      <c r="R2041" t="s">
        <v>8354</v>
      </c>
      <c r="S2041" s="11">
        <f t="shared" si="126"/>
        <v>42675.438946759255</v>
      </c>
      <c r="T2041" s="11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8324</v>
      </c>
      <c r="R2042" t="s">
        <v>8354</v>
      </c>
      <c r="S2042" s="11">
        <f t="shared" si="126"/>
        <v>41578.927118055559</v>
      </c>
      <c r="T2042" s="11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8324</v>
      </c>
      <c r="R2043" t="s">
        <v>8354</v>
      </c>
      <c r="S2043" s="11">
        <f t="shared" si="126"/>
        <v>42654.525775462964</v>
      </c>
      <c r="T2043" s="11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8324</v>
      </c>
      <c r="R2044" t="s">
        <v>8354</v>
      </c>
      <c r="S2044" s="11">
        <f t="shared" si="126"/>
        <v>42331.708032407405</v>
      </c>
      <c r="T2044" s="11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8324</v>
      </c>
      <c r="R2045" t="s">
        <v>8354</v>
      </c>
      <c r="S2045" s="11">
        <f t="shared" si="126"/>
        <v>42661.176817129628</v>
      </c>
      <c r="T2045" s="11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8324</v>
      </c>
      <c r="R2046" t="s">
        <v>8354</v>
      </c>
      <c r="S2046" s="11">
        <f t="shared" si="126"/>
        <v>42138.684189814812</v>
      </c>
      <c r="T2046" s="11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8324</v>
      </c>
      <c r="R2047" t="s">
        <v>8354</v>
      </c>
      <c r="S2047" s="11">
        <f t="shared" si="126"/>
        <v>41069.088506944441</v>
      </c>
      <c r="T2047" s="11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8324</v>
      </c>
      <c r="R2048" t="s">
        <v>8354</v>
      </c>
      <c r="S2048" s="11">
        <f t="shared" si="126"/>
        <v>41387.171805555554</v>
      </c>
      <c r="T2048" s="11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8324</v>
      </c>
      <c r="R2049" t="s">
        <v>8354</v>
      </c>
      <c r="S2049" s="11">
        <f t="shared" si="126"/>
        <v>42081.903587962966</v>
      </c>
      <c r="T2049" s="11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8324</v>
      </c>
      <c r="R2050" t="s">
        <v>8354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8324</v>
      </c>
      <c r="R2051" t="s">
        <v>8354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8324</v>
      </c>
      <c r="R2052" t="s">
        <v>8354</v>
      </c>
      <c r="S2052" s="11">
        <f t="shared" si="130"/>
        <v>42115.071504629625</v>
      </c>
      <c r="T2052" s="11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8324</v>
      </c>
      <c r="R2053" t="s">
        <v>8354</v>
      </c>
      <c r="S2053" s="11">
        <f t="shared" si="130"/>
        <v>41604.022418981483</v>
      </c>
      <c r="T2053" s="11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8324</v>
      </c>
      <c r="R2054" t="s">
        <v>8354</v>
      </c>
      <c r="S2054" s="11">
        <f t="shared" si="130"/>
        <v>42375.08394675926</v>
      </c>
      <c r="T2054" s="11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8324</v>
      </c>
      <c r="R2055" t="s">
        <v>8354</v>
      </c>
      <c r="S2055" s="11">
        <f t="shared" si="130"/>
        <v>42303.617488425924</v>
      </c>
      <c r="T2055" s="11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8324</v>
      </c>
      <c r="R2056" t="s">
        <v>8354</v>
      </c>
      <c r="S2056" s="11">
        <f t="shared" si="130"/>
        <v>41731.520949074074</v>
      </c>
      <c r="T2056" s="11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8324</v>
      </c>
      <c r="R2057" t="s">
        <v>8354</v>
      </c>
      <c r="S2057" s="11">
        <f t="shared" si="130"/>
        <v>41946.674108796295</v>
      </c>
      <c r="T2057" s="11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8324</v>
      </c>
      <c r="R2058" t="s">
        <v>8354</v>
      </c>
      <c r="S2058" s="11">
        <f t="shared" si="130"/>
        <v>41351.76090277778</v>
      </c>
      <c r="T2058" s="11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8324</v>
      </c>
      <c r="R2059" t="s">
        <v>8354</v>
      </c>
      <c r="S2059" s="11">
        <f t="shared" si="130"/>
        <v>42396.494583333333</v>
      </c>
      <c r="T2059" s="11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8324</v>
      </c>
      <c r="R2060" t="s">
        <v>8354</v>
      </c>
      <c r="S2060" s="11">
        <f t="shared" si="130"/>
        <v>42026.370717592596</v>
      </c>
      <c r="T2060" s="11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8324</v>
      </c>
      <c r="R2061" t="s">
        <v>8354</v>
      </c>
      <c r="S2061" s="11">
        <f t="shared" si="130"/>
        <v>42361.602476851855</v>
      </c>
      <c r="T2061" s="11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8324</v>
      </c>
      <c r="R2062" t="s">
        <v>8354</v>
      </c>
      <c r="S2062" s="11">
        <f t="shared" si="130"/>
        <v>41783.642939814818</v>
      </c>
      <c r="T2062" s="11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8324</v>
      </c>
      <c r="R2063" t="s">
        <v>8354</v>
      </c>
      <c r="S2063" s="11">
        <f t="shared" si="130"/>
        <v>42705.764513888891</v>
      </c>
      <c r="T2063" s="11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8324</v>
      </c>
      <c r="R2064" t="s">
        <v>8354</v>
      </c>
      <c r="S2064" s="11">
        <f t="shared" si="130"/>
        <v>42423.3830787037</v>
      </c>
      <c r="T2064" s="11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8324</v>
      </c>
      <c r="R2065" t="s">
        <v>8354</v>
      </c>
      <c r="S2065" s="11">
        <f t="shared" si="130"/>
        <v>42472.73265046296</v>
      </c>
      <c r="T2065" s="11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8324</v>
      </c>
      <c r="R2066" t="s">
        <v>8354</v>
      </c>
      <c r="S2066" s="11">
        <f t="shared" si="130"/>
        <v>41389.364849537036</v>
      </c>
      <c r="T2066" s="11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8324</v>
      </c>
      <c r="R2067" t="s">
        <v>8354</v>
      </c>
      <c r="S2067" s="11">
        <f t="shared" si="130"/>
        <v>41603.333668981482</v>
      </c>
      <c r="T2067" s="11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8324</v>
      </c>
      <c r="R2068" t="s">
        <v>8354</v>
      </c>
      <c r="S2068" s="11">
        <f t="shared" si="130"/>
        <v>41844.771793981483</v>
      </c>
      <c r="T2068" s="11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8324</v>
      </c>
      <c r="R2069" t="s">
        <v>8354</v>
      </c>
      <c r="S2069" s="11">
        <f t="shared" si="130"/>
        <v>42115.853888888887</v>
      </c>
      <c r="T2069" s="11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8324</v>
      </c>
      <c r="R2070" t="s">
        <v>8354</v>
      </c>
      <c r="S2070" s="11">
        <f t="shared" si="130"/>
        <v>42633.841608796298</v>
      </c>
      <c r="T2070" s="11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8324</v>
      </c>
      <c r="R2071" t="s">
        <v>8354</v>
      </c>
      <c r="S2071" s="11">
        <f t="shared" si="130"/>
        <v>42340.972118055557</v>
      </c>
      <c r="T2071" s="11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8324</v>
      </c>
      <c r="R2072" t="s">
        <v>8354</v>
      </c>
      <c r="S2072" s="11">
        <f t="shared" si="130"/>
        <v>42519.6565162037</v>
      </c>
      <c r="T2072" s="11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8324</v>
      </c>
      <c r="R2073" t="s">
        <v>8354</v>
      </c>
      <c r="S2073" s="11">
        <f t="shared" si="130"/>
        <v>42600.278749999998</v>
      </c>
      <c r="T2073" s="11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8324</v>
      </c>
      <c r="R2074" t="s">
        <v>8354</v>
      </c>
      <c r="S2074" s="11">
        <f t="shared" si="130"/>
        <v>42467.581388888888</v>
      </c>
      <c r="T2074" s="11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8324</v>
      </c>
      <c r="R2075" t="s">
        <v>8354</v>
      </c>
      <c r="S2075" s="11">
        <f t="shared" si="130"/>
        <v>42087.668032407411</v>
      </c>
      <c r="T2075" s="11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8324</v>
      </c>
      <c r="R2076" t="s">
        <v>8354</v>
      </c>
      <c r="S2076" s="11">
        <f t="shared" si="130"/>
        <v>42466.826180555552</v>
      </c>
      <c r="T2076" s="11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8324</v>
      </c>
      <c r="R2077" t="s">
        <v>8354</v>
      </c>
      <c r="S2077" s="11">
        <f t="shared" si="130"/>
        <v>41450.681574074071</v>
      </c>
      <c r="T2077" s="11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8324</v>
      </c>
      <c r="R2078" t="s">
        <v>8354</v>
      </c>
      <c r="S2078" s="11">
        <f t="shared" si="130"/>
        <v>41803.880659722221</v>
      </c>
      <c r="T2078" s="11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8324</v>
      </c>
      <c r="R2079" t="s">
        <v>8354</v>
      </c>
      <c r="S2079" s="11">
        <f t="shared" si="130"/>
        <v>42103.042546296296</v>
      </c>
      <c r="T2079" s="11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8324</v>
      </c>
      <c r="R2080" t="s">
        <v>8354</v>
      </c>
      <c r="S2080" s="11">
        <f t="shared" si="130"/>
        <v>42692.771493055552</v>
      </c>
      <c r="T2080" s="11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8324</v>
      </c>
      <c r="R2081" t="s">
        <v>8354</v>
      </c>
      <c r="S2081" s="11">
        <f t="shared" si="130"/>
        <v>42150.71056712963</v>
      </c>
      <c r="T2081" s="11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8324</v>
      </c>
      <c r="R2082" t="s">
        <v>8354</v>
      </c>
      <c r="S2082" s="11">
        <f t="shared" si="130"/>
        <v>42289.957175925927</v>
      </c>
      <c r="T2082" s="11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8330</v>
      </c>
      <c r="R2083" t="s">
        <v>8334</v>
      </c>
      <c r="S2083" s="11">
        <f t="shared" si="130"/>
        <v>41004.156886574077</v>
      </c>
      <c r="T2083" s="11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8330</v>
      </c>
      <c r="R2084" t="s">
        <v>8334</v>
      </c>
      <c r="S2084" s="11">
        <f t="shared" si="130"/>
        <v>40811.120324074072</v>
      </c>
      <c r="T2084" s="11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8330</v>
      </c>
      <c r="R2085" t="s">
        <v>8334</v>
      </c>
      <c r="S2085" s="11">
        <f t="shared" si="130"/>
        <v>41034.72216435185</v>
      </c>
      <c r="T2085" s="11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8330</v>
      </c>
      <c r="R2086" t="s">
        <v>8334</v>
      </c>
      <c r="S2086" s="11">
        <f t="shared" si="130"/>
        <v>41731.833124999997</v>
      </c>
      <c r="T2086" s="11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8330</v>
      </c>
      <c r="R2087" t="s">
        <v>8334</v>
      </c>
      <c r="S2087" s="11">
        <f t="shared" si="130"/>
        <v>41075.835497685184</v>
      </c>
      <c r="T2087" s="11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8330</v>
      </c>
      <c r="R2088" t="s">
        <v>8334</v>
      </c>
      <c r="S2088" s="11">
        <f t="shared" si="130"/>
        <v>40860.67050925926</v>
      </c>
      <c r="T2088" s="11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8330</v>
      </c>
      <c r="R2089" t="s">
        <v>8334</v>
      </c>
      <c r="S2089" s="11">
        <f t="shared" si="130"/>
        <v>40764.204375000001</v>
      </c>
      <c r="T2089" s="11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8330</v>
      </c>
      <c r="R2090" t="s">
        <v>8334</v>
      </c>
      <c r="S2090" s="11">
        <f t="shared" si="130"/>
        <v>40395.714722222219</v>
      </c>
      <c r="T2090" s="11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8330</v>
      </c>
      <c r="R2091" t="s">
        <v>8334</v>
      </c>
      <c r="S2091" s="11">
        <f t="shared" si="130"/>
        <v>41453.076319444444</v>
      </c>
      <c r="T2091" s="11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8330</v>
      </c>
      <c r="R2092" t="s">
        <v>8334</v>
      </c>
      <c r="S2092" s="11">
        <f t="shared" si="130"/>
        <v>41299.381423611114</v>
      </c>
      <c r="T2092" s="11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8330</v>
      </c>
      <c r="R2093" t="s">
        <v>8334</v>
      </c>
      <c r="S2093" s="11">
        <f t="shared" si="130"/>
        <v>40555.322662037033</v>
      </c>
      <c r="T2093" s="11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8330</v>
      </c>
      <c r="R2094" t="s">
        <v>8334</v>
      </c>
      <c r="S2094" s="11">
        <f t="shared" si="130"/>
        <v>40763.707546296297</v>
      </c>
      <c r="T2094" s="11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8330</v>
      </c>
      <c r="R2095" t="s">
        <v>8334</v>
      </c>
      <c r="S2095" s="11">
        <f t="shared" si="130"/>
        <v>41205.854537037041</v>
      </c>
      <c r="T2095" s="11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8330</v>
      </c>
      <c r="R2096" t="s">
        <v>8334</v>
      </c>
      <c r="S2096" s="11">
        <f t="shared" si="130"/>
        <v>40939.02002314815</v>
      </c>
      <c r="T2096" s="11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8330</v>
      </c>
      <c r="R2097" t="s">
        <v>8334</v>
      </c>
      <c r="S2097" s="11">
        <f t="shared" si="130"/>
        <v>40758.733483796292</v>
      </c>
      <c r="T2097" s="11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8330</v>
      </c>
      <c r="R2098" t="s">
        <v>8334</v>
      </c>
      <c r="S2098" s="11">
        <f t="shared" si="130"/>
        <v>41192.758506944447</v>
      </c>
      <c r="T2098" s="11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8330</v>
      </c>
      <c r="R2099" t="s">
        <v>8334</v>
      </c>
      <c r="S2099" s="11">
        <f t="shared" si="130"/>
        <v>40818.58489583333</v>
      </c>
      <c r="T2099" s="11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8330</v>
      </c>
      <c r="R2100" t="s">
        <v>8334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8330</v>
      </c>
      <c r="R2101" t="s">
        <v>8334</v>
      </c>
      <c r="S2101" s="11">
        <f t="shared" si="130"/>
        <v>42173.746342592596</v>
      </c>
      <c r="T2101" s="11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8330</v>
      </c>
      <c r="R2102" t="s">
        <v>8334</v>
      </c>
      <c r="S2102" s="11">
        <f t="shared" si="130"/>
        <v>41074.834965277776</v>
      </c>
      <c r="T2102" s="11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8330</v>
      </c>
      <c r="R2103" t="s">
        <v>8334</v>
      </c>
      <c r="S2103" s="11">
        <f t="shared" si="130"/>
        <v>40892.149467592593</v>
      </c>
      <c r="T2103" s="11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8330</v>
      </c>
      <c r="R2104" t="s">
        <v>8334</v>
      </c>
      <c r="S2104" s="11">
        <f t="shared" si="130"/>
        <v>40638.868611111109</v>
      </c>
      <c r="T2104" s="11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8330</v>
      </c>
      <c r="R2105" t="s">
        <v>8334</v>
      </c>
      <c r="S2105" s="11">
        <f t="shared" si="130"/>
        <v>41192.754942129628</v>
      </c>
      <c r="T2105" s="11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8330</v>
      </c>
      <c r="R2106" t="s">
        <v>8334</v>
      </c>
      <c r="S2106" s="11">
        <f t="shared" si="130"/>
        <v>41394.074467592596</v>
      </c>
      <c r="T2106" s="11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8330</v>
      </c>
      <c r="R2107" t="s">
        <v>8334</v>
      </c>
      <c r="S2107" s="11">
        <f t="shared" si="130"/>
        <v>41951.788807870369</v>
      </c>
      <c r="T2107" s="11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8330</v>
      </c>
      <c r="R2108" t="s">
        <v>8334</v>
      </c>
      <c r="S2108" s="11">
        <f t="shared" si="130"/>
        <v>41270.21497685185</v>
      </c>
      <c r="T2108" s="11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8330</v>
      </c>
      <c r="R2109" t="s">
        <v>8334</v>
      </c>
      <c r="S2109" s="11">
        <f t="shared" si="130"/>
        <v>41934.71056712963</v>
      </c>
      <c r="T2109" s="11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8330</v>
      </c>
      <c r="R2110" t="s">
        <v>8334</v>
      </c>
      <c r="S2110" s="11">
        <f t="shared" si="130"/>
        <v>41135.175694444442</v>
      </c>
      <c r="T2110" s="11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8330</v>
      </c>
      <c r="R2111" t="s">
        <v>8334</v>
      </c>
      <c r="S2111" s="11">
        <f t="shared" si="130"/>
        <v>42160.708530092597</v>
      </c>
      <c r="T2111" s="11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8330</v>
      </c>
      <c r="R2112" t="s">
        <v>8334</v>
      </c>
      <c r="S2112" s="11">
        <f t="shared" si="130"/>
        <v>41759.670937499999</v>
      </c>
      <c r="T2112" s="11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8330</v>
      </c>
      <c r="R2113" t="s">
        <v>8334</v>
      </c>
      <c r="S2113" s="11">
        <f t="shared" si="130"/>
        <v>40703.197048611109</v>
      </c>
      <c r="T2113" s="11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8330</v>
      </c>
      <c r="R2114" t="s">
        <v>8334</v>
      </c>
      <c r="S2114" s="11">
        <f t="shared" si="130"/>
        <v>41365.928159722222</v>
      </c>
      <c r="T2114" s="11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8330</v>
      </c>
      <c r="R2115" t="s">
        <v>8334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8330</v>
      </c>
      <c r="R2116" t="s">
        <v>8334</v>
      </c>
      <c r="S2116" s="11">
        <f t="shared" si="134"/>
        <v>40458.815625000003</v>
      </c>
      <c r="T2116" s="11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8330</v>
      </c>
      <c r="R2117" t="s">
        <v>8334</v>
      </c>
      <c r="S2117" s="11">
        <f t="shared" si="134"/>
        <v>40564.081030092595</v>
      </c>
      <c r="T2117" s="11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8330</v>
      </c>
      <c r="R2118" t="s">
        <v>8334</v>
      </c>
      <c r="S2118" s="11">
        <f t="shared" si="134"/>
        <v>41136.777812500004</v>
      </c>
      <c r="T2118" s="11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8330</v>
      </c>
      <c r="R2119" t="s">
        <v>8334</v>
      </c>
      <c r="S2119" s="11">
        <f t="shared" si="134"/>
        <v>42290.059594907405</v>
      </c>
      <c r="T2119" s="11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8330</v>
      </c>
      <c r="R2120" t="s">
        <v>8334</v>
      </c>
      <c r="S2120" s="11">
        <f t="shared" si="134"/>
        <v>40718.839537037034</v>
      </c>
      <c r="T2120" s="11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8330</v>
      </c>
      <c r="R2121" t="s">
        <v>8334</v>
      </c>
      <c r="S2121" s="11">
        <f t="shared" si="134"/>
        <v>41107.130150462966</v>
      </c>
      <c r="T2121" s="11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8330</v>
      </c>
      <c r="R2122" t="s">
        <v>8334</v>
      </c>
      <c r="S2122" s="11">
        <f t="shared" si="134"/>
        <v>41591.964537037034</v>
      </c>
      <c r="T2122" s="11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8338</v>
      </c>
      <c r="R2123" t="s">
        <v>8339</v>
      </c>
      <c r="S2123" s="11">
        <f t="shared" si="134"/>
        <v>42716.7424537037</v>
      </c>
      <c r="T2123" s="11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8338</v>
      </c>
      <c r="R2124" t="s">
        <v>8339</v>
      </c>
      <c r="S2124" s="11">
        <f t="shared" si="134"/>
        <v>42712.300567129627</v>
      </c>
      <c r="T2124" s="11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8338</v>
      </c>
      <c r="R2125" t="s">
        <v>8339</v>
      </c>
      <c r="S2125" s="11">
        <f t="shared" si="134"/>
        <v>40198.424849537041</v>
      </c>
      <c r="T2125" s="11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8338</v>
      </c>
      <c r="R2126" t="s">
        <v>8339</v>
      </c>
      <c r="S2126" s="11">
        <f t="shared" si="134"/>
        <v>40464.028182870366</v>
      </c>
      <c r="T2126" s="11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8338</v>
      </c>
      <c r="R2127" t="s">
        <v>8339</v>
      </c>
      <c r="S2127" s="11">
        <f t="shared" si="134"/>
        <v>42191.023530092592</v>
      </c>
      <c r="T2127" s="11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8338</v>
      </c>
      <c r="R2128" t="s">
        <v>8339</v>
      </c>
      <c r="S2128" s="11">
        <f t="shared" si="134"/>
        <v>41951.973229166666</v>
      </c>
      <c r="T2128" s="11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8338</v>
      </c>
      <c r="R2129" t="s">
        <v>8339</v>
      </c>
      <c r="S2129" s="11">
        <f t="shared" si="134"/>
        <v>42045.50535879629</v>
      </c>
      <c r="T2129" s="11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8338</v>
      </c>
      <c r="R2130" t="s">
        <v>8339</v>
      </c>
      <c r="S2130" s="11">
        <f t="shared" si="134"/>
        <v>41843.772789351853</v>
      </c>
      <c r="T2130" s="11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8338</v>
      </c>
      <c r="R2131" t="s">
        <v>8339</v>
      </c>
      <c r="S2131" s="11">
        <f t="shared" si="134"/>
        <v>42409.024305555555</v>
      </c>
      <c r="T2131" s="11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8338</v>
      </c>
      <c r="R2132" t="s">
        <v>8339</v>
      </c>
      <c r="S2132" s="11">
        <f t="shared" si="134"/>
        <v>41832.086377314816</v>
      </c>
      <c r="T2132" s="11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8338</v>
      </c>
      <c r="R2133" t="s">
        <v>8339</v>
      </c>
      <c r="S2133" s="11">
        <f t="shared" si="134"/>
        <v>42167.207071759258</v>
      </c>
      <c r="T2133" s="11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8338</v>
      </c>
      <c r="R2134" t="s">
        <v>8339</v>
      </c>
      <c r="S2134" s="11">
        <f t="shared" si="134"/>
        <v>41643.487175925926</v>
      </c>
      <c r="T2134" s="11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8338</v>
      </c>
      <c r="R2135" t="s">
        <v>8339</v>
      </c>
      <c r="S2135" s="11">
        <f t="shared" si="134"/>
        <v>40619.097210648149</v>
      </c>
      <c r="T2135" s="11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8338</v>
      </c>
      <c r="R2136" t="s">
        <v>8339</v>
      </c>
      <c r="S2136" s="11">
        <f t="shared" si="134"/>
        <v>41361.886469907404</v>
      </c>
      <c r="T2136" s="11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8338</v>
      </c>
      <c r="R2137" t="s">
        <v>8339</v>
      </c>
      <c r="S2137" s="11">
        <f t="shared" si="134"/>
        <v>41156.963344907403</v>
      </c>
      <c r="T2137" s="11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8338</v>
      </c>
      <c r="R2138" t="s">
        <v>8339</v>
      </c>
      <c r="S2138" s="11">
        <f t="shared" si="134"/>
        <v>41536.509097222224</v>
      </c>
      <c r="T2138" s="11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8338</v>
      </c>
      <c r="R2139" t="s">
        <v>8339</v>
      </c>
      <c r="S2139" s="11">
        <f t="shared" si="134"/>
        <v>41948.771168981482</v>
      </c>
      <c r="T2139" s="11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8338</v>
      </c>
      <c r="R2140" t="s">
        <v>8339</v>
      </c>
      <c r="S2140" s="11">
        <f t="shared" si="134"/>
        <v>41557.013182870374</v>
      </c>
      <c r="T2140" s="11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8338</v>
      </c>
      <c r="R2141" t="s">
        <v>8339</v>
      </c>
      <c r="S2141" s="11">
        <f t="shared" si="134"/>
        <v>42647.750092592592</v>
      </c>
      <c r="T2141" s="11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8338</v>
      </c>
      <c r="R2142" t="s">
        <v>8339</v>
      </c>
      <c r="S2142" s="11">
        <f t="shared" si="134"/>
        <v>41255.833611111113</v>
      </c>
      <c r="T2142" s="11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8338</v>
      </c>
      <c r="R2143" t="s">
        <v>8339</v>
      </c>
      <c r="S2143" s="11">
        <f t="shared" si="134"/>
        <v>41927.235636574071</v>
      </c>
      <c r="T2143" s="11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8338</v>
      </c>
      <c r="R2144" t="s">
        <v>8339</v>
      </c>
      <c r="S2144" s="11">
        <f t="shared" si="134"/>
        <v>42340.701504629629</v>
      </c>
      <c r="T2144" s="11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8338</v>
      </c>
      <c r="R2145" t="s">
        <v>8339</v>
      </c>
      <c r="S2145" s="11">
        <f t="shared" si="134"/>
        <v>40332.886712962965</v>
      </c>
      <c r="T2145" s="11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8338</v>
      </c>
      <c r="R2146" t="s">
        <v>8339</v>
      </c>
      <c r="S2146" s="11">
        <f t="shared" si="134"/>
        <v>41499.546759259261</v>
      </c>
      <c r="T2146" s="11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8338</v>
      </c>
      <c r="R2147" t="s">
        <v>8339</v>
      </c>
      <c r="S2147" s="11">
        <f t="shared" si="134"/>
        <v>41575.237430555557</v>
      </c>
      <c r="T2147" s="11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8338</v>
      </c>
      <c r="R2148" t="s">
        <v>8339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8338</v>
      </c>
      <c r="R2149" t="s">
        <v>8339</v>
      </c>
      <c r="S2149" s="11">
        <f t="shared" si="134"/>
        <v>41927.295694444445</v>
      </c>
      <c r="T2149" s="11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8338</v>
      </c>
      <c r="R2150" t="s">
        <v>8339</v>
      </c>
      <c r="S2150" s="11">
        <f t="shared" si="134"/>
        <v>42066.733587962968</v>
      </c>
      <c r="T2150" s="11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8338</v>
      </c>
      <c r="R2151" t="s">
        <v>8339</v>
      </c>
      <c r="S2151" s="11">
        <f t="shared" si="134"/>
        <v>40355.024953703702</v>
      </c>
      <c r="T2151" s="11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8338</v>
      </c>
      <c r="R2152" t="s">
        <v>8339</v>
      </c>
      <c r="S2152" s="11">
        <f t="shared" si="134"/>
        <v>42534.284710648149</v>
      </c>
      <c r="T2152" s="11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8338</v>
      </c>
      <c r="R2153" t="s">
        <v>8339</v>
      </c>
      <c r="S2153" s="11">
        <f t="shared" si="134"/>
        <v>42520.847384259265</v>
      </c>
      <c r="T2153" s="11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8338</v>
      </c>
      <c r="R2154" t="s">
        <v>8339</v>
      </c>
      <c r="S2154" s="11">
        <f t="shared" si="134"/>
        <v>41683.832280092596</v>
      </c>
      <c r="T2154" s="11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8338</v>
      </c>
      <c r="R2155" t="s">
        <v>8339</v>
      </c>
      <c r="S2155" s="11">
        <f t="shared" si="134"/>
        <v>41974.911087962959</v>
      </c>
      <c r="T2155" s="11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8338</v>
      </c>
      <c r="R2156" t="s">
        <v>8339</v>
      </c>
      <c r="S2156" s="11">
        <f t="shared" si="134"/>
        <v>41647.632256944446</v>
      </c>
      <c r="T2156" s="11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8338</v>
      </c>
      <c r="R2157" t="s">
        <v>8339</v>
      </c>
      <c r="S2157" s="11">
        <f t="shared" si="134"/>
        <v>42430.747511574074</v>
      </c>
      <c r="T2157" s="11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8338</v>
      </c>
      <c r="R2158" t="s">
        <v>8339</v>
      </c>
      <c r="S2158" s="11">
        <f t="shared" si="134"/>
        <v>41488.85423611111</v>
      </c>
      <c r="T2158" s="11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8338</v>
      </c>
      <c r="R2159" t="s">
        <v>8339</v>
      </c>
      <c r="S2159" s="11">
        <f t="shared" si="134"/>
        <v>42694.98128472222</v>
      </c>
      <c r="T2159" s="11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8338</v>
      </c>
      <c r="R2160" t="s">
        <v>8339</v>
      </c>
      <c r="S2160" s="11">
        <f t="shared" si="134"/>
        <v>41264.853865740741</v>
      </c>
      <c r="T2160" s="11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8338</v>
      </c>
      <c r="R2161" t="s">
        <v>8339</v>
      </c>
      <c r="S2161" s="11">
        <f t="shared" si="134"/>
        <v>40710.731180555551</v>
      </c>
      <c r="T2161" s="11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8338</v>
      </c>
      <c r="R2162" t="s">
        <v>8339</v>
      </c>
      <c r="S2162" s="11">
        <f t="shared" si="134"/>
        <v>41018.711863425924</v>
      </c>
      <c r="T2162" s="11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8330</v>
      </c>
      <c r="R2163" t="s">
        <v>8331</v>
      </c>
      <c r="S2163" s="11">
        <f t="shared" si="134"/>
        <v>42240.852534722217</v>
      </c>
      <c r="T2163" s="11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8330</v>
      </c>
      <c r="R2164" t="s">
        <v>8331</v>
      </c>
      <c r="S2164" s="11">
        <f t="shared" si="134"/>
        <v>41813.766099537039</v>
      </c>
      <c r="T2164" s="11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8330</v>
      </c>
      <c r="R2165" t="s">
        <v>8331</v>
      </c>
      <c r="S2165" s="11">
        <f t="shared" si="134"/>
        <v>42111.899537037039</v>
      </c>
      <c r="T2165" s="11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8330</v>
      </c>
      <c r="R2166" t="s">
        <v>8331</v>
      </c>
      <c r="S2166" s="11">
        <f t="shared" si="134"/>
        <v>42515.71775462963</v>
      </c>
      <c r="T2166" s="11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8330</v>
      </c>
      <c r="R2167" t="s">
        <v>8331</v>
      </c>
      <c r="S2167" s="11">
        <f t="shared" si="134"/>
        <v>42438.667071759264</v>
      </c>
      <c r="T2167" s="11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8330</v>
      </c>
      <c r="R2168" t="s">
        <v>8331</v>
      </c>
      <c r="S2168" s="11">
        <f t="shared" si="134"/>
        <v>41933.838171296295</v>
      </c>
      <c r="T2168" s="11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8330</v>
      </c>
      <c r="R2169" t="s">
        <v>8331</v>
      </c>
      <c r="S2169" s="11">
        <f t="shared" si="134"/>
        <v>41153.066400462965</v>
      </c>
      <c r="T2169" s="11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8330</v>
      </c>
      <c r="R2170" t="s">
        <v>8331</v>
      </c>
      <c r="S2170" s="11">
        <f t="shared" si="134"/>
        <v>42745.600243055553</v>
      </c>
      <c r="T2170" s="11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8330</v>
      </c>
      <c r="R2171" t="s">
        <v>8331</v>
      </c>
      <c r="S2171" s="11">
        <f t="shared" si="134"/>
        <v>42793.700821759259</v>
      </c>
      <c r="T2171" s="11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8330</v>
      </c>
      <c r="R2172" t="s">
        <v>8331</v>
      </c>
      <c r="S2172" s="11">
        <f t="shared" si="134"/>
        <v>42198.750254629631</v>
      </c>
      <c r="T2172" s="11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8330</v>
      </c>
      <c r="R2173" t="s">
        <v>8331</v>
      </c>
      <c r="S2173" s="11">
        <f t="shared" si="134"/>
        <v>42141.95711805555</v>
      </c>
      <c r="T2173" s="11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8330</v>
      </c>
      <c r="R2174" t="s">
        <v>8331</v>
      </c>
      <c r="S2174" s="11">
        <f t="shared" si="134"/>
        <v>42082.580092592587</v>
      </c>
      <c r="T2174" s="11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8330</v>
      </c>
      <c r="R2175" t="s">
        <v>8331</v>
      </c>
      <c r="S2175" s="11">
        <f t="shared" si="134"/>
        <v>41495.692627314813</v>
      </c>
      <c r="T2175" s="11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8330</v>
      </c>
      <c r="R2176" t="s">
        <v>8331</v>
      </c>
      <c r="S2176" s="11">
        <f t="shared" si="134"/>
        <v>42465.542905092589</v>
      </c>
      <c r="T2176" s="11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8330</v>
      </c>
      <c r="R2177" t="s">
        <v>8331</v>
      </c>
      <c r="S2177" s="11">
        <f t="shared" si="134"/>
        <v>42565.009097222224</v>
      </c>
      <c r="T2177" s="11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8330</v>
      </c>
      <c r="R2178" t="s">
        <v>8331</v>
      </c>
      <c r="S2178" s="11">
        <f t="shared" si="134"/>
        <v>42096.633206018523</v>
      </c>
      <c r="T2178" s="11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8330</v>
      </c>
      <c r="R2179" t="s">
        <v>8331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8330</v>
      </c>
      <c r="R2180" t="s">
        <v>8331</v>
      </c>
      <c r="S2180" s="11">
        <f t="shared" si="138"/>
        <v>42723.63653935185</v>
      </c>
      <c r="T2180" s="11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8330</v>
      </c>
      <c r="R2181" t="s">
        <v>8331</v>
      </c>
      <c r="S2181" s="11">
        <f t="shared" si="138"/>
        <v>42075.171203703707</v>
      </c>
      <c r="T2181" s="11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8330</v>
      </c>
      <c r="R2182" t="s">
        <v>8331</v>
      </c>
      <c r="S2182" s="11">
        <f t="shared" si="138"/>
        <v>42279.669768518521</v>
      </c>
      <c r="T2182" s="11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8338</v>
      </c>
      <c r="R2183" t="s">
        <v>8356</v>
      </c>
      <c r="S2183" s="11">
        <f t="shared" si="138"/>
        <v>42773.005243055552</v>
      </c>
      <c r="T2183" s="11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8338</v>
      </c>
      <c r="R2184" t="s">
        <v>8356</v>
      </c>
      <c r="S2184" s="11">
        <f t="shared" si="138"/>
        <v>41879.900752314818</v>
      </c>
      <c r="T2184" s="11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8338</v>
      </c>
      <c r="R2185" t="s">
        <v>8356</v>
      </c>
      <c r="S2185" s="11">
        <f t="shared" si="138"/>
        <v>42745.365474537044</v>
      </c>
      <c r="T2185" s="11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8338</v>
      </c>
      <c r="R2186" t="s">
        <v>8356</v>
      </c>
      <c r="S2186" s="11">
        <f t="shared" si="138"/>
        <v>42380.690289351856</v>
      </c>
      <c r="T2186" s="11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8338</v>
      </c>
      <c r="R2187" t="s">
        <v>8356</v>
      </c>
      <c r="S2187" s="11">
        <f t="shared" si="138"/>
        <v>41319.349988425929</v>
      </c>
      <c r="T2187" s="11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8338</v>
      </c>
      <c r="R2188" t="s">
        <v>8356</v>
      </c>
      <c r="S2188" s="11">
        <f t="shared" si="138"/>
        <v>42583.615081018521</v>
      </c>
      <c r="T2188" s="11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8338</v>
      </c>
      <c r="R2189" t="s">
        <v>8356</v>
      </c>
      <c r="S2189" s="11">
        <f t="shared" si="138"/>
        <v>42068.209097222221</v>
      </c>
      <c r="T2189" s="11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8338</v>
      </c>
      <c r="R2190" t="s">
        <v>8356</v>
      </c>
      <c r="S2190" s="11">
        <f t="shared" si="138"/>
        <v>42633.586122685185</v>
      </c>
      <c r="T2190" s="11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8338</v>
      </c>
      <c r="R2191" t="s">
        <v>8356</v>
      </c>
      <c r="S2191" s="11">
        <f t="shared" si="138"/>
        <v>42467.788194444445</v>
      </c>
      <c r="T2191" s="11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8338</v>
      </c>
      <c r="R2192" t="s">
        <v>8356</v>
      </c>
      <c r="S2192" s="11">
        <f t="shared" si="138"/>
        <v>42417.625046296293</v>
      </c>
      <c r="T2192" s="11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8338</v>
      </c>
      <c r="R2193" t="s">
        <v>8356</v>
      </c>
      <c r="S2193" s="11">
        <f t="shared" si="138"/>
        <v>42768.833645833336</v>
      </c>
      <c r="T2193" s="11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8338</v>
      </c>
      <c r="R2194" t="s">
        <v>8356</v>
      </c>
      <c r="S2194" s="11">
        <f t="shared" si="138"/>
        <v>42691.8512037037</v>
      </c>
      <c r="T2194" s="11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8338</v>
      </c>
      <c r="R2195" t="s">
        <v>8356</v>
      </c>
      <c r="S2195" s="11">
        <f t="shared" si="138"/>
        <v>42664.405925925923</v>
      </c>
      <c r="T2195" s="11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8338</v>
      </c>
      <c r="R2196" t="s">
        <v>8356</v>
      </c>
      <c r="S2196" s="11">
        <f t="shared" si="138"/>
        <v>42425.757986111115</v>
      </c>
      <c r="T2196" s="11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8338</v>
      </c>
      <c r="R2197" t="s">
        <v>8356</v>
      </c>
      <c r="S2197" s="11">
        <f t="shared" si="138"/>
        <v>42197.771990740745</v>
      </c>
      <c r="T2197" s="11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8338</v>
      </c>
      <c r="R2198" t="s">
        <v>8356</v>
      </c>
      <c r="S2198" s="11">
        <f t="shared" si="138"/>
        <v>42675.487291666665</v>
      </c>
      <c r="T2198" s="11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8338</v>
      </c>
      <c r="R2199" t="s">
        <v>8356</v>
      </c>
      <c r="S2199" s="11">
        <f t="shared" si="138"/>
        <v>42033.584016203706</v>
      </c>
      <c r="T2199" s="11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8338</v>
      </c>
      <c r="R2200" t="s">
        <v>8356</v>
      </c>
      <c r="S2200" s="11">
        <f t="shared" si="138"/>
        <v>42292.513888888891</v>
      </c>
      <c r="T2200" s="11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8338</v>
      </c>
      <c r="R2201" t="s">
        <v>8356</v>
      </c>
      <c r="S2201" s="11">
        <f t="shared" si="138"/>
        <v>42262.416643518518</v>
      </c>
      <c r="T2201" s="11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8338</v>
      </c>
      <c r="R2202" t="s">
        <v>8356</v>
      </c>
      <c r="S2202" s="11">
        <f t="shared" si="138"/>
        <v>42163.625787037032</v>
      </c>
      <c r="T2202" s="11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8330</v>
      </c>
      <c r="R2203" t="s">
        <v>8335</v>
      </c>
      <c r="S2203" s="11">
        <f t="shared" si="138"/>
        <v>41276.846817129634</v>
      </c>
      <c r="T2203" s="11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8330</v>
      </c>
      <c r="R2204" t="s">
        <v>8335</v>
      </c>
      <c r="S2204" s="11">
        <f t="shared" si="138"/>
        <v>41184.849166666667</v>
      </c>
      <c r="T2204" s="11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8330</v>
      </c>
      <c r="R2205" t="s">
        <v>8335</v>
      </c>
      <c r="S2205" s="11">
        <f t="shared" si="138"/>
        <v>42241.85974537037</v>
      </c>
      <c r="T2205" s="11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8330</v>
      </c>
      <c r="R2206" t="s">
        <v>8335</v>
      </c>
      <c r="S2206" s="11">
        <f t="shared" si="138"/>
        <v>41312.311562499999</v>
      </c>
      <c r="T2206" s="11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8330</v>
      </c>
      <c r="R2207" t="s">
        <v>8335</v>
      </c>
      <c r="S2207" s="11">
        <f t="shared" si="138"/>
        <v>41031.82163194444</v>
      </c>
      <c r="T2207" s="11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8330</v>
      </c>
      <c r="R2208" t="s">
        <v>8335</v>
      </c>
      <c r="S2208" s="11">
        <f t="shared" si="138"/>
        <v>40997.257222222222</v>
      </c>
      <c r="T2208" s="11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8330</v>
      </c>
      <c r="R2209" t="s">
        <v>8335</v>
      </c>
      <c r="S2209" s="11">
        <f t="shared" si="138"/>
        <v>41564.194131944445</v>
      </c>
      <c r="T2209" s="11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8330</v>
      </c>
      <c r="R2210" t="s">
        <v>8335</v>
      </c>
      <c r="S2210" s="11">
        <f t="shared" si="138"/>
        <v>40946.882245370369</v>
      </c>
      <c r="T2210" s="11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8330</v>
      </c>
      <c r="R2211" t="s">
        <v>8335</v>
      </c>
      <c r="S2211" s="11">
        <f t="shared" si="138"/>
        <v>41732.479675925926</v>
      </c>
      <c r="T2211" s="11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8330</v>
      </c>
      <c r="R2212" t="s">
        <v>8335</v>
      </c>
      <c r="S2212" s="11">
        <f t="shared" si="138"/>
        <v>40956.066087962965</v>
      </c>
      <c r="T2212" s="11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8330</v>
      </c>
      <c r="R2213" t="s">
        <v>8335</v>
      </c>
      <c r="S2213" s="11">
        <f t="shared" si="138"/>
        <v>41716.785011574073</v>
      </c>
      <c r="T2213" s="11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8330</v>
      </c>
      <c r="R2214" t="s">
        <v>8335</v>
      </c>
      <c r="S2214" s="11">
        <f t="shared" si="138"/>
        <v>41548.747418981482</v>
      </c>
      <c r="T2214" s="11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8330</v>
      </c>
      <c r="R2215" t="s">
        <v>8335</v>
      </c>
      <c r="S2215" s="11">
        <f t="shared" si="138"/>
        <v>42109.826145833329</v>
      </c>
      <c r="T2215" s="11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8330</v>
      </c>
      <c r="R2216" t="s">
        <v>8335</v>
      </c>
      <c r="S2216" s="11">
        <f t="shared" si="138"/>
        <v>41646.792222222226</v>
      </c>
      <c r="T2216" s="11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8330</v>
      </c>
      <c r="R2217" t="s">
        <v>8335</v>
      </c>
      <c r="S2217" s="11">
        <f t="shared" si="138"/>
        <v>40958.717268518521</v>
      </c>
      <c r="T2217" s="11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8330</v>
      </c>
      <c r="R2218" t="s">
        <v>8335</v>
      </c>
      <c r="S2218" s="11">
        <f t="shared" si="138"/>
        <v>42194.751678240747</v>
      </c>
      <c r="T2218" s="11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8330</v>
      </c>
      <c r="R2219" t="s">
        <v>8335</v>
      </c>
      <c r="S2219" s="11">
        <f t="shared" si="138"/>
        <v>42299.776770833334</v>
      </c>
      <c r="T2219" s="11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8330</v>
      </c>
      <c r="R2220" t="s">
        <v>8335</v>
      </c>
      <c r="S2220" s="11">
        <f t="shared" si="138"/>
        <v>41127.812303240738</v>
      </c>
      <c r="T2220" s="11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8330</v>
      </c>
      <c r="R2221" t="s">
        <v>8335</v>
      </c>
      <c r="S2221" s="11">
        <f t="shared" si="138"/>
        <v>42205.718888888892</v>
      </c>
      <c r="T2221" s="11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8330</v>
      </c>
      <c r="R2222" t="s">
        <v>8335</v>
      </c>
      <c r="S2222" s="11">
        <f t="shared" si="138"/>
        <v>41452.060601851852</v>
      </c>
      <c r="T2222" s="11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8338</v>
      </c>
      <c r="R2223" t="s">
        <v>8356</v>
      </c>
      <c r="S2223" s="11">
        <f t="shared" si="138"/>
        <v>42452.666770833333</v>
      </c>
      <c r="T2223" s="11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8338</v>
      </c>
      <c r="R2224" t="s">
        <v>8356</v>
      </c>
      <c r="S2224" s="11">
        <f t="shared" si="138"/>
        <v>40906.787581018521</v>
      </c>
      <c r="T2224" s="11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8338</v>
      </c>
      <c r="R2225" t="s">
        <v>8356</v>
      </c>
      <c r="S2225" s="11">
        <f t="shared" si="138"/>
        <v>42152.640833333338</v>
      </c>
      <c r="T2225" s="11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8338</v>
      </c>
      <c r="R2226" t="s">
        <v>8356</v>
      </c>
      <c r="S2226" s="11">
        <f t="shared" si="138"/>
        <v>42644.667534722219</v>
      </c>
      <c r="T2226" s="11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8338</v>
      </c>
      <c r="R2227" t="s">
        <v>8356</v>
      </c>
      <c r="S2227" s="11">
        <f t="shared" si="138"/>
        <v>41873.79184027778</v>
      </c>
      <c r="T2227" s="11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8338</v>
      </c>
      <c r="R2228" t="s">
        <v>8356</v>
      </c>
      <c r="S2228" s="11">
        <f t="shared" si="138"/>
        <v>42381.79886574074</v>
      </c>
      <c r="T2228" s="11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8338</v>
      </c>
      <c r="R2229" t="s">
        <v>8356</v>
      </c>
      <c r="S2229" s="11">
        <f t="shared" si="138"/>
        <v>41561.807349537034</v>
      </c>
      <c r="T2229" s="11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8338</v>
      </c>
      <c r="R2230" t="s">
        <v>8356</v>
      </c>
      <c r="S2230" s="11">
        <f t="shared" si="138"/>
        <v>42202.278194444443</v>
      </c>
      <c r="T2230" s="11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8338</v>
      </c>
      <c r="R2231" t="s">
        <v>8356</v>
      </c>
      <c r="S2231" s="11">
        <f t="shared" si="138"/>
        <v>41484.664247685185</v>
      </c>
      <c r="T2231" s="11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8338</v>
      </c>
      <c r="R2232" t="s">
        <v>8356</v>
      </c>
      <c r="S2232" s="11">
        <f t="shared" si="138"/>
        <v>41724.881099537037</v>
      </c>
      <c r="T2232" s="11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8338</v>
      </c>
      <c r="R2233" t="s">
        <v>8356</v>
      </c>
      <c r="S2233" s="11">
        <f t="shared" si="138"/>
        <v>41423.910891203705</v>
      </c>
      <c r="T2233" s="11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8338</v>
      </c>
      <c r="R2234" t="s">
        <v>8356</v>
      </c>
      <c r="S2234" s="11">
        <f t="shared" si="138"/>
        <v>41806.794074074074</v>
      </c>
      <c r="T2234" s="11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8338</v>
      </c>
      <c r="R2235" t="s">
        <v>8356</v>
      </c>
      <c r="S2235" s="11">
        <f t="shared" si="138"/>
        <v>42331.378923611104</v>
      </c>
      <c r="T2235" s="11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8338</v>
      </c>
      <c r="R2236" t="s">
        <v>8356</v>
      </c>
      <c r="S2236" s="11">
        <f t="shared" si="138"/>
        <v>42710.824618055558</v>
      </c>
      <c r="T2236" s="11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8338</v>
      </c>
      <c r="R2237" t="s">
        <v>8356</v>
      </c>
      <c r="S2237" s="11">
        <f t="shared" si="138"/>
        <v>42062.022118055553</v>
      </c>
      <c r="T2237" s="11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8338</v>
      </c>
      <c r="R2238" t="s">
        <v>8356</v>
      </c>
      <c r="S2238" s="11">
        <f t="shared" si="138"/>
        <v>42371.617164351846</v>
      </c>
      <c r="T2238" s="11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8338</v>
      </c>
      <c r="R2239" t="s">
        <v>8356</v>
      </c>
      <c r="S2239" s="11">
        <f t="shared" si="138"/>
        <v>41915.003275462965</v>
      </c>
      <c r="T2239" s="11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8338</v>
      </c>
      <c r="R2240" t="s">
        <v>8356</v>
      </c>
      <c r="S2240" s="11">
        <f t="shared" si="138"/>
        <v>42774.621712962966</v>
      </c>
      <c r="T2240" s="11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8338</v>
      </c>
      <c r="R2241" t="s">
        <v>8356</v>
      </c>
      <c r="S2241" s="11">
        <f t="shared" si="138"/>
        <v>41572.958495370374</v>
      </c>
      <c r="T2241" s="11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8338</v>
      </c>
      <c r="R2242" t="s">
        <v>8356</v>
      </c>
      <c r="S2242" s="11">
        <f t="shared" si="138"/>
        <v>42452.825740740736</v>
      </c>
      <c r="T2242" s="11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8338</v>
      </c>
      <c r="R2243" t="s">
        <v>8356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8338</v>
      </c>
      <c r="R2244" t="s">
        <v>8356</v>
      </c>
      <c r="S2244" s="11">
        <f t="shared" si="142"/>
        <v>41569.575613425928</v>
      </c>
      <c r="T2244" s="11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8338</v>
      </c>
      <c r="R2245" t="s">
        <v>8356</v>
      </c>
      <c r="S2245" s="11">
        <f t="shared" si="142"/>
        <v>42800.751041666663</v>
      </c>
      <c r="T2245" s="11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8338</v>
      </c>
      <c r="R2246" t="s">
        <v>8356</v>
      </c>
      <c r="S2246" s="11">
        <f t="shared" si="142"/>
        <v>42647.818819444445</v>
      </c>
      <c r="T2246" s="11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8338</v>
      </c>
      <c r="R2247" t="s">
        <v>8356</v>
      </c>
      <c r="S2247" s="11">
        <f t="shared" si="142"/>
        <v>41660.708530092597</v>
      </c>
      <c r="T2247" s="11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8338</v>
      </c>
      <c r="R2248" t="s">
        <v>8356</v>
      </c>
      <c r="S2248" s="11">
        <f t="shared" si="142"/>
        <v>42221.79178240741</v>
      </c>
      <c r="T2248" s="11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8338</v>
      </c>
      <c r="R2249" t="s">
        <v>8356</v>
      </c>
      <c r="S2249" s="11">
        <f t="shared" si="142"/>
        <v>42200.666261574079</v>
      </c>
      <c r="T2249" s="11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8338</v>
      </c>
      <c r="R2250" t="s">
        <v>8356</v>
      </c>
      <c r="S2250" s="11">
        <f t="shared" si="142"/>
        <v>42688.875902777778</v>
      </c>
      <c r="T2250" s="11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8338</v>
      </c>
      <c r="R2251" t="s">
        <v>8356</v>
      </c>
      <c r="S2251" s="11">
        <f t="shared" si="142"/>
        <v>41336.703298611108</v>
      </c>
      <c r="T2251" s="11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8338</v>
      </c>
      <c r="R2252" t="s">
        <v>8356</v>
      </c>
      <c r="S2252" s="11">
        <f t="shared" si="142"/>
        <v>42677.005474537036</v>
      </c>
      <c r="T2252" s="11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8338</v>
      </c>
      <c r="R2253" t="s">
        <v>8356</v>
      </c>
      <c r="S2253" s="11">
        <f t="shared" si="142"/>
        <v>41846.34579861111</v>
      </c>
      <c r="T2253" s="11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8338</v>
      </c>
      <c r="R2254" t="s">
        <v>8356</v>
      </c>
      <c r="S2254" s="11">
        <f t="shared" si="142"/>
        <v>42573.327986111108</v>
      </c>
      <c r="T2254" s="11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8338</v>
      </c>
      <c r="R2255" t="s">
        <v>8356</v>
      </c>
      <c r="S2255" s="11">
        <f t="shared" si="142"/>
        <v>42296.631331018521</v>
      </c>
      <c r="T2255" s="11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8338</v>
      </c>
      <c r="R2256" t="s">
        <v>8356</v>
      </c>
      <c r="S2256" s="11">
        <f t="shared" si="142"/>
        <v>42752.647777777776</v>
      </c>
      <c r="T2256" s="11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8338</v>
      </c>
      <c r="R2257" t="s">
        <v>8356</v>
      </c>
      <c r="S2257" s="11">
        <f t="shared" si="142"/>
        <v>42467.951979166668</v>
      </c>
      <c r="T2257" s="11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8338</v>
      </c>
      <c r="R2258" t="s">
        <v>8356</v>
      </c>
      <c r="S2258" s="11">
        <f t="shared" si="142"/>
        <v>42682.451921296291</v>
      </c>
      <c r="T2258" s="11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8338</v>
      </c>
      <c r="R2259" t="s">
        <v>8356</v>
      </c>
      <c r="S2259" s="11">
        <f t="shared" si="142"/>
        <v>42505.936678240745</v>
      </c>
      <c r="T2259" s="11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8338</v>
      </c>
      <c r="R2260" t="s">
        <v>8356</v>
      </c>
      <c r="S2260" s="11">
        <f t="shared" si="142"/>
        <v>42136.75100694444</v>
      </c>
      <c r="T2260" s="11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8338</v>
      </c>
      <c r="R2261" t="s">
        <v>8356</v>
      </c>
      <c r="S2261" s="11">
        <f t="shared" si="142"/>
        <v>42702.804814814815</v>
      </c>
      <c r="T2261" s="11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8338</v>
      </c>
      <c r="R2262" t="s">
        <v>8356</v>
      </c>
      <c r="S2262" s="11">
        <f t="shared" si="142"/>
        <v>41695.016782407409</v>
      </c>
      <c r="T2262" s="11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8338</v>
      </c>
      <c r="R2263" t="s">
        <v>8356</v>
      </c>
      <c r="S2263" s="11">
        <f t="shared" si="142"/>
        <v>42759.724768518514</v>
      </c>
      <c r="T2263" s="11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8338</v>
      </c>
      <c r="R2264" t="s">
        <v>8356</v>
      </c>
      <c r="S2264" s="11">
        <f t="shared" si="142"/>
        <v>41926.585162037038</v>
      </c>
      <c r="T2264" s="11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8338</v>
      </c>
      <c r="R2265" t="s">
        <v>8356</v>
      </c>
      <c r="S2265" s="11">
        <f t="shared" si="142"/>
        <v>42014.832326388889</v>
      </c>
      <c r="T2265" s="11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8338</v>
      </c>
      <c r="R2266" t="s">
        <v>8356</v>
      </c>
      <c r="S2266" s="11">
        <f t="shared" si="142"/>
        <v>42496.582337962958</v>
      </c>
      <c r="T2266" s="11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8338</v>
      </c>
      <c r="R2267" t="s">
        <v>8356</v>
      </c>
      <c r="S2267" s="11">
        <f t="shared" si="142"/>
        <v>42689.853090277778</v>
      </c>
      <c r="T2267" s="11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8338</v>
      </c>
      <c r="R2268" t="s">
        <v>8356</v>
      </c>
      <c r="S2268" s="11">
        <f t="shared" si="142"/>
        <v>42469.874907407408</v>
      </c>
      <c r="T2268" s="11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8338</v>
      </c>
      <c r="R2269" t="s">
        <v>8356</v>
      </c>
      <c r="S2269" s="11">
        <f t="shared" si="142"/>
        <v>41968.829826388886</v>
      </c>
      <c r="T2269" s="11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8338</v>
      </c>
      <c r="R2270" t="s">
        <v>8356</v>
      </c>
      <c r="S2270" s="11">
        <f t="shared" si="142"/>
        <v>42776.082349537035</v>
      </c>
      <c r="T2270" s="11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8338</v>
      </c>
      <c r="R2271" t="s">
        <v>8356</v>
      </c>
      <c r="S2271" s="11">
        <f t="shared" si="142"/>
        <v>42776.704432870371</v>
      </c>
      <c r="T2271" s="11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8338</v>
      </c>
      <c r="R2272" t="s">
        <v>8356</v>
      </c>
      <c r="S2272" s="11">
        <f t="shared" si="142"/>
        <v>42725.869363425925</v>
      </c>
      <c r="T2272" s="11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8338</v>
      </c>
      <c r="R2273" t="s">
        <v>8356</v>
      </c>
      <c r="S2273" s="11">
        <f t="shared" si="142"/>
        <v>42684.000046296293</v>
      </c>
      <c r="T2273" s="11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8338</v>
      </c>
      <c r="R2274" t="s">
        <v>8356</v>
      </c>
      <c r="S2274" s="11">
        <f t="shared" si="142"/>
        <v>42315.699490740735</v>
      </c>
      <c r="T2274" s="11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8338</v>
      </c>
      <c r="R2275" t="s">
        <v>8356</v>
      </c>
      <c r="S2275" s="11">
        <f t="shared" si="142"/>
        <v>42781.549097222218</v>
      </c>
      <c r="T2275" s="11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8338</v>
      </c>
      <c r="R2276" t="s">
        <v>8356</v>
      </c>
      <c r="S2276" s="11">
        <f t="shared" si="142"/>
        <v>41663.500659722224</v>
      </c>
      <c r="T2276" s="11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8338</v>
      </c>
      <c r="R2277" t="s">
        <v>8356</v>
      </c>
      <c r="S2277" s="11">
        <f t="shared" si="142"/>
        <v>41965.616655092599</v>
      </c>
      <c r="T2277" s="11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8338</v>
      </c>
      <c r="R2278" t="s">
        <v>8356</v>
      </c>
      <c r="S2278" s="11">
        <f t="shared" si="142"/>
        <v>41614.651493055557</v>
      </c>
      <c r="T2278" s="11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8338</v>
      </c>
      <c r="R2279" t="s">
        <v>8356</v>
      </c>
      <c r="S2279" s="11">
        <f t="shared" si="142"/>
        <v>40936.678506944445</v>
      </c>
      <c r="T2279" s="11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8338</v>
      </c>
      <c r="R2280" t="s">
        <v>8356</v>
      </c>
      <c r="S2280" s="11">
        <f t="shared" si="142"/>
        <v>42338.709108796291</v>
      </c>
      <c r="T2280" s="11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8338</v>
      </c>
      <c r="R2281" t="s">
        <v>8356</v>
      </c>
      <c r="S2281" s="11">
        <f t="shared" si="142"/>
        <v>42020.806701388887</v>
      </c>
      <c r="T2281" s="11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8338</v>
      </c>
      <c r="R2282" t="s">
        <v>8356</v>
      </c>
      <c r="S2282" s="11">
        <f t="shared" si="142"/>
        <v>42234.624895833331</v>
      </c>
      <c r="T2282" s="11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8330</v>
      </c>
      <c r="R2283" t="s">
        <v>8331</v>
      </c>
      <c r="S2283" s="11">
        <f t="shared" si="142"/>
        <v>40687.285844907405</v>
      </c>
      <c r="T2283" s="11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8330</v>
      </c>
      <c r="R2284" t="s">
        <v>8331</v>
      </c>
      <c r="S2284" s="11">
        <f t="shared" si="142"/>
        <v>42323.17460648148</v>
      </c>
      <c r="T2284" s="11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8330</v>
      </c>
      <c r="R2285" t="s">
        <v>8331</v>
      </c>
      <c r="S2285" s="11">
        <f t="shared" si="142"/>
        <v>40978.125046296293</v>
      </c>
      <c r="T2285" s="11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8330</v>
      </c>
      <c r="R2286" t="s">
        <v>8331</v>
      </c>
      <c r="S2286" s="11">
        <f t="shared" si="142"/>
        <v>40585.796817129631</v>
      </c>
      <c r="T2286" s="11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8330</v>
      </c>
      <c r="R2287" t="s">
        <v>8331</v>
      </c>
      <c r="S2287" s="11">
        <f t="shared" si="142"/>
        <v>41059.185682870368</v>
      </c>
      <c r="T2287" s="11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8330</v>
      </c>
      <c r="R2288" t="s">
        <v>8331</v>
      </c>
      <c r="S2288" s="11">
        <f t="shared" si="142"/>
        <v>41494.963587962964</v>
      </c>
      <c r="T2288" s="11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8330</v>
      </c>
      <c r="R2289" t="s">
        <v>8331</v>
      </c>
      <c r="S2289" s="11">
        <f t="shared" si="142"/>
        <v>41792.667361111111</v>
      </c>
      <c r="T2289" s="11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8330</v>
      </c>
      <c r="R2290" t="s">
        <v>8331</v>
      </c>
      <c r="S2290" s="11">
        <f t="shared" si="142"/>
        <v>41067.827418981484</v>
      </c>
      <c r="T2290" s="11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8330</v>
      </c>
      <c r="R2291" t="s">
        <v>8331</v>
      </c>
      <c r="S2291" s="11">
        <f t="shared" si="142"/>
        <v>41571.998379629629</v>
      </c>
      <c r="T2291" s="11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8330</v>
      </c>
      <c r="R2292" t="s">
        <v>8331</v>
      </c>
      <c r="S2292" s="11">
        <f t="shared" si="142"/>
        <v>40070.253819444442</v>
      </c>
      <c r="T2292" s="11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8330</v>
      </c>
      <c r="R2293" t="s">
        <v>8331</v>
      </c>
      <c r="S2293" s="11">
        <f t="shared" si="142"/>
        <v>40987.977060185185</v>
      </c>
      <c r="T2293" s="11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8330</v>
      </c>
      <c r="R2294" t="s">
        <v>8331</v>
      </c>
      <c r="S2294" s="11">
        <f t="shared" si="142"/>
        <v>40987.697638888887</v>
      </c>
      <c r="T2294" s="11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8330</v>
      </c>
      <c r="R2295" t="s">
        <v>8331</v>
      </c>
      <c r="S2295" s="11">
        <f t="shared" si="142"/>
        <v>41151.708321759259</v>
      </c>
      <c r="T2295" s="11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8330</v>
      </c>
      <c r="R2296" t="s">
        <v>8331</v>
      </c>
      <c r="S2296" s="11">
        <f t="shared" si="142"/>
        <v>41264.72314814815</v>
      </c>
      <c r="T2296" s="11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8330</v>
      </c>
      <c r="R2297" t="s">
        <v>8331</v>
      </c>
      <c r="S2297" s="11">
        <f t="shared" si="142"/>
        <v>41270.954351851848</v>
      </c>
      <c r="T2297" s="11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8330</v>
      </c>
      <c r="R2298" t="s">
        <v>8331</v>
      </c>
      <c r="S2298" s="11">
        <f t="shared" si="142"/>
        <v>40927.731782407405</v>
      </c>
      <c r="T2298" s="11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8330</v>
      </c>
      <c r="R2299" t="s">
        <v>8331</v>
      </c>
      <c r="S2299" s="11">
        <f t="shared" si="142"/>
        <v>40948.042233796295</v>
      </c>
      <c r="T2299" s="11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8330</v>
      </c>
      <c r="R2300" t="s">
        <v>8331</v>
      </c>
      <c r="S2300" s="11">
        <f t="shared" si="142"/>
        <v>41694.84065972222</v>
      </c>
      <c r="T2300" s="11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8330</v>
      </c>
      <c r="R2301" t="s">
        <v>8331</v>
      </c>
      <c r="S2301" s="11">
        <f t="shared" si="142"/>
        <v>40565.032511574071</v>
      </c>
      <c r="T2301" s="11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8330</v>
      </c>
      <c r="R2302" t="s">
        <v>8331</v>
      </c>
      <c r="S2302" s="11">
        <f t="shared" si="142"/>
        <v>41074.727037037039</v>
      </c>
      <c r="T2302" s="11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8330</v>
      </c>
      <c r="R2303" t="s">
        <v>8334</v>
      </c>
      <c r="S2303" s="11">
        <f t="shared" si="142"/>
        <v>41416.146944444445</v>
      </c>
      <c r="T2303" s="11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8330</v>
      </c>
      <c r="R2304" t="s">
        <v>8334</v>
      </c>
      <c r="S2304" s="11">
        <f t="shared" si="142"/>
        <v>41605.868449074071</v>
      </c>
      <c r="T2304" s="11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8330</v>
      </c>
      <c r="R2305" t="s">
        <v>8334</v>
      </c>
      <c r="S2305" s="11">
        <f t="shared" si="142"/>
        <v>40850.111064814817</v>
      </c>
      <c r="T2305" s="11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8330</v>
      </c>
      <c r="R2306" t="s">
        <v>8334</v>
      </c>
      <c r="S2306" s="11">
        <f t="shared" si="142"/>
        <v>40502.815868055557</v>
      </c>
      <c r="T2306" s="11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8330</v>
      </c>
      <c r="R2307" t="s">
        <v>8334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8330</v>
      </c>
      <c r="R2308" t="s">
        <v>8334</v>
      </c>
      <c r="S2308" s="11">
        <f t="shared" si="146"/>
        <v>40948.16815972222</v>
      </c>
      <c r="T2308" s="11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8330</v>
      </c>
      <c r="R2309" t="s">
        <v>8334</v>
      </c>
      <c r="S2309" s="11">
        <f t="shared" si="146"/>
        <v>41004.802465277775</v>
      </c>
      <c r="T2309" s="11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8330</v>
      </c>
      <c r="R2310" t="s">
        <v>8334</v>
      </c>
      <c r="S2310" s="11">
        <f t="shared" si="146"/>
        <v>41851.962916666671</v>
      </c>
      <c r="T2310" s="11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8330</v>
      </c>
      <c r="R2311" t="s">
        <v>8334</v>
      </c>
      <c r="S2311" s="11">
        <f t="shared" si="146"/>
        <v>41307.987696759257</v>
      </c>
      <c r="T2311" s="11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8330</v>
      </c>
      <c r="R2312" t="s">
        <v>8334</v>
      </c>
      <c r="S2312" s="11">
        <f t="shared" si="146"/>
        <v>41324.79415509259</v>
      </c>
      <c r="T2312" s="11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8330</v>
      </c>
      <c r="R2313" t="s">
        <v>8334</v>
      </c>
      <c r="S2313" s="11">
        <f t="shared" si="146"/>
        <v>41736.004502314812</v>
      </c>
      <c r="T2313" s="11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8330</v>
      </c>
      <c r="R2314" t="s">
        <v>8334</v>
      </c>
      <c r="S2314" s="11">
        <f t="shared" si="146"/>
        <v>41716.632847222223</v>
      </c>
      <c r="T2314" s="11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8330</v>
      </c>
      <c r="R2315" t="s">
        <v>8334</v>
      </c>
      <c r="S2315" s="11">
        <f t="shared" si="146"/>
        <v>41002.958634259259</v>
      </c>
      <c r="T2315" s="11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8330</v>
      </c>
      <c r="R2316" t="s">
        <v>8334</v>
      </c>
      <c r="S2316" s="11">
        <f t="shared" si="146"/>
        <v>41037.551585648151</v>
      </c>
      <c r="T2316" s="11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8330</v>
      </c>
      <c r="R2317" t="s">
        <v>8334</v>
      </c>
      <c r="S2317" s="11">
        <f t="shared" si="146"/>
        <v>41004.72619212963</v>
      </c>
      <c r="T2317" s="11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8330</v>
      </c>
      <c r="R2318" t="s">
        <v>8334</v>
      </c>
      <c r="S2318" s="11">
        <f t="shared" si="146"/>
        <v>40079.725115740745</v>
      </c>
      <c r="T2318" s="11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8330</v>
      </c>
      <c r="R2319" t="s">
        <v>8334</v>
      </c>
      <c r="S2319" s="11">
        <f t="shared" si="146"/>
        <v>40192.542233796295</v>
      </c>
      <c r="T2319" s="11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8330</v>
      </c>
      <c r="R2320" t="s">
        <v>8334</v>
      </c>
      <c r="S2320" s="11">
        <f t="shared" si="146"/>
        <v>40050.643680555557</v>
      </c>
      <c r="T2320" s="11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8330</v>
      </c>
      <c r="R2321" t="s">
        <v>8334</v>
      </c>
      <c r="S2321" s="11">
        <f t="shared" si="146"/>
        <v>41593.082002314812</v>
      </c>
      <c r="T2321" s="11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8330</v>
      </c>
      <c r="R2322" t="s">
        <v>8334</v>
      </c>
      <c r="S2322" s="11">
        <f t="shared" si="146"/>
        <v>41696.817129629628</v>
      </c>
      <c r="T2322" s="11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8341</v>
      </c>
      <c r="R2323" t="s">
        <v>8357</v>
      </c>
      <c r="S2323" s="11">
        <f t="shared" si="146"/>
        <v>42799.260428240741</v>
      </c>
      <c r="T2323" s="11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8341</v>
      </c>
      <c r="R2324" t="s">
        <v>8357</v>
      </c>
      <c r="S2324" s="11">
        <f t="shared" si="146"/>
        <v>42804.895474537043</v>
      </c>
      <c r="T2324" s="11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8341</v>
      </c>
      <c r="R2325" t="s">
        <v>8357</v>
      </c>
      <c r="S2325" s="11">
        <f t="shared" si="146"/>
        <v>42807.755173611105</v>
      </c>
      <c r="T2325" s="11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8341</v>
      </c>
      <c r="R2326" t="s">
        <v>8357</v>
      </c>
      <c r="S2326" s="11">
        <f t="shared" si="146"/>
        <v>42790.885243055556</v>
      </c>
      <c r="T2326" s="11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8341</v>
      </c>
      <c r="R2327" t="s">
        <v>8357</v>
      </c>
      <c r="S2327" s="11">
        <f t="shared" si="146"/>
        <v>42794.022349537037</v>
      </c>
      <c r="T2327" s="11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8341</v>
      </c>
      <c r="R2328" t="s">
        <v>8357</v>
      </c>
      <c r="S2328" s="11">
        <f t="shared" si="146"/>
        <v>42804.034120370372</v>
      </c>
      <c r="T2328" s="11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8341</v>
      </c>
      <c r="R2329" t="s">
        <v>8357</v>
      </c>
      <c r="S2329" s="11">
        <f t="shared" si="146"/>
        <v>41842.917129629634</v>
      </c>
      <c r="T2329" s="11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8341</v>
      </c>
      <c r="R2330" t="s">
        <v>8357</v>
      </c>
      <c r="S2330" s="11">
        <f t="shared" si="146"/>
        <v>42139.781678240746</v>
      </c>
      <c r="T2330" s="11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8341</v>
      </c>
      <c r="R2331" t="s">
        <v>8357</v>
      </c>
      <c r="S2331" s="11">
        <f t="shared" si="146"/>
        <v>41807.624374999999</v>
      </c>
      <c r="T2331" s="11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8341</v>
      </c>
      <c r="R2332" t="s">
        <v>8357</v>
      </c>
      <c r="S2332" s="11">
        <f t="shared" si="146"/>
        <v>42332.89980324074</v>
      </c>
      <c r="T2332" s="11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8341</v>
      </c>
      <c r="R2333" t="s">
        <v>8357</v>
      </c>
      <c r="S2333" s="11">
        <f t="shared" si="146"/>
        <v>41839.005671296298</v>
      </c>
      <c r="T2333" s="11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8341</v>
      </c>
      <c r="R2334" t="s">
        <v>8357</v>
      </c>
      <c r="S2334" s="11">
        <f t="shared" si="146"/>
        <v>42011.628136574072</v>
      </c>
      <c r="T2334" s="11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8341</v>
      </c>
      <c r="R2335" t="s">
        <v>8357</v>
      </c>
      <c r="S2335" s="11">
        <f t="shared" si="146"/>
        <v>41767.650347222225</v>
      </c>
      <c r="T2335" s="11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8341</v>
      </c>
      <c r="R2336" t="s">
        <v>8357</v>
      </c>
      <c r="S2336" s="11">
        <f t="shared" si="146"/>
        <v>41918.670115740737</v>
      </c>
      <c r="T2336" s="11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8341</v>
      </c>
      <c r="R2337" t="s">
        <v>8357</v>
      </c>
      <c r="S2337" s="11">
        <f t="shared" si="146"/>
        <v>41771.572256944448</v>
      </c>
      <c r="T2337" s="11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8341</v>
      </c>
      <c r="R2338" t="s">
        <v>8357</v>
      </c>
      <c r="S2338" s="11">
        <f t="shared" si="146"/>
        <v>41666.924710648149</v>
      </c>
      <c r="T2338" s="11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8341</v>
      </c>
      <c r="R2339" t="s">
        <v>8357</v>
      </c>
      <c r="S2339" s="11">
        <f t="shared" si="146"/>
        <v>41786.640543981484</v>
      </c>
      <c r="T2339" s="11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8341</v>
      </c>
      <c r="R2340" t="s">
        <v>8357</v>
      </c>
      <c r="S2340" s="11">
        <f t="shared" si="146"/>
        <v>41789.896805555552</v>
      </c>
      <c r="T2340" s="11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8341</v>
      </c>
      <c r="R2341" t="s">
        <v>8357</v>
      </c>
      <c r="S2341" s="11">
        <f t="shared" si="146"/>
        <v>42692.79987268518</v>
      </c>
      <c r="T2341" s="11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8341</v>
      </c>
      <c r="R2342" t="s">
        <v>8357</v>
      </c>
      <c r="S2342" s="11">
        <f t="shared" si="146"/>
        <v>42643.642800925925</v>
      </c>
      <c r="T2342" s="11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8324</v>
      </c>
      <c r="R2343" t="s">
        <v>8325</v>
      </c>
      <c r="S2343" s="11">
        <f t="shared" si="146"/>
        <v>42167.813703703709</v>
      </c>
      <c r="T2343" s="11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8324</v>
      </c>
      <c r="R2344" t="s">
        <v>8325</v>
      </c>
      <c r="S2344" s="11">
        <f t="shared" si="146"/>
        <v>41897.702199074076</v>
      </c>
      <c r="T2344" s="11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8324</v>
      </c>
      <c r="R2345" t="s">
        <v>8325</v>
      </c>
      <c r="S2345" s="11">
        <f t="shared" si="146"/>
        <v>42327.825289351851</v>
      </c>
      <c r="T2345" s="11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8324</v>
      </c>
      <c r="R2346" t="s">
        <v>8325</v>
      </c>
      <c r="S2346" s="11">
        <f t="shared" si="146"/>
        <v>42515.727650462963</v>
      </c>
      <c r="T2346" s="11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8324</v>
      </c>
      <c r="R2347" t="s">
        <v>8325</v>
      </c>
      <c r="S2347" s="11">
        <f t="shared" si="146"/>
        <v>42060.001805555556</v>
      </c>
      <c r="T2347" s="11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8324</v>
      </c>
      <c r="R2348" t="s">
        <v>8325</v>
      </c>
      <c r="S2348" s="11">
        <f t="shared" si="146"/>
        <v>42615.79896990741</v>
      </c>
      <c r="T2348" s="11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8324</v>
      </c>
      <c r="R2349" t="s">
        <v>8325</v>
      </c>
      <c r="S2349" s="11">
        <f t="shared" si="146"/>
        <v>42577.607361111113</v>
      </c>
      <c r="T2349" s="11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8324</v>
      </c>
      <c r="R2350" t="s">
        <v>8325</v>
      </c>
      <c r="S2350" s="11">
        <f t="shared" si="146"/>
        <v>42360.932152777779</v>
      </c>
      <c r="T2350" s="11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8324</v>
      </c>
      <c r="R2351" t="s">
        <v>8325</v>
      </c>
      <c r="S2351" s="11">
        <f t="shared" si="146"/>
        <v>42198.775787037041</v>
      </c>
      <c r="T2351" s="11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8324</v>
      </c>
      <c r="R2352" t="s">
        <v>8325</v>
      </c>
      <c r="S2352" s="11">
        <f t="shared" si="146"/>
        <v>42708.842245370368</v>
      </c>
      <c r="T2352" s="11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8324</v>
      </c>
      <c r="R2353" t="s">
        <v>8325</v>
      </c>
      <c r="S2353" s="11">
        <f t="shared" si="146"/>
        <v>42094.101145833338</v>
      </c>
      <c r="T2353" s="11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8324</v>
      </c>
      <c r="R2354" t="s">
        <v>8325</v>
      </c>
      <c r="S2354" s="11">
        <f t="shared" si="146"/>
        <v>42101.633703703701</v>
      </c>
      <c r="T2354" s="11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8324</v>
      </c>
      <c r="R2355" t="s">
        <v>8325</v>
      </c>
      <c r="S2355" s="11">
        <f t="shared" si="146"/>
        <v>42103.676180555558</v>
      </c>
      <c r="T2355" s="11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8324</v>
      </c>
      <c r="R2356" t="s">
        <v>8325</v>
      </c>
      <c r="S2356" s="11">
        <f t="shared" si="146"/>
        <v>41954.722916666666</v>
      </c>
      <c r="T2356" s="11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8324</v>
      </c>
      <c r="R2357" t="s">
        <v>8325</v>
      </c>
      <c r="S2357" s="11">
        <f t="shared" si="146"/>
        <v>42096.918240740735</v>
      </c>
      <c r="T2357" s="11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8324</v>
      </c>
      <c r="R2358" t="s">
        <v>8325</v>
      </c>
      <c r="S2358" s="11">
        <f t="shared" si="146"/>
        <v>42130.78361111111</v>
      </c>
      <c r="T2358" s="11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8324</v>
      </c>
      <c r="R2359" t="s">
        <v>8325</v>
      </c>
      <c r="S2359" s="11">
        <f t="shared" si="146"/>
        <v>42264.620115740734</v>
      </c>
      <c r="T2359" s="11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8324</v>
      </c>
      <c r="R2360" t="s">
        <v>8325</v>
      </c>
      <c r="S2360" s="11">
        <f t="shared" si="146"/>
        <v>41978.930972222224</v>
      </c>
      <c r="T2360" s="11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8324</v>
      </c>
      <c r="R2361" t="s">
        <v>8325</v>
      </c>
      <c r="S2361" s="11">
        <f t="shared" si="146"/>
        <v>42159.649583333332</v>
      </c>
      <c r="T2361" s="11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8324</v>
      </c>
      <c r="R2362" t="s">
        <v>8325</v>
      </c>
      <c r="S2362" s="11">
        <f t="shared" si="146"/>
        <v>42377.70694444445</v>
      </c>
      <c r="T2362" s="11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8324</v>
      </c>
      <c r="R2363" t="s">
        <v>8325</v>
      </c>
      <c r="S2363" s="11">
        <f t="shared" si="146"/>
        <v>42466.858888888892</v>
      </c>
      <c r="T2363" s="11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8324</v>
      </c>
      <c r="R2364" t="s">
        <v>8325</v>
      </c>
      <c r="S2364" s="11">
        <f t="shared" si="146"/>
        <v>41954.688310185185</v>
      </c>
      <c r="T2364" s="11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8324</v>
      </c>
      <c r="R2365" t="s">
        <v>8325</v>
      </c>
      <c r="S2365" s="11">
        <f t="shared" si="146"/>
        <v>42322.011574074073</v>
      </c>
      <c r="T2365" s="11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8324</v>
      </c>
      <c r="R2366" t="s">
        <v>8325</v>
      </c>
      <c r="S2366" s="11">
        <f t="shared" si="146"/>
        <v>42248.934675925921</v>
      </c>
      <c r="T2366" s="11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8324</v>
      </c>
      <c r="R2367" t="s">
        <v>8325</v>
      </c>
      <c r="S2367" s="11">
        <f t="shared" si="146"/>
        <v>42346.736400462964</v>
      </c>
      <c r="T2367" s="11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8324</v>
      </c>
      <c r="R2368" t="s">
        <v>8325</v>
      </c>
      <c r="S2368" s="11">
        <f t="shared" si="146"/>
        <v>42268.531631944439</v>
      </c>
      <c r="T2368" s="11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8324</v>
      </c>
      <c r="R2369" t="s">
        <v>8325</v>
      </c>
      <c r="S2369" s="11">
        <f t="shared" si="146"/>
        <v>42425.970092592594</v>
      </c>
      <c r="T2369" s="11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8324</v>
      </c>
      <c r="R2370" t="s">
        <v>8325</v>
      </c>
      <c r="S2370" s="11">
        <f t="shared" si="146"/>
        <v>42063.721817129626</v>
      </c>
      <c r="T2370" s="11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8324</v>
      </c>
      <c r="R2371" t="s">
        <v>8325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8324</v>
      </c>
      <c r="R2372" t="s">
        <v>8325</v>
      </c>
      <c r="S2372" s="11">
        <f t="shared" si="150"/>
        <v>41961.18913194444</v>
      </c>
      <c r="T2372" s="11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8324</v>
      </c>
      <c r="R2373" t="s">
        <v>8325</v>
      </c>
      <c r="S2373" s="11">
        <f t="shared" si="150"/>
        <v>42150.777731481481</v>
      </c>
      <c r="T2373" s="11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8324</v>
      </c>
      <c r="R2374" t="s">
        <v>8325</v>
      </c>
      <c r="S2374" s="11">
        <f t="shared" si="150"/>
        <v>42088.069108796291</v>
      </c>
      <c r="T2374" s="11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8324</v>
      </c>
      <c r="R2375" t="s">
        <v>8325</v>
      </c>
      <c r="S2375" s="11">
        <f t="shared" si="150"/>
        <v>42215.662314814821</v>
      </c>
      <c r="T2375" s="11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8324</v>
      </c>
      <c r="R2376" t="s">
        <v>8325</v>
      </c>
      <c r="S2376" s="11">
        <f t="shared" si="150"/>
        <v>42017.843287037031</v>
      </c>
      <c r="T2376" s="11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8324</v>
      </c>
      <c r="R2377" t="s">
        <v>8325</v>
      </c>
      <c r="S2377" s="11">
        <f t="shared" si="150"/>
        <v>42592.836076388892</v>
      </c>
      <c r="T2377" s="11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8324</v>
      </c>
      <c r="R2378" t="s">
        <v>8325</v>
      </c>
      <c r="S2378" s="11">
        <f t="shared" si="150"/>
        <v>42318.925532407404</v>
      </c>
      <c r="T2378" s="11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8324</v>
      </c>
      <c r="R2379" t="s">
        <v>8325</v>
      </c>
      <c r="S2379" s="11">
        <f t="shared" si="150"/>
        <v>42669.870173611111</v>
      </c>
      <c r="T2379" s="11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8324</v>
      </c>
      <c r="R2380" t="s">
        <v>8325</v>
      </c>
      <c r="S2380" s="11">
        <f t="shared" si="150"/>
        <v>42213.013078703705</v>
      </c>
      <c r="T2380" s="11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8324</v>
      </c>
      <c r="R2381" t="s">
        <v>8325</v>
      </c>
      <c r="S2381" s="11">
        <f t="shared" si="150"/>
        <v>42237.016388888893</v>
      </c>
      <c r="T2381" s="11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8324</v>
      </c>
      <c r="R2382" t="s">
        <v>8325</v>
      </c>
      <c r="S2382" s="11">
        <f t="shared" si="150"/>
        <v>42248.793310185181</v>
      </c>
      <c r="T2382" s="11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8324</v>
      </c>
      <c r="R2383" t="s">
        <v>8325</v>
      </c>
      <c r="S2383" s="11">
        <f t="shared" si="150"/>
        <v>42074.935740740737</v>
      </c>
      <c r="T2383" s="11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8324</v>
      </c>
      <c r="R2384" t="s">
        <v>8325</v>
      </c>
      <c r="S2384" s="11">
        <f t="shared" si="150"/>
        <v>42195.187534722223</v>
      </c>
      <c r="T2384" s="11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8324</v>
      </c>
      <c r="R2385" t="s">
        <v>8325</v>
      </c>
      <c r="S2385" s="11">
        <f t="shared" si="150"/>
        <v>42027.056793981479</v>
      </c>
      <c r="T2385" s="11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8324</v>
      </c>
      <c r="R2386" t="s">
        <v>8325</v>
      </c>
      <c r="S2386" s="11">
        <f t="shared" si="150"/>
        <v>41927.067627314813</v>
      </c>
      <c r="T2386" s="11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8324</v>
      </c>
      <c r="R2387" t="s">
        <v>8325</v>
      </c>
      <c r="S2387" s="11">
        <f t="shared" si="150"/>
        <v>42191.70175925926</v>
      </c>
      <c r="T2387" s="11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8324</v>
      </c>
      <c r="R2388" t="s">
        <v>8325</v>
      </c>
      <c r="S2388" s="11">
        <f t="shared" si="150"/>
        <v>41954.838240740741</v>
      </c>
      <c r="T2388" s="11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8324</v>
      </c>
      <c r="R2389" t="s">
        <v>8325</v>
      </c>
      <c r="S2389" s="11">
        <f t="shared" si="150"/>
        <v>42528.626620370371</v>
      </c>
      <c r="T2389" s="11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8324</v>
      </c>
      <c r="R2390" t="s">
        <v>8325</v>
      </c>
      <c r="S2390" s="11">
        <f t="shared" si="150"/>
        <v>41989.853692129633</v>
      </c>
      <c r="T2390" s="11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8324</v>
      </c>
      <c r="R2391" t="s">
        <v>8325</v>
      </c>
      <c r="S2391" s="11">
        <f t="shared" si="150"/>
        <v>42179.653379629628</v>
      </c>
      <c r="T2391" s="11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8324</v>
      </c>
      <c r="R2392" t="s">
        <v>8325</v>
      </c>
      <c r="S2392" s="11">
        <f t="shared" si="150"/>
        <v>41968.262314814812</v>
      </c>
      <c r="T2392" s="11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8324</v>
      </c>
      <c r="R2393" t="s">
        <v>8325</v>
      </c>
      <c r="S2393" s="11">
        <f t="shared" si="150"/>
        <v>42064.794490740736</v>
      </c>
      <c r="T2393" s="11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8324</v>
      </c>
      <c r="R2394" t="s">
        <v>8325</v>
      </c>
      <c r="S2394" s="11">
        <f t="shared" si="150"/>
        <v>42276.120636574073</v>
      </c>
      <c r="T2394" s="11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8324</v>
      </c>
      <c r="R2395" t="s">
        <v>8325</v>
      </c>
      <c r="S2395" s="11">
        <f t="shared" si="150"/>
        <v>42194.648344907408</v>
      </c>
      <c r="T2395" s="11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8324</v>
      </c>
      <c r="R2396" t="s">
        <v>8325</v>
      </c>
      <c r="S2396" s="11">
        <f t="shared" si="150"/>
        <v>42031.362187499995</v>
      </c>
      <c r="T2396" s="11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8324</v>
      </c>
      <c r="R2397" t="s">
        <v>8325</v>
      </c>
      <c r="S2397" s="11">
        <f t="shared" si="150"/>
        <v>42717.121377314819</v>
      </c>
      <c r="T2397" s="11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8324</v>
      </c>
      <c r="R2398" t="s">
        <v>8325</v>
      </c>
      <c r="S2398" s="11">
        <f t="shared" si="150"/>
        <v>42262.849050925928</v>
      </c>
      <c r="T2398" s="11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8324</v>
      </c>
      <c r="R2399" t="s">
        <v>8325</v>
      </c>
      <c r="S2399" s="11">
        <f t="shared" si="150"/>
        <v>41976.88490740741</v>
      </c>
      <c r="T2399" s="11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8324</v>
      </c>
      <c r="R2400" t="s">
        <v>8325</v>
      </c>
      <c r="S2400" s="11">
        <f t="shared" si="150"/>
        <v>42157.916481481487</v>
      </c>
      <c r="T2400" s="11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8324</v>
      </c>
      <c r="R2401" t="s">
        <v>8325</v>
      </c>
      <c r="S2401" s="11">
        <f t="shared" si="150"/>
        <v>41956.853078703702</v>
      </c>
      <c r="T2401" s="11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8324</v>
      </c>
      <c r="R2402" t="s">
        <v>8325</v>
      </c>
      <c r="S2402" s="11">
        <f t="shared" si="150"/>
        <v>42444.268101851849</v>
      </c>
      <c r="T2402" s="11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8341</v>
      </c>
      <c r="R2403" t="s">
        <v>8342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8341</v>
      </c>
      <c r="R2404" t="s">
        <v>8342</v>
      </c>
      <c r="S2404" s="11">
        <f t="shared" si="150"/>
        <v>42107.679756944446</v>
      </c>
      <c r="T2404" s="11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8341</v>
      </c>
      <c r="R2405" t="s">
        <v>8342</v>
      </c>
      <c r="S2405" s="11">
        <f t="shared" si="150"/>
        <v>42399.882615740738</v>
      </c>
      <c r="T2405" s="11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8341</v>
      </c>
      <c r="R2406" t="s">
        <v>8342</v>
      </c>
      <c r="S2406" s="11">
        <f t="shared" si="150"/>
        <v>42342.03943287037</v>
      </c>
      <c r="T2406" s="11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8341</v>
      </c>
      <c r="R2407" t="s">
        <v>8342</v>
      </c>
      <c r="S2407" s="11">
        <f t="shared" si="150"/>
        <v>42595.585358796292</v>
      </c>
      <c r="T2407" s="11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8341</v>
      </c>
      <c r="R2408" t="s">
        <v>8342</v>
      </c>
      <c r="S2408" s="11">
        <f t="shared" si="150"/>
        <v>41983.110995370371</v>
      </c>
      <c r="T2408" s="11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8341</v>
      </c>
      <c r="R2409" t="s">
        <v>8342</v>
      </c>
      <c r="S2409" s="11">
        <f t="shared" si="150"/>
        <v>42082.575555555552</v>
      </c>
      <c r="T2409" s="11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8341</v>
      </c>
      <c r="R2410" t="s">
        <v>8342</v>
      </c>
      <c r="S2410" s="11">
        <f t="shared" si="150"/>
        <v>41919.140706018516</v>
      </c>
      <c r="T2410" s="11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8341</v>
      </c>
      <c r="R2411" t="s">
        <v>8342</v>
      </c>
      <c r="S2411" s="11">
        <f t="shared" si="150"/>
        <v>42204.875868055555</v>
      </c>
      <c r="T2411" s="11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8341</v>
      </c>
      <c r="R2412" t="s">
        <v>8342</v>
      </c>
      <c r="S2412" s="11">
        <f t="shared" si="150"/>
        <v>42224.408275462964</v>
      </c>
      <c r="T2412" s="11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8341</v>
      </c>
      <c r="R2413" t="s">
        <v>8342</v>
      </c>
      <c r="S2413" s="11">
        <f t="shared" si="150"/>
        <v>42211.732430555552</v>
      </c>
      <c r="T2413" s="11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8341</v>
      </c>
      <c r="R2414" t="s">
        <v>8342</v>
      </c>
      <c r="S2414" s="11">
        <f t="shared" si="150"/>
        <v>42655.736956018518</v>
      </c>
      <c r="T2414" s="11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8341</v>
      </c>
      <c r="R2415" t="s">
        <v>8342</v>
      </c>
      <c r="S2415" s="11">
        <f t="shared" si="150"/>
        <v>41760.10974537037</v>
      </c>
      <c r="T2415" s="11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8341</v>
      </c>
      <c r="R2416" t="s">
        <v>8342</v>
      </c>
      <c r="S2416" s="11">
        <f t="shared" si="150"/>
        <v>42198.695138888885</v>
      </c>
      <c r="T2416" s="11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8341</v>
      </c>
      <c r="R2417" t="s">
        <v>8342</v>
      </c>
      <c r="S2417" s="11">
        <f t="shared" si="150"/>
        <v>42536.862800925926</v>
      </c>
      <c r="T2417" s="11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8341</v>
      </c>
      <c r="R2418" t="s">
        <v>8342</v>
      </c>
      <c r="S2418" s="11">
        <f t="shared" si="150"/>
        <v>42019.737766203703</v>
      </c>
      <c r="T2418" s="11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8341</v>
      </c>
      <c r="R2419" t="s">
        <v>8342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8341</v>
      </c>
      <c r="R2420" t="s">
        <v>8342</v>
      </c>
      <c r="S2420" s="11">
        <f t="shared" si="150"/>
        <v>42027.856990740736</v>
      </c>
      <c r="T2420" s="11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8341</v>
      </c>
      <c r="R2421" t="s">
        <v>8342</v>
      </c>
      <c r="S2421" s="11">
        <f t="shared" si="150"/>
        <v>41993.738298611104</v>
      </c>
      <c r="T2421" s="11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8341</v>
      </c>
      <c r="R2422" t="s">
        <v>8342</v>
      </c>
      <c r="S2422" s="11">
        <f t="shared" si="150"/>
        <v>41893.028877314813</v>
      </c>
      <c r="T2422" s="11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8341</v>
      </c>
      <c r="R2423" t="s">
        <v>8342</v>
      </c>
      <c r="S2423" s="11">
        <f t="shared" si="150"/>
        <v>42026.687453703707</v>
      </c>
      <c r="T2423" s="11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8341</v>
      </c>
      <c r="R2424" t="s">
        <v>8342</v>
      </c>
      <c r="S2424" s="11">
        <f t="shared" si="150"/>
        <v>42044.724953703699</v>
      </c>
      <c r="T2424" s="11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8341</v>
      </c>
      <c r="R2425" t="s">
        <v>8342</v>
      </c>
      <c r="S2425" s="11">
        <f t="shared" si="150"/>
        <v>41974.704745370371</v>
      </c>
      <c r="T2425" s="11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8341</v>
      </c>
      <c r="R2426" t="s">
        <v>8342</v>
      </c>
      <c r="S2426" s="11">
        <f t="shared" si="150"/>
        <v>41909.892453703702</v>
      </c>
      <c r="T2426" s="11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8341</v>
      </c>
      <c r="R2427" t="s">
        <v>8342</v>
      </c>
      <c r="S2427" s="11">
        <f t="shared" si="150"/>
        <v>42502.913761574076</v>
      </c>
      <c r="T2427" s="11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8341</v>
      </c>
      <c r="R2428" t="s">
        <v>8342</v>
      </c>
      <c r="S2428" s="11">
        <f t="shared" si="150"/>
        <v>42164.170046296291</v>
      </c>
      <c r="T2428" s="11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8341</v>
      </c>
      <c r="R2429" t="s">
        <v>8342</v>
      </c>
      <c r="S2429" s="11">
        <f t="shared" si="150"/>
        <v>42412.318668981476</v>
      </c>
      <c r="T2429" s="11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8341</v>
      </c>
      <c r="R2430" t="s">
        <v>8342</v>
      </c>
      <c r="S2430" s="11">
        <f t="shared" si="150"/>
        <v>42045.784155092595</v>
      </c>
      <c r="T2430" s="11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8341</v>
      </c>
      <c r="R2431" t="s">
        <v>8342</v>
      </c>
      <c r="S2431" s="11">
        <f t="shared" si="150"/>
        <v>42734.879236111112</v>
      </c>
      <c r="T2431" s="11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8341</v>
      </c>
      <c r="R2432" t="s">
        <v>8342</v>
      </c>
      <c r="S2432" s="11">
        <f t="shared" si="150"/>
        <v>42382.130833333329</v>
      </c>
      <c r="T2432" s="11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8341</v>
      </c>
      <c r="R2433" t="s">
        <v>8342</v>
      </c>
      <c r="S2433" s="11">
        <f t="shared" si="150"/>
        <v>42489.099687499998</v>
      </c>
      <c r="T2433" s="11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8341</v>
      </c>
      <c r="R2434" t="s">
        <v>8342</v>
      </c>
      <c r="S2434" s="11">
        <f t="shared" si="150"/>
        <v>42041.218715277777</v>
      </c>
      <c r="T2434" s="11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8341</v>
      </c>
      <c r="R2435" t="s">
        <v>8342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8341</v>
      </c>
      <c r="R2436" t="s">
        <v>8342</v>
      </c>
      <c r="S2436" s="11">
        <f t="shared" si="154"/>
        <v>42180.18604166666</v>
      </c>
      <c r="T2436" s="11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8341</v>
      </c>
      <c r="R2437" t="s">
        <v>8342</v>
      </c>
      <c r="S2437" s="11">
        <f t="shared" si="154"/>
        <v>42252.277615740735</v>
      </c>
      <c r="T2437" s="11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8341</v>
      </c>
      <c r="R2438" t="s">
        <v>8342</v>
      </c>
      <c r="S2438" s="11">
        <f t="shared" si="154"/>
        <v>42338.615393518514</v>
      </c>
      <c r="T2438" s="11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8341</v>
      </c>
      <c r="R2439" t="s">
        <v>8342</v>
      </c>
      <c r="S2439" s="11">
        <f t="shared" si="154"/>
        <v>42031.965138888889</v>
      </c>
      <c r="T2439" s="11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8341</v>
      </c>
      <c r="R2440" t="s">
        <v>8342</v>
      </c>
      <c r="S2440" s="11">
        <f t="shared" si="154"/>
        <v>42285.91506944444</v>
      </c>
      <c r="T2440" s="11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8341</v>
      </c>
      <c r="R2441" t="s">
        <v>8342</v>
      </c>
      <c r="S2441" s="11">
        <f t="shared" si="154"/>
        <v>42265.818622685183</v>
      </c>
      <c r="T2441" s="11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8341</v>
      </c>
      <c r="R2442" t="s">
        <v>8342</v>
      </c>
      <c r="S2442" s="11">
        <f t="shared" si="154"/>
        <v>42383.899456018517</v>
      </c>
      <c r="T2442" s="11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8341</v>
      </c>
      <c r="R2443" t="s">
        <v>8357</v>
      </c>
      <c r="S2443" s="11">
        <f t="shared" si="154"/>
        <v>42187.125625000001</v>
      </c>
      <c r="T2443" s="11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8341</v>
      </c>
      <c r="R2444" t="s">
        <v>8357</v>
      </c>
      <c r="S2444" s="11">
        <f t="shared" si="154"/>
        <v>42052.666990740734</v>
      </c>
      <c r="T2444" s="11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8341</v>
      </c>
      <c r="R2445" t="s">
        <v>8357</v>
      </c>
      <c r="S2445" s="11">
        <f t="shared" si="154"/>
        <v>41836.625254629631</v>
      </c>
      <c r="T2445" s="11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8341</v>
      </c>
      <c r="R2446" t="s">
        <v>8357</v>
      </c>
      <c r="S2446" s="11">
        <f t="shared" si="154"/>
        <v>42485.754525462966</v>
      </c>
      <c r="T2446" s="11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8341</v>
      </c>
      <c r="R2447" t="s">
        <v>8357</v>
      </c>
      <c r="S2447" s="11">
        <f t="shared" si="154"/>
        <v>42243.190057870372</v>
      </c>
      <c r="T2447" s="11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8341</v>
      </c>
      <c r="R2448" t="s">
        <v>8357</v>
      </c>
      <c r="S2448" s="11">
        <f t="shared" si="154"/>
        <v>42670.602673611109</v>
      </c>
      <c r="T2448" s="11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8341</v>
      </c>
      <c r="R2449" t="s">
        <v>8357</v>
      </c>
      <c r="S2449" s="11">
        <f t="shared" si="154"/>
        <v>42654.469826388886</v>
      </c>
      <c r="T2449" s="11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8341</v>
      </c>
      <c r="R2450" t="s">
        <v>8357</v>
      </c>
      <c r="S2450" s="11">
        <f t="shared" si="154"/>
        <v>42607.316122685181</v>
      </c>
      <c r="T2450" s="11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8341</v>
      </c>
      <c r="R2451" t="s">
        <v>8357</v>
      </c>
      <c r="S2451" s="11">
        <f t="shared" si="154"/>
        <v>41943.142534722225</v>
      </c>
      <c r="T2451" s="11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8341</v>
      </c>
      <c r="R2452" t="s">
        <v>8357</v>
      </c>
      <c r="S2452" s="11">
        <f t="shared" si="154"/>
        <v>41902.07240740741</v>
      </c>
      <c r="T2452" s="11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8341</v>
      </c>
      <c r="R2453" t="s">
        <v>8357</v>
      </c>
      <c r="S2453" s="11">
        <f t="shared" si="154"/>
        <v>42779.908449074079</v>
      </c>
      <c r="T2453" s="11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8341</v>
      </c>
      <c r="R2454" t="s">
        <v>8357</v>
      </c>
      <c r="S2454" s="11">
        <f t="shared" si="154"/>
        <v>42338.84375</v>
      </c>
      <c r="T2454" s="11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8341</v>
      </c>
      <c r="R2455" t="s">
        <v>8357</v>
      </c>
      <c r="S2455" s="11">
        <f t="shared" si="154"/>
        <v>42738.692233796297</v>
      </c>
      <c r="T2455" s="11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8341</v>
      </c>
      <c r="R2456" t="s">
        <v>8357</v>
      </c>
      <c r="S2456" s="11">
        <f t="shared" si="154"/>
        <v>42770.201481481476</v>
      </c>
      <c r="T2456" s="11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8341</v>
      </c>
      <c r="R2457" t="s">
        <v>8357</v>
      </c>
      <c r="S2457" s="11">
        <f t="shared" si="154"/>
        <v>42452.781828703708</v>
      </c>
      <c r="T2457" s="11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8341</v>
      </c>
      <c r="R2458" t="s">
        <v>8357</v>
      </c>
      <c r="S2458" s="11">
        <f t="shared" si="154"/>
        <v>42761.961099537039</v>
      </c>
      <c r="T2458" s="11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8341</v>
      </c>
      <c r="R2459" t="s">
        <v>8357</v>
      </c>
      <c r="S2459" s="11">
        <f t="shared" si="154"/>
        <v>42423.602500000001</v>
      </c>
      <c r="T2459" s="11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8341</v>
      </c>
      <c r="R2460" t="s">
        <v>8357</v>
      </c>
      <c r="S2460" s="11">
        <f t="shared" si="154"/>
        <v>42495.871736111112</v>
      </c>
      <c r="T2460" s="11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8341</v>
      </c>
      <c r="R2461" t="s">
        <v>8357</v>
      </c>
      <c r="S2461" s="11">
        <f t="shared" si="154"/>
        <v>42407.637557870374</v>
      </c>
      <c r="T2461" s="11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8341</v>
      </c>
      <c r="R2462" t="s">
        <v>8357</v>
      </c>
      <c r="S2462" s="11">
        <f t="shared" si="154"/>
        <v>42704.187118055561</v>
      </c>
      <c r="T2462" s="11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8330</v>
      </c>
      <c r="R2463" t="s">
        <v>8334</v>
      </c>
      <c r="S2463" s="11">
        <f t="shared" si="154"/>
        <v>40784.012696759259</v>
      </c>
      <c r="T2463" s="11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8330</v>
      </c>
      <c r="R2464" t="s">
        <v>8334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8330</v>
      </c>
      <c r="R2465" t="s">
        <v>8334</v>
      </c>
      <c r="S2465" s="11">
        <f t="shared" si="154"/>
        <v>41341.111400462964</v>
      </c>
      <c r="T2465" s="11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8330</v>
      </c>
      <c r="R2466" t="s">
        <v>8334</v>
      </c>
      <c r="S2466" s="11">
        <f t="shared" si="154"/>
        <v>42248.90042824074</v>
      </c>
      <c r="T2466" s="11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8330</v>
      </c>
      <c r="R2467" t="s">
        <v>8334</v>
      </c>
      <c r="S2467" s="11">
        <f t="shared" si="154"/>
        <v>41145.719305555554</v>
      </c>
      <c r="T2467" s="11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8330</v>
      </c>
      <c r="R2468" t="s">
        <v>8334</v>
      </c>
      <c r="S2468" s="11">
        <f t="shared" si="154"/>
        <v>41373.102465277778</v>
      </c>
      <c r="T2468" s="11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8330</v>
      </c>
      <c r="R2469" t="s">
        <v>8334</v>
      </c>
      <c r="S2469" s="11">
        <f t="shared" si="154"/>
        <v>41025.874201388891</v>
      </c>
      <c r="T2469" s="11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8330</v>
      </c>
      <c r="R2470" t="s">
        <v>8334</v>
      </c>
      <c r="S2470" s="11">
        <f t="shared" si="154"/>
        <v>41174.154178240737</v>
      </c>
      <c r="T2470" s="11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8330</v>
      </c>
      <c r="R2471" t="s">
        <v>8334</v>
      </c>
      <c r="S2471" s="11">
        <f t="shared" si="154"/>
        <v>40557.429733796293</v>
      </c>
      <c r="T2471" s="11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8330</v>
      </c>
      <c r="R2472" t="s">
        <v>8334</v>
      </c>
      <c r="S2472" s="11">
        <f t="shared" si="154"/>
        <v>41023.07471064815</v>
      </c>
      <c r="T2472" s="11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8330</v>
      </c>
      <c r="R2473" t="s">
        <v>8334</v>
      </c>
      <c r="S2473" s="11">
        <f t="shared" si="154"/>
        <v>40893.992962962962</v>
      </c>
      <c r="T2473" s="11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8330</v>
      </c>
      <c r="R2474" t="s">
        <v>8334</v>
      </c>
      <c r="S2474" s="11">
        <f t="shared" si="154"/>
        <v>40354.11550925926</v>
      </c>
      <c r="T2474" s="11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8330</v>
      </c>
      <c r="R2475" t="s">
        <v>8334</v>
      </c>
      <c r="S2475" s="11">
        <f t="shared" si="154"/>
        <v>41193.748483796298</v>
      </c>
      <c r="T2475" s="11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8330</v>
      </c>
      <c r="R2476" t="s">
        <v>8334</v>
      </c>
      <c r="S2476" s="11">
        <f t="shared" si="154"/>
        <v>40417.011296296296</v>
      </c>
      <c r="T2476" s="11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8330</v>
      </c>
      <c r="R2477" t="s">
        <v>8334</v>
      </c>
      <c r="S2477" s="11">
        <f t="shared" si="154"/>
        <v>40310.287673611114</v>
      </c>
      <c r="T2477" s="11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8330</v>
      </c>
      <c r="R2478" t="s">
        <v>8334</v>
      </c>
      <c r="S2478" s="11">
        <f t="shared" si="154"/>
        <v>41913.328356481477</v>
      </c>
      <c r="T2478" s="11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8330</v>
      </c>
      <c r="R2479" t="s">
        <v>8334</v>
      </c>
      <c r="S2479" s="11">
        <f t="shared" si="154"/>
        <v>41088.691493055558</v>
      </c>
      <c r="T2479" s="11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8330</v>
      </c>
      <c r="R2480" t="s">
        <v>8334</v>
      </c>
      <c r="S2480" s="11">
        <f t="shared" si="154"/>
        <v>41257.950381944444</v>
      </c>
      <c r="T2480" s="11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8330</v>
      </c>
      <c r="R2481" t="s">
        <v>8334</v>
      </c>
      <c r="S2481" s="11">
        <f t="shared" si="154"/>
        <v>41107.726782407408</v>
      </c>
      <c r="T2481" s="11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8330</v>
      </c>
      <c r="R2482" t="s">
        <v>8334</v>
      </c>
      <c r="S2482" s="11">
        <f t="shared" si="154"/>
        <v>42227.936157407406</v>
      </c>
      <c r="T2482" s="11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8330</v>
      </c>
      <c r="R2483" t="s">
        <v>8334</v>
      </c>
      <c r="S2483" s="11">
        <f t="shared" si="154"/>
        <v>40999.645925925928</v>
      </c>
      <c r="T2483" s="11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8330</v>
      </c>
      <c r="R2484" t="s">
        <v>8334</v>
      </c>
      <c r="S2484" s="11">
        <f t="shared" si="154"/>
        <v>40711.782210648147</v>
      </c>
      <c r="T2484" s="11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8330</v>
      </c>
      <c r="R2485" t="s">
        <v>8334</v>
      </c>
      <c r="S2485" s="11">
        <f t="shared" si="154"/>
        <v>40970.750034722223</v>
      </c>
      <c r="T2485" s="11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8330</v>
      </c>
      <c r="R2486" t="s">
        <v>8334</v>
      </c>
      <c r="S2486" s="11">
        <f t="shared" si="154"/>
        <v>40771.916701388887</v>
      </c>
      <c r="T2486" s="11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8330</v>
      </c>
      <c r="R2487" t="s">
        <v>8334</v>
      </c>
      <c r="S2487" s="11">
        <f t="shared" si="154"/>
        <v>40793.998599537037</v>
      </c>
      <c r="T2487" s="11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8330</v>
      </c>
      <c r="R2488" t="s">
        <v>8334</v>
      </c>
      <c r="S2488" s="11">
        <f t="shared" si="154"/>
        <v>40991.708055555559</v>
      </c>
      <c r="T2488" s="11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8330</v>
      </c>
      <c r="R2489" t="s">
        <v>8334</v>
      </c>
      <c r="S2489" s="11">
        <f t="shared" si="154"/>
        <v>41026.083298611113</v>
      </c>
      <c r="T2489" s="11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8330</v>
      </c>
      <c r="R2490" t="s">
        <v>8334</v>
      </c>
      <c r="S2490" s="11">
        <f t="shared" si="154"/>
        <v>40833.633194444446</v>
      </c>
      <c r="T2490" s="11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8330</v>
      </c>
      <c r="R2491" t="s">
        <v>8334</v>
      </c>
      <c r="S2491" s="11">
        <f t="shared" si="154"/>
        <v>41373.690266203703</v>
      </c>
      <c r="T2491" s="11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8330</v>
      </c>
      <c r="R2492" t="s">
        <v>8334</v>
      </c>
      <c r="S2492" s="11">
        <f t="shared" si="154"/>
        <v>41023.227731481478</v>
      </c>
      <c r="T2492" s="11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8330</v>
      </c>
      <c r="R2493" t="s">
        <v>8334</v>
      </c>
      <c r="S2493" s="11">
        <f t="shared" si="154"/>
        <v>40542.839282407411</v>
      </c>
      <c r="T2493" s="11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8330</v>
      </c>
      <c r="R2494" t="s">
        <v>8334</v>
      </c>
      <c r="S2494" s="11">
        <f t="shared" si="154"/>
        <v>41024.985972222225</v>
      </c>
      <c r="T2494" s="11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8330</v>
      </c>
      <c r="R2495" t="s">
        <v>8334</v>
      </c>
      <c r="S2495" s="11">
        <f t="shared" si="154"/>
        <v>41348.168287037035</v>
      </c>
      <c r="T2495" s="11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8330</v>
      </c>
      <c r="R2496" t="s">
        <v>8334</v>
      </c>
      <c r="S2496" s="11">
        <f t="shared" si="154"/>
        <v>41022.645185185182</v>
      </c>
      <c r="T2496" s="11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8330</v>
      </c>
      <c r="R2497" t="s">
        <v>8334</v>
      </c>
      <c r="S2497" s="11">
        <f t="shared" si="154"/>
        <v>41036.946469907409</v>
      </c>
      <c r="T2497" s="11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8330</v>
      </c>
      <c r="R2498" t="s">
        <v>8334</v>
      </c>
      <c r="S2498" s="11">
        <f t="shared" si="154"/>
        <v>41327.996435185189</v>
      </c>
      <c r="T2498" s="11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8330</v>
      </c>
      <c r="R2499" t="s">
        <v>8334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8330</v>
      </c>
      <c r="R2500" t="s">
        <v>8334</v>
      </c>
      <c r="S2500" s="11">
        <f t="shared" si="158"/>
        <v>42017.967442129629</v>
      </c>
      <c r="T2500" s="11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8330</v>
      </c>
      <c r="R2501" t="s">
        <v>8334</v>
      </c>
      <c r="S2501" s="11">
        <f t="shared" si="158"/>
        <v>41226.648576388885</v>
      </c>
      <c r="T2501" s="11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8330</v>
      </c>
      <c r="R2502" t="s">
        <v>8334</v>
      </c>
      <c r="S2502" s="11">
        <f t="shared" si="158"/>
        <v>41053.772858796299</v>
      </c>
      <c r="T2502" s="11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8341</v>
      </c>
      <c r="R2503" t="s">
        <v>8358</v>
      </c>
      <c r="S2503" s="11">
        <f t="shared" si="158"/>
        <v>42244.776666666665</v>
      </c>
      <c r="T2503" s="11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8341</v>
      </c>
      <c r="R2504" t="s">
        <v>8358</v>
      </c>
      <c r="S2504" s="11">
        <f t="shared" si="158"/>
        <v>41858.825439814813</v>
      </c>
      <c r="T2504" s="11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8341</v>
      </c>
      <c r="R2505" t="s">
        <v>8358</v>
      </c>
      <c r="S2505" s="11">
        <f t="shared" si="158"/>
        <v>42498.899398148147</v>
      </c>
      <c r="T2505" s="11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8341</v>
      </c>
      <c r="R2506" t="s">
        <v>8358</v>
      </c>
      <c r="S2506" s="11">
        <f t="shared" si="158"/>
        <v>41928.015439814815</v>
      </c>
      <c r="T2506" s="11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8341</v>
      </c>
      <c r="R2507" t="s">
        <v>8358</v>
      </c>
      <c r="S2507" s="11">
        <f t="shared" si="158"/>
        <v>42047.05574074074</v>
      </c>
      <c r="T2507" s="11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8341</v>
      </c>
      <c r="R2508" t="s">
        <v>8358</v>
      </c>
      <c r="S2508" s="11">
        <f t="shared" si="158"/>
        <v>42258.297094907408</v>
      </c>
      <c r="T2508" s="11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8341</v>
      </c>
      <c r="R2509" t="s">
        <v>8358</v>
      </c>
      <c r="S2509" s="11">
        <f t="shared" si="158"/>
        <v>42105.072962962964</v>
      </c>
      <c r="T2509" s="11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8341</v>
      </c>
      <c r="R2510" t="s">
        <v>8358</v>
      </c>
      <c r="S2510" s="11">
        <f t="shared" si="158"/>
        <v>41835.951782407406</v>
      </c>
      <c r="T2510" s="11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8341</v>
      </c>
      <c r="R2511" t="s">
        <v>8358</v>
      </c>
      <c r="S2511" s="11">
        <f t="shared" si="158"/>
        <v>42058.809594907405</v>
      </c>
      <c r="T2511" s="11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8341</v>
      </c>
      <c r="R2512" t="s">
        <v>8358</v>
      </c>
      <c r="S2512" s="11">
        <f t="shared" si="158"/>
        <v>42078.997361111105</v>
      </c>
      <c r="T2512" s="11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8341</v>
      </c>
      <c r="R2513" t="s">
        <v>8358</v>
      </c>
      <c r="S2513" s="11">
        <f t="shared" si="158"/>
        <v>42371.446909722217</v>
      </c>
      <c r="T2513" s="11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8341</v>
      </c>
      <c r="R2514" t="s">
        <v>8358</v>
      </c>
      <c r="S2514" s="11">
        <f t="shared" si="158"/>
        <v>41971.876863425925</v>
      </c>
      <c r="T2514" s="11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8341</v>
      </c>
      <c r="R2515" t="s">
        <v>8358</v>
      </c>
      <c r="S2515" s="11">
        <f t="shared" si="158"/>
        <v>42732.00681712963</v>
      </c>
      <c r="T2515" s="11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8341</v>
      </c>
      <c r="R2516" t="s">
        <v>8358</v>
      </c>
      <c r="S2516" s="11">
        <f t="shared" si="158"/>
        <v>41854.389780092592</v>
      </c>
      <c r="T2516" s="11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8341</v>
      </c>
      <c r="R2517" t="s">
        <v>8358</v>
      </c>
      <c r="S2517" s="11">
        <f t="shared" si="158"/>
        <v>42027.839733796296</v>
      </c>
      <c r="T2517" s="11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8341</v>
      </c>
      <c r="R2518" t="s">
        <v>8358</v>
      </c>
      <c r="S2518" s="11">
        <f t="shared" si="158"/>
        <v>41942.653379629628</v>
      </c>
      <c r="T2518" s="11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8341</v>
      </c>
      <c r="R2519" t="s">
        <v>8358</v>
      </c>
      <c r="S2519" s="11">
        <f t="shared" si="158"/>
        <v>42052.802430555559</v>
      </c>
      <c r="T2519" s="11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8341</v>
      </c>
      <c r="R2520" t="s">
        <v>8358</v>
      </c>
      <c r="S2520" s="11">
        <f t="shared" si="158"/>
        <v>41926.680879629632</v>
      </c>
      <c r="T2520" s="11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8341</v>
      </c>
      <c r="R2521" t="s">
        <v>8358</v>
      </c>
      <c r="S2521" s="11">
        <f t="shared" si="158"/>
        <v>41809.155138888891</v>
      </c>
      <c r="T2521" s="11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8341</v>
      </c>
      <c r="R2522" t="s">
        <v>8358</v>
      </c>
      <c r="S2522" s="11">
        <f t="shared" si="158"/>
        <v>42612.600520833337</v>
      </c>
      <c r="T2522" s="11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8330</v>
      </c>
      <c r="R2523" t="s">
        <v>8359</v>
      </c>
      <c r="S2523" s="11">
        <f t="shared" si="158"/>
        <v>42269.967835648145</v>
      </c>
      <c r="T2523" s="11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8330</v>
      </c>
      <c r="R2524" t="s">
        <v>8359</v>
      </c>
      <c r="S2524" s="11">
        <f t="shared" si="158"/>
        <v>42460.573611111111</v>
      </c>
      <c r="T2524" s="11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8330</v>
      </c>
      <c r="R2525" t="s">
        <v>8359</v>
      </c>
      <c r="S2525" s="11">
        <f t="shared" si="158"/>
        <v>41930.975601851853</v>
      </c>
      <c r="T2525" s="11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8330</v>
      </c>
      <c r="R2526" t="s">
        <v>8359</v>
      </c>
      <c r="S2526" s="11">
        <f t="shared" si="158"/>
        <v>41961.807372685187</v>
      </c>
      <c r="T2526" s="11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8330</v>
      </c>
      <c r="R2527" t="s">
        <v>8359</v>
      </c>
      <c r="S2527" s="11">
        <f t="shared" si="158"/>
        <v>41058.844571759262</v>
      </c>
      <c r="T2527" s="11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8330</v>
      </c>
      <c r="R2528" t="s">
        <v>8359</v>
      </c>
      <c r="S2528" s="11">
        <f t="shared" si="158"/>
        <v>41953.091134259259</v>
      </c>
      <c r="T2528" s="11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8330</v>
      </c>
      <c r="R2529" t="s">
        <v>8359</v>
      </c>
      <c r="S2529" s="11">
        <f t="shared" si="158"/>
        <v>41546.75105324074</v>
      </c>
      <c r="T2529" s="11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8330</v>
      </c>
      <c r="R2530" t="s">
        <v>8359</v>
      </c>
      <c r="S2530" s="11">
        <f t="shared" si="158"/>
        <v>42217.834525462968</v>
      </c>
      <c r="T2530" s="11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8330</v>
      </c>
      <c r="R2531" t="s">
        <v>8359</v>
      </c>
      <c r="S2531" s="11">
        <f t="shared" si="158"/>
        <v>40948.080729166664</v>
      </c>
      <c r="T2531" s="11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8330</v>
      </c>
      <c r="R2532" t="s">
        <v>8359</v>
      </c>
      <c r="S2532" s="11">
        <f t="shared" si="158"/>
        <v>42081.864641203705</v>
      </c>
      <c r="T2532" s="11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8330</v>
      </c>
      <c r="R2533" t="s">
        <v>8359</v>
      </c>
      <c r="S2533" s="11">
        <f t="shared" si="158"/>
        <v>42208.680023148147</v>
      </c>
      <c r="T2533" s="11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8330</v>
      </c>
      <c r="R2534" t="s">
        <v>8359</v>
      </c>
      <c r="S2534" s="11">
        <f t="shared" si="158"/>
        <v>41107.849143518521</v>
      </c>
      <c r="T2534" s="11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8330</v>
      </c>
      <c r="R2535" t="s">
        <v>8359</v>
      </c>
      <c r="S2535" s="11">
        <f t="shared" si="158"/>
        <v>41304.751284722224</v>
      </c>
      <c r="T2535" s="11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8330</v>
      </c>
      <c r="R2536" t="s">
        <v>8359</v>
      </c>
      <c r="S2536" s="11">
        <f t="shared" si="158"/>
        <v>40127.700370370374</v>
      </c>
      <c r="T2536" s="11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8330</v>
      </c>
      <c r="R2537" t="s">
        <v>8359</v>
      </c>
      <c r="S2537" s="11">
        <f t="shared" si="158"/>
        <v>41943.791030092594</v>
      </c>
      <c r="T2537" s="11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8330</v>
      </c>
      <c r="R2538" t="s">
        <v>8359</v>
      </c>
      <c r="S2538" s="11">
        <f t="shared" si="158"/>
        <v>41464.106087962966</v>
      </c>
      <c r="T2538" s="11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8330</v>
      </c>
      <c r="R2539" t="s">
        <v>8359</v>
      </c>
      <c r="S2539" s="11">
        <f t="shared" si="158"/>
        <v>40696.648784722223</v>
      </c>
      <c r="T2539" s="11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8330</v>
      </c>
      <c r="R2540" t="s">
        <v>8359</v>
      </c>
      <c r="S2540" s="11">
        <f t="shared" si="158"/>
        <v>41298.509965277779</v>
      </c>
      <c r="T2540" s="11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8330</v>
      </c>
      <c r="R2541" t="s">
        <v>8359</v>
      </c>
      <c r="S2541" s="11">
        <f t="shared" si="158"/>
        <v>41977.902222222227</v>
      </c>
      <c r="T2541" s="11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8330</v>
      </c>
      <c r="R2542" t="s">
        <v>8359</v>
      </c>
      <c r="S2542" s="11">
        <f t="shared" si="158"/>
        <v>40785.675011574072</v>
      </c>
      <c r="T2542" s="11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8330</v>
      </c>
      <c r="R2543" t="s">
        <v>8359</v>
      </c>
      <c r="S2543" s="11">
        <f t="shared" si="158"/>
        <v>41483.449282407404</v>
      </c>
      <c r="T2543" s="11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8330</v>
      </c>
      <c r="R2544" t="s">
        <v>8359</v>
      </c>
      <c r="S2544" s="11">
        <f t="shared" si="158"/>
        <v>41509.426585648151</v>
      </c>
      <c r="T2544" s="11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8330</v>
      </c>
      <c r="R2545" t="s">
        <v>8359</v>
      </c>
      <c r="S2545" s="11">
        <f t="shared" si="158"/>
        <v>40514.107615740737</v>
      </c>
      <c r="T2545" s="11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8330</v>
      </c>
      <c r="R2546" t="s">
        <v>8359</v>
      </c>
      <c r="S2546" s="11">
        <f t="shared" si="158"/>
        <v>41068.520474537036</v>
      </c>
      <c r="T2546" s="11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8330</v>
      </c>
      <c r="R2547" t="s">
        <v>8359</v>
      </c>
      <c r="S2547" s="11">
        <f t="shared" si="158"/>
        <v>42027.13817129629</v>
      </c>
      <c r="T2547" s="11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8330</v>
      </c>
      <c r="R2548" t="s">
        <v>8359</v>
      </c>
      <c r="S2548" s="11">
        <f t="shared" si="158"/>
        <v>41524.858553240738</v>
      </c>
      <c r="T2548" s="11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8330</v>
      </c>
      <c r="R2549" t="s">
        <v>8359</v>
      </c>
      <c r="S2549" s="11">
        <f t="shared" si="158"/>
        <v>40973.773182870369</v>
      </c>
      <c r="T2549" s="11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8330</v>
      </c>
      <c r="R2550" t="s">
        <v>8359</v>
      </c>
      <c r="S2550" s="11">
        <f t="shared" si="158"/>
        <v>42618.625428240746</v>
      </c>
      <c r="T2550" s="11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8330</v>
      </c>
      <c r="R2551" t="s">
        <v>8359</v>
      </c>
      <c r="S2551" s="11">
        <f t="shared" si="158"/>
        <v>41390.757754629631</v>
      </c>
      <c r="T2551" s="11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8330</v>
      </c>
      <c r="R2552" t="s">
        <v>8359</v>
      </c>
      <c r="S2552" s="11">
        <f t="shared" si="158"/>
        <v>42228.634328703702</v>
      </c>
      <c r="T2552" s="11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8330</v>
      </c>
      <c r="R2553" t="s">
        <v>8359</v>
      </c>
      <c r="S2553" s="11">
        <f t="shared" si="158"/>
        <v>40961.252141203702</v>
      </c>
      <c r="T2553" s="11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8330</v>
      </c>
      <c r="R2554" t="s">
        <v>8359</v>
      </c>
      <c r="S2554" s="11">
        <f t="shared" si="158"/>
        <v>42769.809965277775</v>
      </c>
      <c r="T2554" s="11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8330</v>
      </c>
      <c r="R2555" t="s">
        <v>8359</v>
      </c>
      <c r="S2555" s="11">
        <f t="shared" si="158"/>
        <v>41113.199155092596</v>
      </c>
      <c r="T2555" s="11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8330</v>
      </c>
      <c r="R2556" t="s">
        <v>8359</v>
      </c>
      <c r="S2556" s="11">
        <f t="shared" si="158"/>
        <v>42125.078275462962</v>
      </c>
      <c r="T2556" s="11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8330</v>
      </c>
      <c r="R2557" t="s">
        <v>8359</v>
      </c>
      <c r="S2557" s="11">
        <f t="shared" si="158"/>
        <v>41026.655011574076</v>
      </c>
      <c r="T2557" s="11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8330</v>
      </c>
      <c r="R2558" t="s">
        <v>8359</v>
      </c>
      <c r="S2558" s="11">
        <f t="shared" si="158"/>
        <v>41222.991400462961</v>
      </c>
      <c r="T2558" s="11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8330</v>
      </c>
      <c r="R2559" t="s">
        <v>8359</v>
      </c>
      <c r="S2559" s="11">
        <f t="shared" si="158"/>
        <v>41744.745208333334</v>
      </c>
      <c r="T2559" s="11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8330</v>
      </c>
      <c r="R2560" t="s">
        <v>8359</v>
      </c>
      <c r="S2560" s="11">
        <f t="shared" si="158"/>
        <v>42093.860023148154</v>
      </c>
      <c r="T2560" s="11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8330</v>
      </c>
      <c r="R2561" t="s">
        <v>8359</v>
      </c>
      <c r="S2561" s="11">
        <f t="shared" si="158"/>
        <v>40829.873657407406</v>
      </c>
      <c r="T2561" s="11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8330</v>
      </c>
      <c r="R2562" t="s">
        <v>8359</v>
      </c>
      <c r="S2562" s="11">
        <f t="shared" si="158"/>
        <v>42039.951087962967</v>
      </c>
      <c r="T2562" s="11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8341</v>
      </c>
      <c r="R2563" t="s">
        <v>8342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8341</v>
      </c>
      <c r="R2564" t="s">
        <v>8342</v>
      </c>
      <c r="S2564" s="11">
        <f t="shared" si="162"/>
        <v>42594.524756944447</v>
      </c>
      <c r="T2564" s="11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8341</v>
      </c>
      <c r="R2565" t="s">
        <v>8342</v>
      </c>
      <c r="S2565" s="11">
        <f t="shared" si="162"/>
        <v>42155.139479166668</v>
      </c>
      <c r="T2565" s="11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8341</v>
      </c>
      <c r="R2566" t="s">
        <v>8342</v>
      </c>
      <c r="S2566" s="11">
        <f t="shared" si="162"/>
        <v>41822.040497685186</v>
      </c>
      <c r="T2566" s="11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8341</v>
      </c>
      <c r="R2567" t="s">
        <v>8342</v>
      </c>
      <c r="S2567" s="11">
        <f t="shared" si="162"/>
        <v>42440.650335648148</v>
      </c>
      <c r="T2567" s="11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8341</v>
      </c>
      <c r="R2568" t="s">
        <v>8342</v>
      </c>
      <c r="S2568" s="11">
        <f t="shared" si="162"/>
        <v>41842.980879629627</v>
      </c>
      <c r="T2568" s="11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8341</v>
      </c>
      <c r="R2569" t="s">
        <v>8342</v>
      </c>
      <c r="S2569" s="11">
        <f t="shared" si="162"/>
        <v>42087.878912037035</v>
      </c>
      <c r="T2569" s="11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8341</v>
      </c>
      <c r="R2570" t="s">
        <v>8342</v>
      </c>
      <c r="S2570" s="11">
        <f t="shared" si="162"/>
        <v>42584.666597222225</v>
      </c>
      <c r="T2570" s="11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8341</v>
      </c>
      <c r="R2571" t="s">
        <v>8342</v>
      </c>
      <c r="S2571" s="11">
        <f t="shared" si="162"/>
        <v>42234.105462962965</v>
      </c>
      <c r="T2571" s="11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8341</v>
      </c>
      <c r="R2572" t="s">
        <v>8342</v>
      </c>
      <c r="S2572" s="11">
        <f t="shared" si="162"/>
        <v>42744.903182870374</v>
      </c>
      <c r="T2572" s="11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8341</v>
      </c>
      <c r="R2573" t="s">
        <v>8342</v>
      </c>
      <c r="S2573" s="11">
        <f t="shared" si="162"/>
        <v>42449.341678240744</v>
      </c>
      <c r="T2573" s="11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8341</v>
      </c>
      <c r="R2574" t="s">
        <v>8342</v>
      </c>
      <c r="S2574" s="11">
        <f t="shared" si="162"/>
        <v>42077.119409722218</v>
      </c>
      <c r="T2574" s="11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8341</v>
      </c>
      <c r="R2575" t="s">
        <v>8342</v>
      </c>
      <c r="S2575" s="11">
        <f t="shared" si="162"/>
        <v>41829.592002314814</v>
      </c>
      <c r="T2575" s="11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8341</v>
      </c>
      <c r="R2576" t="s">
        <v>8342</v>
      </c>
      <c r="S2576" s="11">
        <f t="shared" si="162"/>
        <v>42487.825752314813</v>
      </c>
      <c r="T2576" s="11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8341</v>
      </c>
      <c r="R2577" t="s">
        <v>8342</v>
      </c>
      <c r="S2577" s="11">
        <f t="shared" si="162"/>
        <v>41986.108726851846</v>
      </c>
      <c r="T2577" s="11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8341</v>
      </c>
      <c r="R2578" t="s">
        <v>8342</v>
      </c>
      <c r="S2578" s="11">
        <f t="shared" si="162"/>
        <v>42060.00980324074</v>
      </c>
      <c r="T2578" s="11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8341</v>
      </c>
      <c r="R2579" t="s">
        <v>8342</v>
      </c>
      <c r="S2579" s="11">
        <f t="shared" si="162"/>
        <v>41830.820567129631</v>
      </c>
      <c r="T2579" s="11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8341</v>
      </c>
      <c r="R2580" t="s">
        <v>8342</v>
      </c>
      <c r="S2580" s="11">
        <f t="shared" si="162"/>
        <v>42238.022905092599</v>
      </c>
      <c r="T2580" s="11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8341</v>
      </c>
      <c r="R2581" t="s">
        <v>8342</v>
      </c>
      <c r="S2581" s="11">
        <f t="shared" si="162"/>
        <v>41837.829895833333</v>
      </c>
      <c r="T2581" s="11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8341</v>
      </c>
      <c r="R2582" t="s">
        <v>8342</v>
      </c>
      <c r="S2582" s="11">
        <f t="shared" si="162"/>
        <v>42110.326423611114</v>
      </c>
      <c r="T2582" s="11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8341</v>
      </c>
      <c r="R2583" t="s">
        <v>8342</v>
      </c>
      <c r="S2583" s="11">
        <f t="shared" si="162"/>
        <v>42294.628449074073</v>
      </c>
      <c r="T2583" s="11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8341</v>
      </c>
      <c r="R2584" t="s">
        <v>8342</v>
      </c>
      <c r="S2584" s="11">
        <f t="shared" si="162"/>
        <v>42642.988819444443</v>
      </c>
      <c r="T2584" s="11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8341</v>
      </c>
      <c r="R2585" t="s">
        <v>8342</v>
      </c>
      <c r="S2585" s="11">
        <f t="shared" si="162"/>
        <v>42019.76944444445</v>
      </c>
      <c r="T2585" s="11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8341</v>
      </c>
      <c r="R2586" t="s">
        <v>8342</v>
      </c>
      <c r="S2586" s="11">
        <f t="shared" si="162"/>
        <v>42140.173252314817</v>
      </c>
      <c r="T2586" s="11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8341</v>
      </c>
      <c r="R2587" t="s">
        <v>8342</v>
      </c>
      <c r="S2587" s="11">
        <f t="shared" si="162"/>
        <v>41795.963333333333</v>
      </c>
      <c r="T2587" s="11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8341</v>
      </c>
      <c r="R2588" t="s">
        <v>8342</v>
      </c>
      <c r="S2588" s="11">
        <f t="shared" si="162"/>
        <v>42333.330277777779</v>
      </c>
      <c r="T2588" s="11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8341</v>
      </c>
      <c r="R2589" t="s">
        <v>8342</v>
      </c>
      <c r="S2589" s="11">
        <f t="shared" si="162"/>
        <v>42338.675381944442</v>
      </c>
      <c r="T2589" s="11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8341</v>
      </c>
      <c r="R2590" t="s">
        <v>8342</v>
      </c>
      <c r="S2590" s="11">
        <f t="shared" si="162"/>
        <v>42042.676226851851</v>
      </c>
      <c r="T2590" s="11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8341</v>
      </c>
      <c r="R2591" t="s">
        <v>8342</v>
      </c>
      <c r="S2591" s="11">
        <f t="shared" si="162"/>
        <v>42422.536192129628</v>
      </c>
      <c r="T2591" s="11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8341</v>
      </c>
      <c r="R2592" t="s">
        <v>8342</v>
      </c>
      <c r="S2592" s="11">
        <f t="shared" si="162"/>
        <v>42388.589085648149</v>
      </c>
      <c r="T2592" s="11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8341</v>
      </c>
      <c r="R2593" t="s">
        <v>8342</v>
      </c>
      <c r="S2593" s="11">
        <f t="shared" si="162"/>
        <v>42382.906527777777</v>
      </c>
      <c r="T2593" s="11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8341</v>
      </c>
      <c r="R2594" t="s">
        <v>8342</v>
      </c>
      <c r="S2594" s="11">
        <f t="shared" si="162"/>
        <v>41887.801168981481</v>
      </c>
      <c r="T2594" s="11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8341</v>
      </c>
      <c r="R2595" t="s">
        <v>8342</v>
      </c>
      <c r="S2595" s="11">
        <f t="shared" si="162"/>
        <v>42089.84520833334</v>
      </c>
      <c r="T2595" s="11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8341</v>
      </c>
      <c r="R2596" t="s">
        <v>8342</v>
      </c>
      <c r="S2596" s="11">
        <f t="shared" si="162"/>
        <v>41828.967916666668</v>
      </c>
      <c r="T2596" s="11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8341</v>
      </c>
      <c r="R2597" t="s">
        <v>8342</v>
      </c>
      <c r="S2597" s="11">
        <f t="shared" si="162"/>
        <v>42760.244212962964</v>
      </c>
      <c r="T2597" s="11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8341</v>
      </c>
      <c r="R2598" t="s">
        <v>8342</v>
      </c>
      <c r="S2598" s="11">
        <f t="shared" si="162"/>
        <v>41828.664456018516</v>
      </c>
      <c r="T2598" s="11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8341</v>
      </c>
      <c r="R2599" t="s">
        <v>8342</v>
      </c>
      <c r="S2599" s="11">
        <f t="shared" si="162"/>
        <v>42510.341631944444</v>
      </c>
      <c r="T2599" s="11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8341</v>
      </c>
      <c r="R2600" t="s">
        <v>8342</v>
      </c>
      <c r="S2600" s="11">
        <f t="shared" si="162"/>
        <v>42240.840289351851</v>
      </c>
      <c r="T2600" s="11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8341</v>
      </c>
      <c r="R2601" t="s">
        <v>8342</v>
      </c>
      <c r="S2601" s="11">
        <f t="shared" si="162"/>
        <v>41809.754016203704</v>
      </c>
      <c r="T2601" s="11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8341</v>
      </c>
      <c r="R2602" t="s">
        <v>8342</v>
      </c>
      <c r="S2602" s="11">
        <f t="shared" si="162"/>
        <v>42394.900462962964</v>
      </c>
      <c r="T2602" s="11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8324</v>
      </c>
      <c r="R2603" t="s">
        <v>8360</v>
      </c>
      <c r="S2603" s="11">
        <f t="shared" si="162"/>
        <v>41150.902187499996</v>
      </c>
      <c r="T2603" s="11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8324</v>
      </c>
      <c r="R2604" t="s">
        <v>8360</v>
      </c>
      <c r="S2604" s="11">
        <f t="shared" si="162"/>
        <v>41915.747314814813</v>
      </c>
      <c r="T2604" s="11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8324</v>
      </c>
      <c r="R2605" t="s">
        <v>8360</v>
      </c>
      <c r="S2605" s="11">
        <f t="shared" si="162"/>
        <v>41617.912662037037</v>
      </c>
      <c r="T2605" s="11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8324</v>
      </c>
      <c r="R2606" t="s">
        <v>8360</v>
      </c>
      <c r="S2606" s="11">
        <f t="shared" si="162"/>
        <v>40998.051192129627</v>
      </c>
      <c r="T2606" s="11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8324</v>
      </c>
      <c r="R2607" t="s">
        <v>8360</v>
      </c>
      <c r="S2607" s="11">
        <f t="shared" si="162"/>
        <v>42508.541550925926</v>
      </c>
      <c r="T2607" s="11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8324</v>
      </c>
      <c r="R2608" t="s">
        <v>8360</v>
      </c>
      <c r="S2608" s="11">
        <f t="shared" si="162"/>
        <v>41726.712754629632</v>
      </c>
      <c r="T2608" s="11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8324</v>
      </c>
      <c r="R2609" t="s">
        <v>8360</v>
      </c>
      <c r="S2609" s="11">
        <f t="shared" si="162"/>
        <v>42184.874675925923</v>
      </c>
      <c r="T2609" s="11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8324</v>
      </c>
      <c r="R2610" t="s">
        <v>8360</v>
      </c>
      <c r="S2610" s="11">
        <f t="shared" si="162"/>
        <v>42767.801712962959</v>
      </c>
      <c r="T2610" s="11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8324</v>
      </c>
      <c r="R2611" t="s">
        <v>8360</v>
      </c>
      <c r="S2611" s="11">
        <f t="shared" si="162"/>
        <v>41075.237858796296</v>
      </c>
      <c r="T2611" s="11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8324</v>
      </c>
      <c r="R2612" t="s">
        <v>8360</v>
      </c>
      <c r="S2612" s="11">
        <f t="shared" si="162"/>
        <v>42564.881076388891</v>
      </c>
      <c r="T2612" s="11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8324</v>
      </c>
      <c r="R2613" t="s">
        <v>8360</v>
      </c>
      <c r="S2613" s="11">
        <f t="shared" si="162"/>
        <v>42704.335810185185</v>
      </c>
      <c r="T2613" s="11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8324</v>
      </c>
      <c r="R2614" t="s">
        <v>8360</v>
      </c>
      <c r="S2614" s="11">
        <f t="shared" si="162"/>
        <v>41982.143171296295</v>
      </c>
      <c r="T2614" s="11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8324</v>
      </c>
      <c r="R2615" t="s">
        <v>8360</v>
      </c>
      <c r="S2615" s="11">
        <f t="shared" si="162"/>
        <v>41143.81821759259</v>
      </c>
      <c r="T2615" s="11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8324</v>
      </c>
      <c r="R2616" t="s">
        <v>8360</v>
      </c>
      <c r="S2616" s="11">
        <f t="shared" si="162"/>
        <v>41730.708472222221</v>
      </c>
      <c r="T2616" s="11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8324</v>
      </c>
      <c r="R2617" t="s">
        <v>8360</v>
      </c>
      <c r="S2617" s="11">
        <f t="shared" si="162"/>
        <v>42453.49726851852</v>
      </c>
      <c r="T2617" s="11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8324</v>
      </c>
      <c r="R2618" t="s">
        <v>8360</v>
      </c>
      <c r="S2618" s="11">
        <f t="shared" si="162"/>
        <v>42211.99454861111</v>
      </c>
      <c r="T2618" s="11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8324</v>
      </c>
      <c r="R2619" t="s">
        <v>8360</v>
      </c>
      <c r="S2619" s="11">
        <f t="shared" si="162"/>
        <v>41902.874432870369</v>
      </c>
      <c r="T2619" s="11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8324</v>
      </c>
      <c r="R2620" t="s">
        <v>8360</v>
      </c>
      <c r="S2620" s="11">
        <f t="shared" si="162"/>
        <v>42279.792372685188</v>
      </c>
      <c r="T2620" s="11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8324</v>
      </c>
      <c r="R2621" t="s">
        <v>8360</v>
      </c>
      <c r="S2621" s="11">
        <f t="shared" si="162"/>
        <v>42273.884305555555</v>
      </c>
      <c r="T2621" s="11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8324</v>
      </c>
      <c r="R2622" t="s">
        <v>8360</v>
      </c>
      <c r="S2622" s="11">
        <f t="shared" si="162"/>
        <v>42251.16715277778</v>
      </c>
      <c r="T2622" s="11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8324</v>
      </c>
      <c r="R2623" t="s">
        <v>8360</v>
      </c>
      <c r="S2623" s="11">
        <f t="shared" si="162"/>
        <v>42115.74754629629</v>
      </c>
      <c r="T2623" s="11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8324</v>
      </c>
      <c r="R2624" t="s">
        <v>8360</v>
      </c>
      <c r="S2624" s="11">
        <f t="shared" si="162"/>
        <v>42689.74324074074</v>
      </c>
      <c r="T2624" s="11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8324</v>
      </c>
      <c r="R2625" t="s">
        <v>8360</v>
      </c>
      <c r="S2625" s="11">
        <f t="shared" si="162"/>
        <v>42692.256550925929</v>
      </c>
      <c r="T2625" s="11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8324</v>
      </c>
      <c r="R2626" t="s">
        <v>8360</v>
      </c>
      <c r="S2626" s="11">
        <f t="shared" si="162"/>
        <v>41144.42155092593</v>
      </c>
      <c r="T2626" s="11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8324</v>
      </c>
      <c r="R2627" t="s">
        <v>8360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8324</v>
      </c>
      <c r="R2628" t="s">
        <v>8360</v>
      </c>
      <c r="S2628" s="11">
        <f t="shared" si="166"/>
        <v>42128.628113425926</v>
      </c>
      <c r="T2628" s="11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8324</v>
      </c>
      <c r="R2629" t="s">
        <v>8360</v>
      </c>
      <c r="S2629" s="11">
        <f t="shared" si="166"/>
        <v>42304.829409722224</v>
      </c>
      <c r="T2629" s="11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8324</v>
      </c>
      <c r="R2630" t="s">
        <v>8360</v>
      </c>
      <c r="S2630" s="11">
        <f t="shared" si="166"/>
        <v>41953.966053240743</v>
      </c>
      <c r="T2630" s="11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8324</v>
      </c>
      <c r="R2631" t="s">
        <v>8360</v>
      </c>
      <c r="S2631" s="11">
        <f t="shared" si="166"/>
        <v>42108.538449074069</v>
      </c>
      <c r="T2631" s="11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8324</v>
      </c>
      <c r="R2632" t="s">
        <v>8360</v>
      </c>
      <c r="S2632" s="11">
        <f t="shared" si="166"/>
        <v>42524.105462962965</v>
      </c>
      <c r="T2632" s="11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8324</v>
      </c>
      <c r="R2633" t="s">
        <v>8360</v>
      </c>
      <c r="S2633" s="11">
        <f t="shared" si="166"/>
        <v>42218.169293981482</v>
      </c>
      <c r="T2633" s="11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8324</v>
      </c>
      <c r="R2634" t="s">
        <v>8360</v>
      </c>
      <c r="S2634" s="11">
        <f t="shared" si="166"/>
        <v>42494.061793981484</v>
      </c>
      <c r="T2634" s="11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8324</v>
      </c>
      <c r="R2635" t="s">
        <v>8360</v>
      </c>
      <c r="S2635" s="11">
        <f t="shared" si="166"/>
        <v>41667.823287037041</v>
      </c>
      <c r="T2635" s="11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8324</v>
      </c>
      <c r="R2636" t="s">
        <v>8360</v>
      </c>
      <c r="S2636" s="11">
        <f t="shared" si="166"/>
        <v>42612.656493055561</v>
      </c>
      <c r="T2636" s="11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8324</v>
      </c>
      <c r="R2637" t="s">
        <v>8360</v>
      </c>
      <c r="S2637" s="11">
        <f t="shared" si="166"/>
        <v>42037.950937500005</v>
      </c>
      <c r="T2637" s="11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8324</v>
      </c>
      <c r="R2638" t="s">
        <v>8360</v>
      </c>
      <c r="S2638" s="11">
        <f t="shared" si="166"/>
        <v>42636.614745370374</v>
      </c>
      <c r="T2638" s="11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8324</v>
      </c>
      <c r="R2639" t="s">
        <v>8360</v>
      </c>
      <c r="S2639" s="11">
        <f t="shared" si="166"/>
        <v>42639.549479166672</v>
      </c>
      <c r="T2639" s="11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8324</v>
      </c>
      <c r="R2640" t="s">
        <v>8360</v>
      </c>
      <c r="S2640" s="11">
        <f t="shared" si="166"/>
        <v>41989.913136574076</v>
      </c>
      <c r="T2640" s="11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8324</v>
      </c>
      <c r="R2641" t="s">
        <v>8360</v>
      </c>
      <c r="S2641" s="11">
        <f t="shared" si="166"/>
        <v>42024.86513888889</v>
      </c>
      <c r="T2641" s="11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8324</v>
      </c>
      <c r="R2642" t="s">
        <v>8360</v>
      </c>
      <c r="S2642" s="11">
        <f t="shared" si="166"/>
        <v>42103.160578703704</v>
      </c>
      <c r="T2642" s="11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8324</v>
      </c>
      <c r="R2643" t="s">
        <v>8360</v>
      </c>
      <c r="S2643" s="11">
        <f t="shared" si="166"/>
        <v>41880.827118055553</v>
      </c>
      <c r="T2643" s="11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8324</v>
      </c>
      <c r="R2644" t="s">
        <v>8360</v>
      </c>
      <c r="S2644" s="11">
        <f t="shared" si="166"/>
        <v>42536.246620370366</v>
      </c>
      <c r="T2644" s="11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8324</v>
      </c>
      <c r="R2645" t="s">
        <v>8360</v>
      </c>
      <c r="S2645" s="11">
        <f t="shared" si="166"/>
        <v>42689.582349537035</v>
      </c>
      <c r="T2645" s="11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8324</v>
      </c>
      <c r="R2646" t="s">
        <v>8360</v>
      </c>
      <c r="S2646" s="11">
        <f t="shared" si="166"/>
        <v>42774.792071759264</v>
      </c>
      <c r="T2646" s="11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8324</v>
      </c>
      <c r="R2647" t="s">
        <v>8360</v>
      </c>
      <c r="S2647" s="11">
        <f t="shared" si="166"/>
        <v>41921.842627314814</v>
      </c>
      <c r="T2647" s="11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8324</v>
      </c>
      <c r="R2648" t="s">
        <v>8360</v>
      </c>
      <c r="S2648" s="11">
        <f t="shared" si="166"/>
        <v>42226.313298611116</v>
      </c>
      <c r="T2648" s="11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8324</v>
      </c>
      <c r="R2649" t="s">
        <v>8360</v>
      </c>
      <c r="S2649" s="11">
        <f t="shared" si="166"/>
        <v>42200.261793981481</v>
      </c>
      <c r="T2649" s="11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8324</v>
      </c>
      <c r="R2650" t="s">
        <v>8360</v>
      </c>
      <c r="S2650" s="11">
        <f t="shared" si="166"/>
        <v>42408.714814814812</v>
      </c>
      <c r="T2650" s="11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8324</v>
      </c>
      <c r="R2651" t="s">
        <v>8360</v>
      </c>
      <c r="S2651" s="11">
        <f t="shared" si="166"/>
        <v>42341.99700231482</v>
      </c>
      <c r="T2651" s="11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8324</v>
      </c>
      <c r="R2652" t="s">
        <v>8360</v>
      </c>
      <c r="S2652" s="11">
        <f t="shared" si="166"/>
        <v>42695.624340277776</v>
      </c>
      <c r="T2652" s="11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8324</v>
      </c>
      <c r="R2653" t="s">
        <v>8360</v>
      </c>
      <c r="S2653" s="11">
        <f t="shared" si="166"/>
        <v>42327.805659722217</v>
      </c>
      <c r="T2653" s="11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8324</v>
      </c>
      <c r="R2654" t="s">
        <v>8360</v>
      </c>
      <c r="S2654" s="11">
        <f t="shared" si="166"/>
        <v>41953.158854166672</v>
      </c>
      <c r="T2654" s="11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8324</v>
      </c>
      <c r="R2655" t="s">
        <v>8360</v>
      </c>
      <c r="S2655" s="11">
        <f t="shared" si="166"/>
        <v>41771.651932870373</v>
      </c>
      <c r="T2655" s="11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8324</v>
      </c>
      <c r="R2656" t="s">
        <v>8360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8324</v>
      </c>
      <c r="R2657" t="s">
        <v>8360</v>
      </c>
      <c r="S2657" s="11">
        <f t="shared" si="166"/>
        <v>42381.866284722222</v>
      </c>
      <c r="T2657" s="11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8324</v>
      </c>
      <c r="R2658" t="s">
        <v>8360</v>
      </c>
      <c r="S2658" s="11">
        <f t="shared" si="166"/>
        <v>42767.688518518517</v>
      </c>
      <c r="T2658" s="11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8324</v>
      </c>
      <c r="R2659" t="s">
        <v>8360</v>
      </c>
      <c r="S2659" s="11">
        <f t="shared" si="166"/>
        <v>42551.928854166668</v>
      </c>
      <c r="T2659" s="11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8324</v>
      </c>
      <c r="R2660" t="s">
        <v>8360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8324</v>
      </c>
      <c r="R2661" t="s">
        <v>8360</v>
      </c>
      <c r="S2661" s="11">
        <f t="shared" si="166"/>
        <v>42082.069560185191</v>
      </c>
      <c r="T2661" s="11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8324</v>
      </c>
      <c r="R2662" t="s">
        <v>8360</v>
      </c>
      <c r="S2662" s="11">
        <f t="shared" si="166"/>
        <v>42272.713171296295</v>
      </c>
      <c r="T2662" s="11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8324</v>
      </c>
      <c r="R2663" t="s">
        <v>8361</v>
      </c>
      <c r="S2663" s="11">
        <f t="shared" si="166"/>
        <v>41542.958449074074</v>
      </c>
      <c r="T2663" s="11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8324</v>
      </c>
      <c r="R2664" t="s">
        <v>8361</v>
      </c>
      <c r="S2664" s="11">
        <f t="shared" si="166"/>
        <v>42207.746678240743</v>
      </c>
      <c r="T2664" s="11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8324</v>
      </c>
      <c r="R2665" t="s">
        <v>8361</v>
      </c>
      <c r="S2665" s="11">
        <f t="shared" si="166"/>
        <v>42222.622766203705</v>
      </c>
      <c r="T2665" s="11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8324</v>
      </c>
      <c r="R2666" t="s">
        <v>8361</v>
      </c>
      <c r="S2666" s="11">
        <f t="shared" si="166"/>
        <v>42313.02542824074</v>
      </c>
      <c r="T2666" s="11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8324</v>
      </c>
      <c r="R2667" t="s">
        <v>8361</v>
      </c>
      <c r="S2667" s="11">
        <f t="shared" si="166"/>
        <v>42083.895532407405</v>
      </c>
      <c r="T2667" s="11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8324</v>
      </c>
      <c r="R2668" t="s">
        <v>8361</v>
      </c>
      <c r="S2668" s="11">
        <f t="shared" si="166"/>
        <v>42235.764340277776</v>
      </c>
      <c r="T2668" s="11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8324</v>
      </c>
      <c r="R2669" t="s">
        <v>8361</v>
      </c>
      <c r="S2669" s="11">
        <f t="shared" si="166"/>
        <v>42380.926111111112</v>
      </c>
      <c r="T2669" s="11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8324</v>
      </c>
      <c r="R2670" t="s">
        <v>8361</v>
      </c>
      <c r="S2670" s="11">
        <f t="shared" si="166"/>
        <v>42275.588715277772</v>
      </c>
      <c r="T2670" s="11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8324</v>
      </c>
      <c r="R2671" t="s">
        <v>8361</v>
      </c>
      <c r="S2671" s="11">
        <f t="shared" si="166"/>
        <v>42319.035833333335</v>
      </c>
      <c r="T2671" s="11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8324</v>
      </c>
      <c r="R2672" t="s">
        <v>8361</v>
      </c>
      <c r="S2672" s="11">
        <f t="shared" si="166"/>
        <v>41821.020601851851</v>
      </c>
      <c r="T2672" s="11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8324</v>
      </c>
      <c r="R2673" t="s">
        <v>8361</v>
      </c>
      <c r="S2673" s="11">
        <f t="shared" si="166"/>
        <v>41962.749027777783</v>
      </c>
      <c r="T2673" s="11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8324</v>
      </c>
      <c r="R2674" t="s">
        <v>8361</v>
      </c>
      <c r="S2674" s="11">
        <f t="shared" si="166"/>
        <v>42344.884143518517</v>
      </c>
      <c r="T2674" s="11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8324</v>
      </c>
      <c r="R2675" t="s">
        <v>8361</v>
      </c>
      <c r="S2675" s="11">
        <f t="shared" si="166"/>
        <v>41912.541655092595</v>
      </c>
      <c r="T2675" s="11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8324</v>
      </c>
      <c r="R2676" t="s">
        <v>8361</v>
      </c>
      <c r="S2676" s="11">
        <f t="shared" si="166"/>
        <v>42529.632754629631</v>
      </c>
      <c r="T2676" s="11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8324</v>
      </c>
      <c r="R2677" t="s">
        <v>8361</v>
      </c>
      <c r="S2677" s="11">
        <f t="shared" si="166"/>
        <v>41923.857511574075</v>
      </c>
      <c r="T2677" s="11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8324</v>
      </c>
      <c r="R2678" t="s">
        <v>8361</v>
      </c>
      <c r="S2678" s="11">
        <f t="shared" si="166"/>
        <v>42482.624699074076</v>
      </c>
      <c r="T2678" s="11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8324</v>
      </c>
      <c r="R2679" t="s">
        <v>8361</v>
      </c>
      <c r="S2679" s="11">
        <f t="shared" si="166"/>
        <v>41793.029432870368</v>
      </c>
      <c r="T2679" s="11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8324</v>
      </c>
      <c r="R2680" t="s">
        <v>8361</v>
      </c>
      <c r="S2680" s="11">
        <f t="shared" si="166"/>
        <v>42241.798206018517</v>
      </c>
      <c r="T2680" s="11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8324</v>
      </c>
      <c r="R2681" t="s">
        <v>8361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8324</v>
      </c>
      <c r="R2682" t="s">
        <v>8361</v>
      </c>
      <c r="S2682" s="11">
        <f t="shared" si="166"/>
        <v>42436.211701388893</v>
      </c>
      <c r="T2682" s="11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8341</v>
      </c>
      <c r="R2683" t="s">
        <v>8342</v>
      </c>
      <c r="S2683" s="11">
        <f t="shared" si="166"/>
        <v>41805.895254629628</v>
      </c>
      <c r="T2683" s="11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8341</v>
      </c>
      <c r="R2684" t="s">
        <v>8342</v>
      </c>
      <c r="S2684" s="11">
        <f t="shared" si="166"/>
        <v>41932.871990740743</v>
      </c>
      <c r="T2684" s="11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8341</v>
      </c>
      <c r="R2685" t="s">
        <v>8342</v>
      </c>
      <c r="S2685" s="11">
        <f t="shared" si="166"/>
        <v>42034.75509259259</v>
      </c>
      <c r="T2685" s="11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8341</v>
      </c>
      <c r="R2686" t="s">
        <v>8342</v>
      </c>
      <c r="S2686" s="11">
        <f t="shared" si="166"/>
        <v>41820.914641203701</v>
      </c>
      <c r="T2686" s="11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8341</v>
      </c>
      <c r="R2687" t="s">
        <v>8342</v>
      </c>
      <c r="S2687" s="11">
        <f t="shared" si="166"/>
        <v>42061.69594907407</v>
      </c>
      <c r="T2687" s="11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8341</v>
      </c>
      <c r="R2688" t="s">
        <v>8342</v>
      </c>
      <c r="S2688" s="11">
        <f t="shared" si="166"/>
        <v>41892.974803240737</v>
      </c>
      <c r="T2688" s="11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8341</v>
      </c>
      <c r="R2689" t="s">
        <v>8342</v>
      </c>
      <c r="S2689" s="11">
        <f t="shared" si="166"/>
        <v>42154.64025462963</v>
      </c>
      <c r="T2689" s="11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8341</v>
      </c>
      <c r="R2690" t="s">
        <v>8342</v>
      </c>
      <c r="S2690" s="11">
        <f t="shared" si="166"/>
        <v>42028.118865740747</v>
      </c>
      <c r="T2690" s="11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8341</v>
      </c>
      <c r="R2691" t="s">
        <v>8342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8341</v>
      </c>
      <c r="R2692" t="s">
        <v>8342</v>
      </c>
      <c r="S2692" s="11">
        <f t="shared" si="170"/>
        <v>42113.105046296296</v>
      </c>
      <c r="T2692" s="11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8341</v>
      </c>
      <c r="R2693" t="s">
        <v>8342</v>
      </c>
      <c r="S2693" s="11">
        <f t="shared" si="170"/>
        <v>42089.724039351851</v>
      </c>
      <c r="T2693" s="11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8341</v>
      </c>
      <c r="R2694" t="s">
        <v>8342</v>
      </c>
      <c r="S2694" s="11">
        <f t="shared" si="170"/>
        <v>42058.334027777775</v>
      </c>
      <c r="T2694" s="11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8341</v>
      </c>
      <c r="R2695" t="s">
        <v>8342</v>
      </c>
      <c r="S2695" s="11">
        <f t="shared" si="170"/>
        <v>41834.138495370367</v>
      </c>
      <c r="T2695" s="11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8341</v>
      </c>
      <c r="R2696" t="s">
        <v>8342</v>
      </c>
      <c r="S2696" s="11">
        <f t="shared" si="170"/>
        <v>41878.140497685185</v>
      </c>
      <c r="T2696" s="11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8341</v>
      </c>
      <c r="R2697" t="s">
        <v>8342</v>
      </c>
      <c r="S2697" s="11">
        <f t="shared" si="170"/>
        <v>42048.181921296295</v>
      </c>
      <c r="T2697" s="11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8341</v>
      </c>
      <c r="R2698" t="s">
        <v>8342</v>
      </c>
      <c r="S2698" s="11">
        <f t="shared" si="170"/>
        <v>41964.844444444447</v>
      </c>
      <c r="T2698" s="11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8341</v>
      </c>
      <c r="R2699" t="s">
        <v>8342</v>
      </c>
      <c r="S2699" s="11">
        <f t="shared" si="170"/>
        <v>42187.940081018518</v>
      </c>
      <c r="T2699" s="11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8341</v>
      </c>
      <c r="R2700" t="s">
        <v>8342</v>
      </c>
      <c r="S2700" s="11">
        <f t="shared" si="170"/>
        <v>41787.898240740738</v>
      </c>
      <c r="T2700" s="11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8341</v>
      </c>
      <c r="R2701" t="s">
        <v>8342</v>
      </c>
      <c r="S2701" s="11">
        <f t="shared" si="170"/>
        <v>41829.896562499998</v>
      </c>
      <c r="T2701" s="11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8341</v>
      </c>
      <c r="R2702" t="s">
        <v>8342</v>
      </c>
      <c r="S2702" s="11">
        <f t="shared" si="170"/>
        <v>41870.87467592593</v>
      </c>
      <c r="T2702" s="11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8322</v>
      </c>
      <c r="R2703" t="s">
        <v>8362</v>
      </c>
      <c r="S2703" s="11">
        <f t="shared" si="170"/>
        <v>42801.774699074071</v>
      </c>
      <c r="T2703" s="11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8322</v>
      </c>
      <c r="R2704" t="s">
        <v>8362</v>
      </c>
      <c r="S2704" s="11">
        <f t="shared" si="170"/>
        <v>42800.801817129628</v>
      </c>
      <c r="T2704" s="11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8322</v>
      </c>
      <c r="R2705" t="s">
        <v>8362</v>
      </c>
      <c r="S2705" s="11">
        <f t="shared" si="170"/>
        <v>42756.690162037034</v>
      </c>
      <c r="T2705" s="11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8322</v>
      </c>
      <c r="R2706" t="s">
        <v>8362</v>
      </c>
      <c r="S2706" s="11">
        <f t="shared" si="170"/>
        <v>42787.862430555557</v>
      </c>
      <c r="T2706" s="11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8322</v>
      </c>
      <c r="R2707" t="s">
        <v>8362</v>
      </c>
      <c r="S2707" s="11">
        <f t="shared" si="170"/>
        <v>42773.916180555556</v>
      </c>
      <c r="T2707" s="11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8322</v>
      </c>
      <c r="R2708" t="s">
        <v>8362</v>
      </c>
      <c r="S2708" s="11">
        <f t="shared" si="170"/>
        <v>41899.294942129629</v>
      </c>
      <c r="T2708" s="11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8322</v>
      </c>
      <c r="R2709" t="s">
        <v>8362</v>
      </c>
      <c r="S2709" s="11">
        <f t="shared" si="170"/>
        <v>41391.782905092594</v>
      </c>
      <c r="T2709" s="11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8322</v>
      </c>
      <c r="R2710" t="s">
        <v>8362</v>
      </c>
      <c r="S2710" s="11">
        <f t="shared" si="170"/>
        <v>42512.698217592595</v>
      </c>
      <c r="T2710" s="11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8322</v>
      </c>
      <c r="R2711" t="s">
        <v>8362</v>
      </c>
      <c r="S2711" s="11">
        <f t="shared" si="170"/>
        <v>42612.149780092594</v>
      </c>
      <c r="T2711" s="11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8322</v>
      </c>
      <c r="R2712" t="s">
        <v>8362</v>
      </c>
      <c r="S2712" s="11">
        <f t="shared" si="170"/>
        <v>41828.229490740741</v>
      </c>
      <c r="T2712" s="11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8322</v>
      </c>
      <c r="R2713" t="s">
        <v>8362</v>
      </c>
      <c r="S2713" s="11">
        <f t="shared" si="170"/>
        <v>41780.745254629634</v>
      </c>
      <c r="T2713" s="11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8322</v>
      </c>
      <c r="R2714" t="s">
        <v>8362</v>
      </c>
      <c r="S2714" s="11">
        <f t="shared" si="170"/>
        <v>41432.062037037038</v>
      </c>
      <c r="T2714" s="11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8322</v>
      </c>
      <c r="R2715" t="s">
        <v>8362</v>
      </c>
      <c r="S2715" s="11">
        <f t="shared" si="170"/>
        <v>42322.653749999998</v>
      </c>
      <c r="T2715" s="11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8322</v>
      </c>
      <c r="R2716" t="s">
        <v>8362</v>
      </c>
      <c r="S2716" s="11">
        <f t="shared" si="170"/>
        <v>42629.655046296291</v>
      </c>
      <c r="T2716" s="11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8322</v>
      </c>
      <c r="R2717" t="s">
        <v>8362</v>
      </c>
      <c r="S2717" s="11">
        <f t="shared" si="170"/>
        <v>42387.398472222223</v>
      </c>
      <c r="T2717" s="11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8322</v>
      </c>
      <c r="R2718" t="s">
        <v>8362</v>
      </c>
      <c r="S2718" s="11">
        <f t="shared" si="170"/>
        <v>42255.333252314813</v>
      </c>
      <c r="T2718" s="11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8322</v>
      </c>
      <c r="R2719" t="s">
        <v>8362</v>
      </c>
      <c r="S2719" s="11">
        <f t="shared" si="170"/>
        <v>41934.914918981485</v>
      </c>
      <c r="T2719" s="11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8322</v>
      </c>
      <c r="R2720" t="s">
        <v>8362</v>
      </c>
      <c r="S2720" s="11">
        <f t="shared" si="170"/>
        <v>42465.596585648149</v>
      </c>
      <c r="T2720" s="11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8322</v>
      </c>
      <c r="R2721" t="s">
        <v>8362</v>
      </c>
      <c r="S2721" s="11">
        <f t="shared" si="170"/>
        <v>42418.031180555554</v>
      </c>
      <c r="T2721" s="11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8322</v>
      </c>
      <c r="R2722" t="s">
        <v>8362</v>
      </c>
      <c r="S2722" s="11">
        <f t="shared" si="170"/>
        <v>42655.465891203698</v>
      </c>
      <c r="T2722" s="11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8324</v>
      </c>
      <c r="R2723" t="s">
        <v>8354</v>
      </c>
      <c r="S2723" s="11">
        <f t="shared" si="170"/>
        <v>41493.543958333335</v>
      </c>
      <c r="T2723" s="11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8324</v>
      </c>
      <c r="R2724" t="s">
        <v>8354</v>
      </c>
      <c r="S2724" s="11">
        <f t="shared" si="170"/>
        <v>42704.857094907406</v>
      </c>
      <c r="T2724" s="11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8324</v>
      </c>
      <c r="R2725" t="s">
        <v>8354</v>
      </c>
      <c r="S2725" s="11">
        <f t="shared" si="170"/>
        <v>41944.83898148148</v>
      </c>
      <c r="T2725" s="11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8324</v>
      </c>
      <c r="R2726" t="s">
        <v>8354</v>
      </c>
      <c r="S2726" s="11">
        <f t="shared" si="170"/>
        <v>42199.32707175926</v>
      </c>
      <c r="T2726" s="11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8324</v>
      </c>
      <c r="R2727" t="s">
        <v>8354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8324</v>
      </c>
      <c r="R2728" t="s">
        <v>8354</v>
      </c>
      <c r="S2728" s="11">
        <f t="shared" si="170"/>
        <v>42452.579988425925</v>
      </c>
      <c r="T2728" s="11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8324</v>
      </c>
      <c r="R2729" t="s">
        <v>8354</v>
      </c>
      <c r="S2729" s="11">
        <f t="shared" si="170"/>
        <v>42198.676655092597</v>
      </c>
      <c r="T2729" s="11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8324</v>
      </c>
      <c r="R2730" t="s">
        <v>8354</v>
      </c>
      <c r="S2730" s="11">
        <f t="shared" si="170"/>
        <v>42333.59993055556</v>
      </c>
      <c r="T2730" s="11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8324</v>
      </c>
      <c r="R2731" t="s">
        <v>8354</v>
      </c>
      <c r="S2731" s="11">
        <f t="shared" si="170"/>
        <v>42095.240706018521</v>
      </c>
      <c r="T2731" s="11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8324</v>
      </c>
      <c r="R2732" t="s">
        <v>8354</v>
      </c>
      <c r="S2732" s="11">
        <f t="shared" si="170"/>
        <v>41351.541377314818</v>
      </c>
      <c r="T2732" s="11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8324</v>
      </c>
      <c r="R2733" t="s">
        <v>8354</v>
      </c>
      <c r="S2733" s="11">
        <f t="shared" si="170"/>
        <v>41872.525717592594</v>
      </c>
      <c r="T2733" s="11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8324</v>
      </c>
      <c r="R2734" t="s">
        <v>8354</v>
      </c>
      <c r="S2734" s="11">
        <f t="shared" si="170"/>
        <v>41389.808194444442</v>
      </c>
      <c r="T2734" s="11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8324</v>
      </c>
      <c r="R2735" t="s">
        <v>8354</v>
      </c>
      <c r="S2735" s="11">
        <f t="shared" si="170"/>
        <v>42044.272847222222</v>
      </c>
      <c r="T2735" s="11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8324</v>
      </c>
      <c r="R2736" t="s">
        <v>8354</v>
      </c>
      <c r="S2736" s="11">
        <f t="shared" si="170"/>
        <v>42626.668888888889</v>
      </c>
      <c r="T2736" s="11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8324</v>
      </c>
      <c r="R2737" t="s">
        <v>8354</v>
      </c>
      <c r="S2737" s="11">
        <f t="shared" si="170"/>
        <v>41316.120949074073</v>
      </c>
      <c r="T2737" s="11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8324</v>
      </c>
      <c r="R2738" t="s">
        <v>8354</v>
      </c>
      <c r="S2738" s="11">
        <f t="shared" si="170"/>
        <v>41722.666354166664</v>
      </c>
      <c r="T2738" s="11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8324</v>
      </c>
      <c r="R2739" t="s">
        <v>8354</v>
      </c>
      <c r="S2739" s="11">
        <f t="shared" si="170"/>
        <v>41611.917673611111</v>
      </c>
      <c r="T2739" s="11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8324</v>
      </c>
      <c r="R2740" t="s">
        <v>8354</v>
      </c>
      <c r="S2740" s="11">
        <f t="shared" si="170"/>
        <v>42620.143564814818</v>
      </c>
      <c r="T2740" s="11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8324</v>
      </c>
      <c r="R2741" t="s">
        <v>8354</v>
      </c>
      <c r="S2741" s="11">
        <f t="shared" si="170"/>
        <v>41719.887928240743</v>
      </c>
      <c r="T2741" s="11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8324</v>
      </c>
      <c r="R2742" t="s">
        <v>8354</v>
      </c>
      <c r="S2742" s="11">
        <f t="shared" si="170"/>
        <v>42045.031851851847</v>
      </c>
      <c r="T2742" s="11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8327</v>
      </c>
      <c r="R2743" t="s">
        <v>8363</v>
      </c>
      <c r="S2743" s="11">
        <f t="shared" si="170"/>
        <v>41911.657430555555</v>
      </c>
      <c r="T2743" s="11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8327</v>
      </c>
      <c r="R2744" t="s">
        <v>8363</v>
      </c>
      <c r="S2744" s="11">
        <f t="shared" si="170"/>
        <v>41030.719756944447</v>
      </c>
      <c r="T2744" s="11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8327</v>
      </c>
      <c r="R2745" t="s">
        <v>8363</v>
      </c>
      <c r="S2745" s="11">
        <f t="shared" si="170"/>
        <v>42632.328784722224</v>
      </c>
      <c r="T2745" s="11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8327</v>
      </c>
      <c r="R2746" t="s">
        <v>8363</v>
      </c>
      <c r="S2746" s="11">
        <f t="shared" si="170"/>
        <v>40938.062476851854</v>
      </c>
      <c r="T2746" s="11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8327</v>
      </c>
      <c r="R2747" t="s">
        <v>8363</v>
      </c>
      <c r="S2747" s="11">
        <f t="shared" si="170"/>
        <v>41044.988055555557</v>
      </c>
      <c r="T2747" s="11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8327</v>
      </c>
      <c r="R2748" t="s">
        <v>8363</v>
      </c>
      <c r="S2748" s="11">
        <f t="shared" si="170"/>
        <v>41850.781377314815</v>
      </c>
      <c r="T2748" s="11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8327</v>
      </c>
      <c r="R2749" t="s">
        <v>8363</v>
      </c>
      <c r="S2749" s="11">
        <f t="shared" si="170"/>
        <v>41044.64811342593</v>
      </c>
      <c r="T2749" s="11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8327</v>
      </c>
      <c r="R2750" t="s">
        <v>8363</v>
      </c>
      <c r="S2750" s="11">
        <f t="shared" si="170"/>
        <v>42585.7106712963</v>
      </c>
      <c r="T2750" s="11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8327</v>
      </c>
      <c r="R2751" t="s">
        <v>8363</v>
      </c>
      <c r="S2751" s="11">
        <f t="shared" si="170"/>
        <v>42068.799039351856</v>
      </c>
      <c r="T2751" s="11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8327</v>
      </c>
      <c r="R2752" t="s">
        <v>8363</v>
      </c>
      <c r="S2752" s="11">
        <f t="shared" si="170"/>
        <v>41078.899826388886</v>
      </c>
      <c r="T2752" s="11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8327</v>
      </c>
      <c r="R2753" t="s">
        <v>8363</v>
      </c>
      <c r="S2753" s="11">
        <f t="shared" si="170"/>
        <v>41747.887060185189</v>
      </c>
      <c r="T2753" s="11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8327</v>
      </c>
      <c r="R2754" t="s">
        <v>8363</v>
      </c>
      <c r="S2754" s="11">
        <f t="shared" si="170"/>
        <v>40855.765092592592</v>
      </c>
      <c r="T2754" s="11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8327</v>
      </c>
      <c r="R2755" t="s">
        <v>8363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8327</v>
      </c>
      <c r="R2756" t="s">
        <v>8363</v>
      </c>
      <c r="S2756" s="11">
        <f t="shared" si="174"/>
        <v>41863.636006944449</v>
      </c>
      <c r="T2756" s="11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8327</v>
      </c>
      <c r="R2757" t="s">
        <v>8363</v>
      </c>
      <c r="S2757" s="11">
        <f t="shared" si="174"/>
        <v>42072.790821759263</v>
      </c>
      <c r="T2757" s="11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8327</v>
      </c>
      <c r="R2758" t="s">
        <v>8363</v>
      </c>
      <c r="S2758" s="11">
        <f t="shared" si="174"/>
        <v>41620.90047453704</v>
      </c>
      <c r="T2758" s="11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8327</v>
      </c>
      <c r="R2759" t="s">
        <v>8363</v>
      </c>
      <c r="S2759" s="11">
        <f t="shared" si="174"/>
        <v>42573.65662037037</v>
      </c>
      <c r="T2759" s="11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8327</v>
      </c>
      <c r="R2760" t="s">
        <v>8363</v>
      </c>
      <c r="S2760" s="11">
        <f t="shared" si="174"/>
        <v>42639.441932870366</v>
      </c>
      <c r="T2760" s="11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8327</v>
      </c>
      <c r="R2761" t="s">
        <v>8363</v>
      </c>
      <c r="S2761" s="11">
        <f t="shared" si="174"/>
        <v>42524.36650462963</v>
      </c>
      <c r="T2761" s="11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8327</v>
      </c>
      <c r="R2762" t="s">
        <v>8363</v>
      </c>
      <c r="S2762" s="11">
        <f t="shared" si="174"/>
        <v>41415.461319444446</v>
      </c>
      <c r="T2762" s="11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8327</v>
      </c>
      <c r="R2763" t="s">
        <v>8363</v>
      </c>
      <c r="S2763" s="11">
        <f t="shared" si="174"/>
        <v>41247.063576388886</v>
      </c>
      <c r="T2763" s="11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8327</v>
      </c>
      <c r="R2764" t="s">
        <v>8363</v>
      </c>
      <c r="S2764" s="11">
        <f t="shared" si="174"/>
        <v>40927.036979166667</v>
      </c>
      <c r="T2764" s="11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8327</v>
      </c>
      <c r="R2765" t="s">
        <v>8363</v>
      </c>
      <c r="S2765" s="11">
        <f t="shared" si="174"/>
        <v>41373.579675925925</v>
      </c>
      <c r="T2765" s="11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8327</v>
      </c>
      <c r="R2766" t="s">
        <v>8363</v>
      </c>
      <c r="S2766" s="11">
        <f t="shared" si="174"/>
        <v>41030.292025462964</v>
      </c>
      <c r="T2766" s="11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8327</v>
      </c>
      <c r="R2767" t="s">
        <v>8363</v>
      </c>
      <c r="S2767" s="11">
        <f t="shared" si="174"/>
        <v>41194.579027777778</v>
      </c>
      <c r="T2767" s="11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8327</v>
      </c>
      <c r="R2768" t="s">
        <v>8363</v>
      </c>
      <c r="S2768" s="11">
        <f t="shared" si="174"/>
        <v>40736.668032407404</v>
      </c>
      <c r="T2768" s="11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8327</v>
      </c>
      <c r="R2769" t="s">
        <v>8363</v>
      </c>
      <c r="S2769" s="11">
        <f t="shared" si="174"/>
        <v>42172.958912037036</v>
      </c>
      <c r="T2769" s="11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8327</v>
      </c>
      <c r="R2770" t="s">
        <v>8363</v>
      </c>
      <c r="S2770" s="11">
        <f t="shared" si="174"/>
        <v>40967.614849537036</v>
      </c>
      <c r="T2770" s="11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8327</v>
      </c>
      <c r="R2771" t="s">
        <v>8363</v>
      </c>
      <c r="S2771" s="11">
        <f t="shared" si="174"/>
        <v>41745.826273148145</v>
      </c>
      <c r="T2771" s="11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8327</v>
      </c>
      <c r="R2772" t="s">
        <v>8363</v>
      </c>
      <c r="S2772" s="11">
        <f t="shared" si="174"/>
        <v>41686.705208333333</v>
      </c>
      <c r="T2772" s="11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8327</v>
      </c>
      <c r="R2773" t="s">
        <v>8363</v>
      </c>
      <c r="S2773" s="11">
        <f t="shared" si="174"/>
        <v>41257.531712962962</v>
      </c>
      <c r="T2773" s="11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8327</v>
      </c>
      <c r="R2774" t="s">
        <v>8363</v>
      </c>
      <c r="S2774" s="11">
        <f t="shared" si="174"/>
        <v>41537.869143518517</v>
      </c>
      <c r="T2774" s="11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8327</v>
      </c>
      <c r="R2775" t="s">
        <v>8363</v>
      </c>
      <c r="S2775" s="11">
        <f t="shared" si="174"/>
        <v>42474.86482638889</v>
      </c>
      <c r="T2775" s="11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8327</v>
      </c>
      <c r="R2776" t="s">
        <v>8363</v>
      </c>
      <c r="S2776" s="11">
        <f t="shared" si="174"/>
        <v>41311.126481481479</v>
      </c>
      <c r="T2776" s="11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8327</v>
      </c>
      <c r="R2777" t="s">
        <v>8363</v>
      </c>
      <c r="S2777" s="11">
        <f t="shared" si="174"/>
        <v>40863.013356481482</v>
      </c>
      <c r="T2777" s="11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8327</v>
      </c>
      <c r="R2778" t="s">
        <v>8363</v>
      </c>
      <c r="S2778" s="11">
        <f t="shared" si="174"/>
        <v>42136.297175925924</v>
      </c>
      <c r="T2778" s="11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8327</v>
      </c>
      <c r="R2779" t="s">
        <v>8363</v>
      </c>
      <c r="S2779" s="11">
        <f t="shared" si="174"/>
        <v>42172.669027777782</v>
      </c>
      <c r="T2779" s="11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8327</v>
      </c>
      <c r="R2780" t="s">
        <v>8363</v>
      </c>
      <c r="S2780" s="11">
        <f t="shared" si="174"/>
        <v>41846.978078703702</v>
      </c>
      <c r="T2780" s="11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8327</v>
      </c>
      <c r="R2781" t="s">
        <v>8363</v>
      </c>
      <c r="S2781" s="11">
        <f t="shared" si="174"/>
        <v>42300.585891203707</v>
      </c>
      <c r="T2781" s="11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8327</v>
      </c>
      <c r="R2782" t="s">
        <v>8363</v>
      </c>
      <c r="S2782" s="11">
        <f t="shared" si="174"/>
        <v>42774.447777777779</v>
      </c>
      <c r="T2782" s="11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8322</v>
      </c>
      <c r="R2783" t="s">
        <v>8323</v>
      </c>
      <c r="S2783" s="11">
        <f t="shared" si="174"/>
        <v>42018.94159722222</v>
      </c>
      <c r="T2783" s="11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8322</v>
      </c>
      <c r="R2784" t="s">
        <v>8323</v>
      </c>
      <c r="S2784" s="11">
        <f t="shared" si="174"/>
        <v>42026.924976851849</v>
      </c>
      <c r="T2784" s="11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8322</v>
      </c>
      <c r="R2785" t="s">
        <v>8323</v>
      </c>
      <c r="S2785" s="11">
        <f t="shared" si="174"/>
        <v>42103.535254629634</v>
      </c>
      <c r="T2785" s="11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8322</v>
      </c>
      <c r="R2786" t="s">
        <v>8323</v>
      </c>
      <c r="S2786" s="11">
        <f t="shared" si="174"/>
        <v>41920.787534722222</v>
      </c>
      <c r="T2786" s="11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8322</v>
      </c>
      <c r="R2787" t="s">
        <v>8323</v>
      </c>
      <c r="S2787" s="11">
        <f t="shared" si="174"/>
        <v>42558.189432870371</v>
      </c>
      <c r="T2787" s="11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8322</v>
      </c>
      <c r="R2788" t="s">
        <v>8323</v>
      </c>
      <c r="S2788" s="11">
        <f t="shared" si="174"/>
        <v>41815.569212962961</v>
      </c>
      <c r="T2788" s="11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8322</v>
      </c>
      <c r="R2789" t="s">
        <v>8323</v>
      </c>
      <c r="S2789" s="11">
        <f t="shared" si="174"/>
        <v>41808.198518518519</v>
      </c>
      <c r="T2789" s="11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8322</v>
      </c>
      <c r="R2790" t="s">
        <v>8323</v>
      </c>
      <c r="S2790" s="11">
        <f t="shared" si="174"/>
        <v>42550.701886574068</v>
      </c>
      <c r="T2790" s="11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8322</v>
      </c>
      <c r="R2791" t="s">
        <v>8323</v>
      </c>
      <c r="S2791" s="11">
        <f t="shared" si="174"/>
        <v>42056.013124999998</v>
      </c>
      <c r="T2791" s="11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8322</v>
      </c>
      <c r="R2792" t="s">
        <v>8323</v>
      </c>
      <c r="S2792" s="11">
        <f t="shared" si="174"/>
        <v>42016.938692129625</v>
      </c>
      <c r="T2792" s="11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8322</v>
      </c>
      <c r="R2793" t="s">
        <v>8323</v>
      </c>
      <c r="S2793" s="11">
        <f t="shared" si="174"/>
        <v>42591.899988425925</v>
      </c>
      <c r="T2793" s="11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8322</v>
      </c>
      <c r="R2794" t="s">
        <v>8323</v>
      </c>
      <c r="S2794" s="11">
        <f t="shared" si="174"/>
        <v>42183.231006944443</v>
      </c>
      <c r="T2794" s="11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8322</v>
      </c>
      <c r="R2795" t="s">
        <v>8323</v>
      </c>
      <c r="S2795" s="11">
        <f t="shared" si="174"/>
        <v>42176.419039351851</v>
      </c>
      <c r="T2795" s="11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8322</v>
      </c>
      <c r="R2796" t="s">
        <v>8323</v>
      </c>
      <c r="S2796" s="11">
        <f t="shared" si="174"/>
        <v>42416.691655092596</v>
      </c>
      <c r="T2796" s="11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8322</v>
      </c>
      <c r="R2797" t="s">
        <v>8323</v>
      </c>
      <c r="S2797" s="11">
        <f t="shared" si="174"/>
        <v>41780.525937500002</v>
      </c>
      <c r="T2797" s="11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8322</v>
      </c>
      <c r="R2798" t="s">
        <v>8323</v>
      </c>
      <c r="S2798" s="11">
        <f t="shared" si="174"/>
        <v>41795.528101851851</v>
      </c>
      <c r="T2798" s="11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8322</v>
      </c>
      <c r="R2799" t="s">
        <v>8323</v>
      </c>
      <c r="S2799" s="11">
        <f t="shared" si="174"/>
        <v>41798.94027777778</v>
      </c>
      <c r="T2799" s="11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8322</v>
      </c>
      <c r="R2800" t="s">
        <v>8323</v>
      </c>
      <c r="S2800" s="11">
        <f t="shared" si="174"/>
        <v>42201.675011574072</v>
      </c>
      <c r="T2800" s="11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8322</v>
      </c>
      <c r="R2801" t="s">
        <v>8323</v>
      </c>
      <c r="S2801" s="11">
        <f t="shared" si="174"/>
        <v>42507.264699074076</v>
      </c>
      <c r="T2801" s="11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8322</v>
      </c>
      <c r="R2802" t="s">
        <v>8323</v>
      </c>
      <c r="S2802" s="11">
        <f t="shared" si="174"/>
        <v>41948.552847222221</v>
      </c>
      <c r="T2802" s="11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8322</v>
      </c>
      <c r="R2803" t="s">
        <v>8323</v>
      </c>
      <c r="S2803" s="11">
        <f t="shared" si="174"/>
        <v>41900.243159722224</v>
      </c>
      <c r="T2803" s="11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8322</v>
      </c>
      <c r="R2804" t="s">
        <v>8323</v>
      </c>
      <c r="S2804" s="11">
        <f t="shared" si="174"/>
        <v>42192.64707175926</v>
      </c>
      <c r="T2804" s="11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8322</v>
      </c>
      <c r="R2805" t="s">
        <v>8323</v>
      </c>
      <c r="S2805" s="11">
        <f t="shared" si="174"/>
        <v>42158.065694444449</v>
      </c>
      <c r="T2805" s="11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8322</v>
      </c>
      <c r="R2806" t="s">
        <v>8323</v>
      </c>
      <c r="S2806" s="11">
        <f t="shared" si="174"/>
        <v>41881.453587962962</v>
      </c>
      <c r="T2806" s="11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8322</v>
      </c>
      <c r="R2807" t="s">
        <v>8323</v>
      </c>
      <c r="S2807" s="11">
        <f t="shared" si="174"/>
        <v>42213.505474537036</v>
      </c>
      <c r="T2807" s="11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8322</v>
      </c>
      <c r="R2808" t="s">
        <v>8323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8322</v>
      </c>
      <c r="R2809" t="s">
        <v>8323</v>
      </c>
      <c r="S2809" s="11">
        <f t="shared" si="174"/>
        <v>42154.873124999998</v>
      </c>
      <c r="T2809" s="11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8322</v>
      </c>
      <c r="R2810" t="s">
        <v>8323</v>
      </c>
      <c r="S2810" s="11">
        <f t="shared" si="174"/>
        <v>42208.84646990741</v>
      </c>
      <c r="T2810" s="11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8322</v>
      </c>
      <c r="R2811" t="s">
        <v>8323</v>
      </c>
      <c r="S2811" s="11">
        <f t="shared" si="174"/>
        <v>42451.496817129635</v>
      </c>
      <c r="T2811" s="11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8322</v>
      </c>
      <c r="R2812" t="s">
        <v>8323</v>
      </c>
      <c r="S2812" s="11">
        <f t="shared" si="174"/>
        <v>41759.13962962963</v>
      </c>
      <c r="T2812" s="11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8322</v>
      </c>
      <c r="R2813" t="s">
        <v>8323</v>
      </c>
      <c r="S2813" s="11">
        <f t="shared" si="174"/>
        <v>42028.496562500004</v>
      </c>
      <c r="T2813" s="11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8322</v>
      </c>
      <c r="R2814" t="s">
        <v>8323</v>
      </c>
      <c r="S2814" s="11">
        <f t="shared" si="174"/>
        <v>42054.74418981481</v>
      </c>
      <c r="T2814" s="11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8322</v>
      </c>
      <c r="R2815" t="s">
        <v>8323</v>
      </c>
      <c r="S2815" s="11">
        <f t="shared" si="174"/>
        <v>42693.742604166662</v>
      </c>
      <c r="T2815" s="11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8322</v>
      </c>
      <c r="R2816" t="s">
        <v>8323</v>
      </c>
      <c r="S2816" s="11">
        <f t="shared" si="174"/>
        <v>42103.399479166663</v>
      </c>
      <c r="T2816" s="11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8322</v>
      </c>
      <c r="R2817" t="s">
        <v>8323</v>
      </c>
      <c r="S2817" s="11">
        <f t="shared" si="174"/>
        <v>42559.776724537034</v>
      </c>
      <c r="T2817" s="11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8322</v>
      </c>
      <c r="R2818" t="s">
        <v>8323</v>
      </c>
      <c r="S2818" s="11">
        <f t="shared" si="174"/>
        <v>42188.467499999999</v>
      </c>
      <c r="T2818" s="11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8322</v>
      </c>
      <c r="R2819" t="s">
        <v>8323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8322</v>
      </c>
      <c r="R2820" t="s">
        <v>8323</v>
      </c>
      <c r="S2820" s="11">
        <f t="shared" si="178"/>
        <v>42250.598217592589</v>
      </c>
      <c r="T2820" s="11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8322</v>
      </c>
      <c r="R2821" t="s">
        <v>8323</v>
      </c>
      <c r="S2821" s="11">
        <f t="shared" si="178"/>
        <v>42139.525567129633</v>
      </c>
      <c r="T2821" s="11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8322</v>
      </c>
      <c r="R2822" t="s">
        <v>8323</v>
      </c>
      <c r="S2822" s="11">
        <f t="shared" si="178"/>
        <v>42401.610983796301</v>
      </c>
      <c r="T2822" s="11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8322</v>
      </c>
      <c r="R2823" t="s">
        <v>8323</v>
      </c>
      <c r="S2823" s="11">
        <f t="shared" si="178"/>
        <v>41875.922858796301</v>
      </c>
      <c r="T2823" s="11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8322</v>
      </c>
      <c r="R2824" t="s">
        <v>8323</v>
      </c>
      <c r="S2824" s="11">
        <f t="shared" si="178"/>
        <v>42060.683935185181</v>
      </c>
      <c r="T2824" s="11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8322</v>
      </c>
      <c r="R2825" t="s">
        <v>8323</v>
      </c>
      <c r="S2825" s="11">
        <f t="shared" si="178"/>
        <v>42067.011643518519</v>
      </c>
      <c r="T2825" s="11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8322</v>
      </c>
      <c r="R2826" t="s">
        <v>8323</v>
      </c>
      <c r="S2826" s="11">
        <f t="shared" si="178"/>
        <v>42136.270787037036</v>
      </c>
      <c r="T2826" s="11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8322</v>
      </c>
      <c r="R2827" t="s">
        <v>8323</v>
      </c>
      <c r="S2827" s="11">
        <f t="shared" si="178"/>
        <v>42312.792662037042</v>
      </c>
      <c r="T2827" s="11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8322</v>
      </c>
      <c r="R2828" t="s">
        <v>8323</v>
      </c>
      <c r="S2828" s="11">
        <f t="shared" si="178"/>
        <v>42171.034861111111</v>
      </c>
      <c r="T2828" s="11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8322</v>
      </c>
      <c r="R2829" t="s">
        <v>8323</v>
      </c>
      <c r="S2829" s="11">
        <f t="shared" si="178"/>
        <v>42494.683634259258</v>
      </c>
      <c r="T2829" s="11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8322</v>
      </c>
      <c r="R2830" t="s">
        <v>8323</v>
      </c>
      <c r="S2830" s="11">
        <f t="shared" si="178"/>
        <v>42254.264687499999</v>
      </c>
      <c r="T2830" s="11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8322</v>
      </c>
      <c r="R2831" t="s">
        <v>8323</v>
      </c>
      <c r="S2831" s="11">
        <f t="shared" si="178"/>
        <v>42495.434236111112</v>
      </c>
      <c r="T2831" s="11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8322</v>
      </c>
      <c r="R2832" t="s">
        <v>8323</v>
      </c>
      <c r="S2832" s="11">
        <f t="shared" si="178"/>
        <v>41758.839675925927</v>
      </c>
      <c r="T2832" s="11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8322</v>
      </c>
      <c r="R2833" t="s">
        <v>8323</v>
      </c>
      <c r="S2833" s="11">
        <f t="shared" si="178"/>
        <v>42171.824884259258</v>
      </c>
      <c r="T2833" s="11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8322</v>
      </c>
      <c r="R2834" t="s">
        <v>8323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8322</v>
      </c>
      <c r="R2835" t="s">
        <v>8323</v>
      </c>
      <c r="S2835" s="11">
        <f t="shared" si="178"/>
        <v>42268.127696759257</v>
      </c>
      <c r="T2835" s="11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8322</v>
      </c>
      <c r="R2836" t="s">
        <v>8323</v>
      </c>
      <c r="S2836" s="11">
        <f t="shared" si="178"/>
        <v>42019.959837962961</v>
      </c>
      <c r="T2836" s="11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8322</v>
      </c>
      <c r="R2837" t="s">
        <v>8323</v>
      </c>
      <c r="S2837" s="11">
        <f t="shared" si="178"/>
        <v>42313.703900462962</v>
      </c>
      <c r="T2837" s="11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8322</v>
      </c>
      <c r="R2838" t="s">
        <v>8323</v>
      </c>
      <c r="S2838" s="11">
        <f t="shared" si="178"/>
        <v>42746.261782407411</v>
      </c>
      <c r="T2838" s="11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8322</v>
      </c>
      <c r="R2839" t="s">
        <v>8323</v>
      </c>
      <c r="S2839" s="11">
        <f t="shared" si="178"/>
        <v>42307.908379629633</v>
      </c>
      <c r="T2839" s="11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8322</v>
      </c>
      <c r="R2840" t="s">
        <v>8323</v>
      </c>
      <c r="S2840" s="11">
        <f t="shared" si="178"/>
        <v>41842.607592592591</v>
      </c>
      <c r="T2840" s="11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8322</v>
      </c>
      <c r="R2841" t="s">
        <v>8323</v>
      </c>
      <c r="S2841" s="11">
        <f t="shared" si="178"/>
        <v>41853.240208333329</v>
      </c>
      <c r="T2841" s="11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8322</v>
      </c>
      <c r="R2842" t="s">
        <v>8323</v>
      </c>
      <c r="S2842" s="11">
        <f t="shared" si="178"/>
        <v>42060.035636574074</v>
      </c>
      <c r="T2842" s="11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8322</v>
      </c>
      <c r="R2843" t="s">
        <v>8323</v>
      </c>
      <c r="S2843" s="11">
        <f t="shared" si="178"/>
        <v>42291.739548611105</v>
      </c>
      <c r="T2843" s="11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8322</v>
      </c>
      <c r="R2844" t="s">
        <v>8323</v>
      </c>
      <c r="S2844" s="11">
        <f t="shared" si="178"/>
        <v>41784.952488425923</v>
      </c>
      <c r="T2844" s="11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8322</v>
      </c>
      <c r="R2845" t="s">
        <v>8323</v>
      </c>
      <c r="S2845" s="11">
        <f t="shared" si="178"/>
        <v>42492.737847222219</v>
      </c>
      <c r="T2845" s="11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8322</v>
      </c>
      <c r="R2846" t="s">
        <v>8323</v>
      </c>
      <c r="S2846" s="11">
        <f t="shared" si="178"/>
        <v>42709.546064814815</v>
      </c>
      <c r="T2846" s="11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8322</v>
      </c>
      <c r="R2847" t="s">
        <v>8323</v>
      </c>
      <c r="S2847" s="11">
        <f t="shared" si="178"/>
        <v>42103.016585648147</v>
      </c>
      <c r="T2847" s="11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8322</v>
      </c>
      <c r="R2848" t="s">
        <v>8323</v>
      </c>
      <c r="S2848" s="11">
        <f t="shared" si="178"/>
        <v>42108.692060185189</v>
      </c>
      <c r="T2848" s="11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8322</v>
      </c>
      <c r="R2849" t="s">
        <v>8323</v>
      </c>
      <c r="S2849" s="11">
        <f t="shared" si="178"/>
        <v>42453.806307870371</v>
      </c>
      <c r="T2849" s="11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8322</v>
      </c>
      <c r="R2850" t="s">
        <v>8323</v>
      </c>
      <c r="S2850" s="11">
        <f t="shared" si="178"/>
        <v>42123.648831018523</v>
      </c>
      <c r="T2850" s="11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8322</v>
      </c>
      <c r="R2851" t="s">
        <v>8323</v>
      </c>
      <c r="S2851" s="11">
        <f t="shared" si="178"/>
        <v>42453.428240740745</v>
      </c>
      <c r="T2851" s="11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8322</v>
      </c>
      <c r="R2852" t="s">
        <v>8323</v>
      </c>
      <c r="S2852" s="11">
        <f t="shared" si="178"/>
        <v>41858.007071759261</v>
      </c>
      <c r="T2852" s="11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8322</v>
      </c>
      <c r="R2853" t="s">
        <v>8323</v>
      </c>
      <c r="S2853" s="11">
        <f t="shared" si="178"/>
        <v>42390.002650462964</v>
      </c>
      <c r="T2853" s="11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8322</v>
      </c>
      <c r="R2854" t="s">
        <v>8323</v>
      </c>
      <c r="S2854" s="11">
        <f t="shared" si="178"/>
        <v>41781.045173611114</v>
      </c>
      <c r="T2854" s="11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8322</v>
      </c>
      <c r="R2855" t="s">
        <v>8323</v>
      </c>
      <c r="S2855" s="11">
        <f t="shared" si="178"/>
        <v>41836.190937499996</v>
      </c>
      <c r="T2855" s="11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8322</v>
      </c>
      <c r="R2856" t="s">
        <v>8323</v>
      </c>
      <c r="S2856" s="11">
        <f t="shared" si="178"/>
        <v>42111.71665509259</v>
      </c>
      <c r="T2856" s="11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8322</v>
      </c>
      <c r="R2857" t="s">
        <v>8323</v>
      </c>
      <c r="S2857" s="11">
        <f t="shared" si="178"/>
        <v>42370.007766203707</v>
      </c>
      <c r="T2857" s="11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8322</v>
      </c>
      <c r="R2858" t="s">
        <v>8323</v>
      </c>
      <c r="S2858" s="11">
        <f t="shared" si="178"/>
        <v>42165.037581018521</v>
      </c>
      <c r="T2858" s="11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8322</v>
      </c>
      <c r="R2859" t="s">
        <v>8323</v>
      </c>
      <c r="S2859" s="11">
        <f t="shared" si="178"/>
        <v>42726.920081018514</v>
      </c>
      <c r="T2859" s="11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8322</v>
      </c>
      <c r="R2860" t="s">
        <v>8323</v>
      </c>
      <c r="S2860" s="11">
        <f t="shared" si="178"/>
        <v>41954.545081018514</v>
      </c>
      <c r="T2860" s="11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8322</v>
      </c>
      <c r="R2861" t="s">
        <v>8323</v>
      </c>
      <c r="S2861" s="11">
        <f t="shared" si="178"/>
        <v>42233.362314814818</v>
      </c>
      <c r="T2861" s="11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8322</v>
      </c>
      <c r="R2862" t="s">
        <v>8323</v>
      </c>
      <c r="S2862" s="11">
        <f t="shared" si="178"/>
        <v>42480.800648148142</v>
      </c>
      <c r="T2862" s="11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8322</v>
      </c>
      <c r="R2863" t="s">
        <v>8323</v>
      </c>
      <c r="S2863" s="11">
        <f t="shared" si="178"/>
        <v>42257.590833333335</v>
      </c>
      <c r="T2863" s="11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8322</v>
      </c>
      <c r="R2864" t="s">
        <v>8323</v>
      </c>
      <c r="S2864" s="11">
        <f t="shared" si="178"/>
        <v>41784.789687500001</v>
      </c>
      <c r="T2864" s="11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8322</v>
      </c>
      <c r="R2865" t="s">
        <v>8323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8322</v>
      </c>
      <c r="R2866" t="s">
        <v>8323</v>
      </c>
      <c r="S2866" s="11">
        <f t="shared" si="178"/>
        <v>42172.613506944443</v>
      </c>
      <c r="T2866" s="11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8322</v>
      </c>
      <c r="R2867" t="s">
        <v>8323</v>
      </c>
      <c r="S2867" s="11">
        <f t="shared" si="178"/>
        <v>41950.114108796297</v>
      </c>
      <c r="T2867" s="11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8322</v>
      </c>
      <c r="R2868" t="s">
        <v>8323</v>
      </c>
      <c r="S2868" s="11">
        <f t="shared" si="178"/>
        <v>42627.955104166671</v>
      </c>
      <c r="T2868" s="11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8322</v>
      </c>
      <c r="R2869" t="s">
        <v>8323</v>
      </c>
      <c r="S2869" s="11">
        <f t="shared" si="178"/>
        <v>42531.195277777777</v>
      </c>
      <c r="T2869" s="11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8322</v>
      </c>
      <c r="R2870" t="s">
        <v>8323</v>
      </c>
      <c r="S2870" s="11">
        <f t="shared" si="178"/>
        <v>42618.827013888891</v>
      </c>
      <c r="T2870" s="11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8322</v>
      </c>
      <c r="R2871" t="s">
        <v>8323</v>
      </c>
      <c r="S2871" s="11">
        <f t="shared" si="178"/>
        <v>42540.593530092592</v>
      </c>
      <c r="T2871" s="11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8322</v>
      </c>
      <c r="R2872" t="s">
        <v>8323</v>
      </c>
      <c r="S2872" s="11">
        <f t="shared" si="178"/>
        <v>41746.189409722225</v>
      </c>
      <c r="T2872" s="11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8322</v>
      </c>
      <c r="R2873" t="s">
        <v>8323</v>
      </c>
      <c r="S2873" s="11">
        <f t="shared" si="178"/>
        <v>41974.738576388889</v>
      </c>
      <c r="T2873" s="11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8322</v>
      </c>
      <c r="R2874" t="s">
        <v>8323</v>
      </c>
      <c r="S2874" s="11">
        <f t="shared" si="178"/>
        <v>42115.11618055556</v>
      </c>
      <c r="T2874" s="11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8322</v>
      </c>
      <c r="R2875" t="s">
        <v>8323</v>
      </c>
      <c r="S2875" s="11">
        <f t="shared" si="178"/>
        <v>42002.817488425921</v>
      </c>
      <c r="T2875" s="11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8322</v>
      </c>
      <c r="R2876" t="s">
        <v>8323</v>
      </c>
      <c r="S2876" s="11">
        <f t="shared" si="178"/>
        <v>42722.84474537037</v>
      </c>
      <c r="T2876" s="11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8322</v>
      </c>
      <c r="R2877" t="s">
        <v>8323</v>
      </c>
      <c r="S2877" s="11">
        <f t="shared" si="178"/>
        <v>42465.128391203703</v>
      </c>
      <c r="T2877" s="11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8322</v>
      </c>
      <c r="R2878" t="s">
        <v>8323</v>
      </c>
      <c r="S2878" s="11">
        <f t="shared" si="178"/>
        <v>42171.743969907402</v>
      </c>
      <c r="T2878" s="11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8322</v>
      </c>
      <c r="R2879" t="s">
        <v>8323</v>
      </c>
      <c r="S2879" s="11">
        <f t="shared" si="178"/>
        <v>42672.955138888887</v>
      </c>
      <c r="T2879" s="11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8322</v>
      </c>
      <c r="R2880" t="s">
        <v>8323</v>
      </c>
      <c r="S2880" s="11">
        <f t="shared" si="178"/>
        <v>42128.615682870368</v>
      </c>
      <c r="T2880" s="11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8322</v>
      </c>
      <c r="R2881" t="s">
        <v>8323</v>
      </c>
      <c r="S2881" s="11">
        <f t="shared" si="178"/>
        <v>42359.725243055553</v>
      </c>
      <c r="T2881" s="11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8322</v>
      </c>
      <c r="R2882" t="s">
        <v>8323</v>
      </c>
      <c r="S2882" s="11">
        <f t="shared" si="178"/>
        <v>42192.905694444446</v>
      </c>
      <c r="T2882" s="11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8322</v>
      </c>
      <c r="R2883" t="s">
        <v>8323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8322</v>
      </c>
      <c r="R2884" t="s">
        <v>8323</v>
      </c>
      <c r="S2884" s="11">
        <f t="shared" si="182"/>
        <v>42461.596273148149</v>
      </c>
      <c r="T2884" s="11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8322</v>
      </c>
      <c r="R2885" t="s">
        <v>8323</v>
      </c>
      <c r="S2885" s="11">
        <f t="shared" si="182"/>
        <v>42370.90320601852</v>
      </c>
      <c r="T2885" s="11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8322</v>
      </c>
      <c r="R2886" t="s">
        <v>8323</v>
      </c>
      <c r="S2886" s="11">
        <f t="shared" si="182"/>
        <v>41948.727256944447</v>
      </c>
      <c r="T2886" s="11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8322</v>
      </c>
      <c r="R2887" t="s">
        <v>8323</v>
      </c>
      <c r="S2887" s="11">
        <f t="shared" si="182"/>
        <v>42047.07640046296</v>
      </c>
      <c r="T2887" s="11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8322</v>
      </c>
      <c r="R2888" t="s">
        <v>8323</v>
      </c>
      <c r="S2888" s="11">
        <f t="shared" si="182"/>
        <v>42261.632916666669</v>
      </c>
      <c r="T2888" s="11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8322</v>
      </c>
      <c r="R2889" t="s">
        <v>8323</v>
      </c>
      <c r="S2889" s="11">
        <f t="shared" si="182"/>
        <v>41985.427361111113</v>
      </c>
      <c r="T2889" s="11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8322</v>
      </c>
      <c r="R2890" t="s">
        <v>8323</v>
      </c>
      <c r="S2890" s="11">
        <f t="shared" si="182"/>
        <v>41922.535185185188</v>
      </c>
      <c r="T2890" s="11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8322</v>
      </c>
      <c r="R2891" t="s">
        <v>8323</v>
      </c>
      <c r="S2891" s="11">
        <f t="shared" si="182"/>
        <v>41850.863252314812</v>
      </c>
      <c r="T2891" s="11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8322</v>
      </c>
      <c r="R2892" t="s">
        <v>8323</v>
      </c>
      <c r="S2892" s="11">
        <f t="shared" si="182"/>
        <v>41831.742962962962</v>
      </c>
      <c r="T2892" s="11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8322</v>
      </c>
      <c r="R2893" t="s">
        <v>8323</v>
      </c>
      <c r="S2893" s="11">
        <f t="shared" si="182"/>
        <v>42415.883425925931</v>
      </c>
      <c r="T2893" s="11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8322</v>
      </c>
      <c r="R2894" t="s">
        <v>8323</v>
      </c>
      <c r="S2894" s="11">
        <f t="shared" si="182"/>
        <v>41869.714166666665</v>
      </c>
      <c r="T2894" s="11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8322</v>
      </c>
      <c r="R2895" t="s">
        <v>8323</v>
      </c>
      <c r="S2895" s="11">
        <f t="shared" si="182"/>
        <v>41953.773090277777</v>
      </c>
      <c r="T2895" s="11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8322</v>
      </c>
      <c r="R2896" t="s">
        <v>8323</v>
      </c>
      <c r="S2896" s="11">
        <f t="shared" si="182"/>
        <v>42037.986284722225</v>
      </c>
      <c r="T2896" s="11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8322</v>
      </c>
      <c r="R2897" t="s">
        <v>8323</v>
      </c>
      <c r="S2897" s="11">
        <f t="shared" si="182"/>
        <v>41811.555462962962</v>
      </c>
      <c r="T2897" s="11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8322</v>
      </c>
      <c r="R2898" t="s">
        <v>8323</v>
      </c>
      <c r="S2898" s="11">
        <f t="shared" si="182"/>
        <v>42701.908807870372</v>
      </c>
      <c r="T2898" s="11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8322</v>
      </c>
      <c r="R2899" t="s">
        <v>8323</v>
      </c>
      <c r="S2899" s="11">
        <f t="shared" si="182"/>
        <v>42258.646504629629</v>
      </c>
      <c r="T2899" s="11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8322</v>
      </c>
      <c r="R2900" t="s">
        <v>8323</v>
      </c>
      <c r="S2900" s="11">
        <f t="shared" si="182"/>
        <v>42278.664965277778</v>
      </c>
      <c r="T2900" s="11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8322</v>
      </c>
      <c r="R2901" t="s">
        <v>8323</v>
      </c>
      <c r="S2901" s="11">
        <f t="shared" si="182"/>
        <v>42515.078217592592</v>
      </c>
      <c r="T2901" s="11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8322</v>
      </c>
      <c r="R2902" t="s">
        <v>8323</v>
      </c>
      <c r="S2902" s="11">
        <f t="shared" si="182"/>
        <v>41830.234166666669</v>
      </c>
      <c r="T2902" s="11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8322</v>
      </c>
      <c r="R2903" t="s">
        <v>8323</v>
      </c>
      <c r="S2903" s="11">
        <f t="shared" si="182"/>
        <v>41982.904386574075</v>
      </c>
      <c r="T2903" s="11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8322</v>
      </c>
      <c r="R2904" t="s">
        <v>8323</v>
      </c>
      <c r="S2904" s="11">
        <f t="shared" si="182"/>
        <v>42210.439768518518</v>
      </c>
      <c r="T2904" s="11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8322</v>
      </c>
      <c r="R2905" t="s">
        <v>8323</v>
      </c>
      <c r="S2905" s="11">
        <f t="shared" si="182"/>
        <v>42196.166874999995</v>
      </c>
      <c r="T2905" s="11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8322</v>
      </c>
      <c r="R2906" t="s">
        <v>8323</v>
      </c>
      <c r="S2906" s="11">
        <f t="shared" si="182"/>
        <v>41940.967951388891</v>
      </c>
      <c r="T2906" s="11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8322</v>
      </c>
      <c r="R2907" t="s">
        <v>8323</v>
      </c>
      <c r="S2907" s="11">
        <f t="shared" si="182"/>
        <v>42606.056863425925</v>
      </c>
      <c r="T2907" s="11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8322</v>
      </c>
      <c r="R2908" t="s">
        <v>8323</v>
      </c>
      <c r="S2908" s="11">
        <f t="shared" si="182"/>
        <v>42199.648912037039</v>
      </c>
      <c r="T2908" s="11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8322</v>
      </c>
      <c r="R2909" t="s">
        <v>8323</v>
      </c>
      <c r="S2909" s="11">
        <f t="shared" si="182"/>
        <v>42444.877743055549</v>
      </c>
      <c r="T2909" s="11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8322</v>
      </c>
      <c r="R2910" t="s">
        <v>8323</v>
      </c>
      <c r="S2910" s="11">
        <f t="shared" si="182"/>
        <v>42499.731701388882</v>
      </c>
      <c r="T2910" s="11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8322</v>
      </c>
      <c r="R2911" t="s">
        <v>8323</v>
      </c>
      <c r="S2911" s="11">
        <f t="shared" si="182"/>
        <v>41929.266215277778</v>
      </c>
      <c r="T2911" s="11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8322</v>
      </c>
      <c r="R2912" t="s">
        <v>8323</v>
      </c>
      <c r="S2912" s="11">
        <f t="shared" si="182"/>
        <v>42107.841284722221</v>
      </c>
      <c r="T2912" s="11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8322</v>
      </c>
      <c r="R2913" t="s">
        <v>8323</v>
      </c>
      <c r="S2913" s="11">
        <f t="shared" si="182"/>
        <v>42142.768819444449</v>
      </c>
      <c r="T2913" s="11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8322</v>
      </c>
      <c r="R2914" t="s">
        <v>8323</v>
      </c>
      <c r="S2914" s="11">
        <f t="shared" si="182"/>
        <v>42354.131643518514</v>
      </c>
      <c r="T2914" s="11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8322</v>
      </c>
      <c r="R2915" t="s">
        <v>8323</v>
      </c>
      <c r="S2915" s="11">
        <f t="shared" si="182"/>
        <v>41828.922905092593</v>
      </c>
      <c r="T2915" s="11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8322</v>
      </c>
      <c r="R2916" t="s">
        <v>8323</v>
      </c>
      <c r="S2916" s="11">
        <f t="shared" si="182"/>
        <v>42017.907337962963</v>
      </c>
      <c r="T2916" s="11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8322</v>
      </c>
      <c r="R2917" t="s">
        <v>8323</v>
      </c>
      <c r="S2917" s="11">
        <f t="shared" si="182"/>
        <v>42415.398032407407</v>
      </c>
      <c r="T2917" s="11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8322</v>
      </c>
      <c r="R2918" t="s">
        <v>8323</v>
      </c>
      <c r="S2918" s="11">
        <f t="shared" si="182"/>
        <v>41755.476724537039</v>
      </c>
      <c r="T2918" s="11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8322</v>
      </c>
      <c r="R2919" t="s">
        <v>8323</v>
      </c>
      <c r="S2919" s="11">
        <f t="shared" si="182"/>
        <v>42245.234340277777</v>
      </c>
      <c r="T2919" s="11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8322</v>
      </c>
      <c r="R2920" t="s">
        <v>8323</v>
      </c>
      <c r="S2920" s="11">
        <f t="shared" si="182"/>
        <v>42278.629710648151</v>
      </c>
      <c r="T2920" s="11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8322</v>
      </c>
      <c r="R2921" t="s">
        <v>8323</v>
      </c>
      <c r="S2921" s="11">
        <f t="shared" si="182"/>
        <v>41826.61954861111</v>
      </c>
      <c r="T2921" s="11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8322</v>
      </c>
      <c r="R2922" t="s">
        <v>8323</v>
      </c>
      <c r="S2922" s="11">
        <f t="shared" si="182"/>
        <v>42058.792476851857</v>
      </c>
      <c r="T2922" s="11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8322</v>
      </c>
      <c r="R2923" t="s">
        <v>8364</v>
      </c>
      <c r="S2923" s="11">
        <f t="shared" si="182"/>
        <v>41877.886620370373</v>
      </c>
      <c r="T2923" s="11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8322</v>
      </c>
      <c r="R2924" t="s">
        <v>8364</v>
      </c>
      <c r="S2924" s="11">
        <f t="shared" si="182"/>
        <v>42097.874155092592</v>
      </c>
      <c r="T2924" s="11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8322</v>
      </c>
      <c r="R2925" t="s">
        <v>8364</v>
      </c>
      <c r="S2925" s="11">
        <f t="shared" si="182"/>
        <v>42013.15253472222</v>
      </c>
      <c r="T2925" s="11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8322</v>
      </c>
      <c r="R2926" t="s">
        <v>8364</v>
      </c>
      <c r="S2926" s="11">
        <f t="shared" si="182"/>
        <v>42103.556828703702</v>
      </c>
      <c r="T2926" s="11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8322</v>
      </c>
      <c r="R2927" t="s">
        <v>8364</v>
      </c>
      <c r="S2927" s="11">
        <f t="shared" si="182"/>
        <v>41863.584120370368</v>
      </c>
      <c r="T2927" s="11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8322</v>
      </c>
      <c r="R2928" t="s">
        <v>8364</v>
      </c>
      <c r="S2928" s="11">
        <f t="shared" si="182"/>
        <v>42044.765960648147</v>
      </c>
      <c r="T2928" s="11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8322</v>
      </c>
      <c r="R2929" t="s">
        <v>8364</v>
      </c>
      <c r="S2929" s="11">
        <f t="shared" si="182"/>
        <v>41806.669317129628</v>
      </c>
      <c r="T2929" s="11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8322</v>
      </c>
      <c r="R2930" t="s">
        <v>8364</v>
      </c>
      <c r="S2930" s="11">
        <f t="shared" si="182"/>
        <v>42403.998217592598</v>
      </c>
      <c r="T2930" s="11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8322</v>
      </c>
      <c r="R2931" t="s">
        <v>8364</v>
      </c>
      <c r="S2931" s="11">
        <f t="shared" si="182"/>
        <v>41754.564328703702</v>
      </c>
      <c r="T2931" s="11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8322</v>
      </c>
      <c r="R2932" t="s">
        <v>8364</v>
      </c>
      <c r="S2932" s="11">
        <f t="shared" si="182"/>
        <v>42101.584074074075</v>
      </c>
      <c r="T2932" s="11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8322</v>
      </c>
      <c r="R2933" t="s">
        <v>8364</v>
      </c>
      <c r="S2933" s="11">
        <f t="shared" si="182"/>
        <v>41872.291238425925</v>
      </c>
      <c r="T2933" s="11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8322</v>
      </c>
      <c r="R2934" t="s">
        <v>8364</v>
      </c>
      <c r="S2934" s="11">
        <f t="shared" si="182"/>
        <v>42025.164780092593</v>
      </c>
      <c r="T2934" s="11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8322</v>
      </c>
      <c r="R2935" t="s">
        <v>8364</v>
      </c>
      <c r="S2935" s="11">
        <f t="shared" si="182"/>
        <v>42495.956631944442</v>
      </c>
      <c r="T2935" s="11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8322</v>
      </c>
      <c r="R2936" t="s">
        <v>8364</v>
      </c>
      <c r="S2936" s="11">
        <f t="shared" si="182"/>
        <v>41775.636157407411</v>
      </c>
      <c r="T2936" s="11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8322</v>
      </c>
      <c r="R2937" t="s">
        <v>8364</v>
      </c>
      <c r="S2937" s="11">
        <f t="shared" si="182"/>
        <v>42553.583425925928</v>
      </c>
      <c r="T2937" s="11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8322</v>
      </c>
      <c r="R2938" t="s">
        <v>8364</v>
      </c>
      <c r="S2938" s="11">
        <f t="shared" si="182"/>
        <v>41912.650729166664</v>
      </c>
      <c r="T2938" s="11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8322</v>
      </c>
      <c r="R2939" t="s">
        <v>8364</v>
      </c>
      <c r="S2939" s="11">
        <f t="shared" si="182"/>
        <v>41803.457326388889</v>
      </c>
      <c r="T2939" s="11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8322</v>
      </c>
      <c r="R2940" t="s">
        <v>8364</v>
      </c>
      <c r="S2940" s="11">
        <f t="shared" si="182"/>
        <v>42004.703865740739</v>
      </c>
      <c r="T2940" s="11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8322</v>
      </c>
      <c r="R2941" t="s">
        <v>8364</v>
      </c>
      <c r="S2941" s="11">
        <f t="shared" si="182"/>
        <v>41845.809166666666</v>
      </c>
      <c r="T2941" s="11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8322</v>
      </c>
      <c r="R2942" t="s">
        <v>8364</v>
      </c>
      <c r="S2942" s="11">
        <f t="shared" si="182"/>
        <v>41982.773356481484</v>
      </c>
      <c r="T2942" s="11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8322</v>
      </c>
      <c r="R2943" t="s">
        <v>8362</v>
      </c>
      <c r="S2943" s="11">
        <f t="shared" si="182"/>
        <v>42034.960127314815</v>
      </c>
      <c r="T2943" s="11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8322</v>
      </c>
      <c r="R2944" t="s">
        <v>8362</v>
      </c>
      <c r="S2944" s="11">
        <f t="shared" si="182"/>
        <v>42334.803923611107</v>
      </c>
      <c r="T2944" s="11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8322</v>
      </c>
      <c r="R2945" t="s">
        <v>8362</v>
      </c>
      <c r="S2945" s="11">
        <f t="shared" si="182"/>
        <v>42077.129398148143</v>
      </c>
      <c r="T2945" s="11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8322</v>
      </c>
      <c r="R2946" t="s">
        <v>8362</v>
      </c>
      <c r="S2946" s="11">
        <f t="shared" si="182"/>
        <v>42132.9143287037</v>
      </c>
      <c r="T2946" s="11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8322</v>
      </c>
      <c r="R2947" t="s">
        <v>8362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8322</v>
      </c>
      <c r="R2948" t="s">
        <v>8362</v>
      </c>
      <c r="S2948" s="11">
        <f t="shared" si="186"/>
        <v>42567.531157407408</v>
      </c>
      <c r="T2948" s="11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8322</v>
      </c>
      <c r="R2949" t="s">
        <v>8362</v>
      </c>
      <c r="S2949" s="11">
        <f t="shared" si="186"/>
        <v>42649.562118055561</v>
      </c>
      <c r="T2949" s="11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8322</v>
      </c>
      <c r="R2950" t="s">
        <v>8362</v>
      </c>
      <c r="S2950" s="11">
        <f t="shared" si="186"/>
        <v>42097.649224537032</v>
      </c>
      <c r="T2950" s="11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8322</v>
      </c>
      <c r="R2951" t="s">
        <v>8362</v>
      </c>
      <c r="S2951" s="11">
        <f t="shared" si="186"/>
        <v>42297.823113425926</v>
      </c>
      <c r="T2951" s="11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8322</v>
      </c>
      <c r="R2952" t="s">
        <v>8362</v>
      </c>
      <c r="S2952" s="11">
        <f t="shared" si="186"/>
        <v>42362.36518518519</v>
      </c>
      <c r="T2952" s="11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8322</v>
      </c>
      <c r="R2953" t="s">
        <v>8362</v>
      </c>
      <c r="S2953" s="11">
        <f t="shared" si="186"/>
        <v>41872.802928240737</v>
      </c>
      <c r="T2953" s="11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8322</v>
      </c>
      <c r="R2954" t="s">
        <v>8362</v>
      </c>
      <c r="S2954" s="11">
        <f t="shared" si="186"/>
        <v>42628.690266203703</v>
      </c>
      <c r="T2954" s="11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8322</v>
      </c>
      <c r="R2955" t="s">
        <v>8362</v>
      </c>
      <c r="S2955" s="11">
        <f t="shared" si="186"/>
        <v>42255.791909722218</v>
      </c>
      <c r="T2955" s="11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8322</v>
      </c>
      <c r="R2956" t="s">
        <v>8362</v>
      </c>
      <c r="S2956" s="11">
        <f t="shared" si="186"/>
        <v>42790.583368055552</v>
      </c>
      <c r="T2956" s="11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8322</v>
      </c>
      <c r="R2957" t="s">
        <v>8362</v>
      </c>
      <c r="S2957" s="11">
        <f t="shared" si="186"/>
        <v>42141.741307870368</v>
      </c>
      <c r="T2957" s="11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8322</v>
      </c>
      <c r="R2958" t="s">
        <v>8362</v>
      </c>
      <c r="S2958" s="11">
        <f t="shared" si="186"/>
        <v>42464.958912037036</v>
      </c>
      <c r="T2958" s="11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8322</v>
      </c>
      <c r="R2959" t="s">
        <v>8362</v>
      </c>
      <c r="S2959" s="11">
        <f t="shared" si="186"/>
        <v>42031.011249999996</v>
      </c>
      <c r="T2959" s="11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8322</v>
      </c>
      <c r="R2960" t="s">
        <v>8362</v>
      </c>
      <c r="S2960" s="11">
        <f t="shared" si="186"/>
        <v>42438.779131944444</v>
      </c>
      <c r="T2960" s="11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8322</v>
      </c>
      <c r="R2961" t="s">
        <v>8362</v>
      </c>
      <c r="S2961" s="11">
        <f t="shared" si="186"/>
        <v>42498.008391203708</v>
      </c>
      <c r="T2961" s="11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8322</v>
      </c>
      <c r="R2962" t="s">
        <v>8362</v>
      </c>
      <c r="S2962" s="11">
        <f t="shared" si="186"/>
        <v>41863.757210648146</v>
      </c>
      <c r="T2962" s="11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8322</v>
      </c>
      <c r="R2963" t="s">
        <v>8323</v>
      </c>
      <c r="S2963" s="11">
        <f t="shared" si="186"/>
        <v>42061.212488425925</v>
      </c>
      <c r="T2963" s="11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8322</v>
      </c>
      <c r="R2964" t="s">
        <v>8323</v>
      </c>
      <c r="S2964" s="11">
        <f t="shared" si="186"/>
        <v>42036.24428240741</v>
      </c>
      <c r="T2964" s="11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8322</v>
      </c>
      <c r="R2965" t="s">
        <v>8323</v>
      </c>
      <c r="S2965" s="11">
        <f t="shared" si="186"/>
        <v>42157.470185185186</v>
      </c>
      <c r="T2965" s="11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8322</v>
      </c>
      <c r="R2966" t="s">
        <v>8323</v>
      </c>
      <c r="S2966" s="11">
        <f t="shared" si="186"/>
        <v>41827.909942129627</v>
      </c>
      <c r="T2966" s="11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8322</v>
      </c>
      <c r="R2967" t="s">
        <v>8323</v>
      </c>
      <c r="S2967" s="11">
        <f t="shared" si="186"/>
        <v>42162.729548611111</v>
      </c>
      <c r="T2967" s="11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8322</v>
      </c>
      <c r="R2968" t="s">
        <v>8323</v>
      </c>
      <c r="S2968" s="11">
        <f t="shared" si="186"/>
        <v>42233.738564814819</v>
      </c>
      <c r="T2968" s="11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8322</v>
      </c>
      <c r="R2969" t="s">
        <v>8323</v>
      </c>
      <c r="S2969" s="11">
        <f t="shared" si="186"/>
        <v>42042.197824074072</v>
      </c>
      <c r="T2969" s="11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8322</v>
      </c>
      <c r="R2970" t="s">
        <v>8323</v>
      </c>
      <c r="S2970" s="11">
        <f t="shared" si="186"/>
        <v>42585.523842592593</v>
      </c>
      <c r="T2970" s="11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8322</v>
      </c>
      <c r="R2971" t="s">
        <v>8323</v>
      </c>
      <c r="S2971" s="11">
        <f t="shared" si="186"/>
        <v>42097.786493055552</v>
      </c>
      <c r="T2971" s="11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8322</v>
      </c>
      <c r="R2972" t="s">
        <v>8323</v>
      </c>
      <c r="S2972" s="11">
        <f t="shared" si="186"/>
        <v>41808.669571759259</v>
      </c>
      <c r="T2972" s="11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8322</v>
      </c>
      <c r="R2973" t="s">
        <v>8323</v>
      </c>
      <c r="S2973" s="11">
        <f t="shared" si="186"/>
        <v>41852.658310185187</v>
      </c>
      <c r="T2973" s="11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8322</v>
      </c>
      <c r="R2974" t="s">
        <v>8323</v>
      </c>
      <c r="S2974" s="11">
        <f t="shared" si="186"/>
        <v>42694.110185185185</v>
      </c>
      <c r="T2974" s="11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8322</v>
      </c>
      <c r="R2975" t="s">
        <v>8323</v>
      </c>
      <c r="S2975" s="11">
        <f t="shared" si="186"/>
        <v>42341.818379629629</v>
      </c>
      <c r="T2975" s="11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8322</v>
      </c>
      <c r="R2976" t="s">
        <v>8323</v>
      </c>
      <c r="S2976" s="11">
        <f t="shared" si="186"/>
        <v>41880.061006944445</v>
      </c>
      <c r="T2976" s="11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8322</v>
      </c>
      <c r="R2977" t="s">
        <v>8323</v>
      </c>
      <c r="S2977" s="11">
        <f t="shared" si="186"/>
        <v>41941.683865740742</v>
      </c>
      <c r="T2977" s="11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8322</v>
      </c>
      <c r="R2978" t="s">
        <v>8323</v>
      </c>
      <c r="S2978" s="11">
        <f t="shared" si="186"/>
        <v>42425.730671296296</v>
      </c>
      <c r="T2978" s="11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8322</v>
      </c>
      <c r="R2979" t="s">
        <v>8323</v>
      </c>
      <c r="S2979" s="11">
        <f t="shared" si="186"/>
        <v>42026.88118055556</v>
      </c>
      <c r="T2979" s="11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8322</v>
      </c>
      <c r="R2980" t="s">
        <v>8323</v>
      </c>
      <c r="S2980" s="11">
        <f t="shared" si="186"/>
        <v>41922.640590277777</v>
      </c>
      <c r="T2980" s="11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8322</v>
      </c>
      <c r="R2981" t="s">
        <v>8323</v>
      </c>
      <c r="S2981" s="11">
        <f t="shared" si="186"/>
        <v>41993.824340277773</v>
      </c>
      <c r="T2981" s="11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8322</v>
      </c>
      <c r="R2982" t="s">
        <v>8323</v>
      </c>
      <c r="S2982" s="11">
        <f t="shared" si="186"/>
        <v>42219.915856481486</v>
      </c>
      <c r="T2982" s="11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8322</v>
      </c>
      <c r="R2983" t="s">
        <v>8362</v>
      </c>
      <c r="S2983" s="11">
        <f t="shared" si="186"/>
        <v>42225.559675925921</v>
      </c>
      <c r="T2983" s="11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8322</v>
      </c>
      <c r="R2984" t="s">
        <v>8362</v>
      </c>
      <c r="S2984" s="11">
        <f t="shared" si="186"/>
        <v>42381.686840277776</v>
      </c>
      <c r="T2984" s="11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8322</v>
      </c>
      <c r="R2985" t="s">
        <v>8362</v>
      </c>
      <c r="S2985" s="11">
        <f t="shared" si="186"/>
        <v>41894.632361111115</v>
      </c>
      <c r="T2985" s="11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8322</v>
      </c>
      <c r="R2986" t="s">
        <v>8362</v>
      </c>
      <c r="S2986" s="11">
        <f t="shared" si="186"/>
        <v>42576.278715277775</v>
      </c>
      <c r="T2986" s="11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8322</v>
      </c>
      <c r="R2987" t="s">
        <v>8362</v>
      </c>
      <c r="S2987" s="11">
        <f t="shared" si="186"/>
        <v>42654.973703703698</v>
      </c>
      <c r="T2987" s="11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8322</v>
      </c>
      <c r="R2988" t="s">
        <v>8362</v>
      </c>
      <c r="S2988" s="11">
        <f t="shared" si="186"/>
        <v>42431.500069444446</v>
      </c>
      <c r="T2988" s="11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8322</v>
      </c>
      <c r="R2989" t="s">
        <v>8362</v>
      </c>
      <c r="S2989" s="11">
        <f t="shared" si="186"/>
        <v>42627.307303240741</v>
      </c>
      <c r="T2989" s="11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8322</v>
      </c>
      <c r="R2990" t="s">
        <v>8362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8322</v>
      </c>
      <c r="R2991" t="s">
        <v>8362</v>
      </c>
      <c r="S2991" s="11">
        <f t="shared" si="186"/>
        <v>42337.02039351852</v>
      </c>
      <c r="T2991" s="11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8322</v>
      </c>
      <c r="R2992" t="s">
        <v>8362</v>
      </c>
      <c r="S2992" s="11">
        <f t="shared" si="186"/>
        <v>42341.57430555555</v>
      </c>
      <c r="T2992" s="11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8322</v>
      </c>
      <c r="R2993" t="s">
        <v>8362</v>
      </c>
      <c r="S2993" s="11">
        <f t="shared" si="186"/>
        <v>42740.837152777778</v>
      </c>
      <c r="T2993" s="11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8322</v>
      </c>
      <c r="R2994" t="s">
        <v>8362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8322</v>
      </c>
      <c r="R2995" t="s">
        <v>8362</v>
      </c>
      <c r="S2995" s="11">
        <f t="shared" si="186"/>
        <v>42390.838738425926</v>
      </c>
      <c r="T2995" s="11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8322</v>
      </c>
      <c r="R2996" t="s">
        <v>8362</v>
      </c>
      <c r="S2996" s="11">
        <f t="shared" si="186"/>
        <v>41885.478842592594</v>
      </c>
      <c r="T2996" s="11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8322</v>
      </c>
      <c r="R2997" t="s">
        <v>8362</v>
      </c>
      <c r="S2997" s="11">
        <f t="shared" si="186"/>
        <v>42724.665173611109</v>
      </c>
      <c r="T2997" s="11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8322</v>
      </c>
      <c r="R2998" t="s">
        <v>8362</v>
      </c>
      <c r="S2998" s="11">
        <f t="shared" si="186"/>
        <v>42090.912500000006</v>
      </c>
      <c r="T2998" s="11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8322</v>
      </c>
      <c r="R2999" t="s">
        <v>8362</v>
      </c>
      <c r="S2999" s="11">
        <f t="shared" si="186"/>
        <v>42775.733715277776</v>
      </c>
      <c r="T2999" s="11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8322</v>
      </c>
      <c r="R3000" t="s">
        <v>8362</v>
      </c>
      <c r="S3000" s="11">
        <f t="shared" si="186"/>
        <v>41778.193622685183</v>
      </c>
      <c r="T3000" s="11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8322</v>
      </c>
      <c r="R3001" t="s">
        <v>8362</v>
      </c>
      <c r="S3001" s="11">
        <f t="shared" si="186"/>
        <v>42780.740277777775</v>
      </c>
      <c r="T3001" s="11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8322</v>
      </c>
      <c r="R3002" t="s">
        <v>8362</v>
      </c>
      <c r="S3002" s="11">
        <f t="shared" si="186"/>
        <v>42752.827199074076</v>
      </c>
      <c r="T3002" s="11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8322</v>
      </c>
      <c r="R3003" t="s">
        <v>8362</v>
      </c>
      <c r="S3003" s="11">
        <f t="shared" si="186"/>
        <v>42534.895625000005</v>
      </c>
      <c r="T3003" s="11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8322</v>
      </c>
      <c r="R3004" t="s">
        <v>8362</v>
      </c>
      <c r="S3004" s="11">
        <f t="shared" si="186"/>
        <v>41239.83625</v>
      </c>
      <c r="T3004" s="11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8322</v>
      </c>
      <c r="R3005" t="s">
        <v>8362</v>
      </c>
      <c r="S3005" s="11">
        <f t="shared" si="186"/>
        <v>42398.849259259259</v>
      </c>
      <c r="T3005" s="11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8322</v>
      </c>
      <c r="R3006" t="s">
        <v>8362</v>
      </c>
      <c r="S3006" s="11">
        <f t="shared" si="186"/>
        <v>41928.881064814814</v>
      </c>
      <c r="T3006" s="11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8322</v>
      </c>
      <c r="R3007" t="s">
        <v>8362</v>
      </c>
      <c r="S3007" s="11">
        <f t="shared" si="186"/>
        <v>41888.674826388888</v>
      </c>
      <c r="T3007" s="11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8322</v>
      </c>
      <c r="R3008" t="s">
        <v>8362</v>
      </c>
      <c r="S3008" s="11">
        <f t="shared" si="186"/>
        <v>41957.756840277783</v>
      </c>
      <c r="T3008" s="11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8322</v>
      </c>
      <c r="R3009" t="s">
        <v>8362</v>
      </c>
      <c r="S3009" s="11">
        <f t="shared" si="186"/>
        <v>42098.216238425928</v>
      </c>
      <c r="T3009" s="11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8322</v>
      </c>
      <c r="R3010" t="s">
        <v>8362</v>
      </c>
      <c r="S3010" s="11">
        <f t="shared" si="186"/>
        <v>42360.212025462963</v>
      </c>
      <c r="T3010" s="11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8322</v>
      </c>
      <c r="R3011" t="s">
        <v>8362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8322</v>
      </c>
      <c r="R3012" t="s">
        <v>8362</v>
      </c>
      <c r="S3012" s="11">
        <f t="shared" si="190"/>
        <v>41996.832395833335</v>
      </c>
      <c r="T3012" s="11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8322</v>
      </c>
      <c r="R3013" t="s">
        <v>8362</v>
      </c>
      <c r="S3013" s="11">
        <f t="shared" si="190"/>
        <v>42334.468935185185</v>
      </c>
      <c r="T3013" s="11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8322</v>
      </c>
      <c r="R3014" t="s">
        <v>8362</v>
      </c>
      <c r="S3014" s="11">
        <f t="shared" si="190"/>
        <v>42024.702893518523</v>
      </c>
      <c r="T3014" s="11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8322</v>
      </c>
      <c r="R3015" t="s">
        <v>8362</v>
      </c>
      <c r="S3015" s="11">
        <f t="shared" si="190"/>
        <v>42146.836215277777</v>
      </c>
      <c r="T3015" s="11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8322</v>
      </c>
      <c r="R3016" t="s">
        <v>8362</v>
      </c>
      <c r="S3016" s="11">
        <f t="shared" si="190"/>
        <v>41920.123611111114</v>
      </c>
      <c r="T3016" s="11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8322</v>
      </c>
      <c r="R3017" t="s">
        <v>8362</v>
      </c>
      <c r="S3017" s="11">
        <f t="shared" si="190"/>
        <v>41785.72729166667</v>
      </c>
      <c r="T3017" s="11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8322</v>
      </c>
      <c r="R3018" t="s">
        <v>8362</v>
      </c>
      <c r="S3018" s="11">
        <f t="shared" si="190"/>
        <v>41778.548055555555</v>
      </c>
      <c r="T3018" s="11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8322</v>
      </c>
      <c r="R3019" t="s">
        <v>8362</v>
      </c>
      <c r="S3019" s="11">
        <f t="shared" si="190"/>
        <v>41841.850034722222</v>
      </c>
      <c r="T3019" s="11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8322</v>
      </c>
      <c r="R3020" t="s">
        <v>8362</v>
      </c>
      <c r="S3020" s="11">
        <f t="shared" si="190"/>
        <v>42163.29833333334</v>
      </c>
      <c r="T3020" s="11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8322</v>
      </c>
      <c r="R3021" t="s">
        <v>8362</v>
      </c>
      <c r="S3021" s="11">
        <f t="shared" si="190"/>
        <v>41758.833564814813</v>
      </c>
      <c r="T3021" s="11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8322</v>
      </c>
      <c r="R3022" t="s">
        <v>8362</v>
      </c>
      <c r="S3022" s="11">
        <f t="shared" si="190"/>
        <v>42170.846446759257</v>
      </c>
      <c r="T3022" s="11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8322</v>
      </c>
      <c r="R3023" t="s">
        <v>8362</v>
      </c>
      <c r="S3023" s="11">
        <f t="shared" si="190"/>
        <v>42660.618854166663</v>
      </c>
      <c r="T3023" s="11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8322</v>
      </c>
      <c r="R3024" t="s">
        <v>8362</v>
      </c>
      <c r="S3024" s="11">
        <f t="shared" si="190"/>
        <v>42564.95380787037</v>
      </c>
      <c r="T3024" s="11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8322</v>
      </c>
      <c r="R3025" t="s">
        <v>8362</v>
      </c>
      <c r="S3025" s="11">
        <f t="shared" si="190"/>
        <v>42121.675763888896</v>
      </c>
      <c r="T3025" s="11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8322</v>
      </c>
      <c r="R3026" t="s">
        <v>8362</v>
      </c>
      <c r="S3026" s="11">
        <f t="shared" si="190"/>
        <v>41158.993923611109</v>
      </c>
      <c r="T3026" s="11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8322</v>
      </c>
      <c r="R3027" t="s">
        <v>8362</v>
      </c>
      <c r="S3027" s="11">
        <f t="shared" si="190"/>
        <v>41761.509409722225</v>
      </c>
      <c r="T3027" s="11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8322</v>
      </c>
      <c r="R3028" t="s">
        <v>8362</v>
      </c>
      <c r="S3028" s="11">
        <f t="shared" si="190"/>
        <v>42783.459398148145</v>
      </c>
      <c r="T3028" s="11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8322</v>
      </c>
      <c r="R3029" t="s">
        <v>8362</v>
      </c>
      <c r="S3029" s="11">
        <f t="shared" si="190"/>
        <v>42053.704293981486</v>
      </c>
      <c r="T3029" s="11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8322</v>
      </c>
      <c r="R3030" t="s">
        <v>8362</v>
      </c>
      <c r="S3030" s="11">
        <f t="shared" si="190"/>
        <v>42567.264178240745</v>
      </c>
      <c r="T3030" s="11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8322</v>
      </c>
      <c r="R3031" t="s">
        <v>8362</v>
      </c>
      <c r="S3031" s="11">
        <f t="shared" si="190"/>
        <v>41932.708877314813</v>
      </c>
      <c r="T3031" s="11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8322</v>
      </c>
      <c r="R3032" t="s">
        <v>8362</v>
      </c>
      <c r="S3032" s="11">
        <f t="shared" si="190"/>
        <v>42233.747349537036</v>
      </c>
      <c r="T3032" s="11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8322</v>
      </c>
      <c r="R3033" t="s">
        <v>8362</v>
      </c>
      <c r="S3033" s="11">
        <f t="shared" si="190"/>
        <v>42597.882488425923</v>
      </c>
      <c r="T3033" s="11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8322</v>
      </c>
      <c r="R3034" t="s">
        <v>8362</v>
      </c>
      <c r="S3034" s="11">
        <f t="shared" si="190"/>
        <v>42228.044664351852</v>
      </c>
      <c r="T3034" s="11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8322</v>
      </c>
      <c r="R3035" t="s">
        <v>8362</v>
      </c>
      <c r="S3035" s="11">
        <f t="shared" si="190"/>
        <v>42570.110243055555</v>
      </c>
      <c r="T3035" s="11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8322</v>
      </c>
      <c r="R3036" t="s">
        <v>8362</v>
      </c>
      <c r="S3036" s="11">
        <f t="shared" si="190"/>
        <v>42644.535358796296</v>
      </c>
      <c r="T3036" s="11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8322</v>
      </c>
      <c r="R3037" t="s">
        <v>8362</v>
      </c>
      <c r="S3037" s="11">
        <f t="shared" si="190"/>
        <v>41368.560289351852</v>
      </c>
      <c r="T3037" s="11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8322</v>
      </c>
      <c r="R3038" t="s">
        <v>8362</v>
      </c>
      <c r="S3038" s="11">
        <f t="shared" si="190"/>
        <v>41466.785231481481</v>
      </c>
      <c r="T3038" s="11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8322</v>
      </c>
      <c r="R3039" t="s">
        <v>8362</v>
      </c>
      <c r="S3039" s="11">
        <f t="shared" si="190"/>
        <v>40378.893206018518</v>
      </c>
      <c r="T3039" s="11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8322</v>
      </c>
      <c r="R3040" t="s">
        <v>8362</v>
      </c>
      <c r="S3040" s="11">
        <f t="shared" si="190"/>
        <v>42373.252280092594</v>
      </c>
      <c r="T3040" s="11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8322</v>
      </c>
      <c r="R3041" t="s">
        <v>8362</v>
      </c>
      <c r="S3041" s="11">
        <f t="shared" si="190"/>
        <v>41610.794421296298</v>
      </c>
      <c r="T3041" s="11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8322</v>
      </c>
      <c r="R3042" t="s">
        <v>8362</v>
      </c>
      <c r="S3042" s="11">
        <f t="shared" si="190"/>
        <v>42177.791909722218</v>
      </c>
      <c r="T3042" s="11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8322</v>
      </c>
      <c r="R3043" t="s">
        <v>8362</v>
      </c>
      <c r="S3043" s="11">
        <f t="shared" si="190"/>
        <v>42359.868611111116</v>
      </c>
      <c r="T3043" s="11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8322</v>
      </c>
      <c r="R3044" t="s">
        <v>8362</v>
      </c>
      <c r="S3044" s="11">
        <f t="shared" si="190"/>
        <v>42253.688043981485</v>
      </c>
      <c r="T3044" s="11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8322</v>
      </c>
      <c r="R3045" t="s">
        <v>8362</v>
      </c>
      <c r="S3045" s="11">
        <f t="shared" si="190"/>
        <v>42083.070590277777</v>
      </c>
      <c r="T3045" s="11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8322</v>
      </c>
      <c r="R3046" t="s">
        <v>8362</v>
      </c>
      <c r="S3046" s="11">
        <f t="shared" si="190"/>
        <v>42387.7268287037</v>
      </c>
      <c r="T3046" s="11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8322</v>
      </c>
      <c r="R3047" t="s">
        <v>8362</v>
      </c>
      <c r="S3047" s="11">
        <f t="shared" si="190"/>
        <v>41843.155729166669</v>
      </c>
      <c r="T3047" s="11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8322</v>
      </c>
      <c r="R3048" t="s">
        <v>8362</v>
      </c>
      <c r="S3048" s="11">
        <f t="shared" si="190"/>
        <v>41862.803078703706</v>
      </c>
      <c r="T3048" s="11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8322</v>
      </c>
      <c r="R3049" t="s">
        <v>8362</v>
      </c>
      <c r="S3049" s="11">
        <f t="shared" si="190"/>
        <v>42443.989050925928</v>
      </c>
      <c r="T3049" s="11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8322</v>
      </c>
      <c r="R3050" t="s">
        <v>8362</v>
      </c>
      <c r="S3050" s="11">
        <f t="shared" si="190"/>
        <v>41975.901180555549</v>
      </c>
      <c r="T3050" s="11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8322</v>
      </c>
      <c r="R3051" t="s">
        <v>8362</v>
      </c>
      <c r="S3051" s="11">
        <f t="shared" si="190"/>
        <v>42139.014525462961</v>
      </c>
      <c r="T3051" s="11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8322</v>
      </c>
      <c r="R3052" t="s">
        <v>8362</v>
      </c>
      <c r="S3052" s="11">
        <f t="shared" si="190"/>
        <v>42465.16851851852</v>
      </c>
      <c r="T3052" s="11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8322</v>
      </c>
      <c r="R3053" t="s">
        <v>8362</v>
      </c>
      <c r="S3053" s="11">
        <f t="shared" si="190"/>
        <v>42744.416030092587</v>
      </c>
      <c r="T3053" s="11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8322</v>
      </c>
      <c r="R3054" t="s">
        <v>8362</v>
      </c>
      <c r="S3054" s="11">
        <f t="shared" si="190"/>
        <v>42122.670069444444</v>
      </c>
      <c r="T3054" s="11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8322</v>
      </c>
      <c r="R3055" t="s">
        <v>8362</v>
      </c>
      <c r="S3055" s="11">
        <f t="shared" si="190"/>
        <v>41862.761724537035</v>
      </c>
      <c r="T3055" s="11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8322</v>
      </c>
      <c r="R3056" t="s">
        <v>8362</v>
      </c>
      <c r="S3056" s="11">
        <f t="shared" si="190"/>
        <v>42027.832800925928</v>
      </c>
      <c r="T3056" s="11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8322</v>
      </c>
      <c r="R3057" t="s">
        <v>8362</v>
      </c>
      <c r="S3057" s="11">
        <f t="shared" si="190"/>
        <v>41953.95821759259</v>
      </c>
      <c r="T3057" s="11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8322</v>
      </c>
      <c r="R3058" t="s">
        <v>8362</v>
      </c>
      <c r="S3058" s="11">
        <f t="shared" si="190"/>
        <v>41851.636388888888</v>
      </c>
      <c r="T3058" s="11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8322</v>
      </c>
      <c r="R3059" t="s">
        <v>8362</v>
      </c>
      <c r="S3059" s="11">
        <f t="shared" si="190"/>
        <v>42433.650590277779</v>
      </c>
      <c r="T3059" s="11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8322</v>
      </c>
      <c r="R3060" t="s">
        <v>8362</v>
      </c>
      <c r="S3060" s="11">
        <f t="shared" si="190"/>
        <v>42460.374305555553</v>
      </c>
      <c r="T3060" s="11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8322</v>
      </c>
      <c r="R3061" t="s">
        <v>8362</v>
      </c>
      <c r="S3061" s="11">
        <f t="shared" si="190"/>
        <v>41829.935717592591</v>
      </c>
      <c r="T3061" s="11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8322</v>
      </c>
      <c r="R3062" t="s">
        <v>8362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8322</v>
      </c>
      <c r="R3063" t="s">
        <v>8362</v>
      </c>
      <c r="S3063" s="11">
        <f t="shared" si="190"/>
        <v>41834.784120370372</v>
      </c>
      <c r="T3063" s="11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8322</v>
      </c>
      <c r="R3064" t="s">
        <v>8362</v>
      </c>
      <c r="S3064" s="11">
        <f t="shared" si="190"/>
        <v>42248.535787037035</v>
      </c>
      <c r="T3064" s="11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8322</v>
      </c>
      <c r="R3065" t="s">
        <v>8362</v>
      </c>
      <c r="S3065" s="11">
        <f t="shared" si="190"/>
        <v>42630.922893518517</v>
      </c>
      <c r="T3065" s="11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8322</v>
      </c>
      <c r="R3066" t="s">
        <v>8362</v>
      </c>
      <c r="S3066" s="11">
        <f t="shared" si="190"/>
        <v>42299.130162037036</v>
      </c>
      <c r="T3066" s="11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8322</v>
      </c>
      <c r="R3067" t="s">
        <v>8362</v>
      </c>
      <c r="S3067" s="11">
        <f t="shared" si="190"/>
        <v>41825.055231481485</v>
      </c>
      <c r="T3067" s="11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8322</v>
      </c>
      <c r="R3068" t="s">
        <v>8362</v>
      </c>
      <c r="S3068" s="11">
        <f t="shared" si="190"/>
        <v>42531.228437500002</v>
      </c>
      <c r="T3068" s="11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8322</v>
      </c>
      <c r="R3069" t="s">
        <v>8362</v>
      </c>
      <c r="S3069" s="11">
        <f t="shared" si="190"/>
        <v>42226.938414351855</v>
      </c>
      <c r="T3069" s="11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8322</v>
      </c>
      <c r="R3070" t="s">
        <v>8362</v>
      </c>
      <c r="S3070" s="11">
        <f t="shared" si="190"/>
        <v>42263.691574074073</v>
      </c>
      <c r="T3070" s="11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8322</v>
      </c>
      <c r="R3071" t="s">
        <v>8362</v>
      </c>
      <c r="S3071" s="11">
        <f t="shared" si="190"/>
        <v>41957.833726851852</v>
      </c>
      <c r="T3071" s="11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8322</v>
      </c>
      <c r="R3072" t="s">
        <v>8362</v>
      </c>
      <c r="S3072" s="11">
        <f t="shared" si="190"/>
        <v>42690.733437499999</v>
      </c>
      <c r="T3072" s="11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8322</v>
      </c>
      <c r="R3073" t="s">
        <v>8362</v>
      </c>
      <c r="S3073" s="11">
        <f t="shared" si="190"/>
        <v>42097.732418981483</v>
      </c>
      <c r="T3073" s="11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8322</v>
      </c>
      <c r="R3074" t="s">
        <v>8362</v>
      </c>
      <c r="S3074" s="11">
        <f t="shared" si="190"/>
        <v>42658.690532407403</v>
      </c>
      <c r="T3074" s="11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8322</v>
      </c>
      <c r="R3075" t="s">
        <v>8362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8322</v>
      </c>
      <c r="R3076" t="s">
        <v>8362</v>
      </c>
      <c r="S3076" s="11">
        <f t="shared" si="194"/>
        <v>42409.571284722217</v>
      </c>
      <c r="T3076" s="11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8322</v>
      </c>
      <c r="R3077" t="s">
        <v>8362</v>
      </c>
      <c r="S3077" s="11">
        <f t="shared" si="194"/>
        <v>42551.102314814809</v>
      </c>
      <c r="T3077" s="11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8322</v>
      </c>
      <c r="R3078" t="s">
        <v>8362</v>
      </c>
      <c r="S3078" s="11">
        <f t="shared" si="194"/>
        <v>42226.651886574073</v>
      </c>
      <c r="T3078" s="11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8322</v>
      </c>
      <c r="R3079" t="s">
        <v>8362</v>
      </c>
      <c r="S3079" s="11">
        <f t="shared" si="194"/>
        <v>42766.956921296296</v>
      </c>
      <c r="T3079" s="11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8322</v>
      </c>
      <c r="R3080" t="s">
        <v>8362</v>
      </c>
      <c r="S3080" s="11">
        <f t="shared" si="194"/>
        <v>42031.138831018514</v>
      </c>
      <c r="T3080" s="11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8322</v>
      </c>
      <c r="R3081" t="s">
        <v>8362</v>
      </c>
      <c r="S3081" s="11">
        <f t="shared" si="194"/>
        <v>42055.713368055556</v>
      </c>
      <c r="T3081" s="11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8322</v>
      </c>
      <c r="R3082" t="s">
        <v>8362</v>
      </c>
      <c r="S3082" s="11">
        <f t="shared" si="194"/>
        <v>41940.028287037036</v>
      </c>
      <c r="T3082" s="11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8322</v>
      </c>
      <c r="R3083" t="s">
        <v>8362</v>
      </c>
      <c r="S3083" s="11">
        <f t="shared" si="194"/>
        <v>42237.181608796294</v>
      </c>
      <c r="T3083" s="11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8322</v>
      </c>
      <c r="R3084" t="s">
        <v>8362</v>
      </c>
      <c r="S3084" s="11">
        <f t="shared" si="194"/>
        <v>42293.922986111109</v>
      </c>
      <c r="T3084" s="11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8322</v>
      </c>
      <c r="R3085" t="s">
        <v>8362</v>
      </c>
      <c r="S3085" s="11">
        <f t="shared" si="194"/>
        <v>41853.563402777778</v>
      </c>
      <c r="T3085" s="11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8322</v>
      </c>
      <c r="R3086" t="s">
        <v>8362</v>
      </c>
      <c r="S3086" s="11">
        <f t="shared" si="194"/>
        <v>42100.723738425921</v>
      </c>
      <c r="T3086" s="11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8322</v>
      </c>
      <c r="R3087" t="s">
        <v>8362</v>
      </c>
      <c r="S3087" s="11">
        <f t="shared" si="194"/>
        <v>42246.883784722217</v>
      </c>
      <c r="T3087" s="11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8322</v>
      </c>
      <c r="R3088" t="s">
        <v>8362</v>
      </c>
      <c r="S3088" s="11">
        <f t="shared" si="194"/>
        <v>42173.67082175926</v>
      </c>
      <c r="T3088" s="11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8322</v>
      </c>
      <c r="R3089" t="s">
        <v>8362</v>
      </c>
      <c r="S3089" s="11">
        <f t="shared" si="194"/>
        <v>42665.150347222225</v>
      </c>
      <c r="T3089" s="11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8322</v>
      </c>
      <c r="R3090" t="s">
        <v>8362</v>
      </c>
      <c r="S3090" s="11">
        <f t="shared" si="194"/>
        <v>41981.57230324074</v>
      </c>
      <c r="T3090" s="11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8322</v>
      </c>
      <c r="R3091" t="s">
        <v>8362</v>
      </c>
      <c r="S3091" s="11">
        <f t="shared" si="194"/>
        <v>42528.542627314819</v>
      </c>
      <c r="T3091" s="11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8322</v>
      </c>
      <c r="R3092" t="s">
        <v>8362</v>
      </c>
      <c r="S3092" s="11">
        <f t="shared" si="194"/>
        <v>42065.818807870368</v>
      </c>
      <c r="T3092" s="11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8322</v>
      </c>
      <c r="R3093" t="s">
        <v>8362</v>
      </c>
      <c r="S3093" s="11">
        <f t="shared" si="194"/>
        <v>42566.948414351849</v>
      </c>
      <c r="T3093" s="11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8322</v>
      </c>
      <c r="R3094" t="s">
        <v>8362</v>
      </c>
      <c r="S3094" s="11">
        <f t="shared" si="194"/>
        <v>42255.619351851856</v>
      </c>
      <c r="T3094" s="11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8322</v>
      </c>
      <c r="R3095" t="s">
        <v>8362</v>
      </c>
      <c r="S3095" s="11">
        <f t="shared" si="194"/>
        <v>41760.909039351849</v>
      </c>
      <c r="T3095" s="11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8322</v>
      </c>
      <c r="R3096" t="s">
        <v>8362</v>
      </c>
      <c r="S3096" s="11">
        <f t="shared" si="194"/>
        <v>42207.795787037037</v>
      </c>
      <c r="T3096" s="11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8322</v>
      </c>
      <c r="R3097" t="s">
        <v>8362</v>
      </c>
      <c r="S3097" s="11">
        <f t="shared" si="194"/>
        <v>42523.025231481486</v>
      </c>
      <c r="T3097" s="11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8322</v>
      </c>
      <c r="R3098" t="s">
        <v>8362</v>
      </c>
      <c r="S3098" s="11">
        <f t="shared" si="194"/>
        <v>42114.825532407413</v>
      </c>
      <c r="T3098" s="11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8322</v>
      </c>
      <c r="R3099" t="s">
        <v>8362</v>
      </c>
      <c r="S3099" s="11">
        <f t="shared" si="194"/>
        <v>42629.503483796296</v>
      </c>
      <c r="T3099" s="11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8322</v>
      </c>
      <c r="R3100" t="s">
        <v>8362</v>
      </c>
      <c r="S3100" s="11">
        <f t="shared" si="194"/>
        <v>42359.792233796295</v>
      </c>
      <c r="T3100" s="11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8322</v>
      </c>
      <c r="R3101" t="s">
        <v>8362</v>
      </c>
      <c r="S3101" s="11">
        <f t="shared" si="194"/>
        <v>42382.189710648148</v>
      </c>
      <c r="T3101" s="11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8322</v>
      </c>
      <c r="R3102" t="s">
        <v>8362</v>
      </c>
      <c r="S3102" s="11">
        <f t="shared" si="194"/>
        <v>41902.622395833336</v>
      </c>
      <c r="T3102" s="11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8322</v>
      </c>
      <c r="R3103" t="s">
        <v>8362</v>
      </c>
      <c r="S3103" s="11">
        <f t="shared" si="194"/>
        <v>42171.383530092593</v>
      </c>
      <c r="T3103" s="11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8322</v>
      </c>
      <c r="R3104" t="s">
        <v>8362</v>
      </c>
      <c r="S3104" s="11">
        <f t="shared" si="194"/>
        <v>42555.340486111112</v>
      </c>
      <c r="T3104" s="11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8322</v>
      </c>
      <c r="R3105" t="s">
        <v>8362</v>
      </c>
      <c r="S3105" s="11">
        <f t="shared" si="194"/>
        <v>42107.156319444446</v>
      </c>
      <c r="T3105" s="11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8322</v>
      </c>
      <c r="R3106" t="s">
        <v>8362</v>
      </c>
      <c r="S3106" s="11">
        <f t="shared" si="194"/>
        <v>42006.908692129626</v>
      </c>
      <c r="T3106" s="11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8322</v>
      </c>
      <c r="R3107" t="s">
        <v>8362</v>
      </c>
      <c r="S3107" s="11">
        <f t="shared" si="194"/>
        <v>41876.718935185185</v>
      </c>
      <c r="T3107" s="11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8322</v>
      </c>
      <c r="R3108" t="s">
        <v>8362</v>
      </c>
      <c r="S3108" s="11">
        <f t="shared" si="194"/>
        <v>42241.429120370376</v>
      </c>
      <c r="T3108" s="11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8322</v>
      </c>
      <c r="R3109" t="s">
        <v>8362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8322</v>
      </c>
      <c r="R3110" t="s">
        <v>8362</v>
      </c>
      <c r="S3110" s="11">
        <f t="shared" si="194"/>
        <v>42062.680486111116</v>
      </c>
      <c r="T3110" s="11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8322</v>
      </c>
      <c r="R3111" t="s">
        <v>8362</v>
      </c>
      <c r="S3111" s="11">
        <f t="shared" si="194"/>
        <v>41844.125115740739</v>
      </c>
      <c r="T3111" s="11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8322</v>
      </c>
      <c r="R3112" t="s">
        <v>8362</v>
      </c>
      <c r="S3112" s="11">
        <f t="shared" si="194"/>
        <v>42745.031469907408</v>
      </c>
      <c r="T3112" s="11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8322</v>
      </c>
      <c r="R3113" t="s">
        <v>8362</v>
      </c>
      <c r="S3113" s="11">
        <f t="shared" si="194"/>
        <v>41885.595138888886</v>
      </c>
      <c r="T3113" s="11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8322</v>
      </c>
      <c r="R3114" t="s">
        <v>8362</v>
      </c>
      <c r="S3114" s="11">
        <f t="shared" si="194"/>
        <v>42615.121921296297</v>
      </c>
      <c r="T3114" s="11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8322</v>
      </c>
      <c r="R3115" t="s">
        <v>8362</v>
      </c>
      <c r="S3115" s="11">
        <f t="shared" si="194"/>
        <v>42081.731273148151</v>
      </c>
      <c r="T3115" s="11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8322</v>
      </c>
      <c r="R3116" t="s">
        <v>8362</v>
      </c>
      <c r="S3116" s="11">
        <f t="shared" si="194"/>
        <v>41843.632523148146</v>
      </c>
      <c r="T3116" s="11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8322</v>
      </c>
      <c r="R3117" t="s">
        <v>8362</v>
      </c>
      <c r="S3117" s="11">
        <f t="shared" si="194"/>
        <v>42496.447071759263</v>
      </c>
      <c r="T3117" s="11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8322</v>
      </c>
      <c r="R3118" t="s">
        <v>8362</v>
      </c>
      <c r="S3118" s="11">
        <f t="shared" si="194"/>
        <v>42081.515335648146</v>
      </c>
      <c r="T3118" s="11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8322</v>
      </c>
      <c r="R3119" t="s">
        <v>8362</v>
      </c>
      <c r="S3119" s="11">
        <f t="shared" si="194"/>
        <v>42509.374537037031</v>
      </c>
      <c r="T3119" s="11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8322</v>
      </c>
      <c r="R3120" t="s">
        <v>8362</v>
      </c>
      <c r="S3120" s="11">
        <f t="shared" si="194"/>
        <v>42534.649571759262</v>
      </c>
      <c r="T3120" s="11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8322</v>
      </c>
      <c r="R3121" t="s">
        <v>8362</v>
      </c>
      <c r="S3121" s="11">
        <f t="shared" si="194"/>
        <v>42060.04550925926</v>
      </c>
      <c r="T3121" s="11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8322</v>
      </c>
      <c r="R3122" t="s">
        <v>8362</v>
      </c>
      <c r="S3122" s="11">
        <f t="shared" si="194"/>
        <v>42435.942083333335</v>
      </c>
      <c r="T3122" s="11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8322</v>
      </c>
      <c r="R3123" t="s">
        <v>8362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8322</v>
      </c>
      <c r="R3124" t="s">
        <v>8362</v>
      </c>
      <c r="S3124" s="11">
        <f t="shared" si="194"/>
        <v>42678.932083333333</v>
      </c>
      <c r="T3124" s="11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8322</v>
      </c>
      <c r="R3125" t="s">
        <v>8362</v>
      </c>
      <c r="S3125" s="11">
        <f t="shared" si="194"/>
        <v>42530.993032407408</v>
      </c>
      <c r="T3125" s="11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8322</v>
      </c>
      <c r="R3126" t="s">
        <v>8362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8322</v>
      </c>
      <c r="R3127" t="s">
        <v>8362</v>
      </c>
      <c r="S3127" s="11">
        <f t="shared" si="194"/>
        <v>42346.20685185185</v>
      </c>
      <c r="T3127" s="11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8322</v>
      </c>
      <c r="R3128" t="s">
        <v>8362</v>
      </c>
      <c r="S3128" s="11">
        <f t="shared" si="194"/>
        <v>42427.01807870371</v>
      </c>
      <c r="T3128" s="11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8322</v>
      </c>
      <c r="R3129" t="s">
        <v>8362</v>
      </c>
      <c r="S3129" s="11">
        <f t="shared" si="194"/>
        <v>42034.856817129628</v>
      </c>
      <c r="T3129" s="11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8322</v>
      </c>
      <c r="R3130" t="s">
        <v>8323</v>
      </c>
      <c r="S3130" s="11">
        <f t="shared" si="194"/>
        <v>42780.825706018513</v>
      </c>
      <c r="T3130" s="11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8322</v>
      </c>
      <c r="R3131" t="s">
        <v>8323</v>
      </c>
      <c r="S3131" s="11">
        <f t="shared" si="194"/>
        <v>42803.842812499999</v>
      </c>
      <c r="T3131" s="11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8322</v>
      </c>
      <c r="R3132" t="s">
        <v>8323</v>
      </c>
      <c r="S3132" s="11">
        <f t="shared" si="194"/>
        <v>42808.640231481477</v>
      </c>
      <c r="T3132" s="11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8322</v>
      </c>
      <c r="R3133" t="s">
        <v>8323</v>
      </c>
      <c r="S3133" s="11">
        <f t="shared" si="194"/>
        <v>42803.579224537039</v>
      </c>
      <c r="T3133" s="11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8322</v>
      </c>
      <c r="R3134" t="s">
        <v>8323</v>
      </c>
      <c r="S3134" s="11">
        <f t="shared" si="194"/>
        <v>42786.350231481483</v>
      </c>
      <c r="T3134" s="11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8322</v>
      </c>
      <c r="R3135" t="s">
        <v>8323</v>
      </c>
      <c r="S3135" s="11">
        <f t="shared" si="194"/>
        <v>42788.565208333333</v>
      </c>
      <c r="T3135" s="11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8322</v>
      </c>
      <c r="R3136" t="s">
        <v>8323</v>
      </c>
      <c r="S3136" s="11">
        <f t="shared" si="194"/>
        <v>42800.720127314817</v>
      </c>
      <c r="T3136" s="11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8322</v>
      </c>
      <c r="R3137" t="s">
        <v>8323</v>
      </c>
      <c r="S3137" s="11">
        <f t="shared" si="194"/>
        <v>42807.151863425926</v>
      </c>
      <c r="T3137" s="11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8322</v>
      </c>
      <c r="R3138" t="s">
        <v>8323</v>
      </c>
      <c r="S3138" s="11">
        <f t="shared" si="194"/>
        <v>42789.462430555555</v>
      </c>
      <c r="T3138" s="11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8322</v>
      </c>
      <c r="R3139" t="s">
        <v>8323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8322</v>
      </c>
      <c r="R3140" t="s">
        <v>8323</v>
      </c>
      <c r="S3140" s="11">
        <f t="shared" si="198"/>
        <v>42809.645914351851</v>
      </c>
      <c r="T3140" s="11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8322</v>
      </c>
      <c r="R3141" t="s">
        <v>8323</v>
      </c>
      <c r="S3141" s="11">
        <f t="shared" si="198"/>
        <v>42785.270370370374</v>
      </c>
      <c r="T3141" s="11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8322</v>
      </c>
      <c r="R3142" t="s">
        <v>8323</v>
      </c>
      <c r="S3142" s="11">
        <f t="shared" si="198"/>
        <v>42802.718784722223</v>
      </c>
      <c r="T3142" s="11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8322</v>
      </c>
      <c r="R3143" t="s">
        <v>8323</v>
      </c>
      <c r="S3143" s="11">
        <f t="shared" si="198"/>
        <v>42800.753333333334</v>
      </c>
      <c r="T3143" s="11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8322</v>
      </c>
      <c r="R3144" t="s">
        <v>8323</v>
      </c>
      <c r="S3144" s="11">
        <f t="shared" si="198"/>
        <v>42783.513182870374</v>
      </c>
      <c r="T3144" s="11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8322</v>
      </c>
      <c r="R3145" t="s">
        <v>8323</v>
      </c>
      <c r="S3145" s="11">
        <f t="shared" si="198"/>
        <v>42808.358287037037</v>
      </c>
      <c r="T3145" s="11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8322</v>
      </c>
      <c r="R3146" t="s">
        <v>8323</v>
      </c>
      <c r="S3146" s="11">
        <f t="shared" si="198"/>
        <v>42796.538275462968</v>
      </c>
      <c r="T3146" s="11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8322</v>
      </c>
      <c r="R3147" t="s">
        <v>8323</v>
      </c>
      <c r="S3147" s="11">
        <f t="shared" si="198"/>
        <v>42762.040902777779</v>
      </c>
      <c r="T3147" s="11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8322</v>
      </c>
      <c r="R3148" t="s">
        <v>8323</v>
      </c>
      <c r="S3148" s="11">
        <f t="shared" si="198"/>
        <v>42796.682476851856</v>
      </c>
      <c r="T3148" s="11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8322</v>
      </c>
      <c r="R3149" t="s">
        <v>8323</v>
      </c>
      <c r="S3149" s="11">
        <f t="shared" si="198"/>
        <v>41909.969386574077</v>
      </c>
      <c r="T3149" s="11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8322</v>
      </c>
      <c r="R3150" t="s">
        <v>8323</v>
      </c>
      <c r="S3150" s="11">
        <f t="shared" si="198"/>
        <v>41891.665324074071</v>
      </c>
      <c r="T3150" s="11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8322</v>
      </c>
      <c r="R3151" t="s">
        <v>8323</v>
      </c>
      <c r="S3151" s="11">
        <f t="shared" si="198"/>
        <v>41226.017361111109</v>
      </c>
      <c r="T3151" s="11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8322</v>
      </c>
      <c r="R3152" t="s">
        <v>8323</v>
      </c>
      <c r="S3152" s="11">
        <f t="shared" si="198"/>
        <v>40478.263923611114</v>
      </c>
      <c r="T3152" s="11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8322</v>
      </c>
      <c r="R3153" t="s">
        <v>8323</v>
      </c>
      <c r="S3153" s="11">
        <f t="shared" si="198"/>
        <v>41862.83997685185</v>
      </c>
      <c r="T3153" s="11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8322</v>
      </c>
      <c r="R3154" t="s">
        <v>8323</v>
      </c>
      <c r="S3154" s="11">
        <f t="shared" si="198"/>
        <v>41550.867673611108</v>
      </c>
      <c r="T3154" s="11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8322</v>
      </c>
      <c r="R3155" t="s">
        <v>8323</v>
      </c>
      <c r="S3155" s="11">
        <f t="shared" si="198"/>
        <v>40633.154363425929</v>
      </c>
      <c r="T3155" s="11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8322</v>
      </c>
      <c r="R3156" t="s">
        <v>8323</v>
      </c>
      <c r="S3156" s="11">
        <f t="shared" si="198"/>
        <v>40970.875671296293</v>
      </c>
      <c r="T3156" s="11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8322</v>
      </c>
      <c r="R3157" t="s">
        <v>8323</v>
      </c>
      <c r="S3157" s="11">
        <f t="shared" si="198"/>
        <v>41233.499131944445</v>
      </c>
      <c r="T3157" s="11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8322</v>
      </c>
      <c r="R3158" t="s">
        <v>8323</v>
      </c>
      <c r="S3158" s="11">
        <f t="shared" si="198"/>
        <v>41026.953055555554</v>
      </c>
      <c r="T3158" s="11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8322</v>
      </c>
      <c r="R3159" t="s">
        <v>8323</v>
      </c>
      <c r="S3159" s="11">
        <f t="shared" si="198"/>
        <v>41829.788252314815</v>
      </c>
      <c r="T3159" s="11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8322</v>
      </c>
      <c r="R3160" t="s">
        <v>8323</v>
      </c>
      <c r="S3160" s="11">
        <f t="shared" si="198"/>
        <v>41447.839722222219</v>
      </c>
      <c r="T3160" s="11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8322</v>
      </c>
      <c r="R3161" t="s">
        <v>8323</v>
      </c>
      <c r="S3161" s="11">
        <f t="shared" si="198"/>
        <v>40884.066678240742</v>
      </c>
      <c r="T3161" s="11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8322</v>
      </c>
      <c r="R3162" t="s">
        <v>8323</v>
      </c>
      <c r="S3162" s="11">
        <f t="shared" si="198"/>
        <v>41841.26489583333</v>
      </c>
      <c r="T3162" s="11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8322</v>
      </c>
      <c r="R3163" t="s">
        <v>8323</v>
      </c>
      <c r="S3163" s="11">
        <f t="shared" si="198"/>
        <v>41897.536134259259</v>
      </c>
      <c r="T3163" s="11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8322</v>
      </c>
      <c r="R3164" t="s">
        <v>8323</v>
      </c>
      <c r="S3164" s="11">
        <f t="shared" si="198"/>
        <v>41799.685902777775</v>
      </c>
      <c r="T3164" s="11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8322</v>
      </c>
      <c r="R3165" t="s">
        <v>8323</v>
      </c>
      <c r="S3165" s="11">
        <f t="shared" si="198"/>
        <v>41775.753761574073</v>
      </c>
      <c r="T3165" s="11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8322</v>
      </c>
      <c r="R3166" t="s">
        <v>8323</v>
      </c>
      <c r="S3166" s="11">
        <f t="shared" si="198"/>
        <v>41766.80572916667</v>
      </c>
      <c r="T3166" s="11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8322</v>
      </c>
      <c r="R3167" t="s">
        <v>8323</v>
      </c>
      <c r="S3167" s="11">
        <f t="shared" si="198"/>
        <v>40644.159259259257</v>
      </c>
      <c r="T3167" s="11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8322</v>
      </c>
      <c r="R3168" t="s">
        <v>8323</v>
      </c>
      <c r="S3168" s="11">
        <f t="shared" si="198"/>
        <v>41940.69158564815</v>
      </c>
      <c r="T3168" s="11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8322</v>
      </c>
      <c r="R3169" t="s">
        <v>8323</v>
      </c>
      <c r="S3169" s="11">
        <f t="shared" si="198"/>
        <v>41839.175706018519</v>
      </c>
      <c r="T3169" s="11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8322</v>
      </c>
      <c r="R3170" t="s">
        <v>8323</v>
      </c>
      <c r="S3170" s="11">
        <f t="shared" si="198"/>
        <v>41772.105937500004</v>
      </c>
      <c r="T3170" s="11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8322</v>
      </c>
      <c r="R3171" t="s">
        <v>8323</v>
      </c>
      <c r="S3171" s="11">
        <f t="shared" si="198"/>
        <v>41591.737974537034</v>
      </c>
      <c r="T3171" s="11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8322</v>
      </c>
      <c r="R3172" t="s">
        <v>8323</v>
      </c>
      <c r="S3172" s="11">
        <f t="shared" si="198"/>
        <v>41789.080370370371</v>
      </c>
      <c r="T3172" s="11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8322</v>
      </c>
      <c r="R3173" t="s">
        <v>8323</v>
      </c>
      <c r="S3173" s="11">
        <f t="shared" si="198"/>
        <v>42466.608310185184</v>
      </c>
      <c r="T3173" s="11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8322</v>
      </c>
      <c r="R3174" t="s">
        <v>8323</v>
      </c>
      <c r="S3174" s="11">
        <f t="shared" si="198"/>
        <v>40923.729953703703</v>
      </c>
      <c r="T3174" s="11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8322</v>
      </c>
      <c r="R3175" t="s">
        <v>8323</v>
      </c>
      <c r="S3175" s="11">
        <f t="shared" si="198"/>
        <v>41878.878379629627</v>
      </c>
      <c r="T3175" s="11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8322</v>
      </c>
      <c r="R3176" t="s">
        <v>8323</v>
      </c>
      <c r="S3176" s="11">
        <f t="shared" si="198"/>
        <v>41862.864675925928</v>
      </c>
      <c r="T3176" s="11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8322</v>
      </c>
      <c r="R3177" t="s">
        <v>8323</v>
      </c>
      <c r="S3177" s="11">
        <f t="shared" si="198"/>
        <v>40531.886886574073</v>
      </c>
      <c r="T3177" s="11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8322</v>
      </c>
      <c r="R3178" t="s">
        <v>8323</v>
      </c>
      <c r="S3178" s="11">
        <f t="shared" si="198"/>
        <v>41477.930914351848</v>
      </c>
      <c r="T3178" s="11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8322</v>
      </c>
      <c r="R3179" t="s">
        <v>8323</v>
      </c>
      <c r="S3179" s="11">
        <f t="shared" si="198"/>
        <v>41781.666770833333</v>
      </c>
      <c r="T3179" s="11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8322</v>
      </c>
      <c r="R3180" t="s">
        <v>8323</v>
      </c>
      <c r="S3180" s="11">
        <f t="shared" si="198"/>
        <v>41806.605034722219</v>
      </c>
      <c r="T3180" s="11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8322</v>
      </c>
      <c r="R3181" t="s">
        <v>8323</v>
      </c>
      <c r="S3181" s="11">
        <f t="shared" si="198"/>
        <v>41375.702210648145</v>
      </c>
      <c r="T3181" s="11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8322</v>
      </c>
      <c r="R3182" t="s">
        <v>8323</v>
      </c>
      <c r="S3182" s="11">
        <f t="shared" si="198"/>
        <v>41780.412604166668</v>
      </c>
      <c r="T3182" s="11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8322</v>
      </c>
      <c r="R3183" t="s">
        <v>8323</v>
      </c>
      <c r="S3183" s="11">
        <f t="shared" si="198"/>
        <v>41779.310034722221</v>
      </c>
      <c r="T3183" s="11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8322</v>
      </c>
      <c r="R3184" t="s">
        <v>8323</v>
      </c>
      <c r="S3184" s="11">
        <f t="shared" si="198"/>
        <v>40883.949317129627</v>
      </c>
      <c r="T3184" s="11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8322</v>
      </c>
      <c r="R3185" t="s">
        <v>8323</v>
      </c>
      <c r="S3185" s="11">
        <f t="shared" si="198"/>
        <v>41491.79478009259</v>
      </c>
      <c r="T3185" s="11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8322</v>
      </c>
      <c r="R3186" t="s">
        <v>8323</v>
      </c>
      <c r="S3186" s="11">
        <f t="shared" si="198"/>
        <v>41791.993414351848</v>
      </c>
      <c r="T3186" s="11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8322</v>
      </c>
      <c r="R3187" t="s">
        <v>8323</v>
      </c>
      <c r="S3187" s="11">
        <f t="shared" si="198"/>
        <v>41829.977326388893</v>
      </c>
      <c r="T3187" s="11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8322</v>
      </c>
      <c r="R3188" t="s">
        <v>8323</v>
      </c>
      <c r="S3188" s="11">
        <f t="shared" si="198"/>
        <v>41868.924050925925</v>
      </c>
      <c r="T3188" s="11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8322</v>
      </c>
      <c r="R3189" t="s">
        <v>8323</v>
      </c>
      <c r="S3189" s="11">
        <f t="shared" si="198"/>
        <v>41835.666354166664</v>
      </c>
      <c r="T3189" s="11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8322</v>
      </c>
      <c r="R3190" t="s">
        <v>8364</v>
      </c>
      <c r="S3190" s="11">
        <f t="shared" si="198"/>
        <v>42144.415532407409</v>
      </c>
      <c r="T3190" s="11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8322</v>
      </c>
      <c r="R3191" t="s">
        <v>8364</v>
      </c>
      <c r="S3191" s="11">
        <f t="shared" si="198"/>
        <v>42118.346435185187</v>
      </c>
      <c r="T3191" s="11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8322</v>
      </c>
      <c r="R3192" t="s">
        <v>8364</v>
      </c>
      <c r="S3192" s="11">
        <f t="shared" si="198"/>
        <v>42683.151331018518</v>
      </c>
      <c r="T3192" s="11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8322</v>
      </c>
      <c r="R3193" t="s">
        <v>8364</v>
      </c>
      <c r="S3193" s="11">
        <f t="shared" si="198"/>
        <v>42538.755428240736</v>
      </c>
      <c r="T3193" s="11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8322</v>
      </c>
      <c r="R3194" t="s">
        <v>8364</v>
      </c>
      <c r="S3194" s="11">
        <f t="shared" si="198"/>
        <v>42018.94049768518</v>
      </c>
      <c r="T3194" s="11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8322</v>
      </c>
      <c r="R3195" t="s">
        <v>8364</v>
      </c>
      <c r="S3195" s="11">
        <f t="shared" si="198"/>
        <v>42010.968240740738</v>
      </c>
      <c r="T3195" s="11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8322</v>
      </c>
      <c r="R3196" t="s">
        <v>8364</v>
      </c>
      <c r="S3196" s="11">
        <f t="shared" si="198"/>
        <v>42182.062476851846</v>
      </c>
      <c r="T3196" s="11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8322</v>
      </c>
      <c r="R3197" t="s">
        <v>8364</v>
      </c>
      <c r="S3197" s="11">
        <f t="shared" si="198"/>
        <v>42017.594236111108</v>
      </c>
      <c r="T3197" s="11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8322</v>
      </c>
      <c r="R3198" t="s">
        <v>8364</v>
      </c>
      <c r="S3198" s="11">
        <f t="shared" si="198"/>
        <v>42157.598090277781</v>
      </c>
      <c r="T3198" s="11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8322</v>
      </c>
      <c r="R3199" t="s">
        <v>8364</v>
      </c>
      <c r="S3199" s="11">
        <f t="shared" si="198"/>
        <v>42009.493263888886</v>
      </c>
      <c r="T3199" s="11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8322</v>
      </c>
      <c r="R3200" t="s">
        <v>8364</v>
      </c>
      <c r="S3200" s="11">
        <f t="shared" si="198"/>
        <v>42013.424502314811</v>
      </c>
      <c r="T3200" s="11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8322</v>
      </c>
      <c r="R3201" t="s">
        <v>8364</v>
      </c>
      <c r="S3201" s="11">
        <f t="shared" si="198"/>
        <v>41858.761782407404</v>
      </c>
      <c r="T3201" s="11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8322</v>
      </c>
      <c r="R3202" t="s">
        <v>8364</v>
      </c>
      <c r="S3202" s="11">
        <f t="shared" si="198"/>
        <v>42460.320613425924</v>
      </c>
      <c r="T3202" s="11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8322</v>
      </c>
      <c r="R3203" t="s">
        <v>8364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8322</v>
      </c>
      <c r="R3204" t="s">
        <v>8364</v>
      </c>
      <c r="S3204" s="11">
        <f t="shared" si="202"/>
        <v>42293.853541666671</v>
      </c>
      <c r="T3204" s="11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8322</v>
      </c>
      <c r="R3205" t="s">
        <v>8364</v>
      </c>
      <c r="S3205" s="11">
        <f t="shared" si="202"/>
        <v>42242.988680555558</v>
      </c>
      <c r="T3205" s="11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8322</v>
      </c>
      <c r="R3206" t="s">
        <v>8364</v>
      </c>
      <c r="S3206" s="11">
        <f t="shared" si="202"/>
        <v>42172.686099537037</v>
      </c>
      <c r="T3206" s="11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8322</v>
      </c>
      <c r="R3207" t="s">
        <v>8364</v>
      </c>
      <c r="S3207" s="11">
        <f t="shared" si="202"/>
        <v>42095.374675925923</v>
      </c>
      <c r="T3207" s="11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8322</v>
      </c>
      <c r="R3208" t="s">
        <v>8364</v>
      </c>
      <c r="S3208" s="11">
        <f t="shared" si="202"/>
        <v>42236.276053240741</v>
      </c>
      <c r="T3208" s="11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8322</v>
      </c>
      <c r="R3209" t="s">
        <v>8364</v>
      </c>
      <c r="S3209" s="11">
        <f t="shared" si="202"/>
        <v>42057.277858796297</v>
      </c>
      <c r="T3209" s="11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8322</v>
      </c>
      <c r="R3210" t="s">
        <v>8323</v>
      </c>
      <c r="S3210" s="11">
        <f t="shared" si="202"/>
        <v>41827.605057870373</v>
      </c>
      <c r="T3210" s="11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8322</v>
      </c>
      <c r="R3211" t="s">
        <v>8323</v>
      </c>
      <c r="S3211" s="11">
        <f t="shared" si="202"/>
        <v>41778.637245370373</v>
      </c>
      <c r="T3211" s="11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8322</v>
      </c>
      <c r="R3212" t="s">
        <v>8323</v>
      </c>
      <c r="S3212" s="11">
        <f t="shared" si="202"/>
        <v>41013.936562499999</v>
      </c>
      <c r="T3212" s="11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8322</v>
      </c>
      <c r="R3213" t="s">
        <v>8323</v>
      </c>
      <c r="S3213" s="11">
        <f t="shared" si="202"/>
        <v>41834.586574074077</v>
      </c>
      <c r="T3213" s="11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8322</v>
      </c>
      <c r="R3214" t="s">
        <v>8323</v>
      </c>
      <c r="S3214" s="11">
        <f t="shared" si="202"/>
        <v>41829.795729166668</v>
      </c>
      <c r="T3214" s="11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8322</v>
      </c>
      <c r="R3215" t="s">
        <v>8323</v>
      </c>
      <c r="S3215" s="11">
        <f t="shared" si="202"/>
        <v>42171.763414351852</v>
      </c>
      <c r="T3215" s="11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8322</v>
      </c>
      <c r="R3216" t="s">
        <v>8323</v>
      </c>
      <c r="S3216" s="11">
        <f t="shared" si="202"/>
        <v>42337.792511574073</v>
      </c>
      <c r="T3216" s="11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8322</v>
      </c>
      <c r="R3217" t="s">
        <v>8323</v>
      </c>
      <c r="S3217" s="11">
        <f t="shared" si="202"/>
        <v>42219.665173611109</v>
      </c>
      <c r="T3217" s="11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8322</v>
      </c>
      <c r="R3218" t="s">
        <v>8323</v>
      </c>
      <c r="S3218" s="11">
        <f t="shared" si="202"/>
        <v>42165.462627314817</v>
      </c>
      <c r="T3218" s="11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8322</v>
      </c>
      <c r="R3219" t="s">
        <v>8323</v>
      </c>
      <c r="S3219" s="11">
        <f t="shared" si="202"/>
        <v>42648.546111111107</v>
      </c>
      <c r="T3219" s="11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8322</v>
      </c>
      <c r="R3220" t="s">
        <v>8323</v>
      </c>
      <c r="S3220" s="11">
        <f t="shared" si="202"/>
        <v>41971.002152777779</v>
      </c>
      <c r="T3220" s="11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8322</v>
      </c>
      <c r="R3221" t="s">
        <v>8323</v>
      </c>
      <c r="S3221" s="11">
        <f t="shared" si="202"/>
        <v>42050.983182870375</v>
      </c>
      <c r="T3221" s="11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8322</v>
      </c>
      <c r="R3222" t="s">
        <v>8323</v>
      </c>
      <c r="S3222" s="11">
        <f t="shared" si="202"/>
        <v>42772.833379629628</v>
      </c>
      <c r="T3222" s="11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8322</v>
      </c>
      <c r="R3223" t="s">
        <v>8323</v>
      </c>
      <c r="S3223" s="11">
        <f t="shared" si="202"/>
        <v>42155.696793981479</v>
      </c>
      <c r="T3223" s="11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8322</v>
      </c>
      <c r="R3224" t="s">
        <v>8323</v>
      </c>
      <c r="S3224" s="11">
        <f t="shared" si="202"/>
        <v>42270.582141203704</v>
      </c>
      <c r="T3224" s="11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8322</v>
      </c>
      <c r="R3225" t="s">
        <v>8323</v>
      </c>
      <c r="S3225" s="11">
        <f t="shared" si="202"/>
        <v>42206.835370370376</v>
      </c>
      <c r="T3225" s="11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8322</v>
      </c>
      <c r="R3226" t="s">
        <v>8323</v>
      </c>
      <c r="S3226" s="11">
        <f t="shared" si="202"/>
        <v>42697.850844907407</v>
      </c>
      <c r="T3226" s="11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8322</v>
      </c>
      <c r="R3227" t="s">
        <v>8323</v>
      </c>
      <c r="S3227" s="11">
        <f t="shared" si="202"/>
        <v>42503.559467592597</v>
      </c>
      <c r="T3227" s="11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8322</v>
      </c>
      <c r="R3228" t="s">
        <v>8323</v>
      </c>
      <c r="S3228" s="11">
        <f t="shared" si="202"/>
        <v>42277.583472222221</v>
      </c>
      <c r="T3228" s="11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8322</v>
      </c>
      <c r="R3229" t="s">
        <v>8323</v>
      </c>
      <c r="S3229" s="11">
        <f t="shared" si="202"/>
        <v>42722.882361111115</v>
      </c>
      <c r="T3229" s="11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8322</v>
      </c>
      <c r="R3230" t="s">
        <v>8323</v>
      </c>
      <c r="S3230" s="11">
        <f t="shared" si="202"/>
        <v>42323.70930555556</v>
      </c>
      <c r="T3230" s="11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8322</v>
      </c>
      <c r="R3231" t="s">
        <v>8323</v>
      </c>
      <c r="S3231" s="11">
        <f t="shared" si="202"/>
        <v>41933.291643518518</v>
      </c>
      <c r="T3231" s="11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8322</v>
      </c>
      <c r="R3232" t="s">
        <v>8323</v>
      </c>
      <c r="S3232" s="11">
        <f t="shared" si="202"/>
        <v>41898.168125000004</v>
      </c>
      <c r="T3232" s="11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8322</v>
      </c>
      <c r="R3233" t="s">
        <v>8323</v>
      </c>
      <c r="S3233" s="11">
        <f t="shared" si="202"/>
        <v>42446.943831018521</v>
      </c>
      <c r="T3233" s="11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8322</v>
      </c>
      <c r="R3234" t="s">
        <v>8323</v>
      </c>
      <c r="S3234" s="11">
        <f t="shared" si="202"/>
        <v>42463.81385416667</v>
      </c>
      <c r="T3234" s="11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8322</v>
      </c>
      <c r="R3235" t="s">
        <v>8323</v>
      </c>
      <c r="S3235" s="11">
        <f t="shared" si="202"/>
        <v>42766.805034722223</v>
      </c>
      <c r="T3235" s="11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8322</v>
      </c>
      <c r="R3236" t="s">
        <v>8323</v>
      </c>
      <c r="S3236" s="11">
        <f t="shared" si="202"/>
        <v>42734.789444444439</v>
      </c>
      <c r="T3236" s="11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8322</v>
      </c>
      <c r="R3237" t="s">
        <v>8323</v>
      </c>
      <c r="S3237" s="11">
        <f t="shared" si="202"/>
        <v>42522.347812499997</v>
      </c>
      <c r="T3237" s="11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8322</v>
      </c>
      <c r="R3238" t="s">
        <v>8323</v>
      </c>
      <c r="S3238" s="11">
        <f t="shared" si="202"/>
        <v>42702.917048611111</v>
      </c>
      <c r="T3238" s="11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8322</v>
      </c>
      <c r="R3239" t="s">
        <v>8323</v>
      </c>
      <c r="S3239" s="11">
        <f t="shared" si="202"/>
        <v>42252.474351851852</v>
      </c>
      <c r="T3239" s="11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8322</v>
      </c>
      <c r="R3240" t="s">
        <v>8323</v>
      </c>
      <c r="S3240" s="11">
        <f t="shared" si="202"/>
        <v>42156.510393518518</v>
      </c>
      <c r="T3240" s="11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8322</v>
      </c>
      <c r="R3241" t="s">
        <v>8323</v>
      </c>
      <c r="S3241" s="11">
        <f t="shared" si="202"/>
        <v>42278.089039351849</v>
      </c>
      <c r="T3241" s="11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8322</v>
      </c>
      <c r="R3242" t="s">
        <v>8323</v>
      </c>
      <c r="S3242" s="11">
        <f t="shared" si="202"/>
        <v>42754.693842592591</v>
      </c>
      <c r="T3242" s="11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8322</v>
      </c>
      <c r="R3243" t="s">
        <v>8323</v>
      </c>
      <c r="S3243" s="11">
        <f t="shared" si="202"/>
        <v>41893.324884259258</v>
      </c>
      <c r="T3243" s="11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8322</v>
      </c>
      <c r="R3244" t="s">
        <v>8323</v>
      </c>
      <c r="S3244" s="11">
        <f t="shared" si="202"/>
        <v>41871.755694444444</v>
      </c>
      <c r="T3244" s="11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8322</v>
      </c>
      <c r="R3245" t="s">
        <v>8323</v>
      </c>
      <c r="S3245" s="11">
        <f t="shared" si="202"/>
        <v>42262.096782407403</v>
      </c>
      <c r="T3245" s="11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8322</v>
      </c>
      <c r="R3246" t="s">
        <v>8323</v>
      </c>
      <c r="S3246" s="11">
        <f t="shared" si="202"/>
        <v>42675.694236111114</v>
      </c>
      <c r="T3246" s="11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8322</v>
      </c>
      <c r="R3247" t="s">
        <v>8323</v>
      </c>
      <c r="S3247" s="11">
        <f t="shared" si="202"/>
        <v>42135.60020833333</v>
      </c>
      <c r="T3247" s="11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8322</v>
      </c>
      <c r="R3248" t="s">
        <v>8323</v>
      </c>
      <c r="S3248" s="11">
        <f t="shared" si="202"/>
        <v>42230.472222222219</v>
      </c>
      <c r="T3248" s="11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8322</v>
      </c>
      <c r="R3249" t="s">
        <v>8323</v>
      </c>
      <c r="S3249" s="11">
        <f t="shared" si="202"/>
        <v>42167.434166666666</v>
      </c>
      <c r="T3249" s="11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8322</v>
      </c>
      <c r="R3250" t="s">
        <v>8323</v>
      </c>
      <c r="S3250" s="11">
        <f t="shared" si="202"/>
        <v>42068.888391203705</v>
      </c>
      <c r="T3250" s="11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8322</v>
      </c>
      <c r="R3251" t="s">
        <v>8323</v>
      </c>
      <c r="S3251" s="11">
        <f t="shared" si="202"/>
        <v>42145.746689814812</v>
      </c>
      <c r="T3251" s="11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8322</v>
      </c>
      <c r="R3252" t="s">
        <v>8323</v>
      </c>
      <c r="S3252" s="11">
        <f t="shared" si="202"/>
        <v>41918.742175925923</v>
      </c>
      <c r="T3252" s="11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8322</v>
      </c>
      <c r="R3253" t="s">
        <v>8323</v>
      </c>
      <c r="S3253" s="11">
        <f t="shared" si="202"/>
        <v>42146.731087962966</v>
      </c>
      <c r="T3253" s="11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8322</v>
      </c>
      <c r="R3254" t="s">
        <v>8323</v>
      </c>
      <c r="S3254" s="11">
        <f t="shared" si="202"/>
        <v>42590.472685185188</v>
      </c>
      <c r="T3254" s="11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8322</v>
      </c>
      <c r="R3255" t="s">
        <v>8323</v>
      </c>
      <c r="S3255" s="11">
        <f t="shared" si="202"/>
        <v>42602.576712962968</v>
      </c>
      <c r="T3255" s="11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8322</v>
      </c>
      <c r="R3256" t="s">
        <v>8323</v>
      </c>
      <c r="S3256" s="11">
        <f t="shared" si="202"/>
        <v>42059.085752314815</v>
      </c>
      <c r="T3256" s="11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8322</v>
      </c>
      <c r="R3257" t="s">
        <v>8323</v>
      </c>
      <c r="S3257" s="11">
        <f t="shared" si="202"/>
        <v>41889.768229166664</v>
      </c>
      <c r="T3257" s="11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8322</v>
      </c>
      <c r="R3258" t="s">
        <v>8323</v>
      </c>
      <c r="S3258" s="11">
        <f t="shared" si="202"/>
        <v>42144.573807870373</v>
      </c>
      <c r="T3258" s="11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8322</v>
      </c>
      <c r="R3259" t="s">
        <v>8323</v>
      </c>
      <c r="S3259" s="11">
        <f t="shared" si="202"/>
        <v>42758.559629629628</v>
      </c>
      <c r="T3259" s="11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8322</v>
      </c>
      <c r="R3260" t="s">
        <v>8323</v>
      </c>
      <c r="S3260" s="11">
        <f t="shared" si="202"/>
        <v>41982.887280092589</v>
      </c>
      <c r="T3260" s="11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8322</v>
      </c>
      <c r="R3261" t="s">
        <v>8323</v>
      </c>
      <c r="S3261" s="11">
        <f t="shared" si="202"/>
        <v>42614.760937500003</v>
      </c>
      <c r="T3261" s="11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8322</v>
      </c>
      <c r="R3262" t="s">
        <v>8323</v>
      </c>
      <c r="S3262" s="11">
        <f t="shared" si="202"/>
        <v>42303.672662037032</v>
      </c>
      <c r="T3262" s="11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8322</v>
      </c>
      <c r="R3263" t="s">
        <v>8323</v>
      </c>
      <c r="S3263" s="11">
        <f t="shared" si="202"/>
        <v>42171.725416666668</v>
      </c>
      <c r="T3263" s="11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8322</v>
      </c>
      <c r="R3264" t="s">
        <v>8323</v>
      </c>
      <c r="S3264" s="11">
        <f t="shared" si="202"/>
        <v>41964.315532407403</v>
      </c>
      <c r="T3264" s="11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8322</v>
      </c>
      <c r="R3265" t="s">
        <v>8323</v>
      </c>
      <c r="S3265" s="11">
        <f t="shared" si="202"/>
        <v>42284.516064814816</v>
      </c>
      <c r="T3265" s="11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8322</v>
      </c>
      <c r="R3266" t="s">
        <v>8323</v>
      </c>
      <c r="S3266" s="11">
        <f t="shared" si="202"/>
        <v>42016.800208333334</v>
      </c>
      <c r="T3266" s="11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8322</v>
      </c>
      <c r="R3267" t="s">
        <v>8323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8322</v>
      </c>
      <c r="R3268" t="s">
        <v>8323</v>
      </c>
      <c r="S3268" s="11">
        <f t="shared" si="206"/>
        <v>42136.536134259266</v>
      </c>
      <c r="T3268" s="11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8322</v>
      </c>
      <c r="R3269" t="s">
        <v>8323</v>
      </c>
      <c r="S3269" s="11">
        <f t="shared" si="206"/>
        <v>42172.757638888885</v>
      </c>
      <c r="T3269" s="11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8322</v>
      </c>
      <c r="R3270" t="s">
        <v>8323</v>
      </c>
      <c r="S3270" s="11">
        <f t="shared" si="206"/>
        <v>42590.90425925926</v>
      </c>
      <c r="T3270" s="11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8322</v>
      </c>
      <c r="R3271" t="s">
        <v>8323</v>
      </c>
      <c r="S3271" s="11">
        <f t="shared" si="206"/>
        <v>42137.395798611105</v>
      </c>
      <c r="T3271" s="11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8322</v>
      </c>
      <c r="R3272" t="s">
        <v>8323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8322</v>
      </c>
      <c r="R3273" t="s">
        <v>8323</v>
      </c>
      <c r="S3273" s="11">
        <f t="shared" si="206"/>
        <v>41915.437210648146</v>
      </c>
      <c r="T3273" s="11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8322</v>
      </c>
      <c r="R3274" t="s">
        <v>8323</v>
      </c>
      <c r="S3274" s="11">
        <f t="shared" si="206"/>
        <v>42284.500104166669</v>
      </c>
      <c r="T3274" s="11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8322</v>
      </c>
      <c r="R3275" t="s">
        <v>8323</v>
      </c>
      <c r="S3275" s="11">
        <f t="shared" si="206"/>
        <v>42611.801412037035</v>
      </c>
      <c r="T3275" s="11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8322</v>
      </c>
      <c r="R3276" t="s">
        <v>8323</v>
      </c>
      <c r="S3276" s="11">
        <f t="shared" si="206"/>
        <v>42400.704537037032</v>
      </c>
      <c r="T3276" s="11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8322</v>
      </c>
      <c r="R3277" t="s">
        <v>8323</v>
      </c>
      <c r="S3277" s="11">
        <f t="shared" si="206"/>
        <v>42017.88045138889</v>
      </c>
      <c r="T3277" s="11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8322</v>
      </c>
      <c r="R3278" t="s">
        <v>8323</v>
      </c>
      <c r="S3278" s="11">
        <f t="shared" si="206"/>
        <v>42426.949988425928</v>
      </c>
      <c r="T3278" s="11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8322</v>
      </c>
      <c r="R3279" t="s">
        <v>8323</v>
      </c>
      <c r="S3279" s="11">
        <f t="shared" si="206"/>
        <v>41931.682939814818</v>
      </c>
      <c r="T3279" s="11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8322</v>
      </c>
      <c r="R3280" t="s">
        <v>8323</v>
      </c>
      <c r="S3280" s="11">
        <f t="shared" si="206"/>
        <v>42124.848414351851</v>
      </c>
      <c r="T3280" s="11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8322</v>
      </c>
      <c r="R3281" t="s">
        <v>8323</v>
      </c>
      <c r="S3281" s="11">
        <f t="shared" si="206"/>
        <v>42431.102534722217</v>
      </c>
      <c r="T3281" s="11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8322</v>
      </c>
      <c r="R3282" t="s">
        <v>8323</v>
      </c>
      <c r="S3282" s="11">
        <f t="shared" si="206"/>
        <v>42121.756921296299</v>
      </c>
      <c r="T3282" s="11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8322</v>
      </c>
      <c r="R3283" t="s">
        <v>8323</v>
      </c>
      <c r="S3283" s="11">
        <f t="shared" si="206"/>
        <v>42219.019733796296</v>
      </c>
      <c r="T3283" s="11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8322</v>
      </c>
      <c r="R3284" t="s">
        <v>8323</v>
      </c>
      <c r="S3284" s="11">
        <f t="shared" si="206"/>
        <v>42445.19430555556</v>
      </c>
      <c r="T3284" s="11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8322</v>
      </c>
      <c r="R3285" t="s">
        <v>8323</v>
      </c>
      <c r="S3285" s="11">
        <f t="shared" si="206"/>
        <v>42379.74418981481</v>
      </c>
      <c r="T3285" s="11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8322</v>
      </c>
      <c r="R3286" t="s">
        <v>8323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8322</v>
      </c>
      <c r="R3287" t="s">
        <v>8323</v>
      </c>
      <c r="S3287" s="11">
        <f t="shared" si="206"/>
        <v>42762.942430555559</v>
      </c>
      <c r="T3287" s="11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8322</v>
      </c>
      <c r="R3288" t="s">
        <v>8323</v>
      </c>
      <c r="S3288" s="11">
        <f t="shared" si="206"/>
        <v>42567.840069444443</v>
      </c>
      <c r="T3288" s="11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8322</v>
      </c>
      <c r="R3289" t="s">
        <v>8323</v>
      </c>
      <c r="S3289" s="11">
        <f t="shared" si="206"/>
        <v>42311.750324074077</v>
      </c>
      <c r="T3289" s="11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8322</v>
      </c>
      <c r="R3290" t="s">
        <v>8323</v>
      </c>
      <c r="S3290" s="11">
        <f t="shared" si="206"/>
        <v>42505.774479166663</v>
      </c>
      <c r="T3290" s="11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8322</v>
      </c>
      <c r="R3291" t="s">
        <v>8323</v>
      </c>
      <c r="S3291" s="11">
        <f t="shared" si="206"/>
        <v>42758.368078703701</v>
      </c>
      <c r="T3291" s="11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8322</v>
      </c>
      <c r="R3292" t="s">
        <v>8323</v>
      </c>
      <c r="S3292" s="11">
        <f t="shared" si="206"/>
        <v>42775.51494212963</v>
      </c>
      <c r="T3292" s="11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8322</v>
      </c>
      <c r="R3293" t="s">
        <v>8323</v>
      </c>
      <c r="S3293" s="11">
        <f t="shared" si="206"/>
        <v>42232.702546296292</v>
      </c>
      <c r="T3293" s="11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8322</v>
      </c>
      <c r="R3294" t="s">
        <v>8323</v>
      </c>
      <c r="S3294" s="11">
        <f t="shared" si="206"/>
        <v>42282.770231481481</v>
      </c>
      <c r="T3294" s="11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8322</v>
      </c>
      <c r="R3295" t="s">
        <v>8323</v>
      </c>
      <c r="S3295" s="11">
        <f t="shared" si="206"/>
        <v>42768.425370370373</v>
      </c>
      <c r="T3295" s="11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8322</v>
      </c>
      <c r="R3296" t="s">
        <v>8323</v>
      </c>
      <c r="S3296" s="11">
        <f t="shared" si="206"/>
        <v>42141.541134259256</v>
      </c>
      <c r="T3296" s="11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8322</v>
      </c>
      <c r="R3297" t="s">
        <v>8323</v>
      </c>
      <c r="S3297" s="11">
        <f t="shared" si="206"/>
        <v>42609.442465277782</v>
      </c>
      <c r="T3297" s="11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8322</v>
      </c>
      <c r="R3298" t="s">
        <v>8323</v>
      </c>
      <c r="S3298" s="11">
        <f t="shared" si="206"/>
        <v>42309.756620370375</v>
      </c>
      <c r="T3298" s="11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8322</v>
      </c>
      <c r="R3299" t="s">
        <v>8323</v>
      </c>
      <c r="S3299" s="11">
        <f t="shared" si="206"/>
        <v>42193.771481481483</v>
      </c>
      <c r="T3299" s="11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8322</v>
      </c>
      <c r="R3300" t="s">
        <v>8323</v>
      </c>
      <c r="S3300" s="11">
        <f t="shared" si="206"/>
        <v>42239.957962962959</v>
      </c>
      <c r="T3300" s="11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8322</v>
      </c>
      <c r="R3301" t="s">
        <v>8323</v>
      </c>
      <c r="S3301" s="11">
        <f t="shared" si="206"/>
        <v>42261.917395833334</v>
      </c>
      <c r="T3301" s="11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8322</v>
      </c>
      <c r="R3302" t="s">
        <v>8323</v>
      </c>
      <c r="S3302" s="11">
        <f t="shared" si="206"/>
        <v>42102.743773148148</v>
      </c>
      <c r="T3302" s="11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8322</v>
      </c>
      <c r="R3303" t="s">
        <v>8323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8322</v>
      </c>
      <c r="R3304" t="s">
        <v>8323</v>
      </c>
      <c r="S3304" s="11">
        <f t="shared" si="206"/>
        <v>42681.35157407407</v>
      </c>
      <c r="T3304" s="11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8322</v>
      </c>
      <c r="R3305" t="s">
        <v>8323</v>
      </c>
      <c r="S3305" s="11">
        <f t="shared" si="206"/>
        <v>42056.65143518518</v>
      </c>
      <c r="T3305" s="11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8322</v>
      </c>
      <c r="R3306" t="s">
        <v>8323</v>
      </c>
      <c r="S3306" s="11">
        <f t="shared" si="206"/>
        <v>42696.624444444446</v>
      </c>
      <c r="T3306" s="11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8322</v>
      </c>
      <c r="R3307" t="s">
        <v>8323</v>
      </c>
      <c r="S3307" s="11">
        <f t="shared" si="206"/>
        <v>42186.855879629627</v>
      </c>
      <c r="T3307" s="11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8322</v>
      </c>
      <c r="R3308" t="s">
        <v>8323</v>
      </c>
      <c r="S3308" s="11">
        <f t="shared" si="206"/>
        <v>42493.219236111108</v>
      </c>
      <c r="T3308" s="11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8322</v>
      </c>
      <c r="R3309" t="s">
        <v>8323</v>
      </c>
      <c r="S3309" s="11">
        <f t="shared" si="206"/>
        <v>42475.057164351849</v>
      </c>
      <c r="T3309" s="11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8322</v>
      </c>
      <c r="R3310" t="s">
        <v>8323</v>
      </c>
      <c r="S3310" s="11">
        <f t="shared" si="206"/>
        <v>42452.876909722225</v>
      </c>
      <c r="T3310" s="11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8322</v>
      </c>
      <c r="R3311" t="s">
        <v>8323</v>
      </c>
      <c r="S3311" s="11">
        <f t="shared" si="206"/>
        <v>42628.650208333333</v>
      </c>
      <c r="T3311" s="11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8322</v>
      </c>
      <c r="R3312" t="s">
        <v>8323</v>
      </c>
      <c r="S3312" s="11">
        <f t="shared" si="206"/>
        <v>42253.928530092591</v>
      </c>
      <c r="T3312" s="11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8322</v>
      </c>
      <c r="R3313" t="s">
        <v>8323</v>
      </c>
      <c r="S3313" s="11">
        <f t="shared" si="206"/>
        <v>42264.29178240741</v>
      </c>
      <c r="T3313" s="11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8322</v>
      </c>
      <c r="R3314" t="s">
        <v>8323</v>
      </c>
      <c r="S3314" s="11">
        <f t="shared" si="206"/>
        <v>42664.809560185182</v>
      </c>
      <c r="T3314" s="11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8322</v>
      </c>
      <c r="R3315" t="s">
        <v>8323</v>
      </c>
      <c r="S3315" s="11">
        <f t="shared" si="206"/>
        <v>42382.244409722218</v>
      </c>
      <c r="T3315" s="11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8322</v>
      </c>
      <c r="R3316" t="s">
        <v>8323</v>
      </c>
      <c r="S3316" s="11">
        <f t="shared" si="206"/>
        <v>42105.267488425925</v>
      </c>
      <c r="T3316" s="11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8322</v>
      </c>
      <c r="R3317" t="s">
        <v>8323</v>
      </c>
      <c r="S3317" s="11">
        <f t="shared" si="206"/>
        <v>42466.303715277783</v>
      </c>
      <c r="T3317" s="11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8322</v>
      </c>
      <c r="R3318" t="s">
        <v>8323</v>
      </c>
      <c r="S3318" s="11">
        <f t="shared" si="206"/>
        <v>41826.871238425927</v>
      </c>
      <c r="T3318" s="11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8322</v>
      </c>
      <c r="R3319" t="s">
        <v>8323</v>
      </c>
      <c r="S3319" s="11">
        <f t="shared" si="206"/>
        <v>42499.039629629624</v>
      </c>
      <c r="T3319" s="11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8322</v>
      </c>
      <c r="R3320" t="s">
        <v>8323</v>
      </c>
      <c r="S3320" s="11">
        <f t="shared" si="206"/>
        <v>42431.302002314813</v>
      </c>
      <c r="T3320" s="11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8322</v>
      </c>
      <c r="R3321" t="s">
        <v>8323</v>
      </c>
      <c r="S3321" s="11">
        <f t="shared" si="206"/>
        <v>41990.585486111115</v>
      </c>
      <c r="T3321" s="11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8322</v>
      </c>
      <c r="R3322" t="s">
        <v>8323</v>
      </c>
      <c r="S3322" s="11">
        <f t="shared" si="206"/>
        <v>42513.045798611114</v>
      </c>
      <c r="T3322" s="11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8322</v>
      </c>
      <c r="R3323" t="s">
        <v>8323</v>
      </c>
      <c r="S3323" s="11">
        <f t="shared" si="206"/>
        <v>41914.100289351853</v>
      </c>
      <c r="T3323" s="11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8322</v>
      </c>
      <c r="R3324" t="s">
        <v>8323</v>
      </c>
      <c r="S3324" s="11">
        <f t="shared" si="206"/>
        <v>42521.010370370372</v>
      </c>
      <c r="T3324" s="11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8322</v>
      </c>
      <c r="R3325" t="s">
        <v>8323</v>
      </c>
      <c r="S3325" s="11">
        <f t="shared" si="206"/>
        <v>42608.36583333333</v>
      </c>
      <c r="T3325" s="11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8322</v>
      </c>
      <c r="R3326" t="s">
        <v>8323</v>
      </c>
      <c r="S3326" s="11">
        <f t="shared" si="206"/>
        <v>42512.58321759259</v>
      </c>
      <c r="T3326" s="11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8322</v>
      </c>
      <c r="R3327" t="s">
        <v>8323</v>
      </c>
      <c r="S3327" s="11">
        <f t="shared" si="206"/>
        <v>42064.785613425927</v>
      </c>
      <c r="T3327" s="11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8322</v>
      </c>
      <c r="R3328" t="s">
        <v>8323</v>
      </c>
      <c r="S3328" s="11">
        <f t="shared" si="206"/>
        <v>42041.714178240742</v>
      </c>
      <c r="T3328" s="11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8322</v>
      </c>
      <c r="R3329" t="s">
        <v>8323</v>
      </c>
      <c r="S3329" s="11">
        <f t="shared" si="206"/>
        <v>42468.374606481477</v>
      </c>
      <c r="T3329" s="11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8322</v>
      </c>
      <c r="R3330" t="s">
        <v>8323</v>
      </c>
      <c r="S3330" s="11">
        <f t="shared" si="206"/>
        <v>41822.57503472222</v>
      </c>
      <c r="T3330" s="11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8322</v>
      </c>
      <c r="R3331" t="s">
        <v>8323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8322</v>
      </c>
      <c r="R3332" t="s">
        <v>8323</v>
      </c>
      <c r="S3332" s="11">
        <f t="shared" si="210"/>
        <v>42065.887361111112</v>
      </c>
      <c r="T3332" s="11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8322</v>
      </c>
      <c r="R3333" t="s">
        <v>8323</v>
      </c>
      <c r="S3333" s="11">
        <f t="shared" si="210"/>
        <v>42248.697754629626</v>
      </c>
      <c r="T3333" s="11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8322</v>
      </c>
      <c r="R3334" t="s">
        <v>8323</v>
      </c>
      <c r="S3334" s="11">
        <f t="shared" si="210"/>
        <v>41809.860300925924</v>
      </c>
      <c r="T3334" s="11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8322</v>
      </c>
      <c r="R3335" t="s">
        <v>8323</v>
      </c>
      <c r="S3335" s="11">
        <f t="shared" si="210"/>
        <v>42148.676851851851</v>
      </c>
      <c r="T3335" s="11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8322</v>
      </c>
      <c r="R3336" t="s">
        <v>8323</v>
      </c>
      <c r="S3336" s="11">
        <f t="shared" si="210"/>
        <v>42185.521087962959</v>
      </c>
      <c r="T3336" s="11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8322</v>
      </c>
      <c r="R3337" t="s">
        <v>8323</v>
      </c>
      <c r="S3337" s="11">
        <f t="shared" si="210"/>
        <v>41827.674143518518</v>
      </c>
      <c r="T3337" s="11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8322</v>
      </c>
      <c r="R3338" t="s">
        <v>8323</v>
      </c>
      <c r="S3338" s="11">
        <f t="shared" si="210"/>
        <v>42437.398680555561</v>
      </c>
      <c r="T3338" s="11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8322</v>
      </c>
      <c r="R3339" t="s">
        <v>8323</v>
      </c>
      <c r="S3339" s="11">
        <f t="shared" si="210"/>
        <v>41901.282025462962</v>
      </c>
      <c r="T3339" s="11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8322</v>
      </c>
      <c r="R3340" t="s">
        <v>8323</v>
      </c>
      <c r="S3340" s="11">
        <f t="shared" si="210"/>
        <v>42769.574999999997</v>
      </c>
      <c r="T3340" s="11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8322</v>
      </c>
      <c r="R3341" t="s">
        <v>8323</v>
      </c>
      <c r="S3341" s="11">
        <f t="shared" si="210"/>
        <v>42549.665717592594</v>
      </c>
      <c r="T3341" s="11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8322</v>
      </c>
      <c r="R3342" t="s">
        <v>8323</v>
      </c>
      <c r="S3342" s="11">
        <f t="shared" si="210"/>
        <v>42685.974004629628</v>
      </c>
      <c r="T3342" s="11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8322</v>
      </c>
      <c r="R3343" t="s">
        <v>8323</v>
      </c>
      <c r="S3343" s="11">
        <f t="shared" si="210"/>
        <v>42510.798854166671</v>
      </c>
      <c r="T3343" s="11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8322</v>
      </c>
      <c r="R3344" t="s">
        <v>8323</v>
      </c>
      <c r="S3344" s="11">
        <f t="shared" si="210"/>
        <v>42062.296412037031</v>
      </c>
      <c r="T3344" s="11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8322</v>
      </c>
      <c r="R3345" t="s">
        <v>8323</v>
      </c>
      <c r="S3345" s="11">
        <f t="shared" si="210"/>
        <v>42452.916481481487</v>
      </c>
      <c r="T3345" s="11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8322</v>
      </c>
      <c r="R3346" t="s">
        <v>8323</v>
      </c>
      <c r="S3346" s="11">
        <f t="shared" si="210"/>
        <v>41851.200150462959</v>
      </c>
      <c r="T3346" s="11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8322</v>
      </c>
      <c r="R3347" t="s">
        <v>8323</v>
      </c>
      <c r="S3347" s="11">
        <f t="shared" si="210"/>
        <v>42053.106111111112</v>
      </c>
      <c r="T3347" s="11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8322</v>
      </c>
      <c r="R3348" t="s">
        <v>8323</v>
      </c>
      <c r="S3348" s="11">
        <f t="shared" si="210"/>
        <v>42054.024421296301</v>
      </c>
      <c r="T3348" s="11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8322</v>
      </c>
      <c r="R3349" t="s">
        <v>8323</v>
      </c>
      <c r="S3349" s="11">
        <f t="shared" si="210"/>
        <v>42484.551550925928</v>
      </c>
      <c r="T3349" s="11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8322</v>
      </c>
      <c r="R3350" t="s">
        <v>8323</v>
      </c>
      <c r="S3350" s="11">
        <f t="shared" si="210"/>
        <v>42466.558796296296</v>
      </c>
      <c r="T3350" s="11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8322</v>
      </c>
      <c r="R3351" t="s">
        <v>8323</v>
      </c>
      <c r="S3351" s="11">
        <f t="shared" si="210"/>
        <v>42513.110787037032</v>
      </c>
      <c r="T3351" s="11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8322</v>
      </c>
      <c r="R3352" t="s">
        <v>8323</v>
      </c>
      <c r="S3352" s="11">
        <f t="shared" si="210"/>
        <v>42302.701516203699</v>
      </c>
      <c r="T3352" s="11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8322</v>
      </c>
      <c r="R3353" t="s">
        <v>8323</v>
      </c>
      <c r="S3353" s="11">
        <f t="shared" si="210"/>
        <v>41806.395428240743</v>
      </c>
      <c r="T3353" s="11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8322</v>
      </c>
      <c r="R3354" t="s">
        <v>8323</v>
      </c>
      <c r="S3354" s="11">
        <f t="shared" si="210"/>
        <v>42495.992800925931</v>
      </c>
      <c r="T3354" s="11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8322</v>
      </c>
      <c r="R3355" t="s">
        <v>8323</v>
      </c>
      <c r="S3355" s="11">
        <f t="shared" si="210"/>
        <v>42479.432291666672</v>
      </c>
      <c r="T3355" s="11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8322</v>
      </c>
      <c r="R3356" t="s">
        <v>8323</v>
      </c>
      <c r="S3356" s="11">
        <f t="shared" si="210"/>
        <v>42270.7269212963</v>
      </c>
      <c r="T3356" s="11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8322</v>
      </c>
      <c r="R3357" t="s">
        <v>8323</v>
      </c>
      <c r="S3357" s="11">
        <f t="shared" si="210"/>
        <v>42489.619525462964</v>
      </c>
      <c r="T3357" s="11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8322</v>
      </c>
      <c r="R3358" t="s">
        <v>8323</v>
      </c>
      <c r="S3358" s="11">
        <f t="shared" si="210"/>
        <v>42536.815648148149</v>
      </c>
      <c r="T3358" s="11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8322</v>
      </c>
      <c r="R3359" t="s">
        <v>8323</v>
      </c>
      <c r="S3359" s="11">
        <f t="shared" si="210"/>
        <v>41822.417939814812</v>
      </c>
      <c r="T3359" s="11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8322</v>
      </c>
      <c r="R3360" t="s">
        <v>8323</v>
      </c>
      <c r="S3360" s="11">
        <f t="shared" si="210"/>
        <v>41932.311099537037</v>
      </c>
      <c r="T3360" s="11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8322</v>
      </c>
      <c r="R3361" t="s">
        <v>8323</v>
      </c>
      <c r="S3361" s="11">
        <f t="shared" si="210"/>
        <v>42746.057106481487</v>
      </c>
      <c r="T3361" s="11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8322</v>
      </c>
      <c r="R3362" t="s">
        <v>8323</v>
      </c>
      <c r="S3362" s="11">
        <f t="shared" si="210"/>
        <v>42697.082673611112</v>
      </c>
      <c r="T3362" s="11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8322</v>
      </c>
      <c r="R3363" t="s">
        <v>8323</v>
      </c>
      <c r="S3363" s="11">
        <f t="shared" si="210"/>
        <v>41866.025347222225</v>
      </c>
      <c r="T3363" s="11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8322</v>
      </c>
      <c r="R3364" t="s">
        <v>8323</v>
      </c>
      <c r="S3364" s="11">
        <f t="shared" si="210"/>
        <v>42056.091631944444</v>
      </c>
      <c r="T3364" s="11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8322</v>
      </c>
      <c r="R3365" t="s">
        <v>8323</v>
      </c>
      <c r="S3365" s="11">
        <f t="shared" si="210"/>
        <v>41851.771354166667</v>
      </c>
      <c r="T3365" s="11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8322</v>
      </c>
      <c r="R3366" t="s">
        <v>8323</v>
      </c>
      <c r="S3366" s="11">
        <f t="shared" si="210"/>
        <v>42422.977418981478</v>
      </c>
      <c r="T3366" s="11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8322</v>
      </c>
      <c r="R3367" t="s">
        <v>8323</v>
      </c>
      <c r="S3367" s="11">
        <f t="shared" si="210"/>
        <v>42321.101759259262</v>
      </c>
      <c r="T3367" s="11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8322</v>
      </c>
      <c r="R3368" t="s">
        <v>8323</v>
      </c>
      <c r="S3368" s="11">
        <f t="shared" si="210"/>
        <v>42107.067557870367</v>
      </c>
      <c r="T3368" s="11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8322</v>
      </c>
      <c r="R3369" t="s">
        <v>8323</v>
      </c>
      <c r="S3369" s="11">
        <f t="shared" si="210"/>
        <v>42192.933958333335</v>
      </c>
      <c r="T3369" s="11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8322</v>
      </c>
      <c r="R3370" t="s">
        <v>8323</v>
      </c>
      <c r="S3370" s="11">
        <f t="shared" si="210"/>
        <v>41969.199756944443</v>
      </c>
      <c r="T3370" s="11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8322</v>
      </c>
      <c r="R3371" t="s">
        <v>8323</v>
      </c>
      <c r="S3371" s="11">
        <f t="shared" si="210"/>
        <v>42690.041435185187</v>
      </c>
      <c r="T3371" s="11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8322</v>
      </c>
      <c r="R3372" t="s">
        <v>8323</v>
      </c>
      <c r="S3372" s="11">
        <f t="shared" si="210"/>
        <v>42690.334317129629</v>
      </c>
      <c r="T3372" s="11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8322</v>
      </c>
      <c r="R3373" t="s">
        <v>8323</v>
      </c>
      <c r="S3373" s="11">
        <f t="shared" si="210"/>
        <v>42312.874594907407</v>
      </c>
      <c r="T3373" s="11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8322</v>
      </c>
      <c r="R3374" t="s">
        <v>8323</v>
      </c>
      <c r="S3374" s="11">
        <f t="shared" si="210"/>
        <v>41855.548101851848</v>
      </c>
      <c r="T3374" s="11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8322</v>
      </c>
      <c r="R3375" t="s">
        <v>8323</v>
      </c>
      <c r="S3375" s="11">
        <f t="shared" si="210"/>
        <v>42179.854629629626</v>
      </c>
      <c r="T3375" s="11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8322</v>
      </c>
      <c r="R3376" t="s">
        <v>8323</v>
      </c>
      <c r="S3376" s="11">
        <f t="shared" si="210"/>
        <v>42275.731666666667</v>
      </c>
      <c r="T3376" s="11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8322</v>
      </c>
      <c r="R3377" t="s">
        <v>8323</v>
      </c>
      <c r="S3377" s="11">
        <f t="shared" si="210"/>
        <v>41765.610798611109</v>
      </c>
      <c r="T3377" s="11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8322</v>
      </c>
      <c r="R3378" t="s">
        <v>8323</v>
      </c>
      <c r="S3378" s="11">
        <f t="shared" si="210"/>
        <v>42059.701319444444</v>
      </c>
      <c r="T3378" s="11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8322</v>
      </c>
      <c r="R3379" t="s">
        <v>8323</v>
      </c>
      <c r="S3379" s="11">
        <f t="shared" si="210"/>
        <v>42053.732627314821</v>
      </c>
      <c r="T3379" s="11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8322</v>
      </c>
      <c r="R3380" t="s">
        <v>8323</v>
      </c>
      <c r="S3380" s="11">
        <f t="shared" si="210"/>
        <v>41858.355393518519</v>
      </c>
      <c r="T3380" s="11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8322</v>
      </c>
      <c r="R3381" t="s">
        <v>8323</v>
      </c>
      <c r="S3381" s="11">
        <f t="shared" si="210"/>
        <v>42225.513888888891</v>
      </c>
      <c r="T3381" s="11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8322</v>
      </c>
      <c r="R3382" t="s">
        <v>8323</v>
      </c>
      <c r="S3382" s="11">
        <f t="shared" si="210"/>
        <v>41937.95344907407</v>
      </c>
      <c r="T3382" s="11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8322</v>
      </c>
      <c r="R3383" t="s">
        <v>8323</v>
      </c>
      <c r="S3383" s="11">
        <f t="shared" si="210"/>
        <v>42044.184988425928</v>
      </c>
      <c r="T3383" s="11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8322</v>
      </c>
      <c r="R3384" t="s">
        <v>8323</v>
      </c>
      <c r="S3384" s="11">
        <f t="shared" si="210"/>
        <v>42559.431203703702</v>
      </c>
      <c r="T3384" s="11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8322</v>
      </c>
      <c r="R3385" t="s">
        <v>8323</v>
      </c>
      <c r="S3385" s="11">
        <f t="shared" si="210"/>
        <v>42524.782638888893</v>
      </c>
      <c r="T3385" s="11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8322</v>
      </c>
      <c r="R3386" t="s">
        <v>8323</v>
      </c>
      <c r="S3386" s="11">
        <f t="shared" si="210"/>
        <v>42292.087592592594</v>
      </c>
      <c r="T3386" s="11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8322</v>
      </c>
      <c r="R3387" t="s">
        <v>8323</v>
      </c>
      <c r="S3387" s="11">
        <f t="shared" si="210"/>
        <v>41953.8675</v>
      </c>
      <c r="T3387" s="11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8322</v>
      </c>
      <c r="R3388" t="s">
        <v>8323</v>
      </c>
      <c r="S3388" s="11">
        <f t="shared" si="210"/>
        <v>41946.644745370373</v>
      </c>
      <c r="T3388" s="11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8322</v>
      </c>
      <c r="R3389" t="s">
        <v>8323</v>
      </c>
      <c r="S3389" s="11">
        <f t="shared" si="210"/>
        <v>41947.762592592589</v>
      </c>
      <c r="T3389" s="11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8322</v>
      </c>
      <c r="R3390" t="s">
        <v>8323</v>
      </c>
      <c r="S3390" s="11">
        <f t="shared" si="210"/>
        <v>42143.461122685185</v>
      </c>
      <c r="T3390" s="11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8322</v>
      </c>
      <c r="R3391" t="s">
        <v>8323</v>
      </c>
      <c r="S3391" s="11">
        <f t="shared" si="210"/>
        <v>42494.563449074078</v>
      </c>
      <c r="T3391" s="11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8322</v>
      </c>
      <c r="R3392" t="s">
        <v>8323</v>
      </c>
      <c r="S3392" s="11">
        <f t="shared" si="210"/>
        <v>41815.774826388886</v>
      </c>
      <c r="T3392" s="11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8322</v>
      </c>
      <c r="R3393" t="s">
        <v>8323</v>
      </c>
      <c r="S3393" s="11">
        <f t="shared" si="210"/>
        <v>41830.545694444445</v>
      </c>
      <c r="T3393" s="11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8322</v>
      </c>
      <c r="R3394" t="s">
        <v>8323</v>
      </c>
      <c r="S3394" s="11">
        <f t="shared" si="210"/>
        <v>42446.845543981486</v>
      </c>
      <c r="T3394" s="11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8322</v>
      </c>
      <c r="R3395" t="s">
        <v>8323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8322</v>
      </c>
      <c r="R3396" t="s">
        <v>8323</v>
      </c>
      <c r="S3396" s="11">
        <f t="shared" si="214"/>
        <v>41817.59542824074</v>
      </c>
      <c r="T3396" s="11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8322</v>
      </c>
      <c r="R3397" t="s">
        <v>8323</v>
      </c>
      <c r="S3397" s="11">
        <f t="shared" si="214"/>
        <v>42140.712314814817</v>
      </c>
      <c r="T3397" s="11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8322</v>
      </c>
      <c r="R3398" t="s">
        <v>8323</v>
      </c>
      <c r="S3398" s="11">
        <f t="shared" si="214"/>
        <v>41764.44663194444</v>
      </c>
      <c r="T3398" s="11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8322</v>
      </c>
      <c r="R3399" t="s">
        <v>8323</v>
      </c>
      <c r="S3399" s="11">
        <f t="shared" si="214"/>
        <v>42378.478344907402</v>
      </c>
      <c r="T3399" s="11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8322</v>
      </c>
      <c r="R3400" t="s">
        <v>8323</v>
      </c>
      <c r="S3400" s="11">
        <f t="shared" si="214"/>
        <v>41941.75203703704</v>
      </c>
      <c r="T3400" s="11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8322</v>
      </c>
      <c r="R3401" t="s">
        <v>8323</v>
      </c>
      <c r="S3401" s="11">
        <f t="shared" si="214"/>
        <v>42026.920428240745</v>
      </c>
      <c r="T3401" s="11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8322</v>
      </c>
      <c r="R3402" t="s">
        <v>8323</v>
      </c>
      <c r="S3402" s="11">
        <f t="shared" si="214"/>
        <v>41834.953865740739</v>
      </c>
      <c r="T3402" s="11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8322</v>
      </c>
      <c r="R3403" t="s">
        <v>8323</v>
      </c>
      <c r="S3403" s="11">
        <f t="shared" si="214"/>
        <v>42193.723912037036</v>
      </c>
      <c r="T3403" s="11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8322</v>
      </c>
      <c r="R3404" t="s">
        <v>8323</v>
      </c>
      <c r="S3404" s="11">
        <f t="shared" si="214"/>
        <v>42290.61855324074</v>
      </c>
      <c r="T3404" s="11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8322</v>
      </c>
      <c r="R3405" t="s">
        <v>8323</v>
      </c>
      <c r="S3405" s="11">
        <f t="shared" si="214"/>
        <v>42150.462083333332</v>
      </c>
      <c r="T3405" s="11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8322</v>
      </c>
      <c r="R3406" t="s">
        <v>8323</v>
      </c>
      <c r="S3406" s="11">
        <f t="shared" si="214"/>
        <v>42152.503495370373</v>
      </c>
      <c r="T3406" s="11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8322</v>
      </c>
      <c r="R3407" t="s">
        <v>8323</v>
      </c>
      <c r="S3407" s="11">
        <f t="shared" si="214"/>
        <v>42410.017199074078</v>
      </c>
      <c r="T3407" s="11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8322</v>
      </c>
      <c r="R3408" t="s">
        <v>8323</v>
      </c>
      <c r="S3408" s="11">
        <f t="shared" si="214"/>
        <v>41791.492777777778</v>
      </c>
      <c r="T3408" s="11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8322</v>
      </c>
      <c r="R3409" t="s">
        <v>8323</v>
      </c>
      <c r="S3409" s="11">
        <f t="shared" si="214"/>
        <v>41796.422326388885</v>
      </c>
      <c r="T3409" s="11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8322</v>
      </c>
      <c r="R3410" t="s">
        <v>8323</v>
      </c>
      <c r="S3410" s="11">
        <f t="shared" si="214"/>
        <v>41808.991944444446</v>
      </c>
      <c r="T3410" s="11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8322</v>
      </c>
      <c r="R3411" t="s">
        <v>8323</v>
      </c>
      <c r="S3411" s="11">
        <f t="shared" si="214"/>
        <v>42544.814328703709</v>
      </c>
      <c r="T3411" s="11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8322</v>
      </c>
      <c r="R3412" t="s">
        <v>8323</v>
      </c>
      <c r="S3412" s="11">
        <f t="shared" si="214"/>
        <v>42500.041550925926</v>
      </c>
      <c r="T3412" s="11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8322</v>
      </c>
      <c r="R3413" t="s">
        <v>8323</v>
      </c>
      <c r="S3413" s="11">
        <f t="shared" si="214"/>
        <v>42265.022824074069</v>
      </c>
      <c r="T3413" s="11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8322</v>
      </c>
      <c r="R3414" t="s">
        <v>8323</v>
      </c>
      <c r="S3414" s="11">
        <f t="shared" si="214"/>
        <v>41879.959050925929</v>
      </c>
      <c r="T3414" s="11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8322</v>
      </c>
      <c r="R3415" t="s">
        <v>8323</v>
      </c>
      <c r="S3415" s="11">
        <f t="shared" si="214"/>
        <v>42053.733078703706</v>
      </c>
      <c r="T3415" s="11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8322</v>
      </c>
      <c r="R3416" t="s">
        <v>8323</v>
      </c>
      <c r="S3416" s="11">
        <f t="shared" si="214"/>
        <v>42675.832465277781</v>
      </c>
      <c r="T3416" s="11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8322</v>
      </c>
      <c r="R3417" t="s">
        <v>8323</v>
      </c>
      <c r="S3417" s="11">
        <f t="shared" si="214"/>
        <v>42467.144166666665</v>
      </c>
      <c r="T3417" s="11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8322</v>
      </c>
      <c r="R3418" t="s">
        <v>8323</v>
      </c>
      <c r="S3418" s="11">
        <f t="shared" si="214"/>
        <v>42089.412557870368</v>
      </c>
      <c r="T3418" s="11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8322</v>
      </c>
      <c r="R3419" t="s">
        <v>8323</v>
      </c>
      <c r="S3419" s="11">
        <f t="shared" si="214"/>
        <v>41894.91375</v>
      </c>
      <c r="T3419" s="11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8322</v>
      </c>
      <c r="R3420" t="s">
        <v>8323</v>
      </c>
      <c r="S3420" s="11">
        <f t="shared" si="214"/>
        <v>41752.83457175926</v>
      </c>
      <c r="T3420" s="11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8322</v>
      </c>
      <c r="R3421" t="s">
        <v>8323</v>
      </c>
      <c r="S3421" s="11">
        <f t="shared" si="214"/>
        <v>42448.821585648147</v>
      </c>
      <c r="T3421" s="11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8322</v>
      </c>
      <c r="R3422" t="s">
        <v>8323</v>
      </c>
      <c r="S3422" s="11">
        <f t="shared" si="214"/>
        <v>42405.090300925927</v>
      </c>
      <c r="T3422" s="11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8322</v>
      </c>
      <c r="R3423" t="s">
        <v>8323</v>
      </c>
      <c r="S3423" s="11">
        <f t="shared" si="214"/>
        <v>42037.791238425925</v>
      </c>
      <c r="T3423" s="11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8322</v>
      </c>
      <c r="R3424" t="s">
        <v>8323</v>
      </c>
      <c r="S3424" s="11">
        <f t="shared" si="214"/>
        <v>42323.562222222223</v>
      </c>
      <c r="T3424" s="11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8322</v>
      </c>
      <c r="R3425" t="s">
        <v>8323</v>
      </c>
      <c r="S3425" s="11">
        <f t="shared" si="214"/>
        <v>42088.911354166667</v>
      </c>
      <c r="T3425" s="11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8322</v>
      </c>
      <c r="R3426" t="s">
        <v>8323</v>
      </c>
      <c r="S3426" s="11">
        <f t="shared" si="214"/>
        <v>42018.676898148144</v>
      </c>
      <c r="T3426" s="11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8322</v>
      </c>
      <c r="R3427" t="s">
        <v>8323</v>
      </c>
      <c r="S3427" s="11">
        <f t="shared" si="214"/>
        <v>41884.617314814815</v>
      </c>
      <c r="T3427" s="11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8322</v>
      </c>
      <c r="R3428" t="s">
        <v>8323</v>
      </c>
      <c r="S3428" s="11">
        <f t="shared" si="214"/>
        <v>41884.056747685187</v>
      </c>
      <c r="T3428" s="11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8322</v>
      </c>
      <c r="R3429" t="s">
        <v>8323</v>
      </c>
      <c r="S3429" s="11">
        <f t="shared" si="214"/>
        <v>41792.645277777774</v>
      </c>
      <c r="T3429" s="11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8322</v>
      </c>
      <c r="R3430" t="s">
        <v>8323</v>
      </c>
      <c r="S3430" s="11">
        <f t="shared" si="214"/>
        <v>42038.720451388886</v>
      </c>
      <c r="T3430" s="11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8322</v>
      </c>
      <c r="R3431" t="s">
        <v>8323</v>
      </c>
      <c r="S3431" s="11">
        <f t="shared" si="214"/>
        <v>42662.021539351852</v>
      </c>
      <c r="T3431" s="11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8322</v>
      </c>
      <c r="R3432" t="s">
        <v>8323</v>
      </c>
      <c r="S3432" s="11">
        <f t="shared" si="214"/>
        <v>41820.945613425924</v>
      </c>
      <c r="T3432" s="11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8322</v>
      </c>
      <c r="R3433" t="s">
        <v>8323</v>
      </c>
      <c r="S3433" s="11">
        <f t="shared" si="214"/>
        <v>41839.730937500004</v>
      </c>
      <c r="T3433" s="11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8322</v>
      </c>
      <c r="R3434" t="s">
        <v>8323</v>
      </c>
      <c r="S3434" s="11">
        <f t="shared" si="214"/>
        <v>42380.581180555557</v>
      </c>
      <c r="T3434" s="11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8322</v>
      </c>
      <c r="R3435" t="s">
        <v>8323</v>
      </c>
      <c r="S3435" s="11">
        <f t="shared" si="214"/>
        <v>41776.063136574077</v>
      </c>
      <c r="T3435" s="11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8322</v>
      </c>
      <c r="R3436" t="s">
        <v>8323</v>
      </c>
      <c r="S3436" s="11">
        <f t="shared" si="214"/>
        <v>41800.380428240744</v>
      </c>
      <c r="T3436" s="11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8322</v>
      </c>
      <c r="R3437" t="s">
        <v>8323</v>
      </c>
      <c r="S3437" s="11">
        <f t="shared" si="214"/>
        <v>42572.61681712963</v>
      </c>
      <c r="T3437" s="11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8322</v>
      </c>
      <c r="R3438" t="s">
        <v>8323</v>
      </c>
      <c r="S3438" s="11">
        <f t="shared" si="214"/>
        <v>41851.541585648149</v>
      </c>
      <c r="T3438" s="11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8322</v>
      </c>
      <c r="R3439" t="s">
        <v>8323</v>
      </c>
      <c r="S3439" s="11">
        <f t="shared" si="214"/>
        <v>42205.710879629631</v>
      </c>
      <c r="T3439" s="11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8322</v>
      </c>
      <c r="R3440" t="s">
        <v>8323</v>
      </c>
      <c r="S3440" s="11">
        <f t="shared" si="214"/>
        <v>42100.927858796291</v>
      </c>
      <c r="T3440" s="11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8322</v>
      </c>
      <c r="R3441" t="s">
        <v>8323</v>
      </c>
      <c r="S3441" s="11">
        <f t="shared" si="214"/>
        <v>42374.911226851851</v>
      </c>
      <c r="T3441" s="11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8322</v>
      </c>
      <c r="R3442" t="s">
        <v>8323</v>
      </c>
      <c r="S3442" s="11">
        <f t="shared" si="214"/>
        <v>41809.12300925926</v>
      </c>
      <c r="T3442" s="11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8322</v>
      </c>
      <c r="R3443" t="s">
        <v>8323</v>
      </c>
      <c r="S3443" s="11">
        <f t="shared" si="214"/>
        <v>42294.429641203707</v>
      </c>
      <c r="T3443" s="11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8322</v>
      </c>
      <c r="R3444" t="s">
        <v>8323</v>
      </c>
      <c r="S3444" s="11">
        <f t="shared" si="214"/>
        <v>42124.841111111105</v>
      </c>
      <c r="T3444" s="11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8322</v>
      </c>
      <c r="R3445" t="s">
        <v>8323</v>
      </c>
      <c r="S3445" s="11">
        <f t="shared" si="214"/>
        <v>41861.524837962963</v>
      </c>
      <c r="T3445" s="11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8322</v>
      </c>
      <c r="R3446" t="s">
        <v>8323</v>
      </c>
      <c r="S3446" s="11">
        <f t="shared" si="214"/>
        <v>42521.291504629626</v>
      </c>
      <c r="T3446" s="11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8322</v>
      </c>
      <c r="R3447" t="s">
        <v>8323</v>
      </c>
      <c r="S3447" s="11">
        <f t="shared" si="214"/>
        <v>42272.530509259261</v>
      </c>
      <c r="T3447" s="11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8322</v>
      </c>
      <c r="R3448" t="s">
        <v>8323</v>
      </c>
      <c r="S3448" s="11">
        <f t="shared" si="214"/>
        <v>42016.832465277781</v>
      </c>
      <c r="T3448" s="11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8322</v>
      </c>
      <c r="R3449" t="s">
        <v>8323</v>
      </c>
      <c r="S3449" s="11">
        <f t="shared" si="214"/>
        <v>42402.889027777783</v>
      </c>
      <c r="T3449" s="11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8322</v>
      </c>
      <c r="R3450" t="s">
        <v>8323</v>
      </c>
      <c r="S3450" s="11">
        <f t="shared" si="214"/>
        <v>41960.119085648148</v>
      </c>
      <c r="T3450" s="11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8322</v>
      </c>
      <c r="R3451" t="s">
        <v>8323</v>
      </c>
      <c r="S3451" s="11">
        <f t="shared" si="214"/>
        <v>42532.052523148144</v>
      </c>
      <c r="T3451" s="11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8322</v>
      </c>
      <c r="R3452" t="s">
        <v>8323</v>
      </c>
      <c r="S3452" s="11">
        <f t="shared" si="214"/>
        <v>42036.704525462963</v>
      </c>
      <c r="T3452" s="11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8322</v>
      </c>
      <c r="R3453" t="s">
        <v>8323</v>
      </c>
      <c r="S3453" s="11">
        <f t="shared" si="214"/>
        <v>42088.723692129628</v>
      </c>
      <c r="T3453" s="11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8322</v>
      </c>
      <c r="R3454" t="s">
        <v>8323</v>
      </c>
      <c r="S3454" s="11">
        <f t="shared" si="214"/>
        <v>41820.639189814814</v>
      </c>
      <c r="T3454" s="11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8322</v>
      </c>
      <c r="R3455" t="s">
        <v>8323</v>
      </c>
      <c r="S3455" s="11">
        <f t="shared" si="214"/>
        <v>42535.97865740741</v>
      </c>
      <c r="T3455" s="11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8322</v>
      </c>
      <c r="R3456" t="s">
        <v>8323</v>
      </c>
      <c r="S3456" s="11">
        <f t="shared" si="214"/>
        <v>41821.698599537034</v>
      </c>
      <c r="T3456" s="11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8322</v>
      </c>
      <c r="R3457" t="s">
        <v>8323</v>
      </c>
      <c r="S3457" s="11">
        <f t="shared" si="214"/>
        <v>42626.7503125</v>
      </c>
      <c r="T3457" s="11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8322</v>
      </c>
      <c r="R3458" t="s">
        <v>8323</v>
      </c>
      <c r="S3458" s="11">
        <f t="shared" si="214"/>
        <v>41821.205636574072</v>
      </c>
      <c r="T3458" s="11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8322</v>
      </c>
      <c r="R3459" t="s">
        <v>8323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8322</v>
      </c>
      <c r="R3460" t="s">
        <v>8323</v>
      </c>
      <c r="S3460" s="11">
        <f t="shared" si="218"/>
        <v>42011.202581018515</v>
      </c>
      <c r="T3460" s="11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8322</v>
      </c>
      <c r="R3461" t="s">
        <v>8323</v>
      </c>
      <c r="S3461" s="11">
        <f t="shared" si="218"/>
        <v>42480.479861111111</v>
      </c>
      <c r="T3461" s="11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8322</v>
      </c>
      <c r="R3462" t="s">
        <v>8323</v>
      </c>
      <c r="S3462" s="11">
        <f t="shared" si="218"/>
        <v>41852.527222222219</v>
      </c>
      <c r="T3462" s="11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8322</v>
      </c>
      <c r="R3463" t="s">
        <v>8323</v>
      </c>
      <c r="S3463" s="11">
        <f t="shared" si="218"/>
        <v>42643.632858796293</v>
      </c>
      <c r="T3463" s="11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8322</v>
      </c>
      <c r="R3464" t="s">
        <v>8323</v>
      </c>
      <c r="S3464" s="11">
        <f t="shared" si="218"/>
        <v>42179.898472222223</v>
      </c>
      <c r="T3464" s="11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8322</v>
      </c>
      <c r="R3465" t="s">
        <v>8323</v>
      </c>
      <c r="S3465" s="11">
        <f t="shared" si="218"/>
        <v>42612.918807870374</v>
      </c>
      <c r="T3465" s="11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8322</v>
      </c>
      <c r="R3466" t="s">
        <v>8323</v>
      </c>
      <c r="S3466" s="11">
        <f t="shared" si="218"/>
        <v>42575.130057870367</v>
      </c>
      <c r="T3466" s="11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8322</v>
      </c>
      <c r="R3467" t="s">
        <v>8323</v>
      </c>
      <c r="S3467" s="11">
        <f t="shared" si="218"/>
        <v>42200.625833333332</v>
      </c>
      <c r="T3467" s="11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8322</v>
      </c>
      <c r="R3468" t="s">
        <v>8323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8322</v>
      </c>
      <c r="R3469" t="s">
        <v>8323</v>
      </c>
      <c r="S3469" s="11">
        <f t="shared" si="218"/>
        <v>42053.671666666662</v>
      </c>
      <c r="T3469" s="11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8322</v>
      </c>
      <c r="R3470" t="s">
        <v>8323</v>
      </c>
      <c r="S3470" s="11">
        <f t="shared" si="218"/>
        <v>42605.765381944439</v>
      </c>
      <c r="T3470" s="11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8322</v>
      </c>
      <c r="R3471" t="s">
        <v>8323</v>
      </c>
      <c r="S3471" s="11">
        <f t="shared" si="218"/>
        <v>42458.641724537039</v>
      </c>
      <c r="T3471" s="11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8322</v>
      </c>
      <c r="R3472" t="s">
        <v>8323</v>
      </c>
      <c r="S3472" s="11">
        <f t="shared" si="218"/>
        <v>42529.022013888884</v>
      </c>
      <c r="T3472" s="11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8322</v>
      </c>
      <c r="R3473" t="s">
        <v>8323</v>
      </c>
      <c r="S3473" s="11">
        <f t="shared" si="218"/>
        <v>41841.820486111108</v>
      </c>
      <c r="T3473" s="11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8322</v>
      </c>
      <c r="R3474" t="s">
        <v>8323</v>
      </c>
      <c r="S3474" s="11">
        <f t="shared" si="218"/>
        <v>41928.170497685183</v>
      </c>
      <c r="T3474" s="11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8322</v>
      </c>
      <c r="R3475" t="s">
        <v>8323</v>
      </c>
      <c r="S3475" s="11">
        <f t="shared" si="218"/>
        <v>42062.834444444445</v>
      </c>
      <c r="T3475" s="11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8322</v>
      </c>
      <c r="R3476" t="s">
        <v>8323</v>
      </c>
      <c r="S3476" s="11">
        <f t="shared" si="218"/>
        <v>42541.501516203702</v>
      </c>
      <c r="T3476" s="11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8322</v>
      </c>
      <c r="R3477" t="s">
        <v>8323</v>
      </c>
      <c r="S3477" s="11">
        <f t="shared" si="218"/>
        <v>41918.880833333329</v>
      </c>
      <c r="T3477" s="11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8322</v>
      </c>
      <c r="R3478" t="s">
        <v>8323</v>
      </c>
      <c r="S3478" s="11">
        <f t="shared" si="218"/>
        <v>41921.279976851853</v>
      </c>
      <c r="T3478" s="11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8322</v>
      </c>
      <c r="R3479" t="s">
        <v>8323</v>
      </c>
      <c r="S3479" s="11">
        <f t="shared" si="218"/>
        <v>42128.736608796295</v>
      </c>
      <c r="T3479" s="11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8322</v>
      </c>
      <c r="R3480" t="s">
        <v>8323</v>
      </c>
      <c r="S3480" s="11">
        <f t="shared" si="218"/>
        <v>42053.916921296302</v>
      </c>
      <c r="T3480" s="11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8322</v>
      </c>
      <c r="R3481" t="s">
        <v>8323</v>
      </c>
      <c r="S3481" s="11">
        <f t="shared" si="218"/>
        <v>41781.855092592588</v>
      </c>
      <c r="T3481" s="11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8322</v>
      </c>
      <c r="R3482" t="s">
        <v>8323</v>
      </c>
      <c r="S3482" s="11">
        <f t="shared" si="218"/>
        <v>42171.317442129628</v>
      </c>
      <c r="T3482" s="11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8322</v>
      </c>
      <c r="R3483" t="s">
        <v>8323</v>
      </c>
      <c r="S3483" s="11">
        <f t="shared" si="218"/>
        <v>41989.24754629629</v>
      </c>
      <c r="T3483" s="11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8322</v>
      </c>
      <c r="R3484" t="s">
        <v>8323</v>
      </c>
      <c r="S3484" s="11">
        <f t="shared" si="218"/>
        <v>41796.771597222221</v>
      </c>
      <c r="T3484" s="11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8322</v>
      </c>
      <c r="R3485" t="s">
        <v>8323</v>
      </c>
      <c r="S3485" s="11">
        <f t="shared" si="218"/>
        <v>41793.668761574074</v>
      </c>
      <c r="T3485" s="11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8322</v>
      </c>
      <c r="R3486" t="s">
        <v>8323</v>
      </c>
      <c r="S3486" s="11">
        <f t="shared" si="218"/>
        <v>42506.760405092587</v>
      </c>
      <c r="T3486" s="11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8322</v>
      </c>
      <c r="R3487" t="s">
        <v>8323</v>
      </c>
      <c r="S3487" s="11">
        <f t="shared" si="218"/>
        <v>42372.693055555559</v>
      </c>
      <c r="T3487" s="11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8322</v>
      </c>
      <c r="R3488" t="s">
        <v>8323</v>
      </c>
      <c r="S3488" s="11">
        <f t="shared" si="218"/>
        <v>42126.87501157407</v>
      </c>
      <c r="T3488" s="11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8322</v>
      </c>
      <c r="R3489" t="s">
        <v>8323</v>
      </c>
      <c r="S3489" s="11">
        <f t="shared" si="218"/>
        <v>42149.940416666665</v>
      </c>
      <c r="T3489" s="11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8322</v>
      </c>
      <c r="R3490" t="s">
        <v>8323</v>
      </c>
      <c r="S3490" s="11">
        <f t="shared" si="218"/>
        <v>42087.768055555556</v>
      </c>
      <c r="T3490" s="11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8322</v>
      </c>
      <c r="R3491" t="s">
        <v>8323</v>
      </c>
      <c r="S3491" s="11">
        <f t="shared" si="218"/>
        <v>41753.635775462964</v>
      </c>
      <c r="T3491" s="11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8322</v>
      </c>
      <c r="R3492" t="s">
        <v>8323</v>
      </c>
      <c r="S3492" s="11">
        <f t="shared" si="218"/>
        <v>42443.802361111113</v>
      </c>
      <c r="T3492" s="11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8322</v>
      </c>
      <c r="R3493" t="s">
        <v>8323</v>
      </c>
      <c r="S3493" s="11">
        <f t="shared" si="218"/>
        <v>42121.249814814815</v>
      </c>
      <c r="T3493" s="11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8322</v>
      </c>
      <c r="R3494" t="s">
        <v>8323</v>
      </c>
      <c r="S3494" s="11">
        <f t="shared" si="218"/>
        <v>42268.009224537032</v>
      </c>
      <c r="T3494" s="11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8322</v>
      </c>
      <c r="R3495" t="s">
        <v>8323</v>
      </c>
      <c r="S3495" s="11">
        <f t="shared" si="218"/>
        <v>41848.866157407407</v>
      </c>
      <c r="T3495" s="11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8322</v>
      </c>
      <c r="R3496" t="s">
        <v>8323</v>
      </c>
      <c r="S3496" s="11">
        <f t="shared" si="218"/>
        <v>42689.214988425927</v>
      </c>
      <c r="T3496" s="11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8322</v>
      </c>
      <c r="R3497" t="s">
        <v>8323</v>
      </c>
      <c r="S3497" s="11">
        <f t="shared" si="218"/>
        <v>41915.762835648151</v>
      </c>
      <c r="T3497" s="11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8322</v>
      </c>
      <c r="R3498" t="s">
        <v>8323</v>
      </c>
      <c r="S3498" s="11">
        <f t="shared" si="218"/>
        <v>42584.846828703703</v>
      </c>
      <c r="T3498" s="11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8322</v>
      </c>
      <c r="R3499" t="s">
        <v>8323</v>
      </c>
      <c r="S3499" s="11">
        <f t="shared" si="218"/>
        <v>42511.741944444439</v>
      </c>
      <c r="T3499" s="11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8322</v>
      </c>
      <c r="R3500" t="s">
        <v>8323</v>
      </c>
      <c r="S3500" s="11">
        <f t="shared" si="218"/>
        <v>42459.15861111111</v>
      </c>
      <c r="T3500" s="11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8322</v>
      </c>
      <c r="R3501" t="s">
        <v>8323</v>
      </c>
      <c r="S3501" s="11">
        <f t="shared" si="218"/>
        <v>42132.036168981482</v>
      </c>
      <c r="T3501" s="11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8322</v>
      </c>
      <c r="R3502" t="s">
        <v>8323</v>
      </c>
      <c r="S3502" s="11">
        <f t="shared" si="218"/>
        <v>42419.91942129629</v>
      </c>
      <c r="T3502" s="11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8322</v>
      </c>
      <c r="R3503" t="s">
        <v>8323</v>
      </c>
      <c r="S3503" s="11">
        <f t="shared" si="218"/>
        <v>42233.763831018514</v>
      </c>
      <c r="T3503" s="11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8322</v>
      </c>
      <c r="R3504" t="s">
        <v>8323</v>
      </c>
      <c r="S3504" s="11">
        <f t="shared" si="218"/>
        <v>42430.839398148149</v>
      </c>
      <c r="T3504" s="11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8322</v>
      </c>
      <c r="R3505" t="s">
        <v>8323</v>
      </c>
      <c r="S3505" s="11">
        <f t="shared" si="218"/>
        <v>42545.478333333333</v>
      </c>
      <c r="T3505" s="11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8322</v>
      </c>
      <c r="R3506" t="s">
        <v>8323</v>
      </c>
      <c r="S3506" s="11">
        <f t="shared" si="218"/>
        <v>42297.748738425929</v>
      </c>
      <c r="T3506" s="11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8322</v>
      </c>
      <c r="R3507" t="s">
        <v>8323</v>
      </c>
      <c r="S3507" s="11">
        <f t="shared" si="218"/>
        <v>41760.935706018521</v>
      </c>
      <c r="T3507" s="11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8322</v>
      </c>
      <c r="R3508" t="s">
        <v>8323</v>
      </c>
      <c r="S3508" s="11">
        <f t="shared" si="218"/>
        <v>41829.734259259261</v>
      </c>
      <c r="T3508" s="11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8322</v>
      </c>
      <c r="R3509" t="s">
        <v>8323</v>
      </c>
      <c r="S3509" s="11">
        <f t="shared" si="218"/>
        <v>42491.92288194444</v>
      </c>
      <c r="T3509" s="11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8322</v>
      </c>
      <c r="R3510" t="s">
        <v>8323</v>
      </c>
      <c r="S3510" s="11">
        <f t="shared" si="218"/>
        <v>42477.729780092588</v>
      </c>
      <c r="T3510" s="11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8322</v>
      </c>
      <c r="R3511" t="s">
        <v>8323</v>
      </c>
      <c r="S3511" s="11">
        <f t="shared" si="218"/>
        <v>41950.859560185185</v>
      </c>
      <c r="T3511" s="11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8322</v>
      </c>
      <c r="R3512" t="s">
        <v>8323</v>
      </c>
      <c r="S3512" s="11">
        <f t="shared" si="218"/>
        <v>41802.62090277778</v>
      </c>
      <c r="T3512" s="11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8322</v>
      </c>
      <c r="R3513" t="s">
        <v>8323</v>
      </c>
      <c r="S3513" s="11">
        <f t="shared" si="218"/>
        <v>41927.873784722222</v>
      </c>
      <c r="T3513" s="11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8322</v>
      </c>
      <c r="R3514" t="s">
        <v>8323</v>
      </c>
      <c r="S3514" s="11">
        <f t="shared" si="218"/>
        <v>42057.536944444444</v>
      </c>
      <c r="T3514" s="11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8322</v>
      </c>
      <c r="R3515" t="s">
        <v>8323</v>
      </c>
      <c r="S3515" s="11">
        <f t="shared" si="218"/>
        <v>41781.096203703702</v>
      </c>
      <c r="T3515" s="11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8322</v>
      </c>
      <c r="R3516" t="s">
        <v>8323</v>
      </c>
      <c r="S3516" s="11">
        <f t="shared" si="218"/>
        <v>42020.846666666665</v>
      </c>
      <c r="T3516" s="11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8322</v>
      </c>
      <c r="R3517" t="s">
        <v>8323</v>
      </c>
      <c r="S3517" s="11">
        <f t="shared" si="218"/>
        <v>42125.772812499999</v>
      </c>
      <c r="T3517" s="11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8322</v>
      </c>
      <c r="R3518" t="s">
        <v>8323</v>
      </c>
      <c r="S3518" s="11">
        <f t="shared" si="218"/>
        <v>41856.010069444441</v>
      </c>
      <c r="T3518" s="11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8322</v>
      </c>
      <c r="R3519" t="s">
        <v>8323</v>
      </c>
      <c r="S3519" s="11">
        <f t="shared" si="218"/>
        <v>41794.817523148151</v>
      </c>
      <c r="T3519" s="11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8322</v>
      </c>
      <c r="R3520" t="s">
        <v>8323</v>
      </c>
      <c r="S3520" s="11">
        <f t="shared" si="218"/>
        <v>41893.783553240741</v>
      </c>
      <c r="T3520" s="11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8322</v>
      </c>
      <c r="R3521" t="s">
        <v>8323</v>
      </c>
      <c r="S3521" s="11">
        <f t="shared" si="218"/>
        <v>42037.598958333328</v>
      </c>
      <c r="T3521" s="11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8322</v>
      </c>
      <c r="R3522" t="s">
        <v>8323</v>
      </c>
      <c r="S3522" s="11">
        <f t="shared" si="218"/>
        <v>42227.824212962965</v>
      </c>
      <c r="T3522" s="11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8322</v>
      </c>
      <c r="R3523" t="s">
        <v>8323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8322</v>
      </c>
      <c r="R3524" t="s">
        <v>8323</v>
      </c>
      <c r="S3524" s="11">
        <f t="shared" si="222"/>
        <v>42234.789884259255</v>
      </c>
      <c r="T3524" s="11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8322</v>
      </c>
      <c r="R3525" t="s">
        <v>8323</v>
      </c>
      <c r="S3525" s="11">
        <f t="shared" si="222"/>
        <v>42581.397546296299</v>
      </c>
      <c r="T3525" s="11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8322</v>
      </c>
      <c r="R3526" t="s">
        <v>8323</v>
      </c>
      <c r="S3526" s="11">
        <f t="shared" si="222"/>
        <v>41880.76357638889</v>
      </c>
      <c r="T3526" s="11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8322</v>
      </c>
      <c r="R3527" t="s">
        <v>8323</v>
      </c>
      <c r="S3527" s="11">
        <f t="shared" si="222"/>
        <v>42214.6956712963</v>
      </c>
      <c r="T3527" s="11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8322</v>
      </c>
      <c r="R3528" t="s">
        <v>8323</v>
      </c>
      <c r="S3528" s="11">
        <f t="shared" si="222"/>
        <v>42460.335312499999</v>
      </c>
      <c r="T3528" s="11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8322</v>
      </c>
      <c r="R3529" t="s">
        <v>8323</v>
      </c>
      <c r="S3529" s="11">
        <f t="shared" si="222"/>
        <v>42167.023206018523</v>
      </c>
      <c r="T3529" s="11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8322</v>
      </c>
      <c r="R3530" t="s">
        <v>8323</v>
      </c>
      <c r="S3530" s="11">
        <f t="shared" si="222"/>
        <v>42733.50136574074</v>
      </c>
      <c r="T3530" s="11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8322</v>
      </c>
      <c r="R3531" t="s">
        <v>8323</v>
      </c>
      <c r="S3531" s="11">
        <f t="shared" si="222"/>
        <v>42177.761782407411</v>
      </c>
      <c r="T3531" s="11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8322</v>
      </c>
      <c r="R3532" t="s">
        <v>8323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8322</v>
      </c>
      <c r="R3533" t="s">
        <v>8323</v>
      </c>
      <c r="S3533" s="11">
        <f t="shared" si="222"/>
        <v>42521.654328703706</v>
      </c>
      <c r="T3533" s="11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8322</v>
      </c>
      <c r="R3534" t="s">
        <v>8323</v>
      </c>
      <c r="S3534" s="11">
        <f t="shared" si="222"/>
        <v>41884.599849537037</v>
      </c>
      <c r="T3534" s="11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8322</v>
      </c>
      <c r="R3535" t="s">
        <v>8323</v>
      </c>
      <c r="S3535" s="11">
        <f t="shared" si="222"/>
        <v>42289.761192129634</v>
      </c>
      <c r="T3535" s="11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8322</v>
      </c>
      <c r="R3536" t="s">
        <v>8323</v>
      </c>
      <c r="S3536" s="11">
        <f t="shared" si="222"/>
        <v>42243.6252662037</v>
      </c>
      <c r="T3536" s="11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8322</v>
      </c>
      <c r="R3537" t="s">
        <v>8323</v>
      </c>
      <c r="S3537" s="11">
        <f t="shared" si="222"/>
        <v>42248.640162037031</v>
      </c>
      <c r="T3537" s="11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8322</v>
      </c>
      <c r="R3538" t="s">
        <v>8323</v>
      </c>
      <c r="S3538" s="11">
        <f t="shared" si="222"/>
        <v>42328.727141203708</v>
      </c>
      <c r="T3538" s="11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8322</v>
      </c>
      <c r="R3539" t="s">
        <v>8323</v>
      </c>
      <c r="S3539" s="11">
        <f t="shared" si="222"/>
        <v>41923.354351851849</v>
      </c>
      <c r="T3539" s="11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8322</v>
      </c>
      <c r="R3540" t="s">
        <v>8323</v>
      </c>
      <c r="S3540" s="11">
        <f t="shared" si="222"/>
        <v>42571.420601851853</v>
      </c>
      <c r="T3540" s="11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8322</v>
      </c>
      <c r="R3541" t="s">
        <v>8323</v>
      </c>
      <c r="S3541" s="11">
        <f t="shared" si="222"/>
        <v>42600.756041666667</v>
      </c>
      <c r="T3541" s="11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8322</v>
      </c>
      <c r="R3542" t="s">
        <v>8323</v>
      </c>
      <c r="S3542" s="11">
        <f t="shared" si="222"/>
        <v>42517.003368055557</v>
      </c>
      <c r="T3542" s="11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8322</v>
      </c>
      <c r="R3543" t="s">
        <v>8323</v>
      </c>
      <c r="S3543" s="11">
        <f t="shared" si="222"/>
        <v>42222.730034722219</v>
      </c>
      <c r="T3543" s="11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8322</v>
      </c>
      <c r="R3544" t="s">
        <v>8323</v>
      </c>
      <c r="S3544" s="11">
        <f t="shared" si="222"/>
        <v>41829.599791666667</v>
      </c>
      <c r="T3544" s="11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8322</v>
      </c>
      <c r="R3545" t="s">
        <v>8323</v>
      </c>
      <c r="S3545" s="11">
        <f t="shared" si="222"/>
        <v>42150.755312499998</v>
      </c>
      <c r="T3545" s="11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8322</v>
      </c>
      <c r="R3546" t="s">
        <v>8323</v>
      </c>
      <c r="S3546" s="11">
        <f t="shared" si="222"/>
        <v>42040.831678240742</v>
      </c>
      <c r="T3546" s="11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8322</v>
      </c>
      <c r="R3547" t="s">
        <v>8323</v>
      </c>
      <c r="S3547" s="11">
        <f t="shared" si="222"/>
        <v>42075.807395833333</v>
      </c>
      <c r="T3547" s="11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8322</v>
      </c>
      <c r="R3548" t="s">
        <v>8323</v>
      </c>
      <c r="S3548" s="11">
        <f t="shared" si="222"/>
        <v>42073.660694444443</v>
      </c>
      <c r="T3548" s="11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8322</v>
      </c>
      <c r="R3549" t="s">
        <v>8323</v>
      </c>
      <c r="S3549" s="11">
        <f t="shared" si="222"/>
        <v>42480.078715277778</v>
      </c>
      <c r="T3549" s="11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8322</v>
      </c>
      <c r="R3550" t="s">
        <v>8323</v>
      </c>
      <c r="S3550" s="11">
        <f t="shared" si="222"/>
        <v>42411.942291666666</v>
      </c>
      <c r="T3550" s="11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8322</v>
      </c>
      <c r="R3551" t="s">
        <v>8323</v>
      </c>
      <c r="S3551" s="11">
        <f t="shared" si="222"/>
        <v>42223.394363425927</v>
      </c>
      <c r="T3551" s="11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8322</v>
      </c>
      <c r="R3552" t="s">
        <v>8323</v>
      </c>
      <c r="S3552" s="11">
        <f t="shared" si="222"/>
        <v>42462.893495370372</v>
      </c>
      <c r="T3552" s="11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8322</v>
      </c>
      <c r="R3553" t="s">
        <v>8323</v>
      </c>
      <c r="S3553" s="11">
        <f t="shared" si="222"/>
        <v>41753.515856481477</v>
      </c>
      <c r="T3553" s="11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8322</v>
      </c>
      <c r="R3554" t="s">
        <v>8323</v>
      </c>
      <c r="S3554" s="11">
        <f t="shared" si="222"/>
        <v>41788.587083333332</v>
      </c>
      <c r="T3554" s="11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8322</v>
      </c>
      <c r="R3555" t="s">
        <v>8323</v>
      </c>
      <c r="S3555" s="11">
        <f t="shared" si="222"/>
        <v>42196.028703703705</v>
      </c>
      <c r="T3555" s="11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8322</v>
      </c>
      <c r="R3556" t="s">
        <v>8323</v>
      </c>
      <c r="S3556" s="11">
        <f t="shared" si="222"/>
        <v>42016.050451388888</v>
      </c>
      <c r="T3556" s="11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8322</v>
      </c>
      <c r="R3557" t="s">
        <v>8323</v>
      </c>
      <c r="S3557" s="11">
        <f t="shared" si="222"/>
        <v>42661.442060185189</v>
      </c>
      <c r="T3557" s="11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8322</v>
      </c>
      <c r="R3558" t="s">
        <v>8323</v>
      </c>
      <c r="S3558" s="11">
        <f t="shared" si="222"/>
        <v>41808.649583333332</v>
      </c>
      <c r="T3558" s="11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8322</v>
      </c>
      <c r="R3559" t="s">
        <v>8323</v>
      </c>
      <c r="S3559" s="11">
        <f t="shared" si="222"/>
        <v>41730.276747685188</v>
      </c>
      <c r="T3559" s="11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8322</v>
      </c>
      <c r="R3560" t="s">
        <v>8323</v>
      </c>
      <c r="S3560" s="11">
        <f t="shared" si="222"/>
        <v>42139.816840277781</v>
      </c>
      <c r="T3560" s="11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8322</v>
      </c>
      <c r="R3561" t="s">
        <v>8323</v>
      </c>
      <c r="S3561" s="11">
        <f t="shared" si="222"/>
        <v>42194.096157407403</v>
      </c>
      <c r="T3561" s="11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8322</v>
      </c>
      <c r="R3562" t="s">
        <v>8323</v>
      </c>
      <c r="S3562" s="11">
        <f t="shared" si="222"/>
        <v>42115.889652777783</v>
      </c>
      <c r="T3562" s="11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8322</v>
      </c>
      <c r="R3563" t="s">
        <v>8323</v>
      </c>
      <c r="S3563" s="11">
        <f t="shared" si="222"/>
        <v>42203.680300925931</v>
      </c>
      <c r="T3563" s="11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8322</v>
      </c>
      <c r="R3564" t="s">
        <v>8323</v>
      </c>
      <c r="S3564" s="11">
        <f t="shared" si="222"/>
        <v>42433.761886574073</v>
      </c>
      <c r="T3564" s="11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8322</v>
      </c>
      <c r="R3565" t="s">
        <v>8323</v>
      </c>
      <c r="S3565" s="11">
        <f t="shared" si="222"/>
        <v>42555.671944444446</v>
      </c>
      <c r="T3565" s="11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8322</v>
      </c>
      <c r="R3566" t="s">
        <v>8323</v>
      </c>
      <c r="S3566" s="11">
        <f t="shared" si="222"/>
        <v>42236.623252314821</v>
      </c>
      <c r="T3566" s="11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8322</v>
      </c>
      <c r="R3567" t="s">
        <v>8323</v>
      </c>
      <c r="S3567" s="11">
        <f t="shared" si="222"/>
        <v>41974.743148148147</v>
      </c>
      <c r="T3567" s="11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8322</v>
      </c>
      <c r="R3568" t="s">
        <v>8323</v>
      </c>
      <c r="S3568" s="11">
        <f t="shared" si="222"/>
        <v>41997.507905092592</v>
      </c>
      <c r="T3568" s="11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8322</v>
      </c>
      <c r="R3569" t="s">
        <v>8323</v>
      </c>
      <c r="S3569" s="11">
        <f t="shared" si="222"/>
        <v>42135.810694444444</v>
      </c>
      <c r="T3569" s="11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8322</v>
      </c>
      <c r="R3570" t="s">
        <v>8323</v>
      </c>
      <c r="S3570" s="11">
        <f t="shared" si="222"/>
        <v>41869.740671296298</v>
      </c>
      <c r="T3570" s="11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8322</v>
      </c>
      <c r="R3571" t="s">
        <v>8323</v>
      </c>
      <c r="S3571" s="11">
        <f t="shared" si="222"/>
        <v>41982.688611111109</v>
      </c>
      <c r="T3571" s="11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8322</v>
      </c>
      <c r="R3572" t="s">
        <v>8323</v>
      </c>
      <c r="S3572" s="11">
        <f t="shared" si="222"/>
        <v>41976.331979166673</v>
      </c>
      <c r="T3572" s="11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8322</v>
      </c>
      <c r="R3573" t="s">
        <v>8323</v>
      </c>
      <c r="S3573" s="11">
        <f t="shared" si="222"/>
        <v>41912.858946759261</v>
      </c>
      <c r="T3573" s="11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8322</v>
      </c>
      <c r="R3574" t="s">
        <v>8323</v>
      </c>
      <c r="S3574" s="11">
        <f t="shared" si="222"/>
        <v>42146.570393518516</v>
      </c>
      <c r="T3574" s="11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8322</v>
      </c>
      <c r="R3575" t="s">
        <v>8323</v>
      </c>
      <c r="S3575" s="11">
        <f t="shared" si="222"/>
        <v>41921.375532407408</v>
      </c>
      <c r="T3575" s="11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8322</v>
      </c>
      <c r="R3576" t="s">
        <v>8323</v>
      </c>
      <c r="S3576" s="11">
        <f t="shared" si="222"/>
        <v>41926.942685185182</v>
      </c>
      <c r="T3576" s="11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8322</v>
      </c>
      <c r="R3577" t="s">
        <v>8323</v>
      </c>
      <c r="S3577" s="11">
        <f t="shared" si="222"/>
        <v>42561.783877314811</v>
      </c>
      <c r="T3577" s="11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8322</v>
      </c>
      <c r="R3578" t="s">
        <v>8323</v>
      </c>
      <c r="S3578" s="11">
        <f t="shared" si="222"/>
        <v>42649.54923611111</v>
      </c>
      <c r="T3578" s="11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8322</v>
      </c>
      <c r="R3579" t="s">
        <v>8323</v>
      </c>
      <c r="S3579" s="11">
        <f t="shared" si="222"/>
        <v>42093.786840277782</v>
      </c>
      <c r="T3579" s="11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8322</v>
      </c>
      <c r="R3580" t="s">
        <v>8323</v>
      </c>
      <c r="S3580" s="11">
        <f t="shared" si="222"/>
        <v>42460.733530092592</v>
      </c>
      <c r="T3580" s="11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8322</v>
      </c>
      <c r="R3581" t="s">
        <v>8323</v>
      </c>
      <c r="S3581" s="11">
        <f t="shared" si="222"/>
        <v>42430.762222222227</v>
      </c>
      <c r="T3581" s="11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8322</v>
      </c>
      <c r="R3582" t="s">
        <v>8323</v>
      </c>
      <c r="S3582" s="11">
        <f t="shared" si="222"/>
        <v>42026.176180555558</v>
      </c>
      <c r="T3582" s="11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8322</v>
      </c>
      <c r="R3583" t="s">
        <v>8323</v>
      </c>
      <c r="S3583" s="11">
        <f t="shared" si="222"/>
        <v>41836.471180555556</v>
      </c>
      <c r="T3583" s="11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8322</v>
      </c>
      <c r="R3584" t="s">
        <v>8323</v>
      </c>
      <c r="S3584" s="11">
        <f t="shared" si="222"/>
        <v>42451.095856481479</v>
      </c>
      <c r="T3584" s="11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8322</v>
      </c>
      <c r="R3585" t="s">
        <v>8323</v>
      </c>
      <c r="S3585" s="11">
        <f t="shared" si="222"/>
        <v>42418.425983796296</v>
      </c>
      <c r="T3585" s="11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8322</v>
      </c>
      <c r="R3586" t="s">
        <v>8323</v>
      </c>
      <c r="S3586" s="11">
        <f t="shared" si="222"/>
        <v>42168.316481481481</v>
      </c>
      <c r="T3586" s="11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8322</v>
      </c>
      <c r="R3587" t="s">
        <v>8323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8322</v>
      </c>
      <c r="R3588" t="s">
        <v>8323</v>
      </c>
      <c r="S3588" s="11">
        <f t="shared" si="226"/>
        <v>42576.697569444441</v>
      </c>
      <c r="T3588" s="11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8322</v>
      </c>
      <c r="R3589" t="s">
        <v>8323</v>
      </c>
      <c r="S3589" s="11">
        <f t="shared" si="226"/>
        <v>42503.539976851855</v>
      </c>
      <c r="T3589" s="11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8322</v>
      </c>
      <c r="R3590" t="s">
        <v>8323</v>
      </c>
      <c r="S3590" s="11">
        <f t="shared" si="226"/>
        <v>42101.828819444447</v>
      </c>
      <c r="T3590" s="11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8322</v>
      </c>
      <c r="R3591" t="s">
        <v>8323</v>
      </c>
      <c r="S3591" s="11">
        <f t="shared" si="226"/>
        <v>42125.647534722222</v>
      </c>
      <c r="T3591" s="11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8322</v>
      </c>
      <c r="R3592" t="s">
        <v>8323</v>
      </c>
      <c r="S3592" s="11">
        <f t="shared" si="226"/>
        <v>41902.333726851852</v>
      </c>
      <c r="T3592" s="11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8322</v>
      </c>
      <c r="R3593" t="s">
        <v>8323</v>
      </c>
      <c r="S3593" s="11">
        <f t="shared" si="226"/>
        <v>42003.948425925926</v>
      </c>
      <c r="T3593" s="11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8322</v>
      </c>
      <c r="R3594" t="s">
        <v>8323</v>
      </c>
      <c r="S3594" s="11">
        <f t="shared" si="226"/>
        <v>41988.829942129625</v>
      </c>
      <c r="T3594" s="11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8322</v>
      </c>
      <c r="R3595" t="s">
        <v>8323</v>
      </c>
      <c r="S3595" s="11">
        <f t="shared" si="226"/>
        <v>41974.898599537039</v>
      </c>
      <c r="T3595" s="11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8322</v>
      </c>
      <c r="R3596" t="s">
        <v>8323</v>
      </c>
      <c r="S3596" s="11">
        <f t="shared" si="226"/>
        <v>42592.066921296297</v>
      </c>
      <c r="T3596" s="11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8322</v>
      </c>
      <c r="R3597" t="s">
        <v>8323</v>
      </c>
      <c r="S3597" s="11">
        <f t="shared" si="226"/>
        <v>42050.008368055554</v>
      </c>
      <c r="T3597" s="11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8322</v>
      </c>
      <c r="R3598" t="s">
        <v>8323</v>
      </c>
      <c r="S3598" s="11">
        <f t="shared" si="226"/>
        <v>41856.715069444443</v>
      </c>
      <c r="T3598" s="11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8322</v>
      </c>
      <c r="R3599" t="s">
        <v>8323</v>
      </c>
      <c r="S3599" s="11">
        <f t="shared" si="226"/>
        <v>42417.585532407407</v>
      </c>
      <c r="T3599" s="11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8322</v>
      </c>
      <c r="R3600" t="s">
        <v>8323</v>
      </c>
      <c r="S3600" s="11">
        <f t="shared" si="226"/>
        <v>41866.79886574074</v>
      </c>
      <c r="T3600" s="11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8322</v>
      </c>
      <c r="R3601" t="s">
        <v>8323</v>
      </c>
      <c r="S3601" s="11">
        <f t="shared" si="226"/>
        <v>42220.79487268519</v>
      </c>
      <c r="T3601" s="11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8322</v>
      </c>
      <c r="R3602" t="s">
        <v>8323</v>
      </c>
      <c r="S3602" s="11">
        <f t="shared" si="226"/>
        <v>42628.849120370374</v>
      </c>
      <c r="T3602" s="11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8322</v>
      </c>
      <c r="R3603" t="s">
        <v>8323</v>
      </c>
      <c r="S3603" s="11">
        <f t="shared" si="226"/>
        <v>41990.99863425926</v>
      </c>
      <c r="T3603" s="11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8322</v>
      </c>
      <c r="R3604" t="s">
        <v>8323</v>
      </c>
      <c r="S3604" s="11">
        <f t="shared" si="226"/>
        <v>42447.894432870366</v>
      </c>
      <c r="T3604" s="11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8322</v>
      </c>
      <c r="R3605" t="s">
        <v>8323</v>
      </c>
      <c r="S3605" s="11">
        <f t="shared" si="226"/>
        <v>42283.864351851851</v>
      </c>
      <c r="T3605" s="11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8322</v>
      </c>
      <c r="R3606" t="s">
        <v>8323</v>
      </c>
      <c r="S3606" s="11">
        <f t="shared" si="226"/>
        <v>42483.015694444446</v>
      </c>
      <c r="T3606" s="11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8322</v>
      </c>
      <c r="R3607" t="s">
        <v>8323</v>
      </c>
      <c r="S3607" s="11">
        <f t="shared" si="226"/>
        <v>42383.793124999997</v>
      </c>
      <c r="T3607" s="11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8322</v>
      </c>
      <c r="R3608" t="s">
        <v>8323</v>
      </c>
      <c r="S3608" s="11">
        <f t="shared" si="226"/>
        <v>42566.604826388888</v>
      </c>
      <c r="T3608" s="11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8322</v>
      </c>
      <c r="R3609" t="s">
        <v>8323</v>
      </c>
      <c r="S3609" s="11">
        <f t="shared" si="226"/>
        <v>42338.963912037041</v>
      </c>
      <c r="T3609" s="11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8322</v>
      </c>
      <c r="R3610" t="s">
        <v>8323</v>
      </c>
      <c r="S3610" s="11">
        <f t="shared" si="226"/>
        <v>42506.709375000006</v>
      </c>
      <c r="T3610" s="11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8322</v>
      </c>
      <c r="R3611" t="s">
        <v>8323</v>
      </c>
      <c r="S3611" s="11">
        <f t="shared" si="226"/>
        <v>42429.991724537031</v>
      </c>
      <c r="T3611" s="11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8322</v>
      </c>
      <c r="R3612" t="s">
        <v>8323</v>
      </c>
      <c r="S3612" s="11">
        <f t="shared" si="226"/>
        <v>42203.432129629626</v>
      </c>
      <c r="T3612" s="11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8322</v>
      </c>
      <c r="R3613" t="s">
        <v>8323</v>
      </c>
      <c r="S3613" s="11">
        <f t="shared" si="226"/>
        <v>42072.370381944449</v>
      </c>
      <c r="T3613" s="11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8322</v>
      </c>
      <c r="R3614" t="s">
        <v>8323</v>
      </c>
      <c r="S3614" s="11">
        <f t="shared" si="226"/>
        <v>41789.726979166669</v>
      </c>
      <c r="T3614" s="11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8322</v>
      </c>
      <c r="R3615" t="s">
        <v>8323</v>
      </c>
      <c r="S3615" s="11">
        <f t="shared" si="226"/>
        <v>41788.58997685185</v>
      </c>
      <c r="T3615" s="11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8322</v>
      </c>
      <c r="R3616" t="s">
        <v>8323</v>
      </c>
      <c r="S3616" s="11">
        <f t="shared" si="226"/>
        <v>42144.041851851856</v>
      </c>
      <c r="T3616" s="11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8322</v>
      </c>
      <c r="R3617" t="s">
        <v>8323</v>
      </c>
      <c r="S3617" s="11">
        <f t="shared" si="226"/>
        <v>42318.593703703707</v>
      </c>
      <c r="T3617" s="11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8322</v>
      </c>
      <c r="R3618" t="s">
        <v>8323</v>
      </c>
      <c r="S3618" s="11">
        <f t="shared" si="226"/>
        <v>42052.949814814812</v>
      </c>
      <c r="T3618" s="11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8322</v>
      </c>
      <c r="R3619" t="s">
        <v>8323</v>
      </c>
      <c r="S3619" s="11">
        <f t="shared" si="226"/>
        <v>42779.610289351855</v>
      </c>
      <c r="T3619" s="11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8322</v>
      </c>
      <c r="R3620" t="s">
        <v>8323</v>
      </c>
      <c r="S3620" s="11">
        <f t="shared" si="226"/>
        <v>42128.627893518518</v>
      </c>
      <c r="T3620" s="11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8322</v>
      </c>
      <c r="R3621" t="s">
        <v>8323</v>
      </c>
      <c r="S3621" s="11">
        <f t="shared" si="226"/>
        <v>42661.132245370376</v>
      </c>
      <c r="T3621" s="11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8322</v>
      </c>
      <c r="R3622" t="s">
        <v>8323</v>
      </c>
      <c r="S3622" s="11">
        <f t="shared" si="226"/>
        <v>42037.938206018516</v>
      </c>
      <c r="T3622" s="11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8322</v>
      </c>
      <c r="R3623" t="s">
        <v>8323</v>
      </c>
      <c r="S3623" s="11">
        <f t="shared" si="226"/>
        <v>42619.935694444444</v>
      </c>
      <c r="T3623" s="11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8322</v>
      </c>
      <c r="R3624" t="s">
        <v>8323</v>
      </c>
      <c r="S3624" s="11">
        <f t="shared" si="226"/>
        <v>41877.221886574072</v>
      </c>
      <c r="T3624" s="11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8322</v>
      </c>
      <c r="R3625" t="s">
        <v>8323</v>
      </c>
      <c r="S3625" s="11">
        <f t="shared" si="226"/>
        <v>41828.736921296295</v>
      </c>
      <c r="T3625" s="11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8322</v>
      </c>
      <c r="R3626" t="s">
        <v>8323</v>
      </c>
      <c r="S3626" s="11">
        <f t="shared" si="226"/>
        <v>42545.774189814809</v>
      </c>
      <c r="T3626" s="11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8322</v>
      </c>
      <c r="R3627" t="s">
        <v>8323</v>
      </c>
      <c r="S3627" s="11">
        <f t="shared" si="226"/>
        <v>42157.652511574073</v>
      </c>
      <c r="T3627" s="11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8322</v>
      </c>
      <c r="R3628" t="s">
        <v>8323</v>
      </c>
      <c r="S3628" s="11">
        <f t="shared" si="226"/>
        <v>41846.667326388888</v>
      </c>
      <c r="T3628" s="11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8322</v>
      </c>
      <c r="R3629" t="s">
        <v>8323</v>
      </c>
      <c r="S3629" s="11">
        <f t="shared" si="226"/>
        <v>42460.741747685184</v>
      </c>
      <c r="T3629" s="11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8322</v>
      </c>
      <c r="R3630" t="s">
        <v>8364</v>
      </c>
      <c r="S3630" s="11">
        <f t="shared" si="226"/>
        <v>42291.833287037036</v>
      </c>
      <c r="T3630" s="11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8322</v>
      </c>
      <c r="R3631" t="s">
        <v>8364</v>
      </c>
      <c r="S3631" s="11">
        <f t="shared" si="226"/>
        <v>42437.094490740739</v>
      </c>
      <c r="T3631" s="11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8322</v>
      </c>
      <c r="R3632" t="s">
        <v>8364</v>
      </c>
      <c r="S3632" s="11">
        <f t="shared" si="226"/>
        <v>41942.84710648148</v>
      </c>
      <c r="T3632" s="11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8322</v>
      </c>
      <c r="R3633" t="s">
        <v>8364</v>
      </c>
      <c r="S3633" s="11">
        <f t="shared" si="226"/>
        <v>41880.753437499996</v>
      </c>
      <c r="T3633" s="11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8322</v>
      </c>
      <c r="R3634" t="s">
        <v>8364</v>
      </c>
      <c r="S3634" s="11">
        <f t="shared" si="226"/>
        <v>41946.936909722222</v>
      </c>
      <c r="T3634" s="11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8322</v>
      </c>
      <c r="R3635" t="s">
        <v>8364</v>
      </c>
      <c r="S3635" s="11">
        <f t="shared" si="226"/>
        <v>42649.623460648145</v>
      </c>
      <c r="T3635" s="11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8322</v>
      </c>
      <c r="R3636" t="s">
        <v>8364</v>
      </c>
      <c r="S3636" s="11">
        <f t="shared" si="226"/>
        <v>42701.166365740741</v>
      </c>
      <c r="T3636" s="11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8322</v>
      </c>
      <c r="R3637" t="s">
        <v>8364</v>
      </c>
      <c r="S3637" s="11">
        <f t="shared" si="226"/>
        <v>42450.88282407407</v>
      </c>
      <c r="T3637" s="11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8322</v>
      </c>
      <c r="R3638" t="s">
        <v>8364</v>
      </c>
      <c r="S3638" s="11">
        <f t="shared" si="226"/>
        <v>42226.694780092599</v>
      </c>
      <c r="T3638" s="11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8322</v>
      </c>
      <c r="R3639" t="s">
        <v>8364</v>
      </c>
      <c r="S3639" s="11">
        <f t="shared" si="226"/>
        <v>41975.700636574074</v>
      </c>
      <c r="T3639" s="11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8322</v>
      </c>
      <c r="R3640" t="s">
        <v>8364</v>
      </c>
      <c r="S3640" s="11">
        <f t="shared" si="226"/>
        <v>42053.672824074078</v>
      </c>
      <c r="T3640" s="11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8322</v>
      </c>
      <c r="R3641" t="s">
        <v>8364</v>
      </c>
      <c r="S3641" s="11">
        <f t="shared" si="226"/>
        <v>42590.677152777775</v>
      </c>
      <c r="T3641" s="11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8322</v>
      </c>
      <c r="R3642" t="s">
        <v>8364</v>
      </c>
      <c r="S3642" s="11">
        <f t="shared" si="226"/>
        <v>42104.781597222223</v>
      </c>
      <c r="T3642" s="11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8322</v>
      </c>
      <c r="R3643" t="s">
        <v>8364</v>
      </c>
      <c r="S3643" s="11">
        <f t="shared" si="226"/>
        <v>41899.627071759263</v>
      </c>
      <c r="T3643" s="11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8322</v>
      </c>
      <c r="R3644" t="s">
        <v>8364</v>
      </c>
      <c r="S3644" s="11">
        <f t="shared" si="226"/>
        <v>42297.816284722227</v>
      </c>
      <c r="T3644" s="11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8322</v>
      </c>
      <c r="R3645" t="s">
        <v>8364</v>
      </c>
      <c r="S3645" s="11">
        <f t="shared" si="226"/>
        <v>42285.143969907411</v>
      </c>
      <c r="T3645" s="11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8322</v>
      </c>
      <c r="R3646" t="s">
        <v>8364</v>
      </c>
      <c r="S3646" s="11">
        <f t="shared" si="226"/>
        <v>42409.241747685184</v>
      </c>
      <c r="T3646" s="11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8322</v>
      </c>
      <c r="R3647" t="s">
        <v>8364</v>
      </c>
      <c r="S3647" s="11">
        <f t="shared" si="226"/>
        <v>42665.970347222217</v>
      </c>
      <c r="T3647" s="11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8322</v>
      </c>
      <c r="R3648" t="s">
        <v>8364</v>
      </c>
      <c r="S3648" s="11">
        <f t="shared" si="226"/>
        <v>42140.421319444446</v>
      </c>
      <c r="T3648" s="11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8322</v>
      </c>
      <c r="R3649" t="s">
        <v>8364</v>
      </c>
      <c r="S3649" s="11">
        <f t="shared" si="226"/>
        <v>42598.749155092592</v>
      </c>
      <c r="T3649" s="11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8322</v>
      </c>
      <c r="R3650" t="s">
        <v>8323</v>
      </c>
      <c r="S3650" s="11">
        <f t="shared" si="226"/>
        <v>41887.292187500003</v>
      </c>
      <c r="T3650" s="11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8322</v>
      </c>
      <c r="R3651" t="s">
        <v>8323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8322</v>
      </c>
      <c r="R3652" t="s">
        <v>8323</v>
      </c>
      <c r="S3652" s="11">
        <f t="shared" si="230"/>
        <v>42381.478981481487</v>
      </c>
      <c r="T3652" s="11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8322</v>
      </c>
      <c r="R3653" t="s">
        <v>8323</v>
      </c>
      <c r="S3653" s="11">
        <f t="shared" si="230"/>
        <v>41828.646319444444</v>
      </c>
      <c r="T3653" s="11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8322</v>
      </c>
      <c r="R3654" t="s">
        <v>8323</v>
      </c>
      <c r="S3654" s="11">
        <f t="shared" si="230"/>
        <v>42596.644699074073</v>
      </c>
      <c r="T3654" s="11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8322</v>
      </c>
      <c r="R3655" t="s">
        <v>8323</v>
      </c>
      <c r="S3655" s="11">
        <f t="shared" si="230"/>
        <v>42191.363506944443</v>
      </c>
      <c r="T3655" s="11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8322</v>
      </c>
      <c r="R3656" t="s">
        <v>8323</v>
      </c>
      <c r="S3656" s="11">
        <f t="shared" si="230"/>
        <v>42440.416504629626</v>
      </c>
      <c r="T3656" s="11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8322</v>
      </c>
      <c r="R3657" t="s">
        <v>8323</v>
      </c>
      <c r="S3657" s="11">
        <f t="shared" si="230"/>
        <v>42173.803217592591</v>
      </c>
      <c r="T3657" s="11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8322</v>
      </c>
      <c r="R3658" t="s">
        <v>8323</v>
      </c>
      <c r="S3658" s="11">
        <f t="shared" si="230"/>
        <v>42737.910138888896</v>
      </c>
      <c r="T3658" s="11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8322</v>
      </c>
      <c r="R3659" t="s">
        <v>8323</v>
      </c>
      <c r="S3659" s="11">
        <f t="shared" si="230"/>
        <v>42499.629849537043</v>
      </c>
      <c r="T3659" s="11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8322</v>
      </c>
      <c r="R3660" t="s">
        <v>8323</v>
      </c>
      <c r="S3660" s="11">
        <f t="shared" si="230"/>
        <v>41775.858564814815</v>
      </c>
      <c r="T3660" s="11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8322</v>
      </c>
      <c r="R3661" t="s">
        <v>8323</v>
      </c>
      <c r="S3661" s="11">
        <f t="shared" si="230"/>
        <v>42055.277199074073</v>
      </c>
      <c r="T3661" s="11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8322</v>
      </c>
      <c r="R3662" t="s">
        <v>8323</v>
      </c>
      <c r="S3662" s="11">
        <f t="shared" si="230"/>
        <v>41971.881076388891</v>
      </c>
      <c r="T3662" s="11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8322</v>
      </c>
      <c r="R3663" t="s">
        <v>8323</v>
      </c>
      <c r="S3663" s="11">
        <f t="shared" si="230"/>
        <v>42447.896666666667</v>
      </c>
      <c r="T3663" s="11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8322</v>
      </c>
      <c r="R3664" t="s">
        <v>8323</v>
      </c>
      <c r="S3664" s="11">
        <f t="shared" si="230"/>
        <v>42064.220069444447</v>
      </c>
      <c r="T3664" s="11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8322</v>
      </c>
      <c r="R3665" t="s">
        <v>8323</v>
      </c>
      <c r="S3665" s="11">
        <f t="shared" si="230"/>
        <v>42665.451736111107</v>
      </c>
      <c r="T3665" s="11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8322</v>
      </c>
      <c r="R3666" t="s">
        <v>8323</v>
      </c>
      <c r="S3666" s="11">
        <f t="shared" si="230"/>
        <v>42523.248715277776</v>
      </c>
      <c r="T3666" s="11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8322</v>
      </c>
      <c r="R3667" t="s">
        <v>8323</v>
      </c>
      <c r="S3667" s="11">
        <f t="shared" si="230"/>
        <v>42294.808124999996</v>
      </c>
      <c r="T3667" s="11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8322</v>
      </c>
      <c r="R3668" t="s">
        <v>8323</v>
      </c>
      <c r="S3668" s="11">
        <f t="shared" si="230"/>
        <v>41822.90488425926</v>
      </c>
      <c r="T3668" s="11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8322</v>
      </c>
      <c r="R3669" t="s">
        <v>8323</v>
      </c>
      <c r="S3669" s="11">
        <f t="shared" si="230"/>
        <v>42173.970127314817</v>
      </c>
      <c r="T3669" s="11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8322</v>
      </c>
      <c r="R3670" t="s">
        <v>8323</v>
      </c>
      <c r="S3670" s="11">
        <f t="shared" si="230"/>
        <v>42185.556157407409</v>
      </c>
      <c r="T3670" s="11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8322</v>
      </c>
      <c r="R3671" t="s">
        <v>8323</v>
      </c>
      <c r="S3671" s="11">
        <f t="shared" si="230"/>
        <v>42136.675196759257</v>
      </c>
      <c r="T3671" s="11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8322</v>
      </c>
      <c r="R3672" t="s">
        <v>8323</v>
      </c>
      <c r="S3672" s="11">
        <f t="shared" si="230"/>
        <v>42142.514016203699</v>
      </c>
      <c r="T3672" s="11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8322</v>
      </c>
      <c r="R3673" t="s">
        <v>8323</v>
      </c>
      <c r="S3673" s="11">
        <f t="shared" si="230"/>
        <v>41820.62809027778</v>
      </c>
      <c r="T3673" s="11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8322</v>
      </c>
      <c r="R3674" t="s">
        <v>8323</v>
      </c>
      <c r="S3674" s="11">
        <f t="shared" si="230"/>
        <v>41878.946574074071</v>
      </c>
      <c r="T3674" s="11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8322</v>
      </c>
      <c r="R3675" t="s">
        <v>8323</v>
      </c>
      <c r="S3675" s="11">
        <f t="shared" si="230"/>
        <v>41914.295104166667</v>
      </c>
      <c r="T3675" s="11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8322</v>
      </c>
      <c r="R3676" t="s">
        <v>8323</v>
      </c>
      <c r="S3676" s="11">
        <f t="shared" si="230"/>
        <v>42556.873020833329</v>
      </c>
      <c r="T3676" s="11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8322</v>
      </c>
      <c r="R3677" t="s">
        <v>8323</v>
      </c>
      <c r="S3677" s="11">
        <f t="shared" si="230"/>
        <v>42493.597013888888</v>
      </c>
      <c r="T3677" s="11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8322</v>
      </c>
      <c r="R3678" t="s">
        <v>8323</v>
      </c>
      <c r="S3678" s="11">
        <f t="shared" si="230"/>
        <v>41876.815787037034</v>
      </c>
      <c r="T3678" s="11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8322</v>
      </c>
      <c r="R3679" t="s">
        <v>8323</v>
      </c>
      <c r="S3679" s="11">
        <f t="shared" si="230"/>
        <v>41802.574282407404</v>
      </c>
      <c r="T3679" s="11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8322</v>
      </c>
      <c r="R3680" t="s">
        <v>8323</v>
      </c>
      <c r="S3680" s="11">
        <f t="shared" si="230"/>
        <v>42120.531226851846</v>
      </c>
      <c r="T3680" s="11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8322</v>
      </c>
      <c r="R3681" t="s">
        <v>8323</v>
      </c>
      <c r="S3681" s="11">
        <f t="shared" si="230"/>
        <v>41786.761354166665</v>
      </c>
      <c r="T3681" s="11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8322</v>
      </c>
      <c r="R3682" t="s">
        <v>8323</v>
      </c>
      <c r="S3682" s="11">
        <f t="shared" si="230"/>
        <v>42627.454097222217</v>
      </c>
      <c r="T3682" s="11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8322</v>
      </c>
      <c r="R3683" t="s">
        <v>8323</v>
      </c>
      <c r="S3683" s="11">
        <f t="shared" si="230"/>
        <v>42374.651504629626</v>
      </c>
      <c r="T3683" s="11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8322</v>
      </c>
      <c r="R3684" t="s">
        <v>8323</v>
      </c>
      <c r="S3684" s="11">
        <f t="shared" si="230"/>
        <v>41772.685393518521</v>
      </c>
      <c r="T3684" s="11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8322</v>
      </c>
      <c r="R3685" t="s">
        <v>8323</v>
      </c>
      <c r="S3685" s="11">
        <f t="shared" si="230"/>
        <v>42633.116851851853</v>
      </c>
      <c r="T3685" s="11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8322</v>
      </c>
      <c r="R3686" t="s">
        <v>8323</v>
      </c>
      <c r="S3686" s="11">
        <f t="shared" si="230"/>
        <v>42219.180393518516</v>
      </c>
      <c r="T3686" s="11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8322</v>
      </c>
      <c r="R3687" t="s">
        <v>8323</v>
      </c>
      <c r="S3687" s="11">
        <f t="shared" si="230"/>
        <v>41753.593275462961</v>
      </c>
      <c r="T3687" s="11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8322</v>
      </c>
      <c r="R3688" t="s">
        <v>8323</v>
      </c>
      <c r="S3688" s="11">
        <f t="shared" si="230"/>
        <v>42230.662731481483</v>
      </c>
      <c r="T3688" s="11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8322</v>
      </c>
      <c r="R3689" t="s">
        <v>8323</v>
      </c>
      <c r="S3689" s="11">
        <f t="shared" si="230"/>
        <v>41787.218229166669</v>
      </c>
      <c r="T3689" s="11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8322</v>
      </c>
      <c r="R3690" t="s">
        <v>8323</v>
      </c>
      <c r="S3690" s="11">
        <f t="shared" si="230"/>
        <v>41829.787083333329</v>
      </c>
      <c r="T3690" s="11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8322</v>
      </c>
      <c r="R3691" t="s">
        <v>8323</v>
      </c>
      <c r="S3691" s="11">
        <f t="shared" si="230"/>
        <v>42147.826840277776</v>
      </c>
      <c r="T3691" s="11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8322</v>
      </c>
      <c r="R3692" t="s">
        <v>8323</v>
      </c>
      <c r="S3692" s="11">
        <f t="shared" si="230"/>
        <v>41940.598182870373</v>
      </c>
      <c r="T3692" s="11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8322</v>
      </c>
      <c r="R3693" t="s">
        <v>8323</v>
      </c>
      <c r="S3693" s="11">
        <f t="shared" si="230"/>
        <v>42020.700567129628</v>
      </c>
      <c r="T3693" s="11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8322</v>
      </c>
      <c r="R3694" t="s">
        <v>8323</v>
      </c>
      <c r="S3694" s="11">
        <f t="shared" si="230"/>
        <v>41891.96503472222</v>
      </c>
      <c r="T3694" s="11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8322</v>
      </c>
      <c r="R3695" t="s">
        <v>8323</v>
      </c>
      <c r="S3695" s="11">
        <f t="shared" si="230"/>
        <v>42309.191307870366</v>
      </c>
      <c r="T3695" s="11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8322</v>
      </c>
      <c r="R3696" t="s">
        <v>8323</v>
      </c>
      <c r="S3696" s="11">
        <f t="shared" si="230"/>
        <v>42490.133877314816</v>
      </c>
      <c r="T3696" s="11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8322</v>
      </c>
      <c r="R3697" t="s">
        <v>8323</v>
      </c>
      <c r="S3697" s="11">
        <f t="shared" si="230"/>
        <v>41995.870486111111</v>
      </c>
      <c r="T3697" s="11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8322</v>
      </c>
      <c r="R3698" t="s">
        <v>8323</v>
      </c>
      <c r="S3698" s="11">
        <f t="shared" si="230"/>
        <v>41988.617083333331</v>
      </c>
      <c r="T3698" s="11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8322</v>
      </c>
      <c r="R3699" t="s">
        <v>8323</v>
      </c>
      <c r="S3699" s="11">
        <f t="shared" si="230"/>
        <v>42479.465833333335</v>
      </c>
      <c r="T3699" s="11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8322</v>
      </c>
      <c r="R3700" t="s">
        <v>8323</v>
      </c>
      <c r="S3700" s="11">
        <f t="shared" si="230"/>
        <v>42401.806562500002</v>
      </c>
      <c r="T3700" s="11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8322</v>
      </c>
      <c r="R3701" t="s">
        <v>8323</v>
      </c>
      <c r="S3701" s="11">
        <f t="shared" si="230"/>
        <v>41897.602037037039</v>
      </c>
      <c r="T3701" s="11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8322</v>
      </c>
      <c r="R3702" t="s">
        <v>8323</v>
      </c>
      <c r="S3702" s="11">
        <f t="shared" si="230"/>
        <v>41882.585648148146</v>
      </c>
      <c r="T3702" s="11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8322</v>
      </c>
      <c r="R3703" t="s">
        <v>8323</v>
      </c>
      <c r="S3703" s="11">
        <f t="shared" si="230"/>
        <v>42129.541585648149</v>
      </c>
      <c r="T3703" s="11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8322</v>
      </c>
      <c r="R3704" t="s">
        <v>8323</v>
      </c>
      <c r="S3704" s="11">
        <f t="shared" si="230"/>
        <v>42524.53800925926</v>
      </c>
      <c r="T3704" s="11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8322</v>
      </c>
      <c r="R3705" t="s">
        <v>8323</v>
      </c>
      <c r="S3705" s="11">
        <f t="shared" si="230"/>
        <v>42556.504490740743</v>
      </c>
      <c r="T3705" s="11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8322</v>
      </c>
      <c r="R3706" t="s">
        <v>8323</v>
      </c>
      <c r="S3706" s="11">
        <f t="shared" si="230"/>
        <v>42461.689745370371</v>
      </c>
      <c r="T3706" s="11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8322</v>
      </c>
      <c r="R3707" t="s">
        <v>8323</v>
      </c>
      <c r="S3707" s="11">
        <f t="shared" si="230"/>
        <v>41792.542986111112</v>
      </c>
      <c r="T3707" s="11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8322</v>
      </c>
      <c r="R3708" t="s">
        <v>8323</v>
      </c>
      <c r="S3708" s="11">
        <f t="shared" si="230"/>
        <v>41879.913761574076</v>
      </c>
      <c r="T3708" s="11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8322</v>
      </c>
      <c r="R3709" t="s">
        <v>8323</v>
      </c>
      <c r="S3709" s="11">
        <f t="shared" si="230"/>
        <v>42552.048356481479</v>
      </c>
      <c r="T3709" s="11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8322</v>
      </c>
      <c r="R3710" t="s">
        <v>8323</v>
      </c>
      <c r="S3710" s="11">
        <f t="shared" si="230"/>
        <v>41810.142199074071</v>
      </c>
      <c r="T3710" s="11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8322</v>
      </c>
      <c r="R3711" t="s">
        <v>8323</v>
      </c>
      <c r="S3711" s="11">
        <f t="shared" si="230"/>
        <v>41785.707708333335</v>
      </c>
      <c r="T3711" s="11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8322</v>
      </c>
      <c r="R3712" t="s">
        <v>8323</v>
      </c>
      <c r="S3712" s="11">
        <f t="shared" si="230"/>
        <v>42072.576249999998</v>
      </c>
      <c r="T3712" s="11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8322</v>
      </c>
      <c r="R3713" t="s">
        <v>8323</v>
      </c>
      <c r="S3713" s="11">
        <f t="shared" si="230"/>
        <v>41779.724224537036</v>
      </c>
      <c r="T3713" s="11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8322</v>
      </c>
      <c r="R3714" t="s">
        <v>8323</v>
      </c>
      <c r="S3714" s="11">
        <f t="shared" si="230"/>
        <v>42134.172071759262</v>
      </c>
      <c r="T3714" s="11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8322</v>
      </c>
      <c r="R3715" t="s">
        <v>8323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8322</v>
      </c>
      <c r="R3716" t="s">
        <v>8323</v>
      </c>
      <c r="S3716" s="11">
        <f t="shared" si="234"/>
        <v>42118.556331018524</v>
      </c>
      <c r="T3716" s="11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8322</v>
      </c>
      <c r="R3717" t="s">
        <v>8323</v>
      </c>
      <c r="S3717" s="11">
        <f t="shared" si="234"/>
        <v>42036.995590277773</v>
      </c>
      <c r="T3717" s="11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8322</v>
      </c>
      <c r="R3718" t="s">
        <v>8323</v>
      </c>
      <c r="S3718" s="11">
        <f t="shared" si="234"/>
        <v>42360.887835648144</v>
      </c>
      <c r="T3718" s="11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8322</v>
      </c>
      <c r="R3719" t="s">
        <v>8323</v>
      </c>
      <c r="S3719" s="11">
        <f t="shared" si="234"/>
        <v>42102.866307870368</v>
      </c>
      <c r="T3719" s="11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8322</v>
      </c>
      <c r="R3720" t="s">
        <v>8323</v>
      </c>
      <c r="S3720" s="11">
        <f t="shared" si="234"/>
        <v>42032.716145833328</v>
      </c>
      <c r="T3720" s="11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8322</v>
      </c>
      <c r="R3721" t="s">
        <v>8323</v>
      </c>
      <c r="S3721" s="11">
        <f t="shared" si="234"/>
        <v>42147.729930555557</v>
      </c>
      <c r="T3721" s="11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8322</v>
      </c>
      <c r="R3722" t="s">
        <v>8323</v>
      </c>
      <c r="S3722" s="11">
        <f t="shared" si="234"/>
        <v>42165.993125000001</v>
      </c>
      <c r="T3722" s="11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8322</v>
      </c>
      <c r="R3723" t="s">
        <v>8323</v>
      </c>
      <c r="S3723" s="11">
        <f t="shared" si="234"/>
        <v>41927.936157407406</v>
      </c>
      <c r="T3723" s="11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8322</v>
      </c>
      <c r="R3724" t="s">
        <v>8323</v>
      </c>
      <c r="S3724" s="11">
        <f t="shared" si="234"/>
        <v>42381.671840277777</v>
      </c>
      <c r="T3724" s="11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8322</v>
      </c>
      <c r="R3725" t="s">
        <v>8323</v>
      </c>
      <c r="S3725" s="11">
        <f t="shared" si="234"/>
        <v>41943.753032407411</v>
      </c>
      <c r="T3725" s="11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8322</v>
      </c>
      <c r="R3726" t="s">
        <v>8323</v>
      </c>
      <c r="S3726" s="11">
        <f t="shared" si="234"/>
        <v>42465.491435185191</v>
      </c>
      <c r="T3726" s="11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8322</v>
      </c>
      <c r="R3727" t="s">
        <v>8323</v>
      </c>
      <c r="S3727" s="11">
        <f t="shared" si="234"/>
        <v>42401.945219907408</v>
      </c>
      <c r="T3727" s="11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8322</v>
      </c>
      <c r="R3728" t="s">
        <v>8323</v>
      </c>
      <c r="S3728" s="11">
        <f t="shared" si="234"/>
        <v>42462.140868055561</v>
      </c>
      <c r="T3728" s="11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8322</v>
      </c>
      <c r="R3729" t="s">
        <v>8323</v>
      </c>
      <c r="S3729" s="11">
        <f t="shared" si="234"/>
        <v>42632.348310185189</v>
      </c>
      <c r="T3729" s="11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8322</v>
      </c>
      <c r="R3730" t="s">
        <v>8323</v>
      </c>
      <c r="S3730" s="11">
        <f t="shared" si="234"/>
        <v>42205.171018518522</v>
      </c>
      <c r="T3730" s="11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8322</v>
      </c>
      <c r="R3731" t="s">
        <v>8323</v>
      </c>
      <c r="S3731" s="11">
        <f t="shared" si="234"/>
        <v>42041.205000000002</v>
      </c>
      <c r="T3731" s="11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8322</v>
      </c>
      <c r="R3732" t="s">
        <v>8323</v>
      </c>
      <c r="S3732" s="11">
        <f t="shared" si="234"/>
        <v>42203.677766203706</v>
      </c>
      <c r="T3732" s="11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8322</v>
      </c>
      <c r="R3733" t="s">
        <v>8323</v>
      </c>
      <c r="S3733" s="11">
        <f t="shared" si="234"/>
        <v>41983.752847222218</v>
      </c>
      <c r="T3733" s="11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8322</v>
      </c>
      <c r="R3734" t="s">
        <v>8323</v>
      </c>
      <c r="S3734" s="11">
        <f t="shared" si="234"/>
        <v>41968.677465277782</v>
      </c>
      <c r="T3734" s="11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8322</v>
      </c>
      <c r="R3735" t="s">
        <v>8323</v>
      </c>
      <c r="S3735" s="11">
        <f t="shared" si="234"/>
        <v>42103.024398148147</v>
      </c>
      <c r="T3735" s="11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8322</v>
      </c>
      <c r="R3736" t="s">
        <v>8323</v>
      </c>
      <c r="S3736" s="11">
        <f t="shared" si="234"/>
        <v>42089.901574074072</v>
      </c>
      <c r="T3736" s="11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8322</v>
      </c>
      <c r="R3737" t="s">
        <v>8323</v>
      </c>
      <c r="S3737" s="11">
        <f t="shared" si="234"/>
        <v>42122.693159722221</v>
      </c>
      <c r="T3737" s="11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8322</v>
      </c>
      <c r="R3738" t="s">
        <v>8323</v>
      </c>
      <c r="S3738" s="11">
        <f t="shared" si="234"/>
        <v>42048.711724537032</v>
      </c>
      <c r="T3738" s="11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8322</v>
      </c>
      <c r="R3739" t="s">
        <v>8323</v>
      </c>
      <c r="S3739" s="11">
        <f t="shared" si="234"/>
        <v>42297.691006944442</v>
      </c>
      <c r="T3739" s="11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8322</v>
      </c>
      <c r="R3740" t="s">
        <v>8323</v>
      </c>
      <c r="S3740" s="11">
        <f t="shared" si="234"/>
        <v>41813.938715277778</v>
      </c>
      <c r="T3740" s="11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8322</v>
      </c>
      <c r="R3741" t="s">
        <v>8323</v>
      </c>
      <c r="S3741" s="11">
        <f t="shared" si="234"/>
        <v>42548.449861111112</v>
      </c>
      <c r="T3741" s="11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8322</v>
      </c>
      <c r="R3742" t="s">
        <v>8323</v>
      </c>
      <c r="S3742" s="11">
        <f t="shared" si="234"/>
        <v>41833.089756944442</v>
      </c>
      <c r="T3742" s="11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8322</v>
      </c>
      <c r="R3743" t="s">
        <v>8323</v>
      </c>
      <c r="S3743" s="11">
        <f t="shared" si="234"/>
        <v>42325.920717592591</v>
      </c>
      <c r="T3743" s="11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8322</v>
      </c>
      <c r="R3744" t="s">
        <v>8323</v>
      </c>
      <c r="S3744" s="11">
        <f t="shared" si="234"/>
        <v>41858.214629629627</v>
      </c>
      <c r="T3744" s="11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8322</v>
      </c>
      <c r="R3745" t="s">
        <v>8323</v>
      </c>
      <c r="S3745" s="11">
        <f t="shared" si="234"/>
        <v>41793.710231481484</v>
      </c>
      <c r="T3745" s="11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8322</v>
      </c>
      <c r="R3746" t="s">
        <v>8323</v>
      </c>
      <c r="S3746" s="11">
        <f t="shared" si="234"/>
        <v>41793.814259259263</v>
      </c>
      <c r="T3746" s="11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8322</v>
      </c>
      <c r="R3747" t="s">
        <v>8323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8322</v>
      </c>
      <c r="R3748" t="s">
        <v>8323</v>
      </c>
      <c r="S3748" s="11">
        <f t="shared" si="234"/>
        <v>42621.389340277776</v>
      </c>
      <c r="T3748" s="11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8322</v>
      </c>
      <c r="R3749" t="s">
        <v>8323</v>
      </c>
      <c r="S3749" s="11">
        <f t="shared" si="234"/>
        <v>42164.299722222218</v>
      </c>
      <c r="T3749" s="11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8322</v>
      </c>
      <c r="R3750" t="s">
        <v>8364</v>
      </c>
      <c r="S3750" s="11">
        <f t="shared" si="234"/>
        <v>42395.706435185188</v>
      </c>
      <c r="T3750" s="11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8322</v>
      </c>
      <c r="R3751" t="s">
        <v>8364</v>
      </c>
      <c r="S3751" s="11">
        <f t="shared" si="234"/>
        <v>42458.127175925925</v>
      </c>
      <c r="T3751" s="11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8322</v>
      </c>
      <c r="R3752" t="s">
        <v>8364</v>
      </c>
      <c r="S3752" s="11">
        <f t="shared" si="234"/>
        <v>42016.981574074074</v>
      </c>
      <c r="T3752" s="11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8322</v>
      </c>
      <c r="R3753" t="s">
        <v>8364</v>
      </c>
      <c r="S3753" s="11">
        <f t="shared" si="234"/>
        <v>42403.035567129627</v>
      </c>
      <c r="T3753" s="11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8322</v>
      </c>
      <c r="R3754" t="s">
        <v>8364</v>
      </c>
      <c r="S3754" s="11">
        <f t="shared" si="234"/>
        <v>42619.802488425921</v>
      </c>
      <c r="T3754" s="11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8322</v>
      </c>
      <c r="R3755" t="s">
        <v>8364</v>
      </c>
      <c r="S3755" s="11">
        <f t="shared" si="234"/>
        <v>42128.824074074073</v>
      </c>
      <c r="T3755" s="11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8322</v>
      </c>
      <c r="R3756" t="s">
        <v>8364</v>
      </c>
      <c r="S3756" s="11">
        <f t="shared" si="234"/>
        <v>41808.881215277775</v>
      </c>
      <c r="T3756" s="11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8322</v>
      </c>
      <c r="R3757" t="s">
        <v>8364</v>
      </c>
      <c r="S3757" s="11">
        <f t="shared" si="234"/>
        <v>42445.866979166662</v>
      </c>
      <c r="T3757" s="11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8322</v>
      </c>
      <c r="R3758" t="s">
        <v>8364</v>
      </c>
      <c r="S3758" s="11">
        <f t="shared" si="234"/>
        <v>41771.814791666664</v>
      </c>
      <c r="T3758" s="11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8322</v>
      </c>
      <c r="R3759" t="s">
        <v>8364</v>
      </c>
      <c r="S3759" s="11">
        <f t="shared" si="234"/>
        <v>41954.850868055553</v>
      </c>
      <c r="T3759" s="11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8322</v>
      </c>
      <c r="R3760" t="s">
        <v>8364</v>
      </c>
      <c r="S3760" s="11">
        <f t="shared" si="234"/>
        <v>41747.471504629626</v>
      </c>
      <c r="T3760" s="11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8322</v>
      </c>
      <c r="R3761" t="s">
        <v>8364</v>
      </c>
      <c r="S3761" s="11">
        <f t="shared" si="234"/>
        <v>42182.108252314814</v>
      </c>
      <c r="T3761" s="11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8322</v>
      </c>
      <c r="R3762" t="s">
        <v>8364</v>
      </c>
      <c r="S3762" s="11">
        <f t="shared" si="234"/>
        <v>41739.525300925925</v>
      </c>
      <c r="T3762" s="11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8322</v>
      </c>
      <c r="R3763" t="s">
        <v>8364</v>
      </c>
      <c r="S3763" s="11">
        <f t="shared" si="234"/>
        <v>42173.466863425929</v>
      </c>
      <c r="T3763" s="11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8322</v>
      </c>
      <c r="R3764" t="s">
        <v>8364</v>
      </c>
      <c r="S3764" s="11">
        <f t="shared" si="234"/>
        <v>42193.813530092593</v>
      </c>
      <c r="T3764" s="11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8322</v>
      </c>
      <c r="R3765" t="s">
        <v>8364</v>
      </c>
      <c r="S3765" s="11">
        <f t="shared" si="234"/>
        <v>42065.750300925924</v>
      </c>
      <c r="T3765" s="11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8322</v>
      </c>
      <c r="R3766" t="s">
        <v>8364</v>
      </c>
      <c r="S3766" s="11">
        <f t="shared" si="234"/>
        <v>42499.842962962968</v>
      </c>
      <c r="T3766" s="11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8322</v>
      </c>
      <c r="R3767" t="s">
        <v>8364</v>
      </c>
      <c r="S3767" s="11">
        <f t="shared" si="234"/>
        <v>41820.776412037041</v>
      </c>
      <c r="T3767" s="11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8322</v>
      </c>
      <c r="R3768" t="s">
        <v>8364</v>
      </c>
      <c r="S3768" s="11">
        <f t="shared" si="234"/>
        <v>41788.167187500003</v>
      </c>
      <c r="T3768" s="11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8322</v>
      </c>
      <c r="R3769" t="s">
        <v>8364</v>
      </c>
      <c r="S3769" s="11">
        <f t="shared" si="234"/>
        <v>42050.019641203704</v>
      </c>
      <c r="T3769" s="11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8322</v>
      </c>
      <c r="R3770" t="s">
        <v>8364</v>
      </c>
      <c r="S3770" s="11">
        <f t="shared" si="234"/>
        <v>41772.727893518517</v>
      </c>
      <c r="T3770" s="11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8322</v>
      </c>
      <c r="R3771" t="s">
        <v>8364</v>
      </c>
      <c r="S3771" s="11">
        <f t="shared" si="234"/>
        <v>42445.598136574074</v>
      </c>
      <c r="T3771" s="11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8322</v>
      </c>
      <c r="R3772" t="s">
        <v>8364</v>
      </c>
      <c r="S3772" s="11">
        <f t="shared" si="234"/>
        <v>42138.930671296301</v>
      </c>
      <c r="T3772" s="11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8322</v>
      </c>
      <c r="R3773" t="s">
        <v>8364</v>
      </c>
      <c r="S3773" s="11">
        <f t="shared" si="234"/>
        <v>42493.857083333336</v>
      </c>
      <c r="T3773" s="11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8322</v>
      </c>
      <c r="R3774" t="s">
        <v>8364</v>
      </c>
      <c r="S3774" s="11">
        <f t="shared" si="234"/>
        <v>42682.616967592592</v>
      </c>
      <c r="T3774" s="11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8322</v>
      </c>
      <c r="R3775" t="s">
        <v>8364</v>
      </c>
      <c r="S3775" s="11">
        <f t="shared" si="234"/>
        <v>42656.005173611105</v>
      </c>
      <c r="T3775" s="11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8322</v>
      </c>
      <c r="R3776" t="s">
        <v>8364</v>
      </c>
      <c r="S3776" s="11">
        <f t="shared" si="234"/>
        <v>42087.792303240742</v>
      </c>
      <c r="T3776" s="11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8322</v>
      </c>
      <c r="R3777" t="s">
        <v>8364</v>
      </c>
      <c r="S3777" s="11">
        <f t="shared" si="234"/>
        <v>42075.942627314813</v>
      </c>
      <c r="T3777" s="11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8322</v>
      </c>
      <c r="R3778" t="s">
        <v>8364</v>
      </c>
      <c r="S3778" s="11">
        <f t="shared" si="234"/>
        <v>41814.367800925924</v>
      </c>
      <c r="T3778" s="11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8322</v>
      </c>
      <c r="R3779" t="s">
        <v>8364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8322</v>
      </c>
      <c r="R3780" t="s">
        <v>8364</v>
      </c>
      <c r="S3780" s="11">
        <f t="shared" si="238"/>
        <v>41989.819212962961</v>
      </c>
      <c r="T3780" s="11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8322</v>
      </c>
      <c r="R3781" t="s">
        <v>8364</v>
      </c>
      <c r="S3781" s="11">
        <f t="shared" si="238"/>
        <v>42425.735416666663</v>
      </c>
      <c r="T3781" s="11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8322</v>
      </c>
      <c r="R3782" t="s">
        <v>8364</v>
      </c>
      <c r="S3782" s="11">
        <f t="shared" si="238"/>
        <v>42166.219733796301</v>
      </c>
      <c r="T3782" s="11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8322</v>
      </c>
      <c r="R3783" t="s">
        <v>8364</v>
      </c>
      <c r="S3783" s="11">
        <f t="shared" si="238"/>
        <v>41865.882928240739</v>
      </c>
      <c r="T3783" s="11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8322</v>
      </c>
      <c r="R3784" t="s">
        <v>8364</v>
      </c>
      <c r="S3784" s="11">
        <f t="shared" si="238"/>
        <v>42546.862233796302</v>
      </c>
      <c r="T3784" s="11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8322</v>
      </c>
      <c r="R3785" t="s">
        <v>8364</v>
      </c>
      <c r="S3785" s="11">
        <f t="shared" si="238"/>
        <v>42420.140277777777</v>
      </c>
      <c r="T3785" s="11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8322</v>
      </c>
      <c r="R3786" t="s">
        <v>8364</v>
      </c>
      <c r="S3786" s="11">
        <f t="shared" si="238"/>
        <v>42531.980694444443</v>
      </c>
      <c r="T3786" s="11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8322</v>
      </c>
      <c r="R3787" t="s">
        <v>8364</v>
      </c>
      <c r="S3787" s="11">
        <f t="shared" si="238"/>
        <v>42548.63853009259</v>
      </c>
      <c r="T3787" s="11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8322</v>
      </c>
      <c r="R3788" t="s">
        <v>8364</v>
      </c>
      <c r="S3788" s="11">
        <f t="shared" si="238"/>
        <v>42487.037905092591</v>
      </c>
      <c r="T3788" s="11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8322</v>
      </c>
      <c r="R3789" t="s">
        <v>8364</v>
      </c>
      <c r="S3789" s="11">
        <f t="shared" si="238"/>
        <v>42167.534791666665</v>
      </c>
      <c r="T3789" s="11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8322</v>
      </c>
      <c r="R3790" t="s">
        <v>8364</v>
      </c>
      <c r="S3790" s="11">
        <f t="shared" si="238"/>
        <v>42333.695821759262</v>
      </c>
      <c r="T3790" s="11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8322</v>
      </c>
      <c r="R3791" t="s">
        <v>8364</v>
      </c>
      <c r="S3791" s="11">
        <f t="shared" si="238"/>
        <v>42138.798819444448</v>
      </c>
      <c r="T3791" s="11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8322</v>
      </c>
      <c r="R3792" t="s">
        <v>8364</v>
      </c>
      <c r="S3792" s="11">
        <f t="shared" si="238"/>
        <v>42666.666932870372</v>
      </c>
      <c r="T3792" s="11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8322</v>
      </c>
      <c r="R3793" t="s">
        <v>8364</v>
      </c>
      <c r="S3793" s="11">
        <f t="shared" si="238"/>
        <v>41766.692037037035</v>
      </c>
      <c r="T3793" s="11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8322</v>
      </c>
      <c r="R3794" t="s">
        <v>8364</v>
      </c>
      <c r="S3794" s="11">
        <f t="shared" si="238"/>
        <v>42170.447013888886</v>
      </c>
      <c r="T3794" s="11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8322</v>
      </c>
      <c r="R3795" t="s">
        <v>8364</v>
      </c>
      <c r="S3795" s="11">
        <f t="shared" si="238"/>
        <v>41968.938993055555</v>
      </c>
      <c r="T3795" s="11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8322</v>
      </c>
      <c r="R3796" t="s">
        <v>8364</v>
      </c>
      <c r="S3796" s="11">
        <f t="shared" si="238"/>
        <v>42132.58048611111</v>
      </c>
      <c r="T3796" s="11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8322</v>
      </c>
      <c r="R3797" t="s">
        <v>8364</v>
      </c>
      <c r="S3797" s="11">
        <f t="shared" si="238"/>
        <v>42201.436226851853</v>
      </c>
      <c r="T3797" s="11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8322</v>
      </c>
      <c r="R3798" t="s">
        <v>8364</v>
      </c>
      <c r="S3798" s="11">
        <f t="shared" si="238"/>
        <v>42689.029583333337</v>
      </c>
      <c r="T3798" s="11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8322</v>
      </c>
      <c r="R3799" t="s">
        <v>8364</v>
      </c>
      <c r="S3799" s="11">
        <f t="shared" si="238"/>
        <v>42084.881539351853</v>
      </c>
      <c r="T3799" s="11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8322</v>
      </c>
      <c r="R3800" t="s">
        <v>8364</v>
      </c>
      <c r="S3800" s="11">
        <f t="shared" si="238"/>
        <v>41831.722777777781</v>
      </c>
      <c r="T3800" s="11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8322</v>
      </c>
      <c r="R3801" t="s">
        <v>8364</v>
      </c>
      <c r="S3801" s="11">
        <f t="shared" si="238"/>
        <v>42410.93105324074</v>
      </c>
      <c r="T3801" s="11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8322</v>
      </c>
      <c r="R3802" t="s">
        <v>8364</v>
      </c>
      <c r="S3802" s="11">
        <f t="shared" si="238"/>
        <v>41982.737071759257</v>
      </c>
      <c r="T3802" s="11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8322</v>
      </c>
      <c r="R3803" t="s">
        <v>8364</v>
      </c>
      <c r="S3803" s="11">
        <f t="shared" si="238"/>
        <v>41975.676111111112</v>
      </c>
      <c r="T3803" s="11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8322</v>
      </c>
      <c r="R3804" t="s">
        <v>8364</v>
      </c>
      <c r="S3804" s="11">
        <f t="shared" si="238"/>
        <v>42269.126226851848</v>
      </c>
      <c r="T3804" s="11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8322</v>
      </c>
      <c r="R3805" t="s">
        <v>8364</v>
      </c>
      <c r="S3805" s="11">
        <f t="shared" si="238"/>
        <v>42403.971851851849</v>
      </c>
      <c r="T3805" s="11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8322</v>
      </c>
      <c r="R3806" t="s">
        <v>8364</v>
      </c>
      <c r="S3806" s="11">
        <f t="shared" si="238"/>
        <v>42527.00953703704</v>
      </c>
      <c r="T3806" s="11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8322</v>
      </c>
      <c r="R3807" t="s">
        <v>8364</v>
      </c>
      <c r="S3807" s="11">
        <f t="shared" si="238"/>
        <v>41849.887037037035</v>
      </c>
      <c r="T3807" s="11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8322</v>
      </c>
      <c r="R3808" t="s">
        <v>8364</v>
      </c>
      <c r="S3808" s="11">
        <f t="shared" si="238"/>
        <v>41799.259039351848</v>
      </c>
      <c r="T3808" s="11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8322</v>
      </c>
      <c r="R3809" t="s">
        <v>8364</v>
      </c>
      <c r="S3809" s="11">
        <f t="shared" si="238"/>
        <v>42090.909016203703</v>
      </c>
      <c r="T3809" s="11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8322</v>
      </c>
      <c r="R3810" t="s">
        <v>8323</v>
      </c>
      <c r="S3810" s="11">
        <f t="shared" si="238"/>
        <v>42059.453923611116</v>
      </c>
      <c r="T3810" s="11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8322</v>
      </c>
      <c r="R3811" t="s">
        <v>8323</v>
      </c>
      <c r="S3811" s="11">
        <f t="shared" si="238"/>
        <v>41800.526701388888</v>
      </c>
      <c r="T3811" s="11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8322</v>
      </c>
      <c r="R3812" t="s">
        <v>8323</v>
      </c>
      <c r="S3812" s="11">
        <f t="shared" si="238"/>
        <v>42054.849050925928</v>
      </c>
      <c r="T3812" s="11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8322</v>
      </c>
      <c r="R3813" t="s">
        <v>8323</v>
      </c>
      <c r="S3813" s="11">
        <f t="shared" si="238"/>
        <v>42487.62700231481</v>
      </c>
      <c r="T3813" s="11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8322</v>
      </c>
      <c r="R3814" t="s">
        <v>8323</v>
      </c>
      <c r="S3814" s="11">
        <f t="shared" si="238"/>
        <v>42109.751250000001</v>
      </c>
      <c r="T3814" s="11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8322</v>
      </c>
      <c r="R3815" t="s">
        <v>8323</v>
      </c>
      <c r="S3815" s="11">
        <f t="shared" si="238"/>
        <v>42497.275706018518</v>
      </c>
      <c r="T3815" s="11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8322</v>
      </c>
      <c r="R3816" t="s">
        <v>8323</v>
      </c>
      <c r="S3816" s="11">
        <f t="shared" si="238"/>
        <v>42058.904074074075</v>
      </c>
      <c r="T3816" s="11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8322</v>
      </c>
      <c r="R3817" t="s">
        <v>8323</v>
      </c>
      <c r="S3817" s="11">
        <f t="shared" si="238"/>
        <v>42207.259918981479</v>
      </c>
      <c r="T3817" s="11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8322</v>
      </c>
      <c r="R3818" t="s">
        <v>8323</v>
      </c>
      <c r="S3818" s="11">
        <f t="shared" si="238"/>
        <v>41807.690081018518</v>
      </c>
      <c r="T3818" s="11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8322</v>
      </c>
      <c r="R3819" t="s">
        <v>8323</v>
      </c>
      <c r="S3819" s="11">
        <f t="shared" si="238"/>
        <v>42284.69694444444</v>
      </c>
      <c r="T3819" s="11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8322</v>
      </c>
      <c r="R3820" t="s">
        <v>8323</v>
      </c>
      <c r="S3820" s="11">
        <f t="shared" si="238"/>
        <v>42045.84238425926</v>
      </c>
      <c r="T3820" s="11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8322</v>
      </c>
      <c r="R3821" t="s">
        <v>8323</v>
      </c>
      <c r="S3821" s="11">
        <f t="shared" si="238"/>
        <v>42184.209537037037</v>
      </c>
      <c r="T3821" s="11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8322</v>
      </c>
      <c r="R3822" t="s">
        <v>8323</v>
      </c>
      <c r="S3822" s="11">
        <f t="shared" si="238"/>
        <v>42160.651817129634</v>
      </c>
      <c r="T3822" s="11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8322</v>
      </c>
      <c r="R3823" t="s">
        <v>8323</v>
      </c>
      <c r="S3823" s="11">
        <f t="shared" si="238"/>
        <v>42341.180636574078</v>
      </c>
      <c r="T3823" s="11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8322</v>
      </c>
      <c r="R3824" t="s">
        <v>8323</v>
      </c>
      <c r="S3824" s="11">
        <f t="shared" si="238"/>
        <v>42329.838159722218</v>
      </c>
      <c r="T3824" s="11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8322</v>
      </c>
      <c r="R3825" t="s">
        <v>8323</v>
      </c>
      <c r="S3825" s="11">
        <f t="shared" si="238"/>
        <v>42170.910231481481</v>
      </c>
      <c r="T3825" s="11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8322</v>
      </c>
      <c r="R3826" t="s">
        <v>8323</v>
      </c>
      <c r="S3826" s="11">
        <f t="shared" si="238"/>
        <v>42571.626192129625</v>
      </c>
      <c r="T3826" s="11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8322</v>
      </c>
      <c r="R3827" t="s">
        <v>8323</v>
      </c>
      <c r="S3827" s="11">
        <f t="shared" si="238"/>
        <v>42151.069606481484</v>
      </c>
      <c r="T3827" s="11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8322</v>
      </c>
      <c r="R3828" t="s">
        <v>8323</v>
      </c>
      <c r="S3828" s="11">
        <f t="shared" si="238"/>
        <v>42101.423541666663</v>
      </c>
      <c r="T3828" s="11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8322</v>
      </c>
      <c r="R3829" t="s">
        <v>8323</v>
      </c>
      <c r="S3829" s="11">
        <f t="shared" si="238"/>
        <v>42034.928252314814</v>
      </c>
      <c r="T3829" s="11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8322</v>
      </c>
      <c r="R3830" t="s">
        <v>8323</v>
      </c>
      <c r="S3830" s="11">
        <f t="shared" si="238"/>
        <v>41944.527627314819</v>
      </c>
      <c r="T3830" s="11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8322</v>
      </c>
      <c r="R3831" t="s">
        <v>8323</v>
      </c>
      <c r="S3831" s="11">
        <f t="shared" si="238"/>
        <v>42593.865405092598</v>
      </c>
      <c r="T3831" s="11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8322</v>
      </c>
      <c r="R3832" t="s">
        <v>8323</v>
      </c>
      <c r="S3832" s="11">
        <f t="shared" si="238"/>
        <v>42503.740868055553</v>
      </c>
      <c r="T3832" s="11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8322</v>
      </c>
      <c r="R3833" t="s">
        <v>8323</v>
      </c>
      <c r="S3833" s="11">
        <f t="shared" si="238"/>
        <v>41927.848900462966</v>
      </c>
      <c r="T3833" s="11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8322</v>
      </c>
      <c r="R3834" t="s">
        <v>8323</v>
      </c>
      <c r="S3834" s="11">
        <f t="shared" si="238"/>
        <v>42375.114988425921</v>
      </c>
      <c r="T3834" s="11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8322</v>
      </c>
      <c r="R3835" t="s">
        <v>8323</v>
      </c>
      <c r="S3835" s="11">
        <f t="shared" si="238"/>
        <v>41963.872361111105</v>
      </c>
      <c r="T3835" s="11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8322</v>
      </c>
      <c r="R3836" t="s">
        <v>8323</v>
      </c>
      <c r="S3836" s="11">
        <f t="shared" si="238"/>
        <v>42143.445219907408</v>
      </c>
      <c r="T3836" s="11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8322</v>
      </c>
      <c r="R3837" t="s">
        <v>8323</v>
      </c>
      <c r="S3837" s="11">
        <f t="shared" si="238"/>
        <v>42460.94222222222</v>
      </c>
      <c r="T3837" s="11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8322</v>
      </c>
      <c r="R3838" t="s">
        <v>8323</v>
      </c>
      <c r="S3838" s="11">
        <f t="shared" si="238"/>
        <v>42553.926527777774</v>
      </c>
      <c r="T3838" s="11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8322</v>
      </c>
      <c r="R3839" t="s">
        <v>8323</v>
      </c>
      <c r="S3839" s="11">
        <f t="shared" si="238"/>
        <v>42152.765717592592</v>
      </c>
      <c r="T3839" s="11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8322</v>
      </c>
      <c r="R3840" t="s">
        <v>8323</v>
      </c>
      <c r="S3840" s="11">
        <f t="shared" si="238"/>
        <v>42116.710752314815</v>
      </c>
      <c r="T3840" s="11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8322</v>
      </c>
      <c r="R3841" t="s">
        <v>8323</v>
      </c>
      <c r="S3841" s="11">
        <f t="shared" si="238"/>
        <v>42155.142638888887</v>
      </c>
      <c r="T3841" s="11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8322</v>
      </c>
      <c r="R3842" t="s">
        <v>8323</v>
      </c>
      <c r="S3842" s="11">
        <f t="shared" si="238"/>
        <v>42432.701724537037</v>
      </c>
      <c r="T3842" s="11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8322</v>
      </c>
      <c r="R3843" t="s">
        <v>8323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8322</v>
      </c>
      <c r="R3844" t="s">
        <v>8323</v>
      </c>
      <c r="S3844" s="11">
        <f t="shared" si="242"/>
        <v>41740.493657407409</v>
      </c>
      <c r="T3844" s="11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8322</v>
      </c>
      <c r="R3845" t="s">
        <v>8323</v>
      </c>
      <c r="S3845" s="11">
        <f t="shared" si="242"/>
        <v>41766.072500000002</v>
      </c>
      <c r="T3845" s="11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8322</v>
      </c>
      <c r="R3846" t="s">
        <v>8323</v>
      </c>
      <c r="S3846" s="11">
        <f t="shared" si="242"/>
        <v>41766.617291666669</v>
      </c>
      <c r="T3846" s="11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8322</v>
      </c>
      <c r="R3847" t="s">
        <v>8323</v>
      </c>
      <c r="S3847" s="11">
        <f t="shared" si="242"/>
        <v>42248.627013888887</v>
      </c>
      <c r="T3847" s="11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8322</v>
      </c>
      <c r="R3848" t="s">
        <v>8323</v>
      </c>
      <c r="S3848" s="11">
        <f t="shared" si="242"/>
        <v>41885.221550925926</v>
      </c>
      <c r="T3848" s="11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8322</v>
      </c>
      <c r="R3849" t="s">
        <v>8323</v>
      </c>
      <c r="S3849" s="11">
        <f t="shared" si="242"/>
        <v>42159.224432870367</v>
      </c>
      <c r="T3849" s="11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8322</v>
      </c>
      <c r="R3850" t="s">
        <v>8323</v>
      </c>
      <c r="S3850" s="11">
        <f t="shared" si="242"/>
        <v>42265.817002314812</v>
      </c>
      <c r="T3850" s="11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8322</v>
      </c>
      <c r="R3851" t="s">
        <v>8323</v>
      </c>
      <c r="S3851" s="11">
        <f t="shared" si="242"/>
        <v>42136.767175925925</v>
      </c>
      <c r="T3851" s="11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8322</v>
      </c>
      <c r="R3852" t="s">
        <v>8323</v>
      </c>
      <c r="S3852" s="11">
        <f t="shared" si="242"/>
        <v>41975.124340277776</v>
      </c>
      <c r="T3852" s="11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8322</v>
      </c>
      <c r="R3853" t="s">
        <v>8323</v>
      </c>
      <c r="S3853" s="11">
        <f t="shared" si="242"/>
        <v>42172.439571759256</v>
      </c>
      <c r="T3853" s="11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8322</v>
      </c>
      <c r="R3854" t="s">
        <v>8323</v>
      </c>
      <c r="S3854" s="11">
        <f t="shared" si="242"/>
        <v>42065.190694444449</v>
      </c>
      <c r="T3854" s="11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8322</v>
      </c>
      <c r="R3855" t="s">
        <v>8323</v>
      </c>
      <c r="S3855" s="11">
        <f t="shared" si="242"/>
        <v>41848.84002314815</v>
      </c>
      <c r="T3855" s="11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8322</v>
      </c>
      <c r="R3856" t="s">
        <v>8323</v>
      </c>
      <c r="S3856" s="11">
        <f t="shared" si="242"/>
        <v>42103.884930555556</v>
      </c>
      <c r="T3856" s="11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8322</v>
      </c>
      <c r="R3857" t="s">
        <v>8323</v>
      </c>
      <c r="S3857" s="11">
        <f t="shared" si="242"/>
        <v>42059.970729166671</v>
      </c>
      <c r="T3857" s="11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8322</v>
      </c>
      <c r="R3858" t="s">
        <v>8323</v>
      </c>
      <c r="S3858" s="11">
        <f t="shared" si="242"/>
        <v>42041.743090277778</v>
      </c>
      <c r="T3858" s="11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8322</v>
      </c>
      <c r="R3859" t="s">
        <v>8323</v>
      </c>
      <c r="S3859" s="11">
        <f t="shared" si="242"/>
        <v>41829.73715277778</v>
      </c>
      <c r="T3859" s="11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8322</v>
      </c>
      <c r="R3860" t="s">
        <v>8323</v>
      </c>
      <c r="S3860" s="11">
        <f t="shared" si="242"/>
        <v>42128.431064814817</v>
      </c>
      <c r="T3860" s="11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8322</v>
      </c>
      <c r="R3861" t="s">
        <v>8323</v>
      </c>
      <c r="S3861" s="11">
        <f t="shared" si="242"/>
        <v>41789.893599537041</v>
      </c>
      <c r="T3861" s="11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8322</v>
      </c>
      <c r="R3862" t="s">
        <v>8323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8322</v>
      </c>
      <c r="R3863" t="s">
        <v>8323</v>
      </c>
      <c r="S3863" s="11">
        <f t="shared" si="242"/>
        <v>41914.590011574073</v>
      </c>
      <c r="T3863" s="11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8322</v>
      </c>
      <c r="R3864" t="s">
        <v>8323</v>
      </c>
      <c r="S3864" s="11">
        <f t="shared" si="242"/>
        <v>42611.261064814811</v>
      </c>
      <c r="T3864" s="11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8322</v>
      </c>
      <c r="R3865" t="s">
        <v>8323</v>
      </c>
      <c r="S3865" s="11">
        <f t="shared" si="242"/>
        <v>42253.633159722223</v>
      </c>
      <c r="T3865" s="11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8322</v>
      </c>
      <c r="R3866" t="s">
        <v>8323</v>
      </c>
      <c r="S3866" s="11">
        <f t="shared" si="242"/>
        <v>42295.891828703709</v>
      </c>
      <c r="T3866" s="11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8322</v>
      </c>
      <c r="R3867" t="s">
        <v>8323</v>
      </c>
      <c r="S3867" s="11">
        <f t="shared" si="242"/>
        <v>41841.651597222226</v>
      </c>
      <c r="T3867" s="11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8322</v>
      </c>
      <c r="R3868" t="s">
        <v>8323</v>
      </c>
      <c r="S3868" s="11">
        <f t="shared" si="242"/>
        <v>42402.947002314817</v>
      </c>
      <c r="T3868" s="11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8322</v>
      </c>
      <c r="R3869" t="s">
        <v>8323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8322</v>
      </c>
      <c r="R3870" t="s">
        <v>8364</v>
      </c>
      <c r="S3870" s="11">
        <f t="shared" si="242"/>
        <v>41865.659780092588</v>
      </c>
      <c r="T3870" s="11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8322</v>
      </c>
      <c r="R3871" t="s">
        <v>8364</v>
      </c>
      <c r="S3871" s="11">
        <f t="shared" si="242"/>
        <v>42047.724444444444</v>
      </c>
      <c r="T3871" s="11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8322</v>
      </c>
      <c r="R3872" t="s">
        <v>8364</v>
      </c>
      <c r="S3872" s="11">
        <f t="shared" si="242"/>
        <v>41793.17219907407</v>
      </c>
      <c r="T3872" s="11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8322</v>
      </c>
      <c r="R3873" t="s">
        <v>8364</v>
      </c>
      <c r="S3873" s="11">
        <f t="shared" si="242"/>
        <v>42763.780671296292</v>
      </c>
      <c r="T3873" s="11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8322</v>
      </c>
      <c r="R3874" t="s">
        <v>8364</v>
      </c>
      <c r="S3874" s="11">
        <f t="shared" si="242"/>
        <v>42180.145787037036</v>
      </c>
      <c r="T3874" s="11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8322</v>
      </c>
      <c r="R3875" t="s">
        <v>8364</v>
      </c>
      <c r="S3875" s="11">
        <f t="shared" si="242"/>
        <v>42255.696006944447</v>
      </c>
      <c r="T3875" s="11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8322</v>
      </c>
      <c r="R3876" t="s">
        <v>8364</v>
      </c>
      <c r="S3876" s="11">
        <f t="shared" si="242"/>
        <v>42007.016458333332</v>
      </c>
      <c r="T3876" s="11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8322</v>
      </c>
      <c r="R3877" t="s">
        <v>8364</v>
      </c>
      <c r="S3877" s="11">
        <f t="shared" si="242"/>
        <v>42615.346817129626</v>
      </c>
      <c r="T3877" s="11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8322</v>
      </c>
      <c r="R3878" t="s">
        <v>8364</v>
      </c>
      <c r="S3878" s="11">
        <f t="shared" si="242"/>
        <v>42372.624166666668</v>
      </c>
      <c r="T3878" s="11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8322</v>
      </c>
      <c r="R3879" t="s">
        <v>8364</v>
      </c>
      <c r="S3879" s="11">
        <f t="shared" si="242"/>
        <v>42682.67768518519</v>
      </c>
      <c r="T3879" s="11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8322</v>
      </c>
      <c r="R3880" t="s">
        <v>8364</v>
      </c>
      <c r="S3880" s="11">
        <f t="shared" si="242"/>
        <v>42154.818819444445</v>
      </c>
      <c r="T3880" s="11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8322</v>
      </c>
      <c r="R3881" t="s">
        <v>8364</v>
      </c>
      <c r="S3881" s="11">
        <f t="shared" si="242"/>
        <v>41999.861064814817</v>
      </c>
      <c r="T3881" s="11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8322</v>
      </c>
      <c r="R3882" t="s">
        <v>8364</v>
      </c>
      <c r="S3882" s="11">
        <f t="shared" si="242"/>
        <v>41815.815046296295</v>
      </c>
      <c r="T3882" s="11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8322</v>
      </c>
      <c r="R3883" t="s">
        <v>8364</v>
      </c>
      <c r="S3883" s="11">
        <f t="shared" si="242"/>
        <v>42756.018506944441</v>
      </c>
      <c r="T3883" s="11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8322</v>
      </c>
      <c r="R3884" t="s">
        <v>8364</v>
      </c>
      <c r="S3884" s="11">
        <f t="shared" si="242"/>
        <v>42373.983449074076</v>
      </c>
      <c r="T3884" s="11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8322</v>
      </c>
      <c r="R3885" t="s">
        <v>8364</v>
      </c>
      <c r="S3885" s="11">
        <f t="shared" si="242"/>
        <v>41854.602650462963</v>
      </c>
      <c r="T3885" s="11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8322</v>
      </c>
      <c r="R3886" t="s">
        <v>8364</v>
      </c>
      <c r="S3886" s="11">
        <f t="shared" si="242"/>
        <v>42065.791574074072</v>
      </c>
      <c r="T3886" s="11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8322</v>
      </c>
      <c r="R3887" t="s">
        <v>8364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8322</v>
      </c>
      <c r="R3888" t="s">
        <v>8364</v>
      </c>
      <c r="S3888" s="11">
        <f t="shared" si="242"/>
        <v>41954.228032407409</v>
      </c>
      <c r="T3888" s="11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8322</v>
      </c>
      <c r="R3889" t="s">
        <v>8364</v>
      </c>
      <c r="S3889" s="11">
        <f t="shared" si="242"/>
        <v>42079.857974537037</v>
      </c>
      <c r="T3889" s="11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8322</v>
      </c>
      <c r="R3890" t="s">
        <v>8323</v>
      </c>
      <c r="S3890" s="11">
        <f t="shared" si="242"/>
        <v>42762.545810185184</v>
      </c>
      <c r="T3890" s="11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8322</v>
      </c>
      <c r="R3891" t="s">
        <v>8323</v>
      </c>
      <c r="S3891" s="11">
        <f t="shared" si="242"/>
        <v>41977.004976851851</v>
      </c>
      <c r="T3891" s="11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8322</v>
      </c>
      <c r="R3892" t="s">
        <v>8323</v>
      </c>
      <c r="S3892" s="11">
        <f t="shared" si="242"/>
        <v>42171.758611111116</v>
      </c>
      <c r="T3892" s="11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8322</v>
      </c>
      <c r="R3893" t="s">
        <v>8323</v>
      </c>
      <c r="S3893" s="11">
        <f t="shared" si="242"/>
        <v>42056.1324537037</v>
      </c>
      <c r="T3893" s="11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8322</v>
      </c>
      <c r="R3894" t="s">
        <v>8323</v>
      </c>
      <c r="S3894" s="11">
        <f t="shared" si="242"/>
        <v>41867.652280092596</v>
      </c>
      <c r="T3894" s="11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8322</v>
      </c>
      <c r="R3895" t="s">
        <v>8323</v>
      </c>
      <c r="S3895" s="11">
        <f t="shared" si="242"/>
        <v>41779.657870370371</v>
      </c>
      <c r="T3895" s="11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8322</v>
      </c>
      <c r="R3896" t="s">
        <v>8323</v>
      </c>
      <c r="S3896" s="11">
        <f t="shared" si="242"/>
        <v>42679.958472222221</v>
      </c>
      <c r="T3896" s="11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8322</v>
      </c>
      <c r="R3897" t="s">
        <v>8323</v>
      </c>
      <c r="S3897" s="11">
        <f t="shared" si="242"/>
        <v>42032.250208333338</v>
      </c>
      <c r="T3897" s="11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8322</v>
      </c>
      <c r="R3898" t="s">
        <v>8323</v>
      </c>
      <c r="S3898" s="11">
        <f t="shared" si="242"/>
        <v>41793.191875000004</v>
      </c>
      <c r="T3898" s="11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8322</v>
      </c>
      <c r="R3899" t="s">
        <v>8323</v>
      </c>
      <c r="S3899" s="11">
        <f t="shared" si="242"/>
        <v>41982.87364583333</v>
      </c>
      <c r="T3899" s="11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8322</v>
      </c>
      <c r="R3900" t="s">
        <v>8323</v>
      </c>
      <c r="S3900" s="11">
        <f t="shared" si="242"/>
        <v>42193.482291666667</v>
      </c>
      <c r="T3900" s="11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8322</v>
      </c>
      <c r="R3901" t="s">
        <v>8323</v>
      </c>
      <c r="S3901" s="11">
        <f t="shared" si="242"/>
        <v>41843.775011574071</v>
      </c>
      <c r="T3901" s="11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8322</v>
      </c>
      <c r="R3902" t="s">
        <v>8323</v>
      </c>
      <c r="S3902" s="11">
        <f t="shared" si="242"/>
        <v>42136.092488425929</v>
      </c>
      <c r="T3902" s="11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8322</v>
      </c>
      <c r="R3903" t="s">
        <v>8323</v>
      </c>
      <c r="S3903" s="11">
        <f t="shared" si="242"/>
        <v>42317.826377314821</v>
      </c>
      <c r="T3903" s="11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8322</v>
      </c>
      <c r="R3904" t="s">
        <v>8323</v>
      </c>
      <c r="S3904" s="11">
        <f t="shared" si="242"/>
        <v>42663.468078703707</v>
      </c>
      <c r="T3904" s="11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8322</v>
      </c>
      <c r="R3905" t="s">
        <v>8323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8322</v>
      </c>
      <c r="R3906" t="s">
        <v>8323</v>
      </c>
      <c r="S3906" s="11">
        <f t="shared" si="242"/>
        <v>42095.229166666672</v>
      </c>
      <c r="T3906" s="11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8322</v>
      </c>
      <c r="R3907" t="s">
        <v>8323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8322</v>
      </c>
      <c r="R3908" t="s">
        <v>8323</v>
      </c>
      <c r="S3908" s="11">
        <f t="shared" si="246"/>
        <v>42143.917743055557</v>
      </c>
      <c r="T3908" s="11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8322</v>
      </c>
      <c r="R3909" t="s">
        <v>8323</v>
      </c>
      <c r="S3909" s="11">
        <f t="shared" si="246"/>
        <v>41906.819513888891</v>
      </c>
      <c r="T3909" s="11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8322</v>
      </c>
      <c r="R3910" t="s">
        <v>8323</v>
      </c>
      <c r="S3910" s="11">
        <f t="shared" si="246"/>
        <v>41834.135370370372</v>
      </c>
      <c r="T3910" s="11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8322</v>
      </c>
      <c r="R3911" t="s">
        <v>8323</v>
      </c>
      <c r="S3911" s="11">
        <f t="shared" si="246"/>
        <v>41863.359282407408</v>
      </c>
      <c r="T3911" s="11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8322</v>
      </c>
      <c r="R3912" t="s">
        <v>8323</v>
      </c>
      <c r="S3912" s="11">
        <f t="shared" si="246"/>
        <v>42224.756909722222</v>
      </c>
      <c r="T3912" s="11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8322</v>
      </c>
      <c r="R3913" t="s">
        <v>8323</v>
      </c>
      <c r="S3913" s="11">
        <f t="shared" si="246"/>
        <v>41939.8122337963</v>
      </c>
      <c r="T3913" s="11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8322</v>
      </c>
      <c r="R3914" t="s">
        <v>8323</v>
      </c>
      <c r="S3914" s="11">
        <f t="shared" si="246"/>
        <v>42059.270023148143</v>
      </c>
      <c r="T3914" s="11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8322</v>
      </c>
      <c r="R3915" t="s">
        <v>8323</v>
      </c>
      <c r="S3915" s="11">
        <f t="shared" si="246"/>
        <v>42308.211215277777</v>
      </c>
      <c r="T3915" s="11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8322</v>
      </c>
      <c r="R3916" t="s">
        <v>8323</v>
      </c>
      <c r="S3916" s="11">
        <f t="shared" si="246"/>
        <v>42114.818935185183</v>
      </c>
      <c r="T3916" s="11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8322</v>
      </c>
      <c r="R3917" t="s">
        <v>8323</v>
      </c>
      <c r="S3917" s="11">
        <f t="shared" si="246"/>
        <v>42492.98505787037</v>
      </c>
      <c r="T3917" s="11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8322</v>
      </c>
      <c r="R3918" t="s">
        <v>8323</v>
      </c>
      <c r="S3918" s="11">
        <f t="shared" si="246"/>
        <v>42494.471666666665</v>
      </c>
      <c r="T3918" s="11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8322</v>
      </c>
      <c r="R3919" t="s">
        <v>8323</v>
      </c>
      <c r="S3919" s="11">
        <f t="shared" si="246"/>
        <v>41863.527326388888</v>
      </c>
      <c r="T3919" s="11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8322</v>
      </c>
      <c r="R3920" t="s">
        <v>8323</v>
      </c>
      <c r="S3920" s="11">
        <f t="shared" si="246"/>
        <v>41843.664618055554</v>
      </c>
      <c r="T3920" s="11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8322</v>
      </c>
      <c r="R3921" t="s">
        <v>8323</v>
      </c>
      <c r="S3921" s="11">
        <f t="shared" si="246"/>
        <v>42358.684872685189</v>
      </c>
      <c r="T3921" s="11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8322</v>
      </c>
      <c r="R3922" t="s">
        <v>8323</v>
      </c>
      <c r="S3922" s="11">
        <f t="shared" si="246"/>
        <v>42657.38726851852</v>
      </c>
      <c r="T3922" s="11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8322</v>
      </c>
      <c r="R3923" t="s">
        <v>8323</v>
      </c>
      <c r="S3923" s="11">
        <f t="shared" si="246"/>
        <v>41926.542303240742</v>
      </c>
      <c r="T3923" s="11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8322</v>
      </c>
      <c r="R3924" t="s">
        <v>8323</v>
      </c>
      <c r="S3924" s="11">
        <f t="shared" si="246"/>
        <v>42020.768634259264</v>
      </c>
      <c r="T3924" s="11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8322</v>
      </c>
      <c r="R3925" t="s">
        <v>8323</v>
      </c>
      <c r="S3925" s="11">
        <f t="shared" si="246"/>
        <v>42075.979988425926</v>
      </c>
      <c r="T3925" s="11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8322</v>
      </c>
      <c r="R3926" t="s">
        <v>8323</v>
      </c>
      <c r="S3926" s="11">
        <f t="shared" si="246"/>
        <v>41786.959745370368</v>
      </c>
      <c r="T3926" s="11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8322</v>
      </c>
      <c r="R3927" t="s">
        <v>8323</v>
      </c>
      <c r="S3927" s="11">
        <f t="shared" si="246"/>
        <v>41820.870821759258</v>
      </c>
      <c r="T3927" s="11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8322</v>
      </c>
      <c r="R3928" t="s">
        <v>8323</v>
      </c>
      <c r="S3928" s="11">
        <f t="shared" si="246"/>
        <v>41970.085046296299</v>
      </c>
      <c r="T3928" s="11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8322</v>
      </c>
      <c r="R3929" t="s">
        <v>8323</v>
      </c>
      <c r="S3929" s="11">
        <f t="shared" si="246"/>
        <v>41830.267407407409</v>
      </c>
      <c r="T3929" s="11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8322</v>
      </c>
      <c r="R3930" t="s">
        <v>8323</v>
      </c>
      <c r="S3930" s="11">
        <f t="shared" si="246"/>
        <v>42265.683182870373</v>
      </c>
      <c r="T3930" s="11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8322</v>
      </c>
      <c r="R3931" t="s">
        <v>8323</v>
      </c>
      <c r="S3931" s="11">
        <f t="shared" si="246"/>
        <v>42601.827141203699</v>
      </c>
      <c r="T3931" s="11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8322</v>
      </c>
      <c r="R3932" t="s">
        <v>8323</v>
      </c>
      <c r="S3932" s="11">
        <f t="shared" si="246"/>
        <v>42433.338749999995</v>
      </c>
      <c r="T3932" s="11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8322</v>
      </c>
      <c r="R3933" t="s">
        <v>8323</v>
      </c>
      <c r="S3933" s="11">
        <f t="shared" si="246"/>
        <v>42228.151701388888</v>
      </c>
      <c r="T3933" s="11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8322</v>
      </c>
      <c r="R3934" t="s">
        <v>8323</v>
      </c>
      <c r="S3934" s="11">
        <f t="shared" si="246"/>
        <v>42415.168564814812</v>
      </c>
      <c r="T3934" s="11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8322</v>
      </c>
      <c r="R3935" t="s">
        <v>8323</v>
      </c>
      <c r="S3935" s="11">
        <f t="shared" si="246"/>
        <v>42538.968310185184</v>
      </c>
      <c r="T3935" s="11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8322</v>
      </c>
      <c r="R3936" t="s">
        <v>8323</v>
      </c>
      <c r="S3936" s="11">
        <f t="shared" si="246"/>
        <v>42233.671747685185</v>
      </c>
      <c r="T3936" s="11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8322</v>
      </c>
      <c r="R3937" t="s">
        <v>8323</v>
      </c>
      <c r="S3937" s="11">
        <f t="shared" si="246"/>
        <v>42221.656782407401</v>
      </c>
      <c r="T3937" s="11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8322</v>
      </c>
      <c r="R3938" t="s">
        <v>8323</v>
      </c>
      <c r="S3938" s="11">
        <f t="shared" si="246"/>
        <v>42675.262962962966</v>
      </c>
      <c r="T3938" s="11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8322</v>
      </c>
      <c r="R3939" t="s">
        <v>8323</v>
      </c>
      <c r="S3939" s="11">
        <f t="shared" si="246"/>
        <v>42534.631481481483</v>
      </c>
      <c r="T3939" s="11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8322</v>
      </c>
      <c r="R3940" t="s">
        <v>8323</v>
      </c>
      <c r="S3940" s="11">
        <f t="shared" si="246"/>
        <v>42151.905717592599</v>
      </c>
      <c r="T3940" s="11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8322</v>
      </c>
      <c r="R3941" t="s">
        <v>8323</v>
      </c>
      <c r="S3941" s="11">
        <f t="shared" si="246"/>
        <v>41915.400219907409</v>
      </c>
      <c r="T3941" s="11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8322</v>
      </c>
      <c r="R3942" t="s">
        <v>8323</v>
      </c>
      <c r="S3942" s="11">
        <f t="shared" si="246"/>
        <v>41961.492488425924</v>
      </c>
      <c r="T3942" s="11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8322</v>
      </c>
      <c r="R3943" t="s">
        <v>8323</v>
      </c>
      <c r="S3943" s="11">
        <f t="shared" si="246"/>
        <v>41940.587233796294</v>
      </c>
      <c r="T3943" s="11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8322</v>
      </c>
      <c r="R3944" t="s">
        <v>8323</v>
      </c>
      <c r="S3944" s="11">
        <f t="shared" si="246"/>
        <v>42111.904097222221</v>
      </c>
      <c r="T3944" s="11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8322</v>
      </c>
      <c r="R3945" t="s">
        <v>8323</v>
      </c>
      <c r="S3945" s="11">
        <f t="shared" si="246"/>
        <v>42279.778564814813</v>
      </c>
      <c r="T3945" s="11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8322</v>
      </c>
      <c r="R3946" t="s">
        <v>8323</v>
      </c>
      <c r="S3946" s="11">
        <f t="shared" si="246"/>
        <v>42213.662905092591</v>
      </c>
      <c r="T3946" s="11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8322</v>
      </c>
      <c r="R3947" t="s">
        <v>8323</v>
      </c>
      <c r="S3947" s="11">
        <f t="shared" si="246"/>
        <v>42109.801712962959</v>
      </c>
      <c r="T3947" s="11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8322</v>
      </c>
      <c r="R3948" t="s">
        <v>8323</v>
      </c>
      <c r="S3948" s="11">
        <f t="shared" si="246"/>
        <v>42031.833587962959</v>
      </c>
      <c r="T3948" s="11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8322</v>
      </c>
      <c r="R3949" t="s">
        <v>8323</v>
      </c>
      <c r="S3949" s="11">
        <f t="shared" si="246"/>
        <v>42615.142870370371</v>
      </c>
      <c r="T3949" s="11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8322</v>
      </c>
      <c r="R3950" t="s">
        <v>8323</v>
      </c>
      <c r="S3950" s="11">
        <f t="shared" si="246"/>
        <v>41829.325497685182</v>
      </c>
      <c r="T3950" s="11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8322</v>
      </c>
      <c r="R3951" t="s">
        <v>8323</v>
      </c>
      <c r="S3951" s="11">
        <f t="shared" si="246"/>
        <v>42016.120613425926</v>
      </c>
      <c r="T3951" s="11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8322</v>
      </c>
      <c r="R3952" t="s">
        <v>8323</v>
      </c>
      <c r="S3952" s="11">
        <f t="shared" si="246"/>
        <v>42439.702314814815</v>
      </c>
      <c r="T3952" s="11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8322</v>
      </c>
      <c r="R3953" t="s">
        <v>8323</v>
      </c>
      <c r="S3953" s="11">
        <f t="shared" si="246"/>
        <v>42433.825717592597</v>
      </c>
      <c r="T3953" s="11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8322</v>
      </c>
      <c r="R3954" t="s">
        <v>8323</v>
      </c>
      <c r="S3954" s="11">
        <f t="shared" si="246"/>
        <v>42243.790393518517</v>
      </c>
      <c r="T3954" s="11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8322</v>
      </c>
      <c r="R3955" t="s">
        <v>8323</v>
      </c>
      <c r="S3955" s="11">
        <f t="shared" si="246"/>
        <v>42550.048449074078</v>
      </c>
      <c r="T3955" s="11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8322</v>
      </c>
      <c r="R3956" t="s">
        <v>8323</v>
      </c>
      <c r="S3956" s="11">
        <f t="shared" si="246"/>
        <v>41774.651203703703</v>
      </c>
      <c r="T3956" s="11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8322</v>
      </c>
      <c r="R3957" t="s">
        <v>8323</v>
      </c>
      <c r="S3957" s="11">
        <f t="shared" si="246"/>
        <v>42306.848854166667</v>
      </c>
      <c r="T3957" s="11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8322</v>
      </c>
      <c r="R3958" t="s">
        <v>8323</v>
      </c>
      <c r="S3958" s="11">
        <f t="shared" si="246"/>
        <v>42457.932025462964</v>
      </c>
      <c r="T3958" s="11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8322</v>
      </c>
      <c r="R3959" t="s">
        <v>8323</v>
      </c>
      <c r="S3959" s="11">
        <f t="shared" si="246"/>
        <v>42513.976319444439</v>
      </c>
      <c r="T3959" s="11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8322</v>
      </c>
      <c r="R3960" t="s">
        <v>8323</v>
      </c>
      <c r="S3960" s="11">
        <f t="shared" si="246"/>
        <v>41816.950370370374</v>
      </c>
      <c r="T3960" s="11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8322</v>
      </c>
      <c r="R3961" t="s">
        <v>8323</v>
      </c>
      <c r="S3961" s="11">
        <f t="shared" si="246"/>
        <v>41880.788842592592</v>
      </c>
      <c r="T3961" s="11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8322</v>
      </c>
      <c r="R3962" t="s">
        <v>8323</v>
      </c>
      <c r="S3962" s="11">
        <f t="shared" si="246"/>
        <v>42342.845555555556</v>
      </c>
      <c r="T3962" s="11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8322</v>
      </c>
      <c r="R3963" t="s">
        <v>8323</v>
      </c>
      <c r="S3963" s="11">
        <f t="shared" si="246"/>
        <v>41745.891319444447</v>
      </c>
      <c r="T3963" s="11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8322</v>
      </c>
      <c r="R3964" t="s">
        <v>8323</v>
      </c>
      <c r="S3964" s="11">
        <f t="shared" si="246"/>
        <v>42311.621458333335</v>
      </c>
      <c r="T3964" s="11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8322</v>
      </c>
      <c r="R3965" t="s">
        <v>8323</v>
      </c>
      <c r="S3965" s="11">
        <f t="shared" si="246"/>
        <v>42296.154131944444</v>
      </c>
      <c r="T3965" s="11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8322</v>
      </c>
      <c r="R3966" t="s">
        <v>8323</v>
      </c>
      <c r="S3966" s="11">
        <f t="shared" si="246"/>
        <v>42053.722060185188</v>
      </c>
      <c r="T3966" s="11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8322</v>
      </c>
      <c r="R3967" t="s">
        <v>8323</v>
      </c>
      <c r="S3967" s="11">
        <f t="shared" si="246"/>
        <v>42414.235879629632</v>
      </c>
      <c r="T3967" s="11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8322</v>
      </c>
      <c r="R3968" t="s">
        <v>8323</v>
      </c>
      <c r="S3968" s="11">
        <f t="shared" si="246"/>
        <v>41801.711550925924</v>
      </c>
      <c r="T3968" s="11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8322</v>
      </c>
      <c r="R3969" t="s">
        <v>8323</v>
      </c>
      <c r="S3969" s="11">
        <f t="shared" si="246"/>
        <v>42770.290590277778</v>
      </c>
      <c r="T3969" s="11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8322</v>
      </c>
      <c r="R3970" t="s">
        <v>8323</v>
      </c>
      <c r="S3970" s="11">
        <f t="shared" si="246"/>
        <v>42452.815659722226</v>
      </c>
      <c r="T3970" s="11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8322</v>
      </c>
      <c r="R3971" t="s">
        <v>8323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8322</v>
      </c>
      <c r="R3972" t="s">
        <v>8323</v>
      </c>
      <c r="S3972" s="11">
        <f t="shared" si="250"/>
        <v>42447.863553240735</v>
      </c>
      <c r="T3972" s="11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8322</v>
      </c>
      <c r="R3973" t="s">
        <v>8323</v>
      </c>
      <c r="S3973" s="11">
        <f t="shared" si="250"/>
        <v>41811.536180555559</v>
      </c>
      <c r="T3973" s="11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8322</v>
      </c>
      <c r="R3974" t="s">
        <v>8323</v>
      </c>
      <c r="S3974" s="11">
        <f t="shared" si="250"/>
        <v>41981.067523148144</v>
      </c>
      <c r="T3974" s="11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8322</v>
      </c>
      <c r="R3975" t="s">
        <v>8323</v>
      </c>
      <c r="S3975" s="11">
        <f t="shared" si="250"/>
        <v>42469.68414351852</v>
      </c>
      <c r="T3975" s="11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8322</v>
      </c>
      <c r="R3976" t="s">
        <v>8323</v>
      </c>
      <c r="S3976" s="11">
        <f t="shared" si="250"/>
        <v>42493.546851851846</v>
      </c>
      <c r="T3976" s="11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8322</v>
      </c>
      <c r="R3977" t="s">
        <v>8323</v>
      </c>
      <c r="S3977" s="11">
        <f t="shared" si="250"/>
        <v>42534.866875</v>
      </c>
      <c r="T3977" s="11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8322</v>
      </c>
      <c r="R3978" t="s">
        <v>8323</v>
      </c>
      <c r="S3978" s="11">
        <f t="shared" si="250"/>
        <v>41830.858344907407</v>
      </c>
      <c r="T3978" s="11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8322</v>
      </c>
      <c r="R3979" t="s">
        <v>8323</v>
      </c>
      <c r="S3979" s="11">
        <f t="shared" si="250"/>
        <v>42543.788564814815</v>
      </c>
      <c r="T3979" s="11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8322</v>
      </c>
      <c r="R3980" t="s">
        <v>8323</v>
      </c>
      <c r="S3980" s="11">
        <f t="shared" si="250"/>
        <v>41975.642974537041</v>
      </c>
      <c r="T3980" s="11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8322</v>
      </c>
      <c r="R3981" t="s">
        <v>8323</v>
      </c>
      <c r="S3981" s="11">
        <f t="shared" si="250"/>
        <v>42069.903437500005</v>
      </c>
      <c r="T3981" s="11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8322</v>
      </c>
      <c r="R3982" t="s">
        <v>8323</v>
      </c>
      <c r="S3982" s="11">
        <f t="shared" si="250"/>
        <v>41795.598923611113</v>
      </c>
      <c r="T3982" s="11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8322</v>
      </c>
      <c r="R3983" t="s">
        <v>8323</v>
      </c>
      <c r="S3983" s="11">
        <f t="shared" si="250"/>
        <v>42508.179965277777</v>
      </c>
      <c r="T3983" s="11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8322</v>
      </c>
      <c r="R3984" t="s">
        <v>8323</v>
      </c>
      <c r="S3984" s="11">
        <f t="shared" si="250"/>
        <v>42132.809953703705</v>
      </c>
      <c r="T3984" s="11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8322</v>
      </c>
      <c r="R3985" t="s">
        <v>8323</v>
      </c>
      <c r="S3985" s="11">
        <f t="shared" si="250"/>
        <v>41747.86986111111</v>
      </c>
      <c r="T3985" s="11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8322</v>
      </c>
      <c r="R3986" t="s">
        <v>8323</v>
      </c>
      <c r="S3986" s="11">
        <f t="shared" si="250"/>
        <v>41920.963472222218</v>
      </c>
      <c r="T3986" s="11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8322</v>
      </c>
      <c r="R3987" t="s">
        <v>8323</v>
      </c>
      <c r="S3987" s="11">
        <f t="shared" si="250"/>
        <v>42399.707407407404</v>
      </c>
      <c r="T3987" s="11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8322</v>
      </c>
      <c r="R3988" t="s">
        <v>8323</v>
      </c>
      <c r="S3988" s="11">
        <f t="shared" si="250"/>
        <v>42467.548541666663</v>
      </c>
      <c r="T3988" s="11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8322</v>
      </c>
      <c r="R3989" t="s">
        <v>8323</v>
      </c>
      <c r="S3989" s="11">
        <f t="shared" si="250"/>
        <v>41765.92465277778</v>
      </c>
      <c r="T3989" s="11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8322</v>
      </c>
      <c r="R3990" t="s">
        <v>8323</v>
      </c>
      <c r="S3990" s="11">
        <f t="shared" si="250"/>
        <v>42230.08116898148</v>
      </c>
      <c r="T3990" s="11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8322</v>
      </c>
      <c r="R3991" t="s">
        <v>8323</v>
      </c>
      <c r="S3991" s="11">
        <f t="shared" si="250"/>
        <v>42286.749780092592</v>
      </c>
      <c r="T3991" s="11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8322</v>
      </c>
      <c r="R3992" t="s">
        <v>8323</v>
      </c>
      <c r="S3992" s="11">
        <f t="shared" si="250"/>
        <v>42401.672372685185</v>
      </c>
      <c r="T3992" s="11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8322</v>
      </c>
      <c r="R3993" t="s">
        <v>8323</v>
      </c>
      <c r="S3993" s="11">
        <f t="shared" si="250"/>
        <v>42125.644467592589</v>
      </c>
      <c r="T3993" s="11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8322</v>
      </c>
      <c r="R3994" t="s">
        <v>8323</v>
      </c>
      <c r="S3994" s="11">
        <f t="shared" si="250"/>
        <v>42289.94049768518</v>
      </c>
      <c r="T3994" s="11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8322</v>
      </c>
      <c r="R3995" t="s">
        <v>8323</v>
      </c>
      <c r="S3995" s="11">
        <f t="shared" si="250"/>
        <v>42107.864722222221</v>
      </c>
      <c r="T3995" s="11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8322</v>
      </c>
      <c r="R3996" t="s">
        <v>8323</v>
      </c>
      <c r="S3996" s="11">
        <f t="shared" si="250"/>
        <v>41809.389930555553</v>
      </c>
      <c r="T3996" s="11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8322</v>
      </c>
      <c r="R3997" t="s">
        <v>8323</v>
      </c>
      <c r="S3997" s="11">
        <f t="shared" si="250"/>
        <v>42019.683761574073</v>
      </c>
      <c r="T3997" s="11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8322</v>
      </c>
      <c r="R3998" t="s">
        <v>8323</v>
      </c>
      <c r="S3998" s="11">
        <f t="shared" si="250"/>
        <v>41950.26694444444</v>
      </c>
      <c r="T3998" s="11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8322</v>
      </c>
      <c r="R3999" t="s">
        <v>8323</v>
      </c>
      <c r="S3999" s="11">
        <f t="shared" si="250"/>
        <v>42069.391446759255</v>
      </c>
      <c r="T3999" s="11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8322</v>
      </c>
      <c r="R4000" t="s">
        <v>8323</v>
      </c>
      <c r="S4000" s="11">
        <f t="shared" si="250"/>
        <v>42061.963263888887</v>
      </c>
      <c r="T4000" s="11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8322</v>
      </c>
      <c r="R4001" t="s">
        <v>8323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8322</v>
      </c>
      <c r="R4002" t="s">
        <v>8323</v>
      </c>
      <c r="S4002" s="11">
        <f t="shared" si="250"/>
        <v>42437.64534722222</v>
      </c>
      <c r="T4002" s="11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8322</v>
      </c>
      <c r="R4003" t="s">
        <v>8323</v>
      </c>
      <c r="S4003" s="11">
        <f t="shared" si="250"/>
        <v>42775.964212962965</v>
      </c>
      <c r="T4003" s="11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8322</v>
      </c>
      <c r="R4004" t="s">
        <v>8323</v>
      </c>
      <c r="S4004" s="11">
        <f t="shared" si="250"/>
        <v>41879.043530092589</v>
      </c>
      <c r="T4004" s="11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8322</v>
      </c>
      <c r="R4005" t="s">
        <v>8323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8322</v>
      </c>
      <c r="R4006" t="s">
        <v>8323</v>
      </c>
      <c r="S4006" s="11">
        <f t="shared" si="250"/>
        <v>41890.16269675926</v>
      </c>
      <c r="T4006" s="11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8322</v>
      </c>
      <c r="R4007" t="s">
        <v>8323</v>
      </c>
      <c r="S4007" s="11">
        <f t="shared" si="250"/>
        <v>41872.807696759257</v>
      </c>
      <c r="T4007" s="11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8322</v>
      </c>
      <c r="R4008" t="s">
        <v>8323</v>
      </c>
      <c r="S4008" s="11">
        <f t="shared" si="250"/>
        <v>42391.772997685184</v>
      </c>
      <c r="T4008" s="11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8322</v>
      </c>
      <c r="R4009" t="s">
        <v>8323</v>
      </c>
      <c r="S4009" s="11">
        <f t="shared" si="250"/>
        <v>41848.772928240738</v>
      </c>
      <c r="T4009" s="11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8322</v>
      </c>
      <c r="R4010" t="s">
        <v>8323</v>
      </c>
      <c r="S4010" s="11">
        <f t="shared" si="250"/>
        <v>42177.964201388888</v>
      </c>
      <c r="T4010" s="11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8322</v>
      </c>
      <c r="R4011" t="s">
        <v>8323</v>
      </c>
      <c r="S4011" s="11">
        <f t="shared" si="250"/>
        <v>41851.700925925928</v>
      </c>
      <c r="T4011" s="11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8322</v>
      </c>
      <c r="R4012" t="s">
        <v>8323</v>
      </c>
      <c r="S4012" s="11">
        <f t="shared" si="250"/>
        <v>41921.770439814813</v>
      </c>
      <c r="T4012" s="11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8322</v>
      </c>
      <c r="R4013" t="s">
        <v>8323</v>
      </c>
      <c r="S4013" s="11">
        <f t="shared" si="250"/>
        <v>42002.54488425926</v>
      </c>
      <c r="T4013" s="11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8322</v>
      </c>
      <c r="R4014" t="s">
        <v>8323</v>
      </c>
      <c r="S4014" s="11">
        <f t="shared" si="250"/>
        <v>42096.544548611113</v>
      </c>
      <c r="T4014" s="11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8322</v>
      </c>
      <c r="R4015" t="s">
        <v>8323</v>
      </c>
      <c r="S4015" s="11">
        <f t="shared" si="250"/>
        <v>42021.301192129627</v>
      </c>
      <c r="T4015" s="11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8322</v>
      </c>
      <c r="R4016" t="s">
        <v>8323</v>
      </c>
      <c r="S4016" s="11">
        <f t="shared" si="250"/>
        <v>42419.246168981481</v>
      </c>
      <c r="T4016" s="11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8322</v>
      </c>
      <c r="R4017" t="s">
        <v>8323</v>
      </c>
      <c r="S4017" s="11">
        <f t="shared" si="250"/>
        <v>42174.780821759254</v>
      </c>
      <c r="T4017" s="11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8322</v>
      </c>
      <c r="R4018" t="s">
        <v>8323</v>
      </c>
      <c r="S4018" s="11">
        <f t="shared" si="250"/>
        <v>41869.872685185182</v>
      </c>
      <c r="T4018" s="11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8322</v>
      </c>
      <c r="R4019" t="s">
        <v>8323</v>
      </c>
      <c r="S4019" s="11">
        <f t="shared" si="250"/>
        <v>41856.672152777777</v>
      </c>
      <c r="T4019" s="11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8322</v>
      </c>
      <c r="R4020" t="s">
        <v>8323</v>
      </c>
      <c r="S4020" s="11">
        <f t="shared" si="250"/>
        <v>42620.91097222222</v>
      </c>
      <c r="T4020" s="11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8322</v>
      </c>
      <c r="R4021" t="s">
        <v>8323</v>
      </c>
      <c r="S4021" s="11">
        <f t="shared" si="250"/>
        <v>42417.675879629634</v>
      </c>
      <c r="T4021" s="11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8322</v>
      </c>
      <c r="R4022" t="s">
        <v>8323</v>
      </c>
      <c r="S4022" s="11">
        <f t="shared" si="250"/>
        <v>42057.190960648149</v>
      </c>
      <c r="T4022" s="11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8322</v>
      </c>
      <c r="R4023" t="s">
        <v>8323</v>
      </c>
      <c r="S4023" s="11">
        <f t="shared" si="250"/>
        <v>41878.911550925928</v>
      </c>
      <c r="T4023" s="11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8322</v>
      </c>
      <c r="R4024" t="s">
        <v>8323</v>
      </c>
      <c r="S4024" s="11">
        <f t="shared" si="250"/>
        <v>41990.584108796291</v>
      </c>
      <c r="T4024" s="11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8322</v>
      </c>
      <c r="R4025" t="s">
        <v>8323</v>
      </c>
      <c r="S4025" s="11">
        <f t="shared" si="250"/>
        <v>42408.999571759254</v>
      </c>
      <c r="T4025" s="11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8322</v>
      </c>
      <c r="R4026" t="s">
        <v>8323</v>
      </c>
      <c r="S4026" s="11">
        <f t="shared" si="250"/>
        <v>42217.670104166667</v>
      </c>
      <c r="T4026" s="11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8322</v>
      </c>
      <c r="R4027" t="s">
        <v>8323</v>
      </c>
      <c r="S4027" s="11">
        <f t="shared" si="250"/>
        <v>42151.237685185188</v>
      </c>
      <c r="T4027" s="11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8322</v>
      </c>
      <c r="R4028" t="s">
        <v>8323</v>
      </c>
      <c r="S4028" s="11">
        <f t="shared" si="250"/>
        <v>42282.655543981484</v>
      </c>
      <c r="T4028" s="11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8322</v>
      </c>
      <c r="R4029" t="s">
        <v>8323</v>
      </c>
      <c r="S4029" s="11">
        <f t="shared" si="250"/>
        <v>42768.97084490741</v>
      </c>
      <c r="T4029" s="11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8322</v>
      </c>
      <c r="R4030" t="s">
        <v>8323</v>
      </c>
      <c r="S4030" s="11">
        <f t="shared" si="250"/>
        <v>41765.938657407409</v>
      </c>
      <c r="T4030" s="11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8322</v>
      </c>
      <c r="R4031" t="s">
        <v>8323</v>
      </c>
      <c r="S4031" s="11">
        <f t="shared" si="250"/>
        <v>42322.025115740747</v>
      </c>
      <c r="T4031" s="11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8322</v>
      </c>
      <c r="R4032" t="s">
        <v>8323</v>
      </c>
      <c r="S4032" s="11">
        <f t="shared" si="250"/>
        <v>42374.655081018514</v>
      </c>
      <c r="T4032" s="11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8322</v>
      </c>
      <c r="R4033" t="s">
        <v>8323</v>
      </c>
      <c r="S4033" s="11">
        <f t="shared" si="250"/>
        <v>41941.585231481484</v>
      </c>
      <c r="T4033" s="11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8322</v>
      </c>
      <c r="R4034" t="s">
        <v>8323</v>
      </c>
      <c r="S4034" s="11">
        <f t="shared" si="250"/>
        <v>42293.809212962966</v>
      </c>
      <c r="T4034" s="11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8322</v>
      </c>
      <c r="R4035" t="s">
        <v>8323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8322</v>
      </c>
      <c r="R4036" t="s">
        <v>8323</v>
      </c>
      <c r="S4036" s="11">
        <f t="shared" si="254"/>
        <v>42067.947337962964</v>
      </c>
      <c r="T4036" s="11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8322</v>
      </c>
      <c r="R4037" t="s">
        <v>8323</v>
      </c>
      <c r="S4037" s="11">
        <f t="shared" si="254"/>
        <v>41903.882951388885</v>
      </c>
      <c r="T4037" s="11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8322</v>
      </c>
      <c r="R4038" t="s">
        <v>8323</v>
      </c>
      <c r="S4038" s="11">
        <f t="shared" si="254"/>
        <v>41804.937083333331</v>
      </c>
      <c r="T4038" s="11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8322</v>
      </c>
      <c r="R4039" t="s">
        <v>8323</v>
      </c>
      <c r="S4039" s="11">
        <f t="shared" si="254"/>
        <v>42497.070775462969</v>
      </c>
      <c r="T4039" s="11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8322</v>
      </c>
      <c r="R4040" t="s">
        <v>8323</v>
      </c>
      <c r="S4040" s="11">
        <f t="shared" si="254"/>
        <v>41869.798726851855</v>
      </c>
      <c r="T4040" s="11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8322</v>
      </c>
      <c r="R4041" t="s">
        <v>8323</v>
      </c>
      <c r="S4041" s="11">
        <f t="shared" si="254"/>
        <v>42305.670914351853</v>
      </c>
      <c r="T4041" s="11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8322</v>
      </c>
      <c r="R4042" t="s">
        <v>8323</v>
      </c>
      <c r="S4042" s="11">
        <f t="shared" si="254"/>
        <v>42144.231527777782</v>
      </c>
      <c r="T4042" s="11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8322</v>
      </c>
      <c r="R4043" t="s">
        <v>8323</v>
      </c>
      <c r="S4043" s="11">
        <f t="shared" si="254"/>
        <v>42559.474004629628</v>
      </c>
      <c r="T4043" s="11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8322</v>
      </c>
      <c r="R4044" t="s">
        <v>8323</v>
      </c>
      <c r="S4044" s="11">
        <f t="shared" si="254"/>
        <v>41995.084074074075</v>
      </c>
      <c r="T4044" s="11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8322</v>
      </c>
      <c r="R4045" t="s">
        <v>8323</v>
      </c>
      <c r="S4045" s="11">
        <f t="shared" si="254"/>
        <v>41948.957465277781</v>
      </c>
      <c r="T4045" s="11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8322</v>
      </c>
      <c r="R4046" t="s">
        <v>8323</v>
      </c>
      <c r="S4046" s="11">
        <f t="shared" si="254"/>
        <v>42074.219699074078</v>
      </c>
      <c r="T4046" s="11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8322</v>
      </c>
      <c r="R4047" t="s">
        <v>8323</v>
      </c>
      <c r="S4047" s="11">
        <f t="shared" si="254"/>
        <v>41842.201261574075</v>
      </c>
      <c r="T4047" s="11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8322</v>
      </c>
      <c r="R4048" t="s">
        <v>8323</v>
      </c>
      <c r="S4048" s="11">
        <f t="shared" si="254"/>
        <v>41904.650578703702</v>
      </c>
      <c r="T4048" s="11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8322</v>
      </c>
      <c r="R4049" t="s">
        <v>8323</v>
      </c>
      <c r="S4049" s="11">
        <f t="shared" si="254"/>
        <v>41991.022488425922</v>
      </c>
      <c r="T4049" s="11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8322</v>
      </c>
      <c r="R4050" t="s">
        <v>8323</v>
      </c>
      <c r="S4050" s="11">
        <f t="shared" si="254"/>
        <v>42436.509108796294</v>
      </c>
      <c r="T4050" s="11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8322</v>
      </c>
      <c r="R4051" t="s">
        <v>8323</v>
      </c>
      <c r="S4051" s="11">
        <f t="shared" si="254"/>
        <v>42169.958506944444</v>
      </c>
      <c r="T4051" s="11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8322</v>
      </c>
      <c r="R4052" t="s">
        <v>8323</v>
      </c>
      <c r="S4052" s="11">
        <f t="shared" si="254"/>
        <v>41905.636469907404</v>
      </c>
      <c r="T4052" s="11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8322</v>
      </c>
      <c r="R4053" t="s">
        <v>8323</v>
      </c>
      <c r="S4053" s="11">
        <f t="shared" si="254"/>
        <v>41761.810150462967</v>
      </c>
      <c r="T4053" s="11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8322</v>
      </c>
      <c r="R4054" t="s">
        <v>8323</v>
      </c>
      <c r="S4054" s="11">
        <f t="shared" si="254"/>
        <v>41865.878657407404</v>
      </c>
      <c r="T4054" s="11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8322</v>
      </c>
      <c r="R4055" t="s">
        <v>8323</v>
      </c>
      <c r="S4055" s="11">
        <f t="shared" si="254"/>
        <v>41928.690138888887</v>
      </c>
      <c r="T4055" s="11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8322</v>
      </c>
      <c r="R4056" t="s">
        <v>8323</v>
      </c>
      <c r="S4056" s="11">
        <f t="shared" si="254"/>
        <v>42613.841261574074</v>
      </c>
      <c r="T4056" s="11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8322</v>
      </c>
      <c r="R4057" t="s">
        <v>8323</v>
      </c>
      <c r="S4057" s="11">
        <f t="shared" si="254"/>
        <v>41779.648506944446</v>
      </c>
      <c r="T4057" s="11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8322</v>
      </c>
      <c r="R4058" t="s">
        <v>8323</v>
      </c>
      <c r="S4058" s="11">
        <f t="shared" si="254"/>
        <v>42534.933321759265</v>
      </c>
      <c r="T4058" s="11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8322</v>
      </c>
      <c r="R4059" t="s">
        <v>8323</v>
      </c>
      <c r="S4059" s="11">
        <f t="shared" si="254"/>
        <v>42310.968518518523</v>
      </c>
      <c r="T4059" s="11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8322</v>
      </c>
      <c r="R4060" t="s">
        <v>8323</v>
      </c>
      <c r="S4060" s="11">
        <f t="shared" si="254"/>
        <v>42446.060694444444</v>
      </c>
      <c r="T4060" s="11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8322</v>
      </c>
      <c r="R4061" t="s">
        <v>8323</v>
      </c>
      <c r="S4061" s="11">
        <f t="shared" si="254"/>
        <v>41866.640648148146</v>
      </c>
      <c r="T4061" s="11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8322</v>
      </c>
      <c r="R4062" t="s">
        <v>8323</v>
      </c>
      <c r="S4062" s="11">
        <f t="shared" si="254"/>
        <v>41779.695092592592</v>
      </c>
      <c r="T4062" s="11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8322</v>
      </c>
      <c r="R4063" t="s">
        <v>8323</v>
      </c>
      <c r="S4063" s="11">
        <f t="shared" si="254"/>
        <v>42421.141469907408</v>
      </c>
      <c r="T4063" s="11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8322</v>
      </c>
      <c r="R4064" t="s">
        <v>8323</v>
      </c>
      <c r="S4064" s="11">
        <f t="shared" si="254"/>
        <v>42523.739212962959</v>
      </c>
      <c r="T4064" s="11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8322</v>
      </c>
      <c r="R4065" t="s">
        <v>8323</v>
      </c>
      <c r="S4065" s="11">
        <f t="shared" si="254"/>
        <v>41787.681527777779</v>
      </c>
      <c r="T4065" s="11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8322</v>
      </c>
      <c r="R4066" t="s">
        <v>8323</v>
      </c>
      <c r="S4066" s="11">
        <f t="shared" si="254"/>
        <v>42093.588263888887</v>
      </c>
      <c r="T4066" s="11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8322</v>
      </c>
      <c r="R4067" t="s">
        <v>8323</v>
      </c>
      <c r="S4067" s="11">
        <f t="shared" si="254"/>
        <v>41833.951516203706</v>
      </c>
      <c r="T4067" s="11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8322</v>
      </c>
      <c r="R4068" t="s">
        <v>8323</v>
      </c>
      <c r="S4068" s="11">
        <f t="shared" si="254"/>
        <v>42479.039212962962</v>
      </c>
      <c r="T4068" s="11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8322</v>
      </c>
      <c r="R4069" t="s">
        <v>8323</v>
      </c>
      <c r="S4069" s="11">
        <f t="shared" si="254"/>
        <v>42235.117476851854</v>
      </c>
      <c r="T4069" s="11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8322</v>
      </c>
      <c r="R4070" t="s">
        <v>8323</v>
      </c>
      <c r="S4070" s="11">
        <f t="shared" si="254"/>
        <v>42718.963599537034</v>
      </c>
      <c r="T4070" s="11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8322</v>
      </c>
      <c r="R4071" t="s">
        <v>8323</v>
      </c>
      <c r="S4071" s="11">
        <f t="shared" si="254"/>
        <v>42022.661527777775</v>
      </c>
      <c r="T4071" s="11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8322</v>
      </c>
      <c r="R4072" t="s">
        <v>8323</v>
      </c>
      <c r="S4072" s="11">
        <f t="shared" si="254"/>
        <v>42031.666898148149</v>
      </c>
      <c r="T4072" s="11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8322</v>
      </c>
      <c r="R4073" t="s">
        <v>8323</v>
      </c>
      <c r="S4073" s="11">
        <f t="shared" si="254"/>
        <v>42700.804756944446</v>
      </c>
      <c r="T4073" s="11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8322</v>
      </c>
      <c r="R4074" t="s">
        <v>8323</v>
      </c>
      <c r="S4074" s="11">
        <f t="shared" si="254"/>
        <v>41812.77443287037</v>
      </c>
      <c r="T4074" s="11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8322</v>
      </c>
      <c r="R4075" t="s">
        <v>8323</v>
      </c>
      <c r="S4075" s="11">
        <f t="shared" si="254"/>
        <v>42078.34520833334</v>
      </c>
      <c r="T4075" s="11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8322</v>
      </c>
      <c r="R4076" t="s">
        <v>8323</v>
      </c>
      <c r="S4076" s="11">
        <f t="shared" si="254"/>
        <v>42283.552951388891</v>
      </c>
      <c r="T4076" s="11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8322</v>
      </c>
      <c r="R4077" t="s">
        <v>8323</v>
      </c>
      <c r="S4077" s="11">
        <f t="shared" si="254"/>
        <v>41779.045937499999</v>
      </c>
      <c r="T4077" s="11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8322</v>
      </c>
      <c r="R4078" t="s">
        <v>8323</v>
      </c>
      <c r="S4078" s="11">
        <f t="shared" si="254"/>
        <v>41905.795706018522</v>
      </c>
      <c r="T4078" s="11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8322</v>
      </c>
      <c r="R4079" t="s">
        <v>8323</v>
      </c>
      <c r="S4079" s="11">
        <f t="shared" si="254"/>
        <v>42695.7105787037</v>
      </c>
      <c r="T4079" s="11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8322</v>
      </c>
      <c r="R4080" t="s">
        <v>8323</v>
      </c>
      <c r="S4080" s="11">
        <f t="shared" si="254"/>
        <v>42732.787523148145</v>
      </c>
      <c r="T4080" s="11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8322</v>
      </c>
      <c r="R4081" t="s">
        <v>8323</v>
      </c>
      <c r="S4081" s="11">
        <f t="shared" si="254"/>
        <v>42510.938900462963</v>
      </c>
      <c r="T4081" s="11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8322</v>
      </c>
      <c r="R4082" t="s">
        <v>8323</v>
      </c>
      <c r="S4082" s="11">
        <f t="shared" si="254"/>
        <v>42511.698101851856</v>
      </c>
      <c r="T4082" s="11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8322</v>
      </c>
      <c r="R4083" t="s">
        <v>8323</v>
      </c>
      <c r="S4083" s="11">
        <f t="shared" si="254"/>
        <v>42041.581307870365</v>
      </c>
      <c r="T4083" s="11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8322</v>
      </c>
      <c r="R4084" t="s">
        <v>8323</v>
      </c>
      <c r="S4084" s="11">
        <f t="shared" si="254"/>
        <v>42307.189270833333</v>
      </c>
      <c r="T4084" s="11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8322</v>
      </c>
      <c r="R4085" t="s">
        <v>8323</v>
      </c>
      <c r="S4085" s="11">
        <f t="shared" si="254"/>
        <v>42353.761759259258</v>
      </c>
      <c r="T4085" s="11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8322</v>
      </c>
      <c r="R4086" t="s">
        <v>8323</v>
      </c>
      <c r="S4086" s="11">
        <f t="shared" si="254"/>
        <v>42622.436412037037</v>
      </c>
      <c r="T4086" s="11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8322</v>
      </c>
      <c r="R4087" t="s">
        <v>8323</v>
      </c>
      <c r="S4087" s="11">
        <f t="shared" si="254"/>
        <v>42058.603877314818</v>
      </c>
      <c r="T4087" s="11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8322</v>
      </c>
      <c r="R4088" t="s">
        <v>8323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8322</v>
      </c>
      <c r="R4089" t="s">
        <v>8323</v>
      </c>
      <c r="S4089" s="11">
        <f t="shared" si="254"/>
        <v>42538.742893518516</v>
      </c>
      <c r="T4089" s="11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8322</v>
      </c>
      <c r="R4090" t="s">
        <v>8323</v>
      </c>
      <c r="S4090" s="11">
        <f t="shared" si="254"/>
        <v>41990.612546296295</v>
      </c>
      <c r="T4090" s="11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8322</v>
      </c>
      <c r="R4091" t="s">
        <v>8323</v>
      </c>
      <c r="S4091" s="11">
        <f t="shared" si="254"/>
        <v>42122.732499999998</v>
      </c>
      <c r="T4091" s="11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8322</v>
      </c>
      <c r="R4092" t="s">
        <v>8323</v>
      </c>
      <c r="S4092" s="11">
        <f t="shared" si="254"/>
        <v>42209.67288194444</v>
      </c>
      <c r="T4092" s="11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8322</v>
      </c>
      <c r="R4093" t="s">
        <v>8323</v>
      </c>
      <c r="S4093" s="11">
        <f t="shared" si="254"/>
        <v>41990.506377314814</v>
      </c>
      <c r="T4093" s="11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8322</v>
      </c>
      <c r="R4094" t="s">
        <v>8323</v>
      </c>
      <c r="S4094" s="11">
        <f t="shared" si="254"/>
        <v>42039.194988425923</v>
      </c>
      <c r="T4094" s="11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8322</v>
      </c>
      <c r="R4095" t="s">
        <v>8323</v>
      </c>
      <c r="S4095" s="11">
        <f t="shared" si="254"/>
        <v>42178.815891203703</v>
      </c>
      <c r="T4095" s="11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8322</v>
      </c>
      <c r="R4096" t="s">
        <v>8323</v>
      </c>
      <c r="S4096" s="11">
        <f t="shared" si="254"/>
        <v>41890.086805555555</v>
      </c>
      <c r="T4096" s="11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8322</v>
      </c>
      <c r="R4097" t="s">
        <v>8323</v>
      </c>
      <c r="S4097" s="11">
        <f t="shared" si="254"/>
        <v>42693.031828703708</v>
      </c>
      <c r="T4097" s="11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8322</v>
      </c>
      <c r="R4098" t="s">
        <v>8323</v>
      </c>
      <c r="S4098" s="11">
        <f t="shared" si="254"/>
        <v>42750.530312499999</v>
      </c>
      <c r="T4098" s="11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8322</v>
      </c>
      <c r="R4099" t="s">
        <v>8323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8322</v>
      </c>
      <c r="R4100" t="s">
        <v>8323</v>
      </c>
      <c r="S4100" s="11">
        <f t="shared" si="258"/>
        <v>42495.722187499996</v>
      </c>
      <c r="T4100" s="11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8322</v>
      </c>
      <c r="R4101" t="s">
        <v>8323</v>
      </c>
      <c r="S4101" s="11">
        <f t="shared" si="258"/>
        <v>42570.850381944445</v>
      </c>
      <c r="T4101" s="11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8322</v>
      </c>
      <c r="R4102" t="s">
        <v>8323</v>
      </c>
      <c r="S4102" s="11">
        <f t="shared" si="258"/>
        <v>41927.124884259261</v>
      </c>
      <c r="T4102" s="11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8322</v>
      </c>
      <c r="R4103" t="s">
        <v>8323</v>
      </c>
      <c r="S4103" s="11">
        <f t="shared" si="258"/>
        <v>42730.903726851851</v>
      </c>
      <c r="T4103" s="11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8322</v>
      </c>
      <c r="R4104" t="s">
        <v>8323</v>
      </c>
      <c r="S4104" s="11">
        <f t="shared" si="258"/>
        <v>42475.848067129627</v>
      </c>
      <c r="T4104" s="11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8322</v>
      </c>
      <c r="R4105" t="s">
        <v>8323</v>
      </c>
      <c r="S4105" s="11">
        <f t="shared" si="258"/>
        <v>42188.83293981482</v>
      </c>
      <c r="T4105" s="11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8322</v>
      </c>
      <c r="R4106" t="s">
        <v>8323</v>
      </c>
      <c r="S4106" s="11">
        <f t="shared" si="258"/>
        <v>42640.278171296297</v>
      </c>
      <c r="T4106" s="11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8322</v>
      </c>
      <c r="R4107" t="s">
        <v>8323</v>
      </c>
      <c r="S4107" s="11">
        <f t="shared" si="258"/>
        <v>42697.010520833333</v>
      </c>
      <c r="T4107" s="11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8322</v>
      </c>
      <c r="R4108" t="s">
        <v>8323</v>
      </c>
      <c r="S4108" s="11">
        <f t="shared" si="258"/>
        <v>42053.049375000002</v>
      </c>
      <c r="T4108" s="11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8322</v>
      </c>
      <c r="R4109" t="s">
        <v>8323</v>
      </c>
      <c r="S4109" s="11">
        <f t="shared" si="258"/>
        <v>41883.916678240741</v>
      </c>
      <c r="T4109" s="11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8322</v>
      </c>
      <c r="R4110" t="s">
        <v>8323</v>
      </c>
      <c r="S4110" s="11">
        <f t="shared" si="258"/>
        <v>42767.031678240746</v>
      </c>
      <c r="T4110" s="11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8322</v>
      </c>
      <c r="R4111" t="s">
        <v>8323</v>
      </c>
      <c r="S4111" s="11">
        <f t="shared" si="258"/>
        <v>42307.539398148147</v>
      </c>
      <c r="T4111" s="11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8322</v>
      </c>
      <c r="R4112" t="s">
        <v>8323</v>
      </c>
      <c r="S4112" s="11">
        <f t="shared" si="258"/>
        <v>42512.626747685179</v>
      </c>
      <c r="T4112" s="11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8322</v>
      </c>
      <c r="R4113" t="s">
        <v>8323</v>
      </c>
      <c r="S4113" s="11">
        <f t="shared" si="258"/>
        <v>42029.135879629626</v>
      </c>
      <c r="T4113" s="11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8322</v>
      </c>
      <c r="R4114" t="s">
        <v>8323</v>
      </c>
      <c r="S4114" s="11">
        <f t="shared" si="258"/>
        <v>42400.946597222224</v>
      </c>
      <c r="T4114" s="11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8322</v>
      </c>
      <c r="R4115" t="s">
        <v>8323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currently live">
      <formula>NOT(ISERROR(SEARCH("currently 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7885C-8C77-4562-979A-8471858ACAEA}">
  <sheetPr codeName="Sheet2"/>
  <dimension ref="A1:Q21"/>
  <sheetViews>
    <sheetView workbookViewId="0">
      <selection activeCell="X23" sqref="X2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3.53125" bestFit="1" customWidth="1"/>
    <col min="8" max="8" width="2.9296875" bestFit="1" customWidth="1"/>
    <col min="9" max="9" width="3.9296875" bestFit="1" customWidth="1"/>
    <col min="10" max="10" width="3.73046875" bestFit="1" customWidth="1"/>
    <col min="11" max="11" width="3.53125" bestFit="1" customWidth="1"/>
    <col min="12" max="12" width="4" bestFit="1" customWidth="1"/>
    <col min="13" max="13" width="3.73046875" bestFit="1" customWidth="1"/>
    <col min="14" max="14" width="10.19921875" bestFit="1" customWidth="1"/>
  </cols>
  <sheetData>
    <row r="1" spans="1:6" x14ac:dyDescent="0.45">
      <c r="A1" s="7" t="s">
        <v>8379</v>
      </c>
      <c r="B1" t="s">
        <v>8310</v>
      </c>
    </row>
    <row r="2" spans="1:6" x14ac:dyDescent="0.45">
      <c r="A2" s="7" t="s">
        <v>8308</v>
      </c>
      <c r="B2" t="s">
        <v>8330</v>
      </c>
    </row>
    <row r="4" spans="1:6" x14ac:dyDescent="0.45">
      <c r="A4" s="7" t="s">
        <v>8314</v>
      </c>
      <c r="B4" s="7" t="s">
        <v>8313</v>
      </c>
    </row>
    <row r="5" spans="1:6" x14ac:dyDescent="0.4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45">
      <c r="A6" s="10" t="s">
        <v>8373</v>
      </c>
      <c r="B6" s="9">
        <v>3</v>
      </c>
      <c r="C6" s="9">
        <v>10</v>
      </c>
      <c r="D6" s="9"/>
      <c r="E6" s="9">
        <v>54</v>
      </c>
      <c r="F6" s="9">
        <v>67</v>
      </c>
    </row>
    <row r="7" spans="1:6" x14ac:dyDescent="0.45">
      <c r="A7" s="10" t="s">
        <v>8374</v>
      </c>
      <c r="B7" s="9"/>
      <c r="C7" s="9">
        <v>8</v>
      </c>
      <c r="D7" s="9">
        <v>8</v>
      </c>
      <c r="E7" s="9">
        <v>49</v>
      </c>
      <c r="F7" s="9">
        <v>65</v>
      </c>
    </row>
    <row r="8" spans="1:6" x14ac:dyDescent="0.45">
      <c r="A8" s="10" t="s">
        <v>8375</v>
      </c>
      <c r="B8" s="9">
        <v>2</v>
      </c>
      <c r="C8" s="9">
        <v>10</v>
      </c>
      <c r="D8" s="9">
        <v>12</v>
      </c>
      <c r="E8" s="9">
        <v>49</v>
      </c>
      <c r="F8" s="9">
        <v>73</v>
      </c>
    </row>
    <row r="9" spans="1:6" x14ac:dyDescent="0.45">
      <c r="A9" s="10" t="s">
        <v>8376</v>
      </c>
      <c r="B9" s="9">
        <v>1</v>
      </c>
      <c r="C9" s="9">
        <v>10</v>
      </c>
      <c r="D9" s="9"/>
      <c r="E9" s="9">
        <v>48</v>
      </c>
      <c r="F9" s="9">
        <v>59</v>
      </c>
    </row>
    <row r="10" spans="1:6" x14ac:dyDescent="0.45">
      <c r="A10" s="10" t="s">
        <v>8367</v>
      </c>
      <c r="B10" s="9">
        <v>2</v>
      </c>
      <c r="C10" s="9">
        <v>9</v>
      </c>
      <c r="D10" s="9"/>
      <c r="E10" s="9">
        <v>54</v>
      </c>
      <c r="F10" s="9">
        <v>65</v>
      </c>
    </row>
    <row r="11" spans="1:6" x14ac:dyDescent="0.45">
      <c r="A11" s="10" t="s">
        <v>8377</v>
      </c>
      <c r="B11" s="9"/>
      <c r="C11" s="9">
        <v>7</v>
      </c>
      <c r="D11" s="9"/>
      <c r="E11" s="9">
        <v>46</v>
      </c>
      <c r="F11" s="9">
        <v>53</v>
      </c>
    </row>
    <row r="12" spans="1:6" x14ac:dyDescent="0.45">
      <c r="A12" s="10" t="s">
        <v>8368</v>
      </c>
      <c r="B12" s="9">
        <v>5</v>
      </c>
      <c r="C12" s="9">
        <v>8</v>
      </c>
      <c r="D12" s="9"/>
      <c r="E12" s="9">
        <v>39</v>
      </c>
      <c r="F12" s="9">
        <v>52</v>
      </c>
    </row>
    <row r="13" spans="1:6" x14ac:dyDescent="0.45">
      <c r="A13" s="10" t="s">
        <v>8369</v>
      </c>
      <c r="B13" s="9">
        <v>4</v>
      </c>
      <c r="C13" s="9">
        <v>12</v>
      </c>
      <c r="D13" s="9"/>
      <c r="E13" s="9">
        <v>44</v>
      </c>
      <c r="F13" s="9">
        <v>60</v>
      </c>
    </row>
    <row r="14" spans="1:6" x14ac:dyDescent="0.45">
      <c r="A14" s="10" t="s">
        <v>8370</v>
      </c>
      <c r="B14" s="9"/>
      <c r="C14" s="9">
        <v>13</v>
      </c>
      <c r="D14" s="9"/>
      <c r="E14" s="9">
        <v>38</v>
      </c>
      <c r="F14" s="9">
        <v>51</v>
      </c>
    </row>
    <row r="15" spans="1:6" x14ac:dyDescent="0.45">
      <c r="A15" s="10" t="s">
        <v>8371</v>
      </c>
      <c r="B15" s="9">
        <v>1</v>
      </c>
      <c r="C15" s="9">
        <v>16</v>
      </c>
      <c r="D15" s="9"/>
      <c r="E15" s="9">
        <v>43</v>
      </c>
      <c r="F15" s="9">
        <v>60</v>
      </c>
    </row>
    <row r="16" spans="1:6" x14ac:dyDescent="0.45">
      <c r="A16" s="10" t="s">
        <v>8372</v>
      </c>
      <c r="B16" s="9">
        <v>1</v>
      </c>
      <c r="C16" s="9">
        <v>9</v>
      </c>
      <c r="D16" s="9"/>
      <c r="E16" s="9">
        <v>46</v>
      </c>
      <c r="F16" s="9">
        <v>56</v>
      </c>
    </row>
    <row r="17" spans="1:17" x14ac:dyDescent="0.45">
      <c r="A17" s="10" t="s">
        <v>8378</v>
      </c>
      <c r="B17" s="9">
        <v>1</v>
      </c>
      <c r="C17" s="9">
        <v>8</v>
      </c>
      <c r="D17" s="9"/>
      <c r="E17" s="9">
        <v>30</v>
      </c>
      <c r="F17" s="9">
        <v>39</v>
      </c>
    </row>
    <row r="18" spans="1:17" x14ac:dyDescent="0.45">
      <c r="A18" s="10" t="s">
        <v>8312</v>
      </c>
      <c r="B18" s="9">
        <v>20</v>
      </c>
      <c r="C18" s="9">
        <v>120</v>
      </c>
      <c r="D18" s="9">
        <v>20</v>
      </c>
      <c r="E18" s="9">
        <v>540</v>
      </c>
      <c r="F18" s="9">
        <v>700</v>
      </c>
    </row>
    <row r="21" spans="1:17" x14ac:dyDescent="0.45">
      <c r="Q21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2587-2FD9-4E60-9996-40294AF82047}">
  <sheetPr codeName="Sheet3"/>
  <dimension ref="A1:G34"/>
  <sheetViews>
    <sheetView workbookViewId="0">
      <selection activeCell="I25" sqref="I25"/>
    </sheetView>
  </sheetViews>
  <sheetFormatPr defaultRowHeight="14.25" x14ac:dyDescent="0.45"/>
  <cols>
    <col min="1" max="1" width="19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13.06640625" bestFit="1" customWidth="1"/>
    <col min="6" max="6" width="13.59765625" bestFit="1" customWidth="1"/>
    <col min="7" max="7" width="18.86328125" bestFit="1" customWidth="1"/>
    <col min="8" max="8" width="2.73046875" bestFit="1" customWidth="1"/>
    <col min="9" max="9" width="8.73046875" bestFit="1" customWidth="1"/>
    <col min="10" max="11" width="2.73046875" bestFit="1" customWidth="1"/>
    <col min="12" max="12" width="3.73046875" bestFit="1" customWidth="1"/>
    <col min="13" max="13" width="2.73046875" bestFit="1" customWidth="1"/>
    <col min="14" max="14" width="4.73046875" bestFit="1" customWidth="1"/>
    <col min="15" max="15" width="2.73046875" bestFit="1" customWidth="1"/>
    <col min="16" max="16" width="3.73046875" bestFit="1" customWidth="1"/>
    <col min="17" max="18" width="4.73046875" bestFit="1" customWidth="1"/>
    <col min="19" max="19" width="3.73046875" bestFit="1" customWidth="1"/>
    <col min="20" max="20" width="6.73046875" bestFit="1" customWidth="1"/>
    <col min="21" max="22" width="3.73046875" bestFit="1" customWidth="1"/>
    <col min="23" max="23" width="4.73046875" bestFit="1" customWidth="1"/>
    <col min="24" max="25" width="3.73046875" bestFit="1" customWidth="1"/>
    <col min="26" max="26" width="4.73046875" bestFit="1" customWidth="1"/>
    <col min="27" max="28" width="3.73046875" bestFit="1" customWidth="1"/>
    <col min="29" max="29" width="4.73046875" bestFit="1" customWidth="1"/>
    <col min="30" max="31" width="3.73046875" bestFit="1" customWidth="1"/>
    <col min="32" max="32" width="8.73046875" bestFit="1" customWidth="1"/>
    <col min="33" max="35" width="3.73046875" bestFit="1" customWidth="1"/>
    <col min="36" max="36" width="6.73046875" bestFit="1" customWidth="1"/>
    <col min="37" max="37" width="7.73046875" bestFit="1" customWidth="1"/>
    <col min="38" max="38" width="3.73046875" bestFit="1" customWidth="1"/>
    <col min="39" max="39" width="4.73046875" bestFit="1" customWidth="1"/>
    <col min="40" max="40" width="3.73046875" bestFit="1" customWidth="1"/>
    <col min="41" max="41" width="4.73046875" bestFit="1" customWidth="1"/>
    <col min="42" max="42" width="3.73046875" bestFit="1" customWidth="1"/>
    <col min="43" max="43" width="8.73046875" bestFit="1" customWidth="1"/>
    <col min="44" max="48" width="3.73046875" bestFit="1" customWidth="1"/>
    <col min="49" max="49" width="4.73046875" bestFit="1" customWidth="1"/>
    <col min="50" max="50" width="3.73046875" bestFit="1" customWidth="1"/>
    <col min="51" max="51" width="8.73046875" bestFit="1" customWidth="1"/>
    <col min="52" max="52" width="3.73046875" bestFit="1" customWidth="1"/>
    <col min="53" max="53" width="6.73046875" bestFit="1" customWidth="1"/>
    <col min="54" max="55" width="3.73046875" bestFit="1" customWidth="1"/>
    <col min="56" max="56" width="4.73046875" bestFit="1" customWidth="1"/>
    <col min="57" max="57" width="3.73046875" bestFit="1" customWidth="1"/>
    <col min="58" max="58" width="8.73046875" bestFit="1" customWidth="1"/>
    <col min="59" max="60" width="3.73046875" bestFit="1" customWidth="1"/>
    <col min="61" max="61" width="8.73046875" bestFit="1" customWidth="1"/>
    <col min="62" max="64" width="3.73046875" bestFit="1" customWidth="1"/>
    <col min="65" max="65" width="8.73046875" bestFit="1" customWidth="1"/>
    <col min="66" max="66" width="3.73046875" bestFit="1" customWidth="1"/>
    <col min="67" max="67" width="4.73046875" bestFit="1" customWidth="1"/>
    <col min="68" max="68" width="5.73046875" bestFit="1" customWidth="1"/>
    <col min="69" max="70" width="3.73046875" bestFit="1" customWidth="1"/>
    <col min="71" max="73" width="4.73046875" bestFit="1" customWidth="1"/>
    <col min="74" max="74" width="8.73046875" bestFit="1" customWidth="1"/>
    <col min="75" max="77" width="4.73046875" bestFit="1" customWidth="1"/>
    <col min="78" max="78" width="8.73046875" bestFit="1" customWidth="1"/>
    <col min="79" max="80" width="4.73046875" bestFit="1" customWidth="1"/>
    <col min="81" max="81" width="8.73046875" bestFit="1" customWidth="1"/>
    <col min="82" max="83" width="5.73046875" bestFit="1" customWidth="1"/>
    <col min="84" max="87" width="4.73046875" bestFit="1" customWidth="1"/>
    <col min="88" max="88" width="7.73046875" bestFit="1" customWidth="1"/>
    <col min="89" max="89" width="4.73046875" bestFit="1" customWidth="1"/>
    <col min="90" max="90" width="8.73046875" bestFit="1" customWidth="1"/>
    <col min="91" max="93" width="4.73046875" bestFit="1" customWidth="1"/>
    <col min="94" max="94" width="7.73046875" bestFit="1" customWidth="1"/>
    <col min="95" max="95" width="6.73046875" bestFit="1" customWidth="1"/>
    <col min="96" max="97" width="4.73046875" bestFit="1" customWidth="1"/>
    <col min="98" max="98" width="7.73046875" bestFit="1" customWidth="1"/>
    <col min="99" max="99" width="4.73046875" bestFit="1" customWidth="1"/>
    <col min="100" max="100" width="5.73046875" bestFit="1" customWidth="1"/>
    <col min="101" max="105" width="4.73046875" bestFit="1" customWidth="1"/>
    <col min="106" max="106" width="7.73046875" bestFit="1" customWidth="1"/>
    <col min="107" max="107" width="4.73046875" bestFit="1" customWidth="1"/>
    <col min="108" max="108" width="9.73046875" bestFit="1" customWidth="1"/>
    <col min="109" max="109" width="4.73046875" bestFit="1" customWidth="1"/>
    <col min="110" max="111" width="8.73046875" bestFit="1" customWidth="1"/>
    <col min="112" max="114" width="4.73046875" bestFit="1" customWidth="1"/>
    <col min="115" max="115" width="5.73046875" bestFit="1" customWidth="1"/>
    <col min="116" max="119" width="4.73046875" bestFit="1" customWidth="1"/>
    <col min="120" max="120" width="7.73046875" bestFit="1" customWidth="1"/>
    <col min="121" max="121" width="9.73046875" bestFit="1" customWidth="1"/>
    <col min="122" max="123" width="4.73046875" bestFit="1" customWidth="1"/>
    <col min="124" max="124" width="8.73046875" bestFit="1" customWidth="1"/>
    <col min="125" max="125" width="4.73046875" bestFit="1" customWidth="1"/>
    <col min="126" max="126" width="5.73046875" bestFit="1" customWidth="1"/>
    <col min="127" max="127" width="4.73046875" bestFit="1" customWidth="1"/>
    <col min="128" max="128" width="7.73046875" bestFit="1" customWidth="1"/>
    <col min="129" max="129" width="8.73046875" bestFit="1" customWidth="1"/>
    <col min="130" max="138" width="4.73046875" bestFit="1" customWidth="1"/>
    <col min="139" max="139" width="9.73046875" bestFit="1" customWidth="1"/>
    <col min="140" max="141" width="4.73046875" bestFit="1" customWidth="1"/>
    <col min="142" max="142" width="8.73046875" bestFit="1" customWidth="1"/>
    <col min="143" max="143" width="6.73046875" bestFit="1" customWidth="1"/>
    <col min="144" max="146" width="4.73046875" bestFit="1" customWidth="1"/>
    <col min="147" max="147" width="7.73046875" bestFit="1" customWidth="1"/>
    <col min="148" max="148" width="4.73046875" bestFit="1" customWidth="1"/>
    <col min="149" max="149" width="5.73046875" bestFit="1" customWidth="1"/>
    <col min="150" max="150" width="8.73046875" bestFit="1" customWidth="1"/>
    <col min="151" max="152" width="4.73046875" bestFit="1" customWidth="1"/>
    <col min="153" max="153" width="5.73046875" bestFit="1" customWidth="1"/>
    <col min="154" max="154" width="9.73046875" bestFit="1" customWidth="1"/>
    <col min="155" max="155" width="4.73046875" bestFit="1" customWidth="1"/>
    <col min="156" max="156" width="5.73046875" bestFit="1" customWidth="1"/>
    <col min="157" max="157" width="6.73046875" bestFit="1" customWidth="1"/>
    <col min="158" max="158" width="4.73046875" bestFit="1" customWidth="1"/>
    <col min="159" max="159" width="8.73046875" bestFit="1" customWidth="1"/>
    <col min="160" max="161" width="4.73046875" bestFit="1" customWidth="1"/>
    <col min="162" max="162" width="7.73046875" bestFit="1" customWidth="1"/>
    <col min="163" max="166" width="4.73046875" bestFit="1" customWidth="1"/>
    <col min="167" max="167" width="5.73046875" bestFit="1" customWidth="1"/>
    <col min="168" max="168" width="4.73046875" bestFit="1" customWidth="1"/>
    <col min="169" max="169" width="9.73046875" bestFit="1" customWidth="1"/>
    <col min="170" max="172" width="4.73046875" bestFit="1" customWidth="1"/>
    <col min="173" max="173" width="8.73046875" bestFit="1" customWidth="1"/>
    <col min="174" max="174" width="4.73046875" bestFit="1" customWidth="1"/>
    <col min="175" max="175" width="8.73046875" bestFit="1" customWidth="1"/>
    <col min="176" max="179" width="4.73046875" bestFit="1" customWidth="1"/>
    <col min="180" max="180" width="9.73046875" bestFit="1" customWidth="1"/>
    <col min="181" max="182" width="4.73046875" bestFit="1" customWidth="1"/>
    <col min="183" max="183" width="5.73046875" bestFit="1" customWidth="1"/>
    <col min="184" max="185" width="4.73046875" bestFit="1" customWidth="1"/>
    <col min="186" max="186" width="8.73046875" bestFit="1" customWidth="1"/>
    <col min="187" max="188" width="4.73046875" bestFit="1" customWidth="1"/>
    <col min="189" max="189" width="10.73046875" bestFit="1" customWidth="1"/>
    <col min="190" max="192" width="4.73046875" bestFit="1" customWidth="1"/>
    <col min="193" max="193" width="5.73046875" bestFit="1" customWidth="1"/>
    <col min="194" max="194" width="8.73046875" bestFit="1" customWidth="1"/>
    <col min="195" max="195" width="5.73046875" bestFit="1" customWidth="1"/>
    <col min="196" max="196" width="9.73046875" bestFit="1" customWidth="1"/>
    <col min="197" max="197" width="7.73046875" bestFit="1" customWidth="1"/>
    <col min="198" max="198" width="4.73046875" bestFit="1" customWidth="1"/>
    <col min="199" max="199" width="5.73046875" bestFit="1" customWidth="1"/>
    <col min="200" max="200" width="4.73046875" bestFit="1" customWidth="1"/>
    <col min="201" max="201" width="7.73046875" bestFit="1" customWidth="1"/>
    <col min="202" max="203" width="4.73046875" bestFit="1" customWidth="1"/>
    <col min="204" max="204" width="9.73046875" bestFit="1" customWidth="1"/>
    <col min="205" max="207" width="4.73046875" bestFit="1" customWidth="1"/>
    <col min="208" max="208" width="7.73046875" bestFit="1" customWidth="1"/>
    <col min="209" max="209" width="8.73046875" bestFit="1" customWidth="1"/>
    <col min="210" max="210" width="5.73046875" bestFit="1" customWidth="1"/>
    <col min="211" max="213" width="4.73046875" bestFit="1" customWidth="1"/>
    <col min="214" max="214" width="9.73046875" bestFit="1" customWidth="1"/>
    <col min="215" max="215" width="4.73046875" bestFit="1" customWidth="1"/>
    <col min="216" max="216" width="7.73046875" bestFit="1" customWidth="1"/>
    <col min="217" max="217" width="8.73046875" bestFit="1" customWidth="1"/>
    <col min="218" max="218" width="9.73046875" bestFit="1" customWidth="1"/>
    <col min="219" max="221" width="4.73046875" bestFit="1" customWidth="1"/>
    <col min="222" max="223" width="5.73046875" bestFit="1" customWidth="1"/>
    <col min="224" max="224" width="9.73046875" bestFit="1" customWidth="1"/>
    <col min="225" max="225" width="8.73046875" bestFit="1" customWidth="1"/>
    <col min="226" max="226" width="5.73046875" bestFit="1" customWidth="1"/>
    <col min="227" max="227" width="4.73046875" bestFit="1" customWidth="1"/>
    <col min="228" max="228" width="5.73046875" bestFit="1" customWidth="1"/>
    <col min="229" max="229" width="9.73046875" bestFit="1" customWidth="1"/>
    <col min="230" max="230" width="5.73046875" bestFit="1" customWidth="1"/>
    <col min="231" max="231" width="8.73046875" bestFit="1" customWidth="1"/>
    <col min="232" max="235" width="4.73046875" bestFit="1" customWidth="1"/>
    <col min="236" max="236" width="9.73046875" bestFit="1" customWidth="1"/>
    <col min="237" max="239" width="4.73046875" bestFit="1" customWidth="1"/>
    <col min="240" max="240" width="7.73046875" bestFit="1" customWidth="1"/>
    <col min="241" max="241" width="4.73046875" bestFit="1" customWidth="1"/>
    <col min="242" max="242" width="5.73046875" bestFit="1" customWidth="1"/>
    <col min="243" max="243" width="7.73046875" bestFit="1" customWidth="1"/>
    <col min="244" max="245" width="8.73046875" bestFit="1" customWidth="1"/>
    <col min="246" max="246" width="10.73046875" bestFit="1" customWidth="1"/>
    <col min="247" max="247" width="7.73046875" bestFit="1" customWidth="1"/>
    <col min="248" max="251" width="5.73046875" bestFit="1" customWidth="1"/>
    <col min="252" max="252" width="7.73046875" bestFit="1" customWidth="1"/>
    <col min="253" max="253" width="6.73046875" bestFit="1" customWidth="1"/>
    <col min="254" max="256" width="5.73046875" bestFit="1" customWidth="1"/>
    <col min="257" max="257" width="8.73046875" bestFit="1" customWidth="1"/>
    <col min="258" max="258" width="5.73046875" bestFit="1" customWidth="1"/>
    <col min="259" max="259" width="8.73046875" bestFit="1" customWidth="1"/>
    <col min="260" max="260" width="5.73046875" bestFit="1" customWidth="1"/>
    <col min="261" max="261" width="9.73046875" bestFit="1" customWidth="1"/>
    <col min="262" max="264" width="5.73046875" bestFit="1" customWidth="1"/>
    <col min="265" max="265" width="8.73046875" bestFit="1" customWidth="1"/>
    <col min="266" max="266" width="9.73046875" bestFit="1" customWidth="1"/>
    <col min="267" max="267" width="8.73046875" bestFit="1" customWidth="1"/>
    <col min="268" max="270" width="5.73046875" bestFit="1" customWidth="1"/>
    <col min="271" max="271" width="9.73046875" bestFit="1" customWidth="1"/>
    <col min="272" max="274" width="5.73046875" bestFit="1" customWidth="1"/>
    <col min="275" max="275" width="9.73046875" bestFit="1" customWidth="1"/>
    <col min="276" max="278" width="5.73046875" bestFit="1" customWidth="1"/>
    <col min="279" max="279" width="10.73046875" bestFit="1" customWidth="1"/>
    <col min="280" max="280" width="5.73046875" bestFit="1" customWidth="1"/>
    <col min="281" max="281" width="9.73046875" bestFit="1" customWidth="1"/>
    <col min="282" max="286" width="5.73046875" bestFit="1" customWidth="1"/>
    <col min="287" max="287" width="8.73046875" bestFit="1" customWidth="1"/>
    <col min="288" max="289" width="5.73046875" bestFit="1" customWidth="1"/>
    <col min="290" max="290" width="8.73046875" bestFit="1" customWidth="1"/>
    <col min="291" max="291" width="5.73046875" bestFit="1" customWidth="1"/>
    <col min="292" max="293" width="9.73046875" bestFit="1" customWidth="1"/>
    <col min="294" max="300" width="5.73046875" bestFit="1" customWidth="1"/>
    <col min="301" max="301" width="10.73046875" bestFit="1" customWidth="1"/>
    <col min="302" max="302" width="9.73046875" bestFit="1" customWidth="1"/>
    <col min="303" max="303" width="6.73046875" bestFit="1" customWidth="1"/>
    <col min="304" max="305" width="5.73046875" bestFit="1" customWidth="1"/>
    <col min="306" max="307" width="8.73046875" bestFit="1" customWidth="1"/>
    <col min="308" max="308" width="7.73046875" bestFit="1" customWidth="1"/>
    <col min="309" max="309" width="8.73046875" bestFit="1" customWidth="1"/>
    <col min="310" max="311" width="5.73046875" bestFit="1" customWidth="1"/>
    <col min="312" max="312" width="10.73046875" bestFit="1" customWidth="1"/>
    <col min="313" max="314" width="5.73046875" bestFit="1" customWidth="1"/>
    <col min="315" max="315" width="8.73046875" bestFit="1" customWidth="1"/>
    <col min="316" max="316" width="5.73046875" bestFit="1" customWidth="1"/>
    <col min="317" max="317" width="7.73046875" bestFit="1" customWidth="1"/>
    <col min="318" max="321" width="5.73046875" bestFit="1" customWidth="1"/>
    <col min="322" max="322" width="10.73046875" bestFit="1" customWidth="1"/>
    <col min="323" max="323" width="7.73046875" bestFit="1" customWidth="1"/>
    <col min="324" max="324" width="5.73046875" bestFit="1" customWidth="1"/>
    <col min="325" max="325" width="8.73046875" bestFit="1" customWidth="1"/>
    <col min="326" max="330" width="5.73046875" bestFit="1" customWidth="1"/>
    <col min="331" max="331" width="10.73046875" bestFit="1" customWidth="1"/>
    <col min="332" max="335" width="5.73046875" bestFit="1" customWidth="1"/>
    <col min="336" max="336" width="7.73046875" bestFit="1" customWidth="1"/>
    <col min="337" max="337" width="6.73046875" bestFit="1" customWidth="1"/>
    <col min="338" max="340" width="5.73046875" bestFit="1" customWidth="1"/>
    <col min="341" max="341" width="10.73046875" bestFit="1" customWidth="1"/>
    <col min="342" max="342" width="9.73046875" bestFit="1" customWidth="1"/>
    <col min="343" max="344" width="5.73046875" bestFit="1" customWidth="1"/>
    <col min="345" max="345" width="7.73046875" bestFit="1" customWidth="1"/>
    <col min="346" max="346" width="8.73046875" bestFit="1" customWidth="1"/>
    <col min="347" max="347" width="5.73046875" bestFit="1" customWidth="1"/>
    <col min="348" max="348" width="9.73046875" bestFit="1" customWidth="1"/>
    <col min="349" max="350" width="5.73046875" bestFit="1" customWidth="1"/>
    <col min="351" max="351" width="9.73046875" bestFit="1" customWidth="1"/>
    <col min="352" max="354" width="5.73046875" bestFit="1" customWidth="1"/>
    <col min="355" max="355" width="10.73046875" bestFit="1" customWidth="1"/>
    <col min="356" max="358" width="5.73046875" bestFit="1" customWidth="1"/>
    <col min="359" max="359" width="9.73046875" bestFit="1" customWidth="1"/>
    <col min="360" max="362" width="5.73046875" bestFit="1" customWidth="1"/>
    <col min="363" max="363" width="8.73046875" bestFit="1" customWidth="1"/>
    <col min="364" max="365" width="9.73046875" bestFit="1" customWidth="1"/>
    <col min="366" max="366" width="5.73046875" bestFit="1" customWidth="1"/>
    <col min="367" max="368" width="9.73046875" bestFit="1" customWidth="1"/>
    <col min="369" max="371" width="5.73046875" bestFit="1" customWidth="1"/>
    <col min="372" max="374" width="9.73046875" bestFit="1" customWidth="1"/>
    <col min="375" max="375" width="5.73046875" bestFit="1" customWidth="1"/>
    <col min="376" max="376" width="9.73046875" bestFit="1" customWidth="1"/>
    <col min="377" max="377" width="5.73046875" bestFit="1" customWidth="1"/>
    <col min="378" max="378" width="8.73046875" bestFit="1" customWidth="1"/>
    <col min="379" max="379" width="5.73046875" bestFit="1" customWidth="1"/>
    <col min="380" max="380" width="9.73046875" bestFit="1" customWidth="1"/>
    <col min="381" max="385" width="5.73046875" bestFit="1" customWidth="1"/>
    <col min="386" max="386" width="6.73046875" bestFit="1" customWidth="1"/>
    <col min="387" max="387" width="5.73046875" bestFit="1" customWidth="1"/>
    <col min="388" max="388" width="10.73046875" bestFit="1" customWidth="1"/>
    <col min="389" max="392" width="6.73046875" bestFit="1" customWidth="1"/>
    <col min="393" max="393" width="9.73046875" bestFit="1" customWidth="1"/>
    <col min="394" max="397" width="6.73046875" bestFit="1" customWidth="1"/>
    <col min="398" max="399" width="9.73046875" bestFit="1" customWidth="1"/>
    <col min="400" max="402" width="6.73046875" bestFit="1" customWidth="1"/>
    <col min="403" max="403" width="8.73046875" bestFit="1" customWidth="1"/>
    <col min="404" max="406" width="6.73046875" bestFit="1" customWidth="1"/>
    <col min="407" max="407" width="9.73046875" bestFit="1" customWidth="1"/>
    <col min="408" max="408" width="6.73046875" bestFit="1" customWidth="1"/>
    <col min="409" max="410" width="9.73046875" bestFit="1" customWidth="1"/>
    <col min="411" max="411" width="7.73046875" bestFit="1" customWidth="1"/>
    <col min="412" max="413" width="6.73046875" bestFit="1" customWidth="1"/>
    <col min="414" max="415" width="9.73046875" bestFit="1" customWidth="1"/>
    <col min="416" max="416" width="6.73046875" bestFit="1" customWidth="1"/>
    <col min="417" max="417" width="9.73046875" bestFit="1" customWidth="1"/>
    <col min="418" max="423" width="6.73046875" bestFit="1" customWidth="1"/>
    <col min="424" max="424" width="10.73046875" bestFit="1" customWidth="1"/>
    <col min="425" max="427" width="6.73046875" bestFit="1" customWidth="1"/>
    <col min="428" max="428" width="8.73046875" bestFit="1" customWidth="1"/>
    <col min="429" max="434" width="6.73046875" bestFit="1" customWidth="1"/>
    <col min="435" max="435" width="9.73046875" bestFit="1" customWidth="1"/>
    <col min="436" max="446" width="7.73046875" bestFit="1" customWidth="1"/>
    <col min="447" max="449" width="8.73046875" bestFit="1" customWidth="1"/>
    <col min="450" max="450" width="9.73046875" bestFit="1" customWidth="1"/>
    <col min="451" max="451" width="18.86328125" bestFit="1" customWidth="1"/>
    <col min="452" max="453" width="1.73046875" bestFit="1" customWidth="1"/>
    <col min="454" max="454" width="3.73046875" bestFit="1" customWidth="1"/>
    <col min="455" max="462" width="2.73046875" bestFit="1" customWidth="1"/>
    <col min="463" max="487" width="3.73046875" bestFit="1" customWidth="1"/>
    <col min="488" max="488" width="4.73046875" bestFit="1" customWidth="1"/>
    <col min="489" max="518" width="3.73046875" bestFit="1" customWidth="1"/>
    <col min="519" max="538" width="4.73046875" bestFit="1" customWidth="1"/>
    <col min="539" max="539" width="7.73046875" bestFit="1" customWidth="1"/>
    <col min="540" max="550" width="4.73046875" bestFit="1" customWidth="1"/>
    <col min="551" max="551" width="7.73046875" bestFit="1" customWidth="1"/>
    <col min="552" max="633" width="4.73046875" bestFit="1" customWidth="1"/>
    <col min="634" max="634" width="5.73046875" bestFit="1" customWidth="1"/>
    <col min="635" max="641" width="4.73046875" bestFit="1" customWidth="1"/>
    <col min="642" max="642" width="7.73046875" bestFit="1" customWidth="1"/>
    <col min="643" max="690" width="4.73046875" bestFit="1" customWidth="1"/>
    <col min="691" max="832" width="5.73046875" bestFit="1" customWidth="1"/>
    <col min="833" max="879" width="6.73046875" bestFit="1" customWidth="1"/>
    <col min="880" max="891" width="7.73046875" bestFit="1" customWidth="1"/>
    <col min="892" max="894" width="8.73046875" bestFit="1" customWidth="1"/>
    <col min="895" max="895" width="9.73046875" bestFit="1" customWidth="1"/>
    <col min="896" max="896" width="18.19921875" bestFit="1" customWidth="1"/>
    <col min="897" max="897" width="23.46484375" bestFit="1" customWidth="1"/>
  </cols>
  <sheetData>
    <row r="1" spans="1:6" x14ac:dyDescent="0.45">
      <c r="A1" s="7" t="s">
        <v>8223</v>
      </c>
      <c r="B1" t="s">
        <v>8310</v>
      </c>
    </row>
    <row r="3" spans="1:6" x14ac:dyDescent="0.45">
      <c r="A3" s="7" t="s">
        <v>8314</v>
      </c>
      <c r="B3" s="7" t="s">
        <v>8313</v>
      </c>
    </row>
    <row r="4" spans="1:6" x14ac:dyDescent="0.45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45">
      <c r="A5" s="8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8341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8330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8343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8324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6" spans="1:6" x14ac:dyDescent="0.45">
      <c r="A16" s="12" t="s">
        <v>8388</v>
      </c>
      <c r="B16" s="13" t="s">
        <v>8389</v>
      </c>
    </row>
    <row r="17" spans="1:7" x14ac:dyDescent="0.45">
      <c r="A17" s="8" t="s">
        <v>8383</v>
      </c>
      <c r="B17">
        <f>GETPIVOTDATA("state",$A$3,"state","successful","Category","music")/GETPIVOTDATA("state",$A$3,"Category","music")</f>
        <v>0.77142857142857146</v>
      </c>
    </row>
    <row r="18" spans="1:7" x14ac:dyDescent="0.45">
      <c r="A18" s="8" t="s">
        <v>8387</v>
      </c>
      <c r="B18">
        <f>GETPIVOTDATA("state",$A$3,"state","successful","Category","theater")/GETPIVOTDATA("state",$A$3,"Category","theater")</f>
        <v>0.60229720028715006</v>
      </c>
    </row>
    <row r="19" spans="1:7" x14ac:dyDescent="0.45">
      <c r="A19" s="8" t="s">
        <v>8380</v>
      </c>
      <c r="B19">
        <f>GETPIVOTDATA("state",$A$3,"state","successful","Category","film &amp; video")/GETPIVOTDATA("state",$A$3,"Category","film &amp; video")</f>
        <v>0.57692307692307687</v>
      </c>
    </row>
    <row r="20" spans="1:7" x14ac:dyDescent="0.45">
      <c r="A20" s="8" t="s">
        <v>8384</v>
      </c>
      <c r="B20">
        <f>GETPIVOTDATA("state",$A$3,"state","successful","Category","photography")/GETPIVOTDATA("state",$A$3,"Category","photography")</f>
        <v>0.4681818181818182</v>
      </c>
    </row>
    <row r="21" spans="1:7" x14ac:dyDescent="0.45">
      <c r="A21" s="8" t="s">
        <v>8382</v>
      </c>
      <c r="B21">
        <f>GETPIVOTDATA("state",$A$3,"state","successful","Category","games")/GETPIVOTDATA("state",$A$3,"Category","games")</f>
        <v>0.36363636363636365</v>
      </c>
    </row>
    <row r="22" spans="1:7" x14ac:dyDescent="0.45">
      <c r="A22" s="8" t="s">
        <v>8386</v>
      </c>
      <c r="B22">
        <f>GETPIVOTDATA("state",$A$3,"state","successful","Category","technology")/GETPIVOTDATA("state",$A$3,"Category","technology")</f>
        <v>0.34833333333333333</v>
      </c>
    </row>
    <row r="23" spans="1:7" x14ac:dyDescent="0.45">
      <c r="A23" s="8" t="s">
        <v>8385</v>
      </c>
      <c r="B23">
        <f>GETPIVOTDATA("state",$A$3,"state","successful","Category","publishing")/GETPIVOTDATA("state",$A$3,"Category","publishing")</f>
        <v>0.33755274261603374</v>
      </c>
    </row>
    <row r="24" spans="1:7" x14ac:dyDescent="0.45">
      <c r="A24" s="8" t="s">
        <v>8381</v>
      </c>
      <c r="B24">
        <f>GETPIVOTDATA("state",$A$3,"state","successful","Category","food")/GETPIVOTDATA("state",$A$3,"Category","food")</f>
        <v>0.17</v>
      </c>
      <c r="E24" s="7" t="s">
        <v>8311</v>
      </c>
      <c r="F24" t="s">
        <v>8392</v>
      </c>
      <c r="G24" t="s">
        <v>8393</v>
      </c>
    </row>
    <row r="25" spans="1:7" x14ac:dyDescent="0.45">
      <c r="A25" s="8" t="s">
        <v>8336</v>
      </c>
      <c r="B25">
        <f>GETPIVOTDATA("state",$A$3,"state","successful","Category","journalism")/GETPIVOTDATA("state",$A$3,"Category","journalism")</f>
        <v>0</v>
      </c>
      <c r="E25" s="8" t="s">
        <v>8324</v>
      </c>
      <c r="F25" s="9">
        <v>23403723.68</v>
      </c>
      <c r="G25" s="9">
        <v>174797</v>
      </c>
    </row>
    <row r="26" spans="1:7" x14ac:dyDescent="0.45">
      <c r="A26" s="13" t="s">
        <v>8390</v>
      </c>
      <c r="B26">
        <f>GETPIVOTDATA("state",$A$3,"state","successful")/GETPIVOTDATA("state",$A$3)</f>
        <v>0.53111327175498302</v>
      </c>
      <c r="E26" s="8" t="s">
        <v>8322</v>
      </c>
      <c r="F26" s="9">
        <v>5731796.2700000005</v>
      </c>
      <c r="G26" s="9">
        <v>64196</v>
      </c>
    </row>
    <row r="27" spans="1:7" x14ac:dyDescent="0.45">
      <c r="E27" s="8" t="s">
        <v>8315</v>
      </c>
      <c r="F27" s="9">
        <v>5704816.9499999974</v>
      </c>
      <c r="G27" s="9">
        <v>58346</v>
      </c>
    </row>
    <row r="28" spans="1:7" x14ac:dyDescent="0.45">
      <c r="A28" s="13" t="s">
        <v>8391</v>
      </c>
      <c r="B28">
        <f>AVERAGE(B17:B25)</f>
        <v>0.40426145626737187</v>
      </c>
      <c r="E28" s="8" t="s">
        <v>8330</v>
      </c>
      <c r="F28" s="9">
        <v>3329224.3399999994</v>
      </c>
      <c r="G28" s="9">
        <v>47297</v>
      </c>
    </row>
    <row r="29" spans="1:7" x14ac:dyDescent="0.45">
      <c r="E29" s="8" t="s">
        <v>8338</v>
      </c>
      <c r="F29" s="9">
        <v>3052313.89</v>
      </c>
      <c r="G29" s="9">
        <v>48822</v>
      </c>
    </row>
    <row r="30" spans="1:7" x14ac:dyDescent="0.45">
      <c r="E30" s="8" t="s">
        <v>8343</v>
      </c>
      <c r="F30" s="9">
        <v>2401613.7300000004</v>
      </c>
      <c r="G30" s="9">
        <v>21803</v>
      </c>
    </row>
    <row r="31" spans="1:7" x14ac:dyDescent="0.45">
      <c r="E31" s="8" t="s">
        <v>8327</v>
      </c>
      <c r="F31" s="9">
        <v>1603723.15</v>
      </c>
      <c r="G31" s="9">
        <v>34672</v>
      </c>
    </row>
    <row r="32" spans="1:7" x14ac:dyDescent="0.45">
      <c r="E32" s="8" t="s">
        <v>8341</v>
      </c>
      <c r="F32" s="9">
        <v>936992.65</v>
      </c>
      <c r="G32" s="9">
        <v>12998</v>
      </c>
    </row>
    <row r="33" spans="5:7" x14ac:dyDescent="0.45">
      <c r="E33" s="8" t="s">
        <v>8336</v>
      </c>
      <c r="F33" s="9">
        <v>9537</v>
      </c>
      <c r="G33" s="9">
        <v>315</v>
      </c>
    </row>
    <row r="34" spans="5:7" x14ac:dyDescent="0.45">
      <c r="E34" s="8" t="s">
        <v>8312</v>
      </c>
      <c r="F34" s="9">
        <v>46173741.660000004</v>
      </c>
      <c r="G34" s="9">
        <v>463246</v>
      </c>
    </row>
  </sheetData>
  <sortState xmlns:xlrd2="http://schemas.microsoft.com/office/spreadsheetml/2017/richdata2" ref="A17:B25">
    <sortCondition descending="1" ref="B17"/>
  </sortState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2A4D6-E9CA-4FBD-9793-7B945EE394A3}">
  <sheetPr codeName="Sheet4"/>
  <dimension ref="A1:F47"/>
  <sheetViews>
    <sheetView workbookViewId="0">
      <selection activeCell="K3" sqref="K3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41" width="15.19921875" bestFit="1" customWidth="1"/>
    <col min="42" max="42" width="10.19921875" bestFit="1" customWidth="1"/>
  </cols>
  <sheetData>
    <row r="1" spans="1:6" x14ac:dyDescent="0.45">
      <c r="A1" s="7" t="s">
        <v>8223</v>
      </c>
      <c r="B1" t="s">
        <v>8310</v>
      </c>
    </row>
    <row r="2" spans="1:6" x14ac:dyDescent="0.45">
      <c r="A2" s="7" t="s">
        <v>8308</v>
      </c>
      <c r="B2" t="s">
        <v>8310</v>
      </c>
    </row>
    <row r="4" spans="1:6" x14ac:dyDescent="0.45">
      <c r="A4" s="7" t="s">
        <v>8314</v>
      </c>
      <c r="B4" s="7" t="s">
        <v>8313</v>
      </c>
    </row>
    <row r="5" spans="1:6" x14ac:dyDescent="0.4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45">
      <c r="A6" s="8" t="s">
        <v>8321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8349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8337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8363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8359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8320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8319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8335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8352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8329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8342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8334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8333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8361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8332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8364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8328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8355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8323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8351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8347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8358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8318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8317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8360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8362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8356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8316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8325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Time of Year</vt:lpstr>
      <vt:lpstr>Categories</vt:lpstr>
      <vt:lpstr>Sub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Ratajczyk</cp:lastModifiedBy>
  <dcterms:created xsi:type="dcterms:W3CDTF">2017-04-20T15:17:24Z</dcterms:created>
  <dcterms:modified xsi:type="dcterms:W3CDTF">2019-06-05T23:53:51Z</dcterms:modified>
</cp:coreProperties>
</file>