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26"/>
  <workbookPr defaultThemeVersion="166925"/>
  <mc:AlternateContent xmlns:mc="http://schemas.openxmlformats.org/markup-compatibility/2006">
    <mc:Choice Requires="x15">
      <x15ac:absPath xmlns:x15ac="http://schemas.microsoft.com/office/spreadsheetml/2010/11/ac" url="C:\Users\norte-sur3\Documents\Norte - Sur\Comercializadora Alman\Base de Datos\Pizzerias\No tocar\Respaldo Base de Datos\"/>
    </mc:Choice>
  </mc:AlternateContent>
  <bookViews>
    <workbookView xWindow="0" yWindow="0" windowWidth="23970" windowHeight="4320"/>
  </bookViews>
  <sheets>
    <sheet name="BAse de datos General" sheetId="2" r:id="rId1"/>
    <sheet name="Maria" sheetId="1" r:id="rId2"/>
  </sheets>
  <externalReferences>
    <externalReference r:id="rId3"/>
  </externalReferences>
  <definedNames>
    <definedName name="_xlnm._FilterDatabase" localSheetId="0" hidden="1">'BAse de datos General'!$A$1:$W$981</definedName>
    <definedName name="_xlnm._FilterDatabase" localSheetId="1" hidden="1">Maria!$A$1:$Z$543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41" i="2" l="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518" i="2" s="1"/>
  <c r="A519" i="2" s="1"/>
  <c r="A520" i="2" s="1"/>
  <c r="A521" i="2" s="1"/>
  <c r="A522" i="2" s="1"/>
  <c r="A523" i="2" s="1"/>
  <c r="A524" i="2" s="1"/>
  <c r="A525" i="2" s="1"/>
  <c r="A526" i="2" s="1"/>
  <c r="A527" i="2" s="1"/>
  <c r="A528" i="2" s="1"/>
  <c r="A529" i="2" s="1"/>
  <c r="A530" i="2" s="1"/>
  <c r="A531" i="2" s="1"/>
  <c r="A532" i="2" s="1"/>
  <c r="A533" i="2" s="1"/>
  <c r="A534" i="2" s="1"/>
  <c r="A535" i="2" s="1"/>
  <c r="A536" i="2" s="1"/>
  <c r="A537" i="2" s="1"/>
  <c r="A538" i="2" s="1"/>
  <c r="A539" i="2" s="1"/>
  <c r="A540" i="2" s="1"/>
  <c r="A541" i="2" s="1"/>
  <c r="A542" i="2" s="1"/>
  <c r="A543" i="2" s="1"/>
  <c r="A544" i="2" s="1"/>
  <c r="A545" i="2" s="1"/>
  <c r="A546" i="2" s="1"/>
  <c r="A547" i="2" s="1"/>
  <c r="A548" i="2" s="1"/>
  <c r="A549" i="2" s="1"/>
  <c r="A550" i="2" s="1"/>
  <c r="A551" i="2" s="1"/>
  <c r="A552" i="2" s="1"/>
  <c r="A553" i="2" s="1"/>
  <c r="A554" i="2" s="1"/>
  <c r="A555" i="2" s="1"/>
  <c r="A556" i="2" s="1"/>
  <c r="A557" i="2" s="1"/>
  <c r="A558" i="2" s="1"/>
  <c r="A559" i="2" s="1"/>
  <c r="A560" i="2" s="1"/>
  <c r="A561" i="2" s="1"/>
  <c r="A562" i="2" s="1"/>
  <c r="A563" i="2" s="1"/>
  <c r="A564" i="2" s="1"/>
  <c r="A565" i="2" s="1"/>
  <c r="A566" i="2" s="1"/>
  <c r="A567" i="2" s="1"/>
  <c r="A568" i="2" s="1"/>
  <c r="A569" i="2" s="1"/>
  <c r="A570" i="2" s="1"/>
  <c r="A571" i="2" s="1"/>
  <c r="A572" i="2" s="1"/>
  <c r="A573" i="2" s="1"/>
  <c r="A574" i="2" s="1"/>
  <c r="A575" i="2" s="1"/>
  <c r="A576" i="2" s="1"/>
  <c r="A577" i="2" s="1"/>
  <c r="A578" i="2" s="1"/>
  <c r="A579" i="2" s="1"/>
  <c r="A580" i="2" s="1"/>
  <c r="A581" i="2" s="1"/>
  <c r="A582" i="2" s="1"/>
  <c r="A583" i="2" s="1"/>
  <c r="A584" i="2" s="1"/>
  <c r="A585" i="2" s="1"/>
  <c r="A586" i="2" s="1"/>
  <c r="A587" i="2" s="1"/>
  <c r="A588" i="2" s="1"/>
  <c r="A589" i="2" s="1"/>
  <c r="A590" i="2" s="1"/>
  <c r="A591" i="2" s="1"/>
  <c r="A592" i="2" s="1"/>
  <c r="A593" i="2" s="1"/>
  <c r="A594" i="2" s="1"/>
  <c r="A595" i="2" s="1"/>
  <c r="A596" i="2" s="1"/>
  <c r="A597" i="2" s="1"/>
  <c r="A598" i="2" s="1"/>
  <c r="A599" i="2" s="1"/>
  <c r="A600" i="2" s="1"/>
  <c r="A601" i="2" s="1"/>
  <c r="A602" i="2" s="1"/>
  <c r="A603" i="2" s="1"/>
  <c r="A604" i="2" s="1"/>
  <c r="A605" i="2" s="1"/>
  <c r="A606" i="2" s="1"/>
  <c r="A607" i="2" s="1"/>
  <c r="A608" i="2" s="1"/>
  <c r="A609" i="2" s="1"/>
  <c r="A610" i="2" s="1"/>
  <c r="A611" i="2" s="1"/>
  <c r="A612" i="2" s="1"/>
  <c r="A613" i="2" s="1"/>
  <c r="A614" i="2" s="1"/>
  <c r="A615" i="2" s="1"/>
  <c r="A616" i="2" s="1"/>
  <c r="A617" i="2" s="1"/>
  <c r="A618" i="2" s="1"/>
  <c r="A619" i="2" s="1"/>
  <c r="A620" i="2" s="1"/>
  <c r="A621" i="2" s="1"/>
  <c r="A622" i="2" s="1"/>
  <c r="A623" i="2" s="1"/>
  <c r="A624" i="2" s="1"/>
  <c r="A625" i="2" s="1"/>
  <c r="A626" i="2" s="1"/>
  <c r="A627" i="2" s="1"/>
  <c r="A628" i="2" s="1"/>
  <c r="A629" i="2" s="1"/>
  <c r="A630" i="2" s="1"/>
  <c r="A631" i="2" s="1"/>
  <c r="A632" i="2" s="1"/>
  <c r="A633" i="2" s="1"/>
  <c r="A634" i="2" s="1"/>
  <c r="A635" i="2" s="1"/>
  <c r="A636" i="2" s="1"/>
  <c r="A637" i="2" s="1"/>
  <c r="A638" i="2" s="1"/>
  <c r="A639" i="2" s="1"/>
  <c r="A640" i="2" s="1"/>
  <c r="A641" i="2" s="1"/>
  <c r="A642" i="2" s="1"/>
  <c r="A643" i="2" s="1"/>
  <c r="A644" i="2" s="1"/>
  <c r="A645" i="2" s="1"/>
  <c r="A646" i="2" s="1"/>
  <c r="A647" i="2" s="1"/>
  <c r="A648" i="2" s="1"/>
  <c r="A649" i="2" s="1"/>
  <c r="A650" i="2" s="1"/>
  <c r="A651" i="2" s="1"/>
  <c r="A652" i="2" s="1"/>
  <c r="A653" i="2" s="1"/>
  <c r="A654" i="2" s="1"/>
  <c r="A655" i="2" s="1"/>
  <c r="A656" i="2" s="1"/>
  <c r="A657" i="2" s="1"/>
  <c r="A658" i="2" s="1"/>
  <c r="A659" i="2" s="1"/>
  <c r="A660" i="2" s="1"/>
  <c r="A661" i="2" s="1"/>
  <c r="A662" i="2" s="1"/>
  <c r="A663" i="2" s="1"/>
  <c r="A664" i="2" s="1"/>
  <c r="A665" i="2" s="1"/>
  <c r="A666" i="2" s="1"/>
  <c r="A667" i="2" s="1"/>
  <c r="A668" i="2" s="1"/>
  <c r="A669" i="2" s="1"/>
  <c r="A670" i="2" s="1"/>
  <c r="A671" i="2" s="1"/>
  <c r="A672" i="2" s="1"/>
  <c r="A673" i="2" s="1"/>
  <c r="A674" i="2" s="1"/>
  <c r="A675" i="2" s="1"/>
  <c r="A676" i="2" s="1"/>
  <c r="A677" i="2" s="1"/>
  <c r="A678" i="2" s="1"/>
  <c r="A679" i="2" s="1"/>
  <c r="A680" i="2" s="1"/>
  <c r="A681" i="2" s="1"/>
  <c r="A682" i="2" s="1"/>
  <c r="A683" i="2" s="1"/>
  <c r="A684" i="2" s="1"/>
  <c r="A685" i="2" s="1"/>
  <c r="A686" i="2" s="1"/>
  <c r="A687" i="2" s="1"/>
  <c r="A688" i="2" s="1"/>
  <c r="A689" i="2" s="1"/>
  <c r="A690" i="2" s="1"/>
  <c r="A691" i="2" s="1"/>
  <c r="A692" i="2" s="1"/>
  <c r="A693" i="2" s="1"/>
  <c r="A694" i="2" s="1"/>
  <c r="A695" i="2" s="1"/>
  <c r="A696" i="2" s="1"/>
  <c r="A697" i="2" s="1"/>
  <c r="A698" i="2" s="1"/>
  <c r="A699" i="2" s="1"/>
  <c r="A700" i="2" s="1"/>
  <c r="A701" i="2" s="1"/>
  <c r="A702" i="2" s="1"/>
  <c r="A703" i="2" s="1"/>
  <c r="A704" i="2" s="1"/>
  <c r="A705" i="2" s="1"/>
  <c r="A706" i="2" s="1"/>
  <c r="A707" i="2" s="1"/>
  <c r="A708" i="2" s="1"/>
  <c r="A709" i="2" s="1"/>
  <c r="A710" i="2" s="1"/>
  <c r="A711" i="2" s="1"/>
  <c r="A712" i="2" s="1"/>
  <c r="A713" i="2" s="1"/>
  <c r="A714" i="2" s="1"/>
  <c r="A715" i="2" s="1"/>
  <c r="A716" i="2" s="1"/>
  <c r="A717" i="2" s="1"/>
  <c r="A718" i="2" s="1"/>
  <c r="A719" i="2" s="1"/>
  <c r="A720" i="2" s="1"/>
  <c r="A721" i="2" s="1"/>
  <c r="A722" i="2" s="1"/>
  <c r="A723" i="2" s="1"/>
  <c r="A724" i="2" s="1"/>
  <c r="A725" i="2" s="1"/>
  <c r="A726" i="2" s="1"/>
  <c r="A727" i="2" s="1"/>
  <c r="A728" i="2" s="1"/>
  <c r="A729" i="2" s="1"/>
  <c r="A730" i="2" s="1"/>
  <c r="A731" i="2" s="1"/>
  <c r="A732" i="2" s="1"/>
  <c r="A733" i="2" s="1"/>
  <c r="A734" i="2" s="1"/>
  <c r="A735" i="2" s="1"/>
  <c r="A736" i="2" s="1"/>
  <c r="A737" i="2" s="1"/>
  <c r="A738" i="2" s="1"/>
  <c r="A739" i="2" s="1"/>
  <c r="A740" i="2" s="1"/>
  <c r="A741" i="2" s="1"/>
  <c r="A742" i="2" s="1"/>
  <c r="A743" i="2" s="1"/>
  <c r="A744" i="2" s="1"/>
  <c r="A745" i="2" s="1"/>
  <c r="A746" i="2" s="1"/>
  <c r="A747" i="2" s="1"/>
  <c r="A748" i="2" s="1"/>
  <c r="A749" i="2" s="1"/>
  <c r="A750" i="2" s="1"/>
  <c r="A751" i="2" s="1"/>
  <c r="A752" i="2" s="1"/>
  <c r="A753" i="2" s="1"/>
  <c r="A754" i="2" s="1"/>
  <c r="A755" i="2" s="1"/>
  <c r="A756" i="2" s="1"/>
  <c r="A757" i="2" s="1"/>
  <c r="A758" i="2" s="1"/>
  <c r="A759" i="2" s="1"/>
  <c r="A760" i="2" s="1"/>
  <c r="A761" i="2" s="1"/>
  <c r="A762" i="2" s="1"/>
  <c r="A763" i="2" s="1"/>
  <c r="A764" i="2" s="1"/>
  <c r="A765" i="2" s="1"/>
  <c r="A766" i="2" s="1"/>
  <c r="A767" i="2" s="1"/>
  <c r="A768" i="2" s="1"/>
  <c r="A769" i="2" s="1"/>
  <c r="A770" i="2" s="1"/>
  <c r="A771" i="2" s="1"/>
  <c r="A772" i="2" s="1"/>
  <c r="A773" i="2" s="1"/>
  <c r="A774" i="2" s="1"/>
  <c r="A775" i="2" s="1"/>
  <c r="A776" i="2" s="1"/>
  <c r="A777" i="2" s="1"/>
  <c r="A778" i="2" s="1"/>
  <c r="A779" i="2" s="1"/>
  <c r="A780" i="2" s="1"/>
  <c r="A781" i="2" s="1"/>
  <c r="A782" i="2" s="1"/>
  <c r="A783" i="2" s="1"/>
  <c r="A784" i="2" s="1"/>
  <c r="A785" i="2" s="1"/>
  <c r="A786" i="2" s="1"/>
  <c r="A787" i="2" s="1"/>
  <c r="A788" i="2" s="1"/>
  <c r="A789" i="2" s="1"/>
  <c r="A790" i="2" s="1"/>
  <c r="A791" i="2" s="1"/>
  <c r="A792" i="2" s="1"/>
  <c r="A793" i="2" s="1"/>
  <c r="A794" i="2" s="1"/>
  <c r="A795" i="2" s="1"/>
  <c r="A796" i="2" s="1"/>
  <c r="A797" i="2" s="1"/>
  <c r="A798" i="2" s="1"/>
  <c r="A799" i="2" s="1"/>
  <c r="A800" i="2" s="1"/>
  <c r="A801" i="2" s="1"/>
  <c r="A802" i="2" s="1"/>
  <c r="A803" i="2" s="1"/>
  <c r="A804" i="2" s="1"/>
  <c r="A805" i="2" s="1"/>
  <c r="A806" i="2" s="1"/>
  <c r="A807" i="2" s="1"/>
  <c r="A808" i="2" s="1"/>
  <c r="A809" i="2" s="1"/>
  <c r="A810" i="2" s="1"/>
  <c r="A811" i="2" s="1"/>
  <c r="A812" i="2" s="1"/>
  <c r="A813" i="2" s="1"/>
  <c r="A814" i="2" s="1"/>
  <c r="A815" i="2" s="1"/>
  <c r="A816" i="2" s="1"/>
  <c r="A817" i="2" s="1"/>
  <c r="A818" i="2" s="1"/>
  <c r="A819" i="2" s="1"/>
  <c r="A820" i="2" s="1"/>
  <c r="A821" i="2" s="1"/>
  <c r="A822" i="2" s="1"/>
  <c r="A823" i="2" s="1"/>
  <c r="A824" i="2" s="1"/>
  <c r="A825" i="2" s="1"/>
  <c r="A826" i="2" s="1"/>
  <c r="A827" i="2" s="1"/>
  <c r="A828" i="2" s="1"/>
  <c r="A829" i="2" s="1"/>
  <c r="A830" i="2" s="1"/>
  <c r="A831" i="2" s="1"/>
  <c r="A832" i="2" s="1"/>
  <c r="A833" i="2" s="1"/>
  <c r="A834" i="2" s="1"/>
  <c r="A835" i="2" s="1"/>
  <c r="A836" i="2" s="1"/>
  <c r="A837" i="2" s="1"/>
  <c r="A838" i="2" s="1"/>
  <c r="A839" i="2" s="1"/>
  <c r="A840" i="2" s="1"/>
  <c r="A841" i="2" s="1"/>
  <c r="A842" i="2" s="1"/>
  <c r="A843" i="2" s="1"/>
  <c r="A844" i="2" s="1"/>
  <c r="A845" i="2" s="1"/>
  <c r="A846" i="2" s="1"/>
  <c r="A847" i="2" s="1"/>
  <c r="A848" i="2" s="1"/>
  <c r="A849" i="2" s="1"/>
  <c r="A850" i="2" s="1"/>
  <c r="A851" i="2" s="1"/>
  <c r="A852" i="2" s="1"/>
  <c r="A853" i="2" s="1"/>
  <c r="A854" i="2" s="1"/>
  <c r="A855" i="2" s="1"/>
  <c r="A856" i="2" s="1"/>
  <c r="A857" i="2" s="1"/>
  <c r="A858" i="2" s="1"/>
  <c r="A859" i="2" s="1"/>
  <c r="A860" i="2" s="1"/>
  <c r="A861" i="2" s="1"/>
  <c r="A862" i="2" s="1"/>
  <c r="A863" i="2" s="1"/>
  <c r="A864" i="2" s="1"/>
  <c r="A865" i="2" s="1"/>
  <c r="A866" i="2" s="1"/>
  <c r="A867" i="2" s="1"/>
  <c r="A868" i="2" s="1"/>
  <c r="A869" i="2" s="1"/>
  <c r="A870" i="2" s="1"/>
  <c r="A871" i="2" s="1"/>
  <c r="A872" i="2" s="1"/>
  <c r="A873" i="2" s="1"/>
  <c r="A874" i="2" s="1"/>
  <c r="A875" i="2" s="1"/>
  <c r="A876" i="2" s="1"/>
  <c r="A877" i="2" s="1"/>
  <c r="A878" i="2" s="1"/>
  <c r="A879" i="2" s="1"/>
  <c r="A880" i="2" s="1"/>
  <c r="A881" i="2" s="1"/>
  <c r="A882" i="2" s="1"/>
  <c r="A883" i="2" s="1"/>
  <c r="A884" i="2" s="1"/>
  <c r="A885" i="2" s="1"/>
  <c r="A886" i="2" s="1"/>
  <c r="A887" i="2" s="1"/>
  <c r="A888" i="2" s="1"/>
  <c r="A889" i="2" s="1"/>
  <c r="A890" i="2" s="1"/>
  <c r="A891" i="2" s="1"/>
  <c r="A892" i="2" s="1"/>
  <c r="A893" i="2" s="1"/>
  <c r="A894" i="2" s="1"/>
  <c r="A895" i="2" s="1"/>
  <c r="A896" i="2" s="1"/>
  <c r="A897" i="2" s="1"/>
  <c r="A898" i="2" s="1"/>
  <c r="A899" i="2" s="1"/>
  <c r="A900" i="2" s="1"/>
  <c r="A901" i="2" s="1"/>
  <c r="A902" i="2" s="1"/>
  <c r="A903" i="2" s="1"/>
  <c r="A904" i="2" s="1"/>
  <c r="A905" i="2" s="1"/>
  <c r="A906" i="2" s="1"/>
  <c r="A907" i="2" s="1"/>
  <c r="A908" i="2" s="1"/>
  <c r="A909" i="2" s="1"/>
  <c r="A910" i="2" s="1"/>
  <c r="A911" i="2" s="1"/>
  <c r="A912" i="2" s="1"/>
  <c r="A913" i="2" s="1"/>
  <c r="A914" i="2" s="1"/>
  <c r="A915" i="2" s="1"/>
  <c r="A916" i="2" s="1"/>
  <c r="A917" i="2" s="1"/>
  <c r="A918" i="2" s="1"/>
  <c r="A919" i="2" s="1"/>
  <c r="A920" i="2" s="1"/>
  <c r="A921" i="2" s="1"/>
  <c r="A922" i="2" s="1"/>
  <c r="A923" i="2" s="1"/>
  <c r="A924" i="2" s="1"/>
  <c r="A925" i="2" s="1"/>
  <c r="A926" i="2" s="1"/>
  <c r="A927" i="2" s="1"/>
  <c r="A928" i="2" s="1"/>
  <c r="A929" i="2" s="1"/>
  <c r="A930" i="2" s="1"/>
  <c r="A931" i="2" s="1"/>
  <c r="A932" i="2" s="1"/>
  <c r="A933" i="2" s="1"/>
  <c r="A934" i="2" s="1"/>
  <c r="A935" i="2" s="1"/>
  <c r="A936" i="2" s="1"/>
  <c r="A937" i="2" s="1"/>
  <c r="A938" i="2" s="1"/>
  <c r="A939" i="2" s="1"/>
  <c r="A940" i="2" s="1"/>
  <c r="A941" i="2" s="1"/>
  <c r="A942" i="2" s="1"/>
  <c r="A943" i="2" s="1"/>
  <c r="A944" i="2" s="1"/>
  <c r="A945" i="2" s="1"/>
  <c r="A946" i="2" s="1"/>
  <c r="A947" i="2" s="1"/>
  <c r="A948" i="2" s="1"/>
  <c r="A949" i="2" s="1"/>
  <c r="A950" i="2" s="1"/>
  <c r="A951" i="2" s="1"/>
  <c r="A952" i="2" s="1"/>
  <c r="A953" i="2" s="1"/>
  <c r="A954" i="2" s="1"/>
  <c r="A955" i="2" s="1"/>
  <c r="A956" i="2" s="1"/>
  <c r="A957" i="2" s="1"/>
  <c r="A958" i="2" s="1"/>
  <c r="A959" i="2" s="1"/>
  <c r="A960" i="2" s="1"/>
  <c r="A961" i="2" s="1"/>
  <c r="A962" i="2" s="1"/>
  <c r="A963" i="2" s="1"/>
  <c r="A964" i="2" s="1"/>
  <c r="A965" i="2" s="1"/>
  <c r="A966" i="2" s="1"/>
  <c r="A967" i="2" s="1"/>
  <c r="A968" i="2" s="1"/>
  <c r="A969" i="2" s="1"/>
  <c r="A970" i="2" s="1"/>
  <c r="A971" i="2" s="1"/>
  <c r="A972" i="2" s="1"/>
  <c r="A973" i="2" s="1"/>
  <c r="A974" i="2" s="1"/>
  <c r="A975" i="2" s="1"/>
  <c r="A976" i="2" s="1"/>
  <c r="A977" i="2" s="1"/>
  <c r="A978" i="2" s="1"/>
  <c r="Z267" i="2"/>
  <c r="AA265" i="2"/>
  <c r="AB265" i="2" s="1"/>
  <c r="X264" i="2"/>
  <c r="Y264" i="2" s="1"/>
  <c r="Y265" i="2" s="1"/>
  <c r="AC263" i="2"/>
  <c r="AC264" i="2" s="1"/>
  <c r="AC265" i="2" s="1"/>
  <c r="AC266" i="2" s="1"/>
  <c r="AA263" i="2"/>
  <c r="AD263" i="2" s="1"/>
  <c r="X263" i="2"/>
  <c r="A3" i="2"/>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Y266" i="2" l="1"/>
  <c r="Z266" i="2" s="1"/>
  <c r="AE266" i="2" l="1"/>
  <c r="AE267" i="2" s="1"/>
  <c r="AD266" i="2"/>
  <c r="AA264" i="2"/>
  <c r="AA266" i="2"/>
  <c r="AA267" i="2" s="1"/>
  <c r="AB267" i="2" s="1"/>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alcChain>
</file>

<file path=xl/sharedStrings.xml><?xml version="1.0" encoding="utf-8"?>
<sst xmlns="http://schemas.openxmlformats.org/spreadsheetml/2006/main" count="17304" uniqueCount="5329">
  <si>
    <t>CANT.</t>
  </si>
  <si>
    <t>RUT</t>
  </si>
  <si>
    <t>RAZON SOCIAL</t>
  </si>
  <si>
    <t>NOMBRE FANTASIA</t>
  </si>
  <si>
    <t>DIRECCION</t>
  </si>
  <si>
    <t>COMUNA</t>
  </si>
  <si>
    <t>CIUDAD</t>
  </si>
  <si>
    <t>TELEFONO 1</t>
  </si>
  <si>
    <t>TELEFONO 2</t>
  </si>
  <si>
    <t>TELEFONO 3</t>
  </si>
  <si>
    <t>CLASIFICACION RESTAURANT</t>
  </si>
  <si>
    <t>CANT. LOCALES</t>
  </si>
  <si>
    <t>NOMBRE</t>
  </si>
  <si>
    <t>APELLIDO</t>
  </si>
  <si>
    <t>CARGO</t>
  </si>
  <si>
    <t>CORREO</t>
  </si>
  <si>
    <t>CORREO 2</t>
  </si>
  <si>
    <t>CORREO 3</t>
  </si>
  <si>
    <t>Web</t>
  </si>
  <si>
    <t>SEGUIMIENTO</t>
  </si>
  <si>
    <t>ESTATUS</t>
  </si>
  <si>
    <t xml:space="preserve"> </t>
  </si>
  <si>
    <t>VENDEDOR</t>
  </si>
  <si>
    <t>Nº de LLAMDAS</t>
  </si>
  <si>
    <t>STATUS LLAMADAS</t>
  </si>
  <si>
    <t>FECHA ULTIMO CONTACTO</t>
  </si>
  <si>
    <t>James William Yanez Ortega</t>
  </si>
  <si>
    <t>Pizzeria Restaurant Paseo Cousiño</t>
  </si>
  <si>
    <t>Calle Cousiño 12</t>
  </si>
  <si>
    <t>Viña del Mar</t>
  </si>
  <si>
    <t>PIZZERIA</t>
  </si>
  <si>
    <t xml:space="preserve">08-11-2016, Se le llamo pero no es el número, ubicarlo. NO CONSIGO MAS INFORMACION DEL REST.03-01-2017 no se encontro mas información del rest. 08-05-2017 Se llamo y la operadora dice que ese telefóno no se encuentra registrado y es el único que aperece en internet.18-05-2017 Se llama y no contestan. 01-06-2017 Se llama y la operadora dice que ese número no esta registrado.02.-06-2017 El nùmero no esta registrado.07-06-2017Se llamo pero el nùmero no existe. </t>
  </si>
  <si>
    <t>NO CONTESTA</t>
  </si>
  <si>
    <t>Maria</t>
  </si>
  <si>
    <t>Porto Bello</t>
  </si>
  <si>
    <t>7 norte 420, reñaca</t>
  </si>
  <si>
    <t>ITALIANA</t>
  </si>
  <si>
    <t>No puedo comunicarme con ellos a traves de su número sino por su página web les deje un mensaje 03-01-2017 no atienden  a ese telefòno que es el unico que registra internet.08-05-2017 Se llamo pero no contestan el telefóno.17-05-2017 Se llama y no contestan.18-05-2017 Se llamo pero no contestan.02-06-2017 Repica pero no contestan.</t>
  </si>
  <si>
    <t>EN GESTION</t>
  </si>
  <si>
    <t>Bendita Albahaca</t>
  </si>
  <si>
    <t>Av. Lo Barnechea 1263</t>
  </si>
  <si>
    <t>Lo Barnechea</t>
  </si>
  <si>
    <t>Santiago</t>
  </si>
  <si>
    <t> 222166466</t>
  </si>
  <si>
    <t> acelis@benditaalbahaca.cl</t>
  </si>
  <si>
    <t xml:space="preserve">02-11-2016, Se le llamo la sra. Escucho la informaciòn y me dijo que ya tenia proveedores, pero que gracias. Y colgo.08-05-2017 Se llamo pero no contestan.18-05-2017 Se llamo y la operadora dice que ese número no tiene telefóno, se revisa en la web el local y es el único númerop que aparece, agregue está dirección de correo electrónico que encontre en la página y se le envía Catalogo Pomodoro Italiano La Caranta., el correo tiene un error.25-05-2017 Se envío catalogo.01-06-2017 Se envìo Catalogo, se llamo y el nùmero no tiene telefòno.02-06-2017 El nùmero no tiene telefòno07-06-2017 El nùmero no tiene telefòno, ademàs en la pàgina web del local dice que està cerrado por remodelaciòn desde diciembre de 2016.15-06-2017 Se envío correo con la lista de precio de los Champiñones Laminados. </t>
  </si>
  <si>
    <t>RECHAZADO</t>
  </si>
  <si>
    <t>Av. Condell 1289</t>
  </si>
  <si>
    <t>Providencia</t>
  </si>
  <si>
    <t>SANTIAGO</t>
  </si>
  <si>
    <t>restobar1289@gmail.com</t>
  </si>
  <si>
    <t xml:space="preserve"> 03-11-2016 Número no tiene telefóno. El primer nùmero es equivocado y el segundo no contesta.08-05-2017 Se llamo y no contestan.17-05-2017 Se llamo y la operadora dice que ninguno de los dos números exiten.18-05-2017 Se llamo el primer número no pertenece al restaurant y el otro telefono no tiene tono.31-05-2017 Se envìa catalogo, se llamo peor los nùmeros no se encuenteran disponibles.07-06-2017 El nùmero que se encuentra en la nueva base de datos no es el del local y el nùmero de la base datos de excel no està disponible.15-06-2017 Se envìo lista de precios de los champiñones. 22-06-2017 Se envío lista de precio de los champiñones laminados. </t>
  </si>
  <si>
    <t>NO EXISTE</t>
  </si>
  <si>
    <t>Beerlitzer</t>
  </si>
  <si>
    <t>Santa Isabel 0475</t>
  </si>
  <si>
    <t>beerlitzer.restobar@gmail.com</t>
  </si>
  <si>
    <t xml:space="preserve">03-11-2017 No utiliza tomates en conserva ni salsas (Este, ya no funciona tiene otro nombre otros dueños). 26-04-2017 Los nùmeros que se tienen no corresponden al local pero no se encuentran otros nùmeros para comunicarnos.08-05-2017 Se llamo pero los nùmeros no tienen telefono.18-05-2017 Se envía Catalogo Pomodoro Italiano La Caranta, se llamo pero esos números no tienen telefóno. 25-05-2017 Se envío catalogo.01-06-2017 Se envìo Catalogo., se llamo y me dijeron que este local ya no funciona. 07-06-2017 Se llamo y los nùmeros no se encuentran disponible. 15-06-2017 Se encío correo con la lista de precios de los Champiñones Laminados. </t>
  </si>
  <si>
    <t>CERRADO</t>
  </si>
  <si>
    <t>Pepperoni Pizza</t>
  </si>
  <si>
    <t>Av. Laguna Sur 7490, Local B</t>
  </si>
  <si>
    <t>Pudahuel</t>
  </si>
  <si>
    <t xml:space="preserve">CERRADO Hace 1 año. 18-05-2017 Se llamo al número registrado y la operadora dice que ese número no tiene telefono.01-06-2017 Se envìo Catalogo, se llamo y el local està cerrado. </t>
  </si>
  <si>
    <t xml:space="preserve">CERRADO </t>
  </si>
  <si>
    <t>Pizzeria del Sol</t>
  </si>
  <si>
    <t>Juan de Dios Malebrán 1750</t>
  </si>
  <si>
    <t>Puente Alto</t>
  </si>
  <si>
    <t>ROXANA</t>
  </si>
  <si>
    <t>ESCOBAR</t>
  </si>
  <si>
    <t>ENCARGADA</t>
  </si>
  <si>
    <t>solange_eg@hotmail.com</t>
  </si>
  <si>
    <t>23-03-2016 Utilizan salsa concentrada ENVIO CORREO OFRECIENDO TOMATE 23/03/2017 aún no ha visto el correo volver a llamar 27/03/2017. 26/04/2017 Se llamo y el encargado indico que no utilizaban tomates enlatados sino naturales.18-05-2017 Se llamo pero la persona encargada no va mucho al local, igual verifique el correo para enviarle nuevamente el Catalogo de Pomodoro Italiano La Caranta.25-05-2017 Se envío catalogo.01-06-2017 Se llamo pero no contestan. 07-06-2017 Se llamo pero la encargada no se encontraba sino hasta las 12: 30 am. 08-06-2017 Se llamo pero la encargada nunca se encuentra en el local, le envío correo ofreciendo champiñones laminados., la sra se comunico conmigo para saber si teniamos concentrado de tomate, le dije que no que por los momentos solo tenemos tomates en lata y los champiñones quedo en escribirme si tiene algún requerimiento.16-06-2017 Se envío lista de precio de los Champiñones Laminados. 19-06-2017 Se le envìo lista de precio de los Champiñones Laminados.</t>
  </si>
  <si>
    <t>FUTUROS PRODUCTOS</t>
  </si>
  <si>
    <t>NO REACCIONO</t>
  </si>
  <si>
    <t>Trotamundos Pizzeria</t>
  </si>
  <si>
    <t>Anibal Pinto 269 </t>
  </si>
  <si>
    <t>Buin</t>
  </si>
  <si>
    <t>22259 0925</t>
  </si>
  <si>
    <t>03-11-2016, se le llamo y el sr. Indico que ellos trabajan con tomates natural, y que no estaba interesado.08-05-2017 Se llamo y la dueña me indico que ella solo usa productos naturales.18-05-2017 Se llamo pero no contestan.07-06-2017 Se llamo pero no contestan. 08-06-2017 Se llamo pero no contestan.</t>
  </si>
  <si>
    <t>Sólo Pizza de Buenos Aires</t>
  </si>
  <si>
    <t>Av. Pedro de Valdivia 2060</t>
  </si>
  <si>
    <t xml:space="preserve">04-11-2016 Nùmero no tiene telefóno.08-05-2017 Se llamo pero la contestadora dice que el nùmero no tiene telefòno y se reviso la pagina de facebook y tienen desde el 2014 que no hacen publicaciones. 17-05-2017 Se llamo pero la operadora dice que esos números no tiene telefono y son los únicos número que se encuentran.18-05-2018 Se volvio a llamar y los números no existen.31-05-2017 Se llamo y los nùmeros no tienen telefònos.02-06-2017 El nùmero no tiene telefono.07-06-2017 Se llamo y el número no existe. </t>
  </si>
  <si>
    <t>Deli</t>
  </si>
  <si>
    <t>Av. Parque Central Oriente 590, Ciudad Satélite</t>
  </si>
  <si>
    <t>Maipú</t>
  </si>
  <si>
    <t xml:space="preserve">07-11-2017 Número no tiene telefóno. 08-05-2017 Se llamo pero no contestan17-05-2017 Se llamo y esos números no tienen telefóno y es el único número que se registra en internet.18-05-2017 Se llamo pero los números no tienen telefonos son los únicos que se encuentran en internet.24-05-2017 Se llamo y el número no tiene telefóno.31-05-2017 Se llamo y el nùmero no tiene telefono.02-06-2017 El nùmero no tiene telefono.07-06-2017 El número no tiene telefóno. </t>
  </si>
  <si>
    <t>Gustos del Sur</t>
  </si>
  <si>
    <t>Av. El Olimpo 1845, Local 3</t>
  </si>
  <si>
    <t xml:space="preserve">07-11-2017 Se le llama no le interesa el producto.08-05-2017 Se revisó en la web el restaurant y es de comida que no usa nuestros productos.18-05-2017 Se llamo para corroborar la información pero no contestan los telefónos. </t>
  </si>
  <si>
    <t>La Micropasta</t>
  </si>
  <si>
    <t>Matucana 100</t>
  </si>
  <si>
    <t>Quinta Normal</t>
  </si>
  <si>
    <t xml:space="preserve">07-11-2016, Se le llamo y el sr. Indico que utilizan tomates naturales y que no le interesaba, le solicite e igualmente el correo para ofrecerle futuros productos y se nego.26/04/2017 Se le llamo pero el sr no usa ni tomates enlatados, ni aceitunas ni champiñones todo los productos que usa son naturales.18-05-2017 Se llamo nuevamente y el sr sólo usa tomates naturales, no le gusta los enlatados. 07-06-2017 Se llamo pero el sr no le gusta usar tomates enlatados. </t>
  </si>
  <si>
    <t>Pizzería Mamma Savina</t>
  </si>
  <si>
    <t>Miraflores 210</t>
  </si>
  <si>
    <t>Chimbarongo</t>
  </si>
  <si>
    <t>RANCAGUA</t>
  </si>
  <si>
    <t>Denisse</t>
  </si>
  <si>
    <t>Encargada</t>
  </si>
  <si>
    <t>dssandrea28@hotmail.com</t>
  </si>
  <si>
    <t>26-04-2017 Se llamo y la encargada pidio catalogos y precios para conversarlo con el dueño y asì comparar  precios, al tener una respuesta nos lo hara saber por un correo electrònico.08-05-2017 Se envìo Catlogo de Tomates.10-05-2017 Se envío Catalogo Línea Pomodoro La Caranta.12-05-2017 Se llamo y no contestan.18-05-2017 Se llamo y no contestan, se le reenvía el Catalogo.29-05-2017 Se envío Catalogo. 31-05-2017 Se envío Catalogo. 02-06-2017 Se llamo y la sra denisse me dijo que al dueño le interesarìa probarlo ellos consumen unas 10 cajas mensuales. 13-06-2017 Se envío lista de precio de los Champiñones Laminados.</t>
  </si>
  <si>
    <t>ENVIO DE CATALOGO</t>
  </si>
  <si>
    <t>REACCIONO</t>
  </si>
  <si>
    <t>Muestras puede ser trozo</t>
  </si>
  <si>
    <t>Rettangolo, Pizzas &amp; Ensaladas</t>
  </si>
  <si>
    <t>Stripcenter Del Parque, Av. Del Parque 4023, Piso 1, Local 2, Ciudad Empresarial</t>
  </si>
  <si>
    <t>Huechuraba</t>
  </si>
  <si>
    <t>Número esta vacante.04-05-2017 Se llamo y el numero esta vacante.17-05-2017 Número vacante.18-05-2017 Número vacante.24-05-2017 Número vacante. 31-05-2017 Nùmero vacante. 02-06-2017 Nùmero vacante.</t>
  </si>
  <si>
    <t>Nº VACANTE</t>
  </si>
  <si>
    <t>Sabrosisimo</t>
  </si>
  <si>
    <t>Av. Ecuador 4583A</t>
  </si>
  <si>
    <t>Estaciòn central</t>
  </si>
  <si>
    <t>9 7530 9404</t>
  </si>
  <si>
    <t>Juan</t>
  </si>
  <si>
    <t>sabrosisimo@hotmail.cl</t>
  </si>
  <si>
    <t xml:space="preserve">TEL1 Equivocado TEL2, Fuera de servicio.04-05-2017 Se llamo a los tres telefonos registrados y la operadora dice que ese nùmero no tiene telefono y son los ùnicos nùmeros que se ecuentran.17-05-2017 Se llamo a los números que se tienen y están vacantes. 18-05-2017 Se llama al primer número pero el dueño no se encontraba, llega como a las 4. Revisando la página del local es un restaurant especializado en sandwich por lo cual lo colocare como rechazado. 31-05-2017 Se llamo y los tres nùmeros que se tienen no se encuentran disponibles. </t>
  </si>
  <si>
    <t>Toretto's Delivery</t>
  </si>
  <si>
    <t>Renato Zanelly 1326</t>
  </si>
  <si>
    <t>Restaurant ya no esta funcionando.18-05-2017 Se llamo pero los números que se tienen no son y no se consiguen otros en la web.31-05-2017 Se llamo repican y no contestan</t>
  </si>
  <si>
    <t xml:space="preserve">LLAMAR MAS TARDE </t>
  </si>
  <si>
    <t>jefe llamar</t>
  </si>
  <si>
    <t>Las Acacias Pizzeria y Amasanderia</t>
  </si>
  <si>
    <t>Las Acacias 520 Local 1, Peñablanca</t>
  </si>
  <si>
    <t>Villa Alemana</t>
  </si>
  <si>
    <t>Valparaíso</t>
  </si>
  <si>
    <t>Jaime</t>
  </si>
  <si>
    <t>Palacios Dìaz</t>
  </si>
  <si>
    <t>jaimepalaciosdiaz@gmail.com</t>
  </si>
  <si>
    <t>08-11-2016, Se le llamo y la sra indico que no le interesaba, no alcance a decirle que eran tomates italianos en conserva. Porque colgo.26-04-2017 Se llamo pero no se encontraba la dueña se consigue de 9-10n am y de 12-3 pm .27-04-2017 Se llamo y la esposa del duño me facilito el correo  del sr para enviarle los Catalogos de Tomates y Aceitunas, se me respondido el correo solicitando precios de los tomates. 08-05-2017 Se llamo pero el dueño no se encuentra sino hasta dèspues de las 6 pm.10-05-2017 Se enio Catalogo Línea de Pomodoro Italiano La Caranta.11-05-2017 Se llamo y el sr  se encuentra interesado en comprarnos, pero no puede pagar al contado debido a que el señor  no se encuentra regularmente en el local, éste tiene un consumo aproximado de una caja semanal de tomates  y dos de aceitunas, él quiere saber si se le puede  vender en esas condiciones y que se lo informemos por correo.18-05-2017Se envío correo al sr diciendo que se le podía vender pero que el día de despacho se hiciera una transferencia. 13-06-2017 Se envío correo con lista de precio de los champiñones.19-06-2017 Se envìo lista de precio de los Champiñones Laminados. 23-06-2017 Se envio Catalogo de Champiñones.</t>
  </si>
  <si>
    <t>no le interesa</t>
  </si>
  <si>
    <t>Pizzeria La Rivera</t>
  </si>
  <si>
    <t> Av. Pedro Montt 2405</t>
  </si>
  <si>
    <t xml:space="preserve">08-11-2016, Se le llamo en lo que le solicite el correo el sr. Indico que no le interesaba y colgo.NO ME DIO EL CORREO DIJO QUE NO LEINTERESA QUE YA TIENE PROVEEDOR 23/03 NO VOLVERA LLAMAR.26-04-2017 Se le llamo y el encargado  dijo que por los momentos estaba bien que no lo llamara mas.18-05-2017 Se llamo pero no contestaron. </t>
  </si>
  <si>
    <t>jardin infantil</t>
  </si>
  <si>
    <t>Santiago Gourmet</t>
  </si>
  <si>
    <t>Victoria 2220</t>
  </si>
  <si>
    <t>contacto@gourmetsantiago.cl</t>
  </si>
  <si>
    <t xml:space="preserve">08-11-2016, Se le llamo pero no es el numero, este corresponde a un jardin infantil, ubicarlo.EL TELEFONO CORRESPONDE A UN JARDIN INFANTIL 23/03. 10-05-2017 Se verifico en internet no es un restaurant sino una empresa que arregla eventos.10-05-2017 Seenvío Catalogo Línea Pomodoro La Caranta.18-05-2017 Los números no existen. </t>
  </si>
  <si>
    <t>Malatendido</t>
  </si>
  <si>
    <t>Av. Gabriela Poniente 1377</t>
  </si>
  <si>
    <t xml:space="preserve">09-11-2017 Ya no funciona hace un año.26-04-2017 El primer nùmero de telefóno es equivocado y el segundo no existe. 18-05-2017 Se llamo pero los números no existen.01-06-2017 Se llamo y el local ya no funciona. </t>
  </si>
  <si>
    <t>Marcelo Andres Contreras Jimenez</t>
  </si>
  <si>
    <t>PANACOTA</t>
  </si>
  <si>
    <t>Cristóbal Colón 412</t>
  </si>
  <si>
    <t>Rancagua</t>
  </si>
  <si>
    <t>09-11-2017 Número no se encuentra disponible.26-04-2017 Se llamo y no contestan.18-05-2017 Número no existe y no se encuentran más en internet.</t>
  </si>
  <si>
    <t>Pizzas Artesanales 10</t>
  </si>
  <si>
    <t>Av. Ecuador 3480</t>
  </si>
  <si>
    <t>Estación Central</t>
  </si>
  <si>
    <t xml:space="preserve">09-11-2016 No usan conservas. 26-04-2017 No contestan. </t>
  </si>
  <si>
    <t>Pasta Angelina </t>
  </si>
  <si>
    <t>Rodrigo de Quiroga 1275</t>
  </si>
  <si>
    <t>pastaangelina@hotmail.com</t>
  </si>
  <si>
    <t xml:space="preserve">10-11-2017 Número no tiene telefóno. 4-05-2017 Se llamo pero la operadora dice que el número no tiene telefóno y no se encuentra otro telefóno, ademàs se revisó en facebook y no tienen ninguna actividad desde febrero del 2016.18-05-2017 Se llamo a los dos números que se tienen pero estos números no existen.31-05-2017 Los nùmeros no tienen telefonos, se envia catalogo.02-06-2017 El nùmero no tiene telefono. 15-06-2017 Se envio lista de precio de los Champiñones Laminados.22-06-2017 Se envio lista de precios de los Champiñones Laminados. </t>
  </si>
  <si>
    <t>Springfield</t>
  </si>
  <si>
    <t>Av. Brasil 460</t>
  </si>
  <si>
    <t>Santiago Centro</t>
  </si>
  <si>
    <t>10-11-2016 Buzon de voz. 26-04-2017 No contestan.18-05-2017 Se llamo y el número no existe.19-05-2017 Se reviso en internet y el sitio que aparece es una cervecerìa.01-06-2017 Se llamo para corroborar la infrmaciòn pero sale el buzón de voz.</t>
  </si>
  <si>
    <t>oficina juridica</t>
  </si>
  <si>
    <t>La Cuisine</t>
  </si>
  <si>
    <t>6 Norte 357, entre 3 y 4 Poniente</t>
  </si>
  <si>
    <t>PASTAS</t>
  </si>
  <si>
    <t>08-11-2016, Se le llamo pero la sra. Indicó que llamara luego ya que estaban ocupados. 11-11-2016, Se le llamo y la sra me indico que no estaba interesada. El telefóno no corresponde, es un oficina Juridica 223/03/2017.26/04/2017 Se llamo y la sra me dijo que me comunicara a las 5 pm</t>
  </si>
  <si>
    <t>Joe's Pizza</t>
  </si>
  <si>
    <t>Espacio Urbano Maipú, Av. Los Pajaritos 1790, Piso 3</t>
  </si>
  <si>
    <t>2 2766 2352</t>
  </si>
  <si>
    <t>contacto@joespizza.cl</t>
  </si>
  <si>
    <t xml:space="preserve">14-11-2017 Se le llama a los telefónos que aparecen en su página web, pero el telefóno es de papa jhon´s.18-05-2017 Número equivocado y es el único que se encuenta.31-5-2017 Nùmero no tiene telefòno. Y se envìo catalogo al nùmero que se tiene. 15-06-2017 Se envìo lista de precio de los Champiñones Laminados.22-06-2017 Se envío lista de precio de los Champiñones laminados. </t>
  </si>
  <si>
    <t>La Tizzería</t>
  </si>
  <si>
    <t>Av. Del Mar 100</t>
  </si>
  <si>
    <t>Puchuncaví</t>
  </si>
  <si>
    <t>latizzeria@gmail.com</t>
  </si>
  <si>
    <t>08-11-2016, Se le llamo repica pero no contestan. 14-11-2016, Se le llamo y el sr. Me indico que este restaurante esta CERRADO y aparentemente no estan proximos aperturar uno nuevo.26/04/2017 Me respondieron el telefòno pero este està CERRADO.26-05-2017 Se envío Catalogo. .22-06-2017 Se envio Catalogo de Champiñones.</t>
  </si>
  <si>
    <t>Santo Domingo</t>
  </si>
  <si>
    <t>Av. Ricardo Cumming 635</t>
  </si>
  <si>
    <t>monicaelenaleon@hotmail.com</t>
  </si>
  <si>
    <t xml:space="preserve">14-11-2017 Buzon de voz.26-04-2017 No contestan. 19-05-2017 El nùmero no tiene telefòno.24-05-2017 Se llama y los números no tienen telefono.31-05-2017 Buzòn de voz, se envìa el catalogo. 02-06-2017 Buzòn de voz.15-06-2017 Se envìo lista de precio de los Champiñones Laminados. </t>
  </si>
  <si>
    <t>Il Forno Pizzeria Quillota</t>
  </si>
  <si>
    <t>Avenida Valparaiso 2150 Local 5</t>
  </si>
  <si>
    <t>Quillota</t>
  </si>
  <si>
    <t>Josè</t>
  </si>
  <si>
    <t>ifpizzeria@gmail.com</t>
  </si>
  <si>
    <t xml:space="preserve">15-11-2016, Se le llamo pero no contestan.26-04-2017 Se llamo pero el dueño no se encontraba, la persona que me atendiò me dijo que solo usan tomates y champiñones naturales  y le pregunte por las aceitunas y me dijo que usan aceitunas verdes laminadas y que tienen proveedor pero que igual llame al sr por si quiere verificar los Catalogos de Aceituna. 21-06-2017 Se envío lista de precio de los Champiñones Laminados, el sr Jose Venegas pregunto cuanto era el peso de drenado.22-06-2017 Se llamo, repica pero no contestan. </t>
  </si>
  <si>
    <t>El sr pregunto por el peso de drenado</t>
  </si>
  <si>
    <t>Restaurant Margarita</t>
  </si>
  <si>
    <t>AV. SAN MARTIN 501 ESQUINA CON 6 NORTE</t>
  </si>
  <si>
    <t>Wp: 977573946</t>
  </si>
  <si>
    <t>VARIOS</t>
  </si>
  <si>
    <t xml:space="preserve">Macarena </t>
  </si>
  <si>
    <t>Pulgar</t>
  </si>
  <si>
    <t xml:space="preserve">Jefe de Compras </t>
  </si>
  <si>
    <t>mpulgar_3@hotmail.com</t>
  </si>
  <si>
    <t>15-11-2016, Se le llamo la sra me pregunto cuales eran los productos le indique y me dijo: Ay no gracias.08-05-2017 Se envìo Catalog de Tomates.09.-05-2017 Se llamo al restaurant y me dieron el número de la oficina de la sra Macarena 322365257, se llamo pero no contesta.11-05-2017 Se envìo Catalogo de la Lìnea Pomodoro la Caranta y se llamo se confirmo que la sra estaba recibiendo los correos y que los iba a mirar.18-05-2017 Se llamo y la sra me informo que no usan este tipo de producto debido a que ellos preparan comida mexicana y usan tomates naturales. 26-06-2017 Se envío Catalogo. 22-06-2017 Se envio Catalogo de Champiñones.</t>
  </si>
  <si>
    <t>YA 6:30PM</t>
  </si>
  <si>
    <t>SanTorino Pizza Gourmet</t>
  </si>
  <si>
    <t>Los Sargazos 1855</t>
  </si>
  <si>
    <t>Reñaca</t>
  </si>
  <si>
    <t>15-11-2016, Se le llamo y la sra me indico que el rest. Abre a las 6pm y que apartir de esa hora esta el dueño.26-04-2017 No contestan.19-05-2017 Se llamo pero no contestan.24-05-2017 Se llamo pero no contestan.25-05-2017 Repica y no contestan. 02-06-2017 Repica pero no contestan.</t>
  </si>
  <si>
    <t>El Torreon Pizzeria &amp; Bar</t>
  </si>
  <si>
    <t>Av. Brasil 1368</t>
  </si>
  <si>
    <t>devalpoeltorreon@gmail.com</t>
  </si>
  <si>
    <t>08-11-2016, Se le llamo y el sr. Ruben indico que lo llamara mas tardes, ya que estaba ocupado pero estaba interesado en el precio y tipo de tomates. 14-11-2016, Se le llamo y el sr me indico que tendría que ser cuando estuviera la dueña: Graciela la cual no tiene un horario de estar. 17-11-2016, Se le llamo y la dueña me indico que no utiliza tomates italianos que ella tiene su proveedor y que gracias.26-04-2017 Se llamo y la sr Graciela dijo que no le interesaban nuestros productos por lo que colgo sin dejarme decir màs nada.26-05-2017 Se envío catalogo.22-06-2017 Se envio Catalogo de Champiñones.</t>
  </si>
  <si>
    <t>Restaurant Azul Profundo Colchagua</t>
  </si>
  <si>
    <t>La Puerta S/N</t>
  </si>
  <si>
    <t>Santa Cruz</t>
  </si>
  <si>
    <t>Restaurant</t>
  </si>
  <si>
    <t>azulprofundocolchagua@gmail.com</t>
  </si>
  <si>
    <t>09-11-2016 Búzon de mensajes , 17-11-2016 Se le vuelve a llamar marca pero no contestan hasta que llega al búzon de voz.26-04-2017 Se llamo y no contestan.19-05-2017 Se envìo correo de pomodoro italiano la caranta, se llamo pero no contesta. 31-05-2017 Se envío Catalogo. 15-06-2017 Se envìo lista de precio de los Champiñones Laminados.</t>
  </si>
  <si>
    <t>Cerveceria OH</t>
  </si>
  <si>
    <t>3 Poniente 599 Viña del Mar</t>
  </si>
  <si>
    <t>15-11-2016, Se le llamo pero no contestan OPEN 5:30. 18-11-2016, El sr me indico que ellos preparan sus salsas y que no le interesan los tomates que vienen en tarros.26-04-2017 Se llamo y no contestan.</t>
  </si>
  <si>
    <t>La Trattoria Vino del Mar</t>
  </si>
  <si>
    <t>San Martin 611</t>
  </si>
  <si>
    <t>08-11-2016, Se le llamo pero no es el numero, ubicarlo. 18-11-2016, No ubico otro nro de este rest. 26-04-2017 Se llamo y no contestan.19-05-2017 Se llama y no contestan y es el ùnico nùmero que se encuentra en internet. 02-06-2017 El nùmero no westa registrado.</t>
  </si>
  <si>
    <t>Pepes Pizza</t>
  </si>
  <si>
    <t>Calle Ecuador 280</t>
  </si>
  <si>
    <t>08-11-2016, Se le llamo pero no es el numero, ubicarlo. 18-11-2016, Este rest. Esta CERRADO dice en las paginas.26-04-2017 Se llamo y no contestan en las páginas web dice que el local se encuentra cerrado.</t>
  </si>
  <si>
    <t>MasaMasa - El Bajón del Yony</t>
  </si>
  <si>
    <t>Pasaje Potrerillo Salinas #379, Esquina J.J. Pérez</t>
  </si>
  <si>
    <t xml:space="preserve">09-11-2016, Se le llamo pero cuelgan el telefono no hablan. 21-11-2016, Se le llamo y la sra es irrespetuosa cuelga la llamada en varias oportunidades y se molesta cada vez que llamo. 24/04/2017 Se llamo pero la sra  no quizo escucharme sieno muy grosera y sólo me colgo </t>
  </si>
  <si>
    <t>PIZZERIA REQUINOA DGUSTAR</t>
  </si>
  <si>
    <t>Pablo Rubio 418</t>
  </si>
  <si>
    <t xml:space="preserve">09-11-2016 Numero ocupado 21-11-2016 Se le vuelve a llamar y sigue ocupado.19-05-2017 Nùmero no tiene telefòno. 02-06-2017 Se llamo y el nùmero no tiene telefono. </t>
  </si>
  <si>
    <t>Plaza Blue</t>
  </si>
  <si>
    <t>Pío Nono 185, Bellavista</t>
  </si>
  <si>
    <t>10-11-2011 Telefono ocupado 21-11-2016 Numero no se encuestra disponible.17-05-2017 Se reviso en la web el restaurant y se ve abandonado por lo cual se rechaza.</t>
  </si>
  <si>
    <t>Slice Pizzeria Pichilemu</t>
  </si>
  <si>
    <t>Avenida Comercio 2241 Local 6</t>
  </si>
  <si>
    <t>Pichilemu</t>
  </si>
  <si>
    <t xml:space="preserve">09-11-2016 Telefóno apagado 21-11-2016 Se le vuelve a llamar y el telefóno esta apagado.19-05-2017 Se llamo pero no contestan.02-06-2017 Se llamo pero el nùmero se encuentra apagado o fuera de servicio. </t>
  </si>
  <si>
    <t>La Mia Marti</t>
  </si>
  <si>
    <t>Girardi 1330</t>
  </si>
  <si>
    <t>22-11-2017 ES UN ALMACEN</t>
  </si>
  <si>
    <t>La Pequeña Italia</t>
  </si>
  <si>
    <t>Dos Norte 1340</t>
  </si>
  <si>
    <t>Rene</t>
  </si>
  <si>
    <t>Duran</t>
  </si>
  <si>
    <t>Dueño</t>
  </si>
  <si>
    <t>rdurandaug@hotmail.com</t>
  </si>
  <si>
    <t xml:space="preserve">08-11-2016, Se le llamo y el sr. Me indico el correo y contacto del dueño.  09-11-2016, Se le envía correo de presentación de los tomates con PRESENTACIÓN DE LOS TOMATES. Se devolvio del correo. 22-11-2016, Se le llamo para corregir el correo y el dueño indico que no le interesaba y no me indico el correo correcto. 26/04/2017 Se llamo pero el sr Rene no se encontraba y me indicaron que se encuentra los sàbados. 25.05-2017 Se envío catalogo.22-06-2017 Se envio Catalogo de Champiñones. </t>
  </si>
  <si>
    <t>Lomas Pizzas</t>
  </si>
  <si>
    <t>Volcan Tulalca 19375</t>
  </si>
  <si>
    <t>San Bernardo</t>
  </si>
  <si>
    <t>14-11-2016 Buzón de voz 17-11-2016 Se le vuelve a llamar repica 4 veces y aparece el buzón de voz 21-11-2016 Se le vuelve a llamar pero no contestan 22-11-2016 Buzón de voz.26-04-2017 No contestan.19-05-2017 No contestan. 24-05-2017 Se llama y los números no tienen telefóno.31-05-2017 Se llamo y este nùmero ya no pertenece a lomas pizzas porque cerro ahora ese local se llama De Miel y canela y hacen pizzas, almuerzos y una variedad de empanadas, la persona que me contesto me dijo que revisara la pagina www.demiely canela.cl</t>
  </si>
  <si>
    <t>Pizza Maxi</t>
  </si>
  <si>
    <t>Presbitero Eduardo Lecourt 012</t>
  </si>
  <si>
    <t xml:space="preserve"> 22-11-2016 Se le llamo pero no son los números, ubicarlos.26-04-2017 Se llamo pero no contestan y en las páginas de internet  aparece que el local se encuentra cerrado..19-05-2017 No contestan.02-06-2017 Se llamo pero los nùmeros no estan registrados.</t>
  </si>
  <si>
    <t>Pizzeria Dominga</t>
  </si>
  <si>
    <t>Bisquert con Daniel Moran #383</t>
  </si>
  <si>
    <t>Rengo</t>
  </si>
  <si>
    <t>Felipe</t>
  </si>
  <si>
    <t xml:space="preserve">Lopez </t>
  </si>
  <si>
    <t>Telefóno apagado, 17-11-2016 Se le solicita correo pero o se encuentra el encargado, pide mi telefóno para enviarme correo 22-11-2016 Se le llama y su respuesta es que no estan los dueños solo entrega nombre de los dueños Nicolas Carmona y Felipe Lopez.19-05-2017 Se llamo pero no contestan y es el ùnico nùmero que se encuentran. 02-06-2017 El nùmero se encuentra apagado o fuera de servicio.</t>
  </si>
  <si>
    <t>El Barrio</t>
  </si>
  <si>
    <t>Av. Alonso de Córdova 4263</t>
  </si>
  <si>
    <t>Vitacura</t>
  </si>
  <si>
    <t>adquisiones@chriscerpenter.cl</t>
  </si>
  <si>
    <t>gerencia@chriscarpentier.cl</t>
  </si>
  <si>
    <t xml:space="preserve">23-11-2016, Se le llamo repica pero no contestan a las 5:30pm.26-04-2017 No contestan.10-05-2017 Seenvío Catalogo Línea Pomodoro La Caranta.19-05-2017 Se llamo me atendio la sra jimena y me facilito el correo se le envìo catalogo Pomodoro Italiano La Caranta.22-05-2017 Se llamo pero el sr no se encontraba, llamar en 1 hra,se llamo y el sr no ha llegado.25-05-2017 Se envío Catalogo. 26-05-2017 Se llamo pero el sr José no se encontraba.29-05-2017 Se envío Catalogo.01-06-2017 Se envìo Catalogo. 06-06-2017 Se envìo catalogo. 12-06-2017 Se envío correo ofreciendo los champíñones laminados. 15-06-2017 Se llamo y el sr Jose me dijo que lo llamara a las 12:30.16-06-2017 Se envío lista de precio de los Champiñones Laminados.20-06-2017 Se envìo lista de precio de los Champiñones Laminados. </t>
  </si>
  <si>
    <t>La Masa Pizzeria</t>
  </si>
  <si>
    <t>7 norte 1036</t>
  </si>
  <si>
    <t>Oskar</t>
  </si>
  <si>
    <t>Batias</t>
  </si>
  <si>
    <t>oskarbastias1@gmail.com</t>
  </si>
  <si>
    <t>23-11-2016, Se le llamo y la sra me indico dos marcas que no le entendi yo le indique la marca de nosotros y la sra solo utiliza esas dos marcas sino no le interesa.26-04-2017 Se llamo y se me dieron todos los datos del encargado para enviarles los precios y catalogos . 08-05-2017 Se envìo correo de Catalogos de Tomates.10-05-2017 Se envio Catalogo Línea de Pomodoro Italiano La Caranta.19-05-2017 Se llamo y sale la contestadora, se envìa catalogo.23-05-2017 Se envìa Catalogo y se llamo y sale la contestadora.30-05-2017 Se envío Catalogo.01-06-2017 Se envío catalogo.13-06-2017 Se envío catalogo con lista de precio de los champiñones laminados. 19-06-2017 Se envìo lista de precio de Champiñones Laminados. 23-06-2017 Se llamo y el sr estaba en la hora de colación, se envio Catalogo de  Champiñones.</t>
  </si>
  <si>
    <t>La Conejera</t>
  </si>
  <si>
    <t>Calle Araya #690, Putaendo</t>
  </si>
  <si>
    <t>Hernan</t>
  </si>
  <si>
    <t>Urbina</t>
  </si>
  <si>
    <t>Administrador</t>
  </si>
  <si>
    <t>contacto@laconejera.cl</t>
  </si>
  <si>
    <t xml:space="preserve">08-11-2016, Se le llamo y el sr. Me indico el correo y contacto del administrador.  09-11-2016, Se le envía correo de presentación de los tomates con PRESENTACIÓN DE LOS TOMATES.  14-11-2016, Se volvio a enviar presentación. 18-11-2016, Se volvio a enviar presentacion. 24-11-2016, Se volvio a enviar presentacion. 24-11-2016, El sr envio un correo donde indico que no utiliza nada envasado. 26/04/2017 Se llamo y el sr dijo que solo trabajaba con productos  naturales.25-05-2017 Se envío catalogo.14-06-2017 Se llamo pero no contestan, se envío lista de precio de los Champiñones Laminados. 22-06-2017 Se envio Catalogo de Champiñones Laminados. </t>
  </si>
  <si>
    <t>Rigo's Pizza</t>
  </si>
  <si>
    <t>Av Fermín Vivaceta 2176 - Local 3</t>
  </si>
  <si>
    <t>Independencia</t>
  </si>
  <si>
    <t>LILY</t>
  </si>
  <si>
    <t>Araya</t>
  </si>
  <si>
    <t>lily.araya.s@gmail.com</t>
  </si>
  <si>
    <t xml:space="preserve">22-11-2016, Se le llamo y la sra me indico que llamara a las 5:00pm para que hablara con la encargada: lilia Araya. 23-11-2016, Se le llamo y la encargada me indico su correo y contacto. 28-11-2016, Se le reenvía resentación. 28-11-2016, solicitaron muestras y ricardo ya les envio muestras es decir que ya conocen nuestro producto. pero no es cliente. 26-04-2017 No contestan.25-05-2017 Se envío catalogo. 01-06-2017 Se envìo Catalogo, se llamo pero no contestan. </t>
  </si>
  <si>
    <t>Somerscales Hotel Boutique</t>
  </si>
  <si>
    <t>San Enrique 446, Cerro Alegre</t>
  </si>
  <si>
    <t>Valparaiso</t>
  </si>
  <si>
    <t>HOTEL</t>
  </si>
  <si>
    <t>07-12-2016, Se le llamo pero este hotel no tiene restaurante y el sr me indico el contacto de otro hotel.27-04-2017 Se verificó en la página web del hotel y éste no tiene restaurant.</t>
  </si>
  <si>
    <t>Las Condes Apart Hotel</t>
  </si>
  <si>
    <t>Roger de Flor 2907, Las Condes</t>
  </si>
  <si>
    <t>Las Condes</t>
  </si>
  <si>
    <t>Aparentemente no tiene restaurant.28-04-2017 Se revisó la página web del hotel y no tiene restaurant debido a que son apartamentos amoblados que arriendan.</t>
  </si>
  <si>
    <t>Pizzeria Amore</t>
  </si>
  <si>
    <t>Maipu 271</t>
  </si>
  <si>
    <t>http://www.pizzeriamore.cl/locations/</t>
  </si>
  <si>
    <t>01-12-2016, Se le llamo pero abren a las 6pm. 14-12-2016, Se le llamo 4:15 y la sra me indico que llamara despues que estaba ocupada. 26-04-2017 No contestan 19-05-2017 Se llamo varias veces y no contestan24-05-2017 Se llamo y me contestaron pero el dueño no se encontraba y no me quisieron facilitar el correo solo me dijeron que llamara mañana a las 4 pm. 30-05-2017 Se llamo y sale la contestadora. 02-06-2017 Buzòn de voz.</t>
  </si>
  <si>
    <t>Diego Almagro</t>
  </si>
  <si>
    <t>Av Apoquindo 3397, Las Condes</t>
  </si>
  <si>
    <t xml:space="preserve">Aparentemente no tiene restaurant.03-05-2017 Se reviso la pagina web del hotel y no poseen restaurant.01-06-2017Se llamo pero el encargado de bodega me dijo que ellos no pueden incorporar ningún proveedor ya que los que estan proveen a toda la cadena de hoteles. </t>
  </si>
  <si>
    <t>no18-01</t>
  </si>
  <si>
    <t>Met Pizza</t>
  </si>
  <si>
    <t>Av Placeres #392 Local Cº Placeres</t>
  </si>
  <si>
    <t>delivery@met.cl</t>
  </si>
  <si>
    <t>15-11-2016, Se le llamo pero el nro no existe.26-04-2017 No contestan.19-05-2017 Se envìo Catalogo Pomodoro Italiano La Caranta a un correo que se consiguio en la pàgina de facebbok y se agregaron dos telefònos, se llamo pero no contestan. 30-05-2017 Se le envío catalogo. 01-06-2017 Se llamo y los números no tienen telefóno. 02-06-2017El primer nùmero no tiene telefòno y el segundo repica pero no contestan</t>
  </si>
  <si>
    <t>Restaurant la Terraza de Alfredo</t>
  </si>
  <si>
    <t>Avenida Ignacio Carrera Pinto 20</t>
  </si>
  <si>
    <t>08-11-2016, Se le llamo pero no es el número, ubicarlo. 03-01-2017EL NUMERO NO ES CORRECTO Y EN INTERNET NO REGISTRA OTRO.26-04-2017 No contestan.19-05-2017 Se llama pero el nùmero no tiene telefono y no se encuentran màs en internet.01-06-2017 Se llamo pero el número no tiene telefóno.02-06-2017 El nùmero no tiene telefono.</t>
  </si>
  <si>
    <t>Pizza Hidenss</t>
  </si>
  <si>
    <t>Nueva Imperial, 4625 Quinta Normal</t>
  </si>
  <si>
    <t>Peñaflor</t>
  </si>
  <si>
    <t>Sra. Rosa</t>
  </si>
  <si>
    <t>penaflorpizzapiedra@gmail.com</t>
  </si>
  <si>
    <t xml:space="preserve">Se intenta enviar correo, LLAMAR DE NUEVO se devuelve. NUMEROS EQUIVOCADOS. 04-01-2017 reenvie correo y no se devolvio, no coincide correo con pizzeria, los telefonos son equivocados. 18-01-2017 llame y hable con la Sra. Rosa, me pidio mi numero celular y se lo suministre porque me dijo que estaba muy interesada pero que en este momento estaba muy ocupada que ella me llamaba.19-05-2017 Se llamo y no contestan 11 am, llamar en la tarde ya que abren a las 17:00 hras.24-05-2017 Se llamo y no contesta, se envío catalogo. 31-05-2017 Se llamo pero no contestan , se envio catalogo. 02-06-2017  Repica pero no contestan.15-06-2017 Se envìo lista de precio de los Champiñones Laminados.22-06-2017 Se envio lista de precio de los Champiñones Laminados. </t>
  </si>
  <si>
    <t>La Bella Pasta Ristorante</t>
  </si>
  <si>
    <t>Carretera Presidente Eduardo Frei 2521</t>
  </si>
  <si>
    <t>Numero fuera de servicio 30-12-216 no se ubican numeros 18-01-2017 no registra otro numero en internet, y ese esta incorrecto.19-05-2017 Telefòno fuera de servicio.02-06-2017 Se llamo pero el nùmero no existe.</t>
  </si>
  <si>
    <t>Pa Date Pizza</t>
  </si>
  <si>
    <t> Las Torres Norte 180</t>
  </si>
  <si>
    <t>Quilicura</t>
  </si>
  <si>
    <t>https://www.facebook.com/pg/Pa-Date-Pizza-289459097757066/</t>
  </si>
  <si>
    <t>LOCALIZAR NUMERO. 30-12-2016  es el único número que aparece registrado en internet y al llamar dicen que estoy equivocada.19-01-2017 llamo y esta equivocado, en la página no tienen movimiento desde el 2012.23-05-2017 Se llamo y era número equivocado. 02-06-2017 Nùmero equivocado.</t>
  </si>
  <si>
    <t>T/ No EXISTE</t>
  </si>
  <si>
    <t xml:space="preserve">Pizzeria La mamma </t>
  </si>
  <si>
    <t>Calle Traslavina 389, San Felipe</t>
  </si>
  <si>
    <t>San Felipe</t>
  </si>
  <si>
    <t>9 8977 8095</t>
  </si>
  <si>
    <t>Encargado</t>
  </si>
  <si>
    <t>patyandulce@gmail.com</t>
  </si>
  <si>
    <t>30-11-2016, se le llamo y el sr me indico el correo y contacto del encargado del local. 29-11-2016, Se le envía correo de presentación de los tomates con PRESENTACIÓN DE LOS TOMATES. 02-12-2016, Se volvio a enviar presentación. 09-12-2016, Se volvio a enviar presentación. 21-12-2016, Se le envio NUEVO CATALOGO de tomates y aceitunas. 27-12-2016, Se le envio NUEVO CATALOGO de tomates y aceitunas. 05-01-2017, Se le envio NUEVO CATALOGO de tomates y aceitunas. 09-01-2017, Se le envio NUEVO CATALOGO de tomates y aceitunas. 19-01-2017, Se le envio NUEVO CATALOGO de tomates y aceitunas. ENVIO CORREO OFRECIENDO ACEITUNAS DESHUESADAS 15/03/2017.27-04-2017 No contestan.10-05-2017 Se envio Catalogo Línea de Pomodoro Italiano La Caranta.18-05-2017 Se llamo y el número no existe. 19-05-2017 Se envìa Catalogo Pomodoro Italiano La Caranta.23-05-2017 Se envìo Catalogo, se llamo a los números que se tiene pero no contestaron. .26-05-2017 Se llamo y el telefóno no existe.30-05-2017 Se envío Catalogo.01-05-2017 Se envío catalogo.13-06-2017 Se envío catalogo con lista de precio de los champiñones laminados. 19-06-2017 Se envìo lista de precio de los Champiñones Laminados. 23-06-2017 Se llamo y el número no tiene telefóno, se envio el Catalogo de Champiñones.</t>
  </si>
  <si>
    <t>Sunset Beach hotel y Restaurant</t>
  </si>
  <si>
    <t>Avenida Costanera Norte N° 163, Quisco Norte</t>
  </si>
  <si>
    <t>Quisco</t>
  </si>
  <si>
    <t>352474845 </t>
  </si>
  <si>
    <t>Paola</t>
  </si>
  <si>
    <t>Delgado</t>
  </si>
  <si>
    <t>Dueña</t>
  </si>
  <si>
    <t>sunset.hotel@hotmail.com</t>
  </si>
  <si>
    <t xml:space="preserve">16-12-2016, Se le llamo y la sra me indico el correo y contacto de la dueña.  28-12-2016, Se le envio NUEVO CATALOGO de tomates y aceitunas. 05-01-2017, Se le envio NUEVO CATALOGO de tomates y aceitunas. 09-01-2017, Se le envio NUEVO CATALOGO de tomates y aceitunas. 19-01-2017, Se le envio NUEVO CATALOGO de tomates y aceitunas.27-04-2017 Se llamo pero no contestan.10-05-2017 Se enio Catalogo Línea de Pomodoro Italiano La Caranta.18-05-2017 Se llamo y dice que no esta disponible el número. 19-05-2017 Se llamo y no contestan.19-05-2017 Se envìa Catalogo Pomodoro italiano la Caranta. 23-05-2017 Se envía Catalogo, se llamo y no contestan .26-05-2017 El número no se encuentra disponible.30-05-2017 Se envío Catalogo.01-05-2017 Se envío catalogo, se llamo pero la sra no se encontraba en viña sino en santiago. 13-06-2017 Se envío catalogo con lista de precio de los champiñones laminados. 19-06-2017 Se envìo lista de precio de los Champiñones Laminados.23-06-2017 Se llamo y el númer no se encuentra disponible, se envio Catalogo de Champiñones Laminados. </t>
  </si>
  <si>
    <t>Ecohotel Zion</t>
  </si>
  <si>
    <t>Guillermo Schmidt 678</t>
  </si>
  <si>
    <t>Algarrobo</t>
  </si>
  <si>
    <t>Bilinka</t>
  </si>
  <si>
    <t>Encargada de Compras</t>
  </si>
  <si>
    <t>ecohotel.zion@gmail.com</t>
  </si>
  <si>
    <t xml:space="preserve">16-12-2016, Se le llamo pero no es el número. 12-01-2017, Se verificó el número se llamo y la encargada de compras me indico el correo y contacto. 16-01-2017, Se le envio NUEVO CATALOGO de tomates y aceitunas.  19-01-2017, Se le envio NUEVO CATALOGO de tomates y aceitunas. 20-01-2017, La sra envío un correo indicando que por el momento ellos tienen un consumo muy bajo de estos productos como para tener un proveedor exlusivo quedo agradecida por el contacto. 02-05-2017 Se llamo pero la encarga de compras dijo que por el momento su consumo es bajo por lo que usan productos naturales.13-06-2017 Se envío correo con la lista de precio de los Champiñones Laminados.21-06-2017 Se envío lista de precio de los Champiñones Laminados. </t>
  </si>
  <si>
    <t>ya</t>
  </si>
  <si>
    <t>Ferrari Pizzería</t>
  </si>
  <si>
    <t>Ricardo de Ferrari #70</t>
  </si>
  <si>
    <t>valparaiso</t>
  </si>
  <si>
    <t>32337 2660</t>
  </si>
  <si>
    <t xml:space="preserve">Cristofer </t>
  </si>
  <si>
    <t>sushinightvalpo1@gmail.com</t>
  </si>
  <si>
    <t xml:space="preserve">23-01-2017, La ubicación es una casa. 27/04/2017 Se reviso en internet el nùmero de telefòno y se anota nuevamente se llamo pero no contestan debe ser porque abren a las 5 pm. 27-04-2017 Se llamo y el encargado solicito lista de precios y catalogos.Ademàs me diji que ellos tienen un restaurant de sushi tambien por lo cual manejan la pizzería con el mismo correo y que estariamos en comunicaciòn.10-05-2017 Se envio Catalogo Línea de Pomodoro Italiano La Caranta.18-05-2017 Se llamo y se hablo con el chef me dijo que ellos utilizan 10 kilos de tomates naturales semanales, por lo que le dije que preguntaría si se le pudiese llevar una muestra, esto ya se lo informe a leo por lo que estoy a espera de su respuesta. 23-05-2017 Se envía Catalogo.30-05-2017 Se envío Catalogo.01-05-2017 Se envío catalogo.13-06-2017 Se envío correo con lista de precio de los champiñones. 19-06-2017 Se envìo lista de precio de los Champiñones Laminados. 23-06-2017 Se llamo y no contestan, se envio Catalogo de Champiñones. </t>
  </si>
  <si>
    <t>Mangiato</t>
  </si>
  <si>
    <t>Etchevers alto 601 - local 1</t>
  </si>
  <si>
    <t>Belen</t>
  </si>
  <si>
    <t>fontecilla70@hotmail.com</t>
  </si>
  <si>
    <t xml:space="preserve">30-11-2016, Se le llamo y la dueña me indico su correo y contacto. 29-11-2016, Se le envía correo de presentación de los tomates con PRESENTACIÓN DE LOS TOMATES. 02-12-2016, Se volvio a enviar presentación. 09-12-2016, Se volvio a enviar presentación.  26-12-2016, Se le envio NUEVO CATALOGO de tomates y aceitunas.  04-01-2017, Se le envio NUEVO CATALOGO de tomates y aceitunas. 09-01-2017, Se le envio NUEVO CATALOGO de tomates y aceitunas. 19-01-2017, Se le envio NUEVO CATALOGO de tomates y aceitunas. 23-01-2017, Se le envio NUEVO CATALOGO de tomates y aceitunas. 23-01-2017, Se le llamo y la sra me dijo que ella no tiene un consumo muy alto como para resultar interesante como cliente utiliza tomates en cubo pero que estaba muy cansada y colgo. 27/04/2017 Se llamo pero la dueña no se encontraba y me dijeron que la podìa encontrar mañana a partir de las 8 am.25-05-2017 Se envío catalogo.22-06-2017 Se envio Catalogo de Champiñones, la sra Belen respondio que cual era el despacho minimo para viña, y los precios de los productos.23-06-2017 Se respondio el correo diciendo que el despacho minimo para viña son de tres cajas y pago al contado, se llamo pero la sra no se encontraba. </t>
  </si>
  <si>
    <t>Marcini Paste e Mare</t>
  </si>
  <si>
    <t>Paseo Peatonal El Mañío 1632,</t>
  </si>
  <si>
    <t>Sergio</t>
  </si>
  <si>
    <t>Marcini</t>
  </si>
  <si>
    <t>sergio@marcini.cl</t>
  </si>
  <si>
    <t xml:space="preserve">18-08-2016, Se le envía correo de presentación de los tomates con PRESENTACIÓN DE LOS TOMATES. 23-11-2016, Se le envía correo de presentación de los tomates con PRESENTACIÓN DE LOS TOMATES. 28-11-2016, Se le reenvia presentación. 09-12-2016, Se le reenvia presentación. 28-12-2016, Se le envio NUEVO CATALOGO de tomates y aceitunas. 23-01-2017, Se le llama y dice que este número esta vacante. 27-04-2017 Número vacante.25-05-2017 Se envìo Catalogo. 29-05-2017 Se reviso la página de facebook del local y el local cerro en marzo del 2016.31-05-2017 Se llamo y el nùmero està vacante. </t>
  </si>
  <si>
    <t>G</t>
  </si>
  <si>
    <t>Peyuco's Pizza</t>
  </si>
  <si>
    <t>salvador gutierrez 4827</t>
  </si>
  <si>
    <t>peyuco.pizzas@gmail.com</t>
  </si>
  <si>
    <t>09-11-2016, Se le llamo cae en contestadora, pero en el facebook dice que abre a las 5:00pm. 11-11-2016, Se le llamo y esta en contestadora a las 5:20pm. 21-11-2016, Se le llamo s las 5:34 y sale apagado. 23-01-2017, Este rest. No tiene buena ubicación ni fachada. 26/04/2017 Se llama pero sale buzòn de voz tal vez porque abren a las 5 pm.25-05-2017 Se llamo y no contestan , además se envía correo a una dirección que se consiguio. 25-05-2017 Se envía Catalogo.26-05-2017 Se llamo y sale el buzón de voz.29-05-2017 Se envío Catalogo.31-05-2017 Buzòn de voz. 01-06-2017 Se envìo Catalogo. 06-06-2017 Se envìo Catalogo.12-06-2017 Se envío correo ofreciendo los Champiñones Laminados.16-06-2017 Se envío lista de precio de los Champiñones Laminados, Se llamo pero sale el buzón de voz.20-06-2017 Se envìo lista de precio de los Champiñones Laminados.</t>
  </si>
  <si>
    <t>Rissetto's Pizzeria Valparaiso</t>
  </si>
  <si>
    <t>Phillippi 102, Caleta Portales</t>
  </si>
  <si>
    <t xml:space="preserve">jean </t>
  </si>
  <si>
    <t>pool</t>
  </si>
  <si>
    <t>rissettospizzeria@gmail.com</t>
  </si>
  <si>
    <t>08-11-2016, Se le llamo la sra indico que no se encontraban los dueños (son 2 socios) que llamara mañana miercoles despues de las 6:00pm. 23-01-2017, Se le llamo y y la sra me dijo que ellos no tienen correo y que el dueño estaba haciendo pizzas, la sra es como un poco cerrada y cuando le pregunte el tipo de tomates que utilizaban me dijo que ellos hacian publicidad con volantes me respondi algo que no era ps.27-04-2017 Se llamo pero la dueña no se encontraba en el local. 19-05-2017 Se llamo pero el encargado llega a las 6, se envio catalogo..23-05-2017 Se envìa Catalogo.26-05-2017 Se llamo y el encargado llega a las 4 pm.30-05-2017 Se envío Catalogo.01-05-2017 Se envío catalogo.13-06-2017 Se envío correo con lista de precio de los champiñones. 19-06-2017 Se envìo lista de precio de los Champiñones Laminados.23-06-2017 Se envio Catalogo de Champiñones.</t>
  </si>
  <si>
    <t>Hard Rolls &amp; Pizzas</t>
  </si>
  <si>
    <t>Av. San Martin 441</t>
  </si>
  <si>
    <t>322631566 </t>
  </si>
  <si>
    <t> 968202822</t>
  </si>
  <si>
    <t>Alejandro</t>
  </si>
  <si>
    <t>Zamora</t>
  </si>
  <si>
    <t>dueño</t>
  </si>
  <si>
    <t>establecimientosdelvalle@gmail.com</t>
  </si>
  <si>
    <t xml:space="preserve">08-11-2016, Se le llamo pero no es el número, ubicarlo. 10-11-2016, Se le llamo y el dueño me indico su correo y contacto.  10-11-2016, Se le envía correo de presentación de los tomates con PRESENTACIÓN DE LOS TOMATES. Correo devuelto.  15-11-2016, Se le llamo y el sr me confirmo cual era el correo.  15-11-2016, Se le envía correo de presentación de los tomates con PRESENTACIÓN DE LOS TOMATES. 24-11-2016, Se volvio a enviar presentacion. 02-12-2016, Se volvio a enviar presentación. 12-12-2016, Se volvio a enviar presentación.  26-12-2016, Se le envio NUEVO CATALOGO de tomates y aceitunas.  04-01-2017, Se le envio NUEVO CATALOGO de tomates y aceitunas. 09-01-2017, Se le envio NUEVO CATALOGO de tomates y aceitunas. 19-01-2017, Se le envio NUEVO CATALOGO de tomates y aceitunas. 23-01-2017, Se le envio NUEVO CATALOGO de tomates y aceitunas.  26-01-2017, Se le envio NUEVO CATALOGO de tomates y aceitunas. 26-01-2017, Respondio el correo: Por los momentos no estamos interesados en sus productos att Alejandro Dunstan.13-06-2017 Se envío correo con la lista de precio de los Champiñones Laminados.21-06-2017 Se envio lista de precio de los Champiñones Laminados. 22-06-2017 Se llamo pero el sr Alejandro no se encontraba en el local. </t>
  </si>
  <si>
    <t>Delivery El Bajonete</t>
  </si>
  <si>
    <t> Valle de Casablanca</t>
  </si>
  <si>
    <t>Casa Blanca</t>
  </si>
  <si>
    <t>Gustavo</t>
  </si>
  <si>
    <t>Aixala</t>
  </si>
  <si>
    <t>gustavoaixala@gmail.com</t>
  </si>
  <si>
    <t xml:space="preserve">08-11-2016, Se le llamo y el dueño me dio su correo y su contacto. 09-11-2016, Se le envía correo de presentación de los tomates con PRESENTACIÓN DE LOS TOMATES.  14-11-2016, Se volvio a enviar presentación. 18-11-2016, Se volvio a enviar presentacion. 24-11-2016, Se volvio a enviar presentacion. 29-11-2016, Se volvio a enviar presentación. 02-12-2016, Se volvio a enviar presentación. 12-12-2016, Se volvio a enviar presentación. 21-12-2016, Se le envio NUEVO CATALOGO de tomates y aceitunas. 27-12-2016, Se le envio NUEVO CATALOGO de tomates y aceitunas. 27-12-2016, Este Sr respondio al correo indicando que le gustaron los productos solicito lista de precios y pregunto si vendiamos sin factura. Se le respondio diciendole que todos nuestros productos se facturan y se le envio lista de precios. 03-01-2017, Se le llamo y estan apagados los tlf. 04-01-2017, Se le envio NUEVO CATALOGO de tomates y aceitunas y NUEVA LISTA DE PRECIOS. 01-02-2017, Se le envio NUEVO CATALOGO de tomates, aceitunas verdes, negras y NUEVA LISTA DE PRECIOS. 01-02-2017, Se le envio NUEVO CATALOGO de tomates, aceitunas verdes, negras y NUEVA LISTA DE PRECIOS. 10-05-2017 Se envío Catalogo Línea Pomodoro La Caranta.18-05-2017 Se le envía Catalogo Pomodoro Italiano La Caranta, se llamo y no contesta.25-05-2017 Se le envìa Catalogo de la Lìnea pomodoro Italaiano la Caranta.02-06-2017 Buzòn de voz.13-06-2017 Se envío lista de precio de Champiñones Laminados.22-06-2017 Se envio lista de precio de los Champiñones. 22-06-2017 Se envio Catalogo de Champiñones. </t>
  </si>
  <si>
    <t>ENVIA LISTA DE PRECIO</t>
  </si>
  <si>
    <t>correo</t>
  </si>
  <si>
    <t>Trattoria Di Alessandro Guarneri</t>
  </si>
  <si>
    <t>Frutillar</t>
  </si>
  <si>
    <t xml:space="preserve">Alessandro </t>
  </si>
  <si>
    <t xml:space="preserve">Guarneri </t>
  </si>
  <si>
    <t>aguarneri2013@gmail.com</t>
  </si>
  <si>
    <t>28-11-2016, Se le envio muestra por turbus el número de guia es el siguiente 903993071. 13-12-2016, Se le envio catalogo de aceitunas. 16-12-2016, Se le envio correo preguntando cuando tenia estimado trabajar con nosotros. 19-12-2016, El sr envio un correo e indico que comenzaria a trabajar con nosotros en enero. 31-12-2016, El sr hizo un pedido de 15 cajas de TOMATES ENTEROS 2550 $12,300. el cual se le va a enviar el dia 06-01 fue enviado el pedido el sr se molesto un poco ya que tenia que pagar $70000 de flete, todavia no ha pagado la factura. 30-01-2017, Leo le envío correo wSp al sr y el mismo indico que pagaria el 06-02 y se le envio correo con los datos para transferencia. 06-02-2017, Hiceron la transferencia el 02-02 según la información que le envíaron a leo. Confirmado el pago.</t>
  </si>
  <si>
    <t>VENTA</t>
  </si>
  <si>
    <t>YA</t>
  </si>
  <si>
    <t xml:space="preserve"> Faro Restaurant (Hippucampus Resort &amp; Club)</t>
  </si>
  <si>
    <t>Las Pimpinelas 763 costa de montemar</t>
  </si>
  <si>
    <t>Concón</t>
  </si>
  <si>
    <t xml:space="preserve">Freddy </t>
  </si>
  <si>
    <t>Gelvez</t>
  </si>
  <si>
    <t>Encargado de Compras</t>
  </si>
  <si>
    <t>afernandez@hippocampus.cl</t>
  </si>
  <si>
    <t>16-12-2016, Se le llamo pero no es el numero. Volver a llamar. 18-01-2017, Se le llamo y el recepcionita me indico el correo y contacto de la persona encargada de compras. 18-01-2017, Se le envio NUEVO CATALOGO de tomates y aceitunas.  26-01-2017, Se le envio NUEVO CATALOGO de tomates y aceitunas. 31-01-2017, Se le envio NUEVO CATALOGO de Tomates y Aceitunas Verdes y Negras. 09-02-2017, Se le envío NUEVO CATALOGO DE ACEITUNAS. 20-04-2017 Se le envío el catalogo de Tomates y arroja error en la direcciòn del mail.26/04/2017 Se llamo y me comunicaron con el sr Freddy Gelvez, èl me indico que el encargado de las compras no se encontrado pero que igualmente èl le harìa llegar la informaciòn debido a que estàn modernizando la carta del restaurant. 08-05-2107 Se envìo Catalogo de Tomates.10-05-2017 Se enio Catalogo Línea de Pomodoro Italiano La Caranta.11-05-2017 Se llamo para confirmar con el sr Freddy el correo debido a que me estaba presentando un error en la direcciòn mail, el sr me lo dio de nuevo y quedo en revisar los precios y los productos.19-05-2017 Se llamo para verificar la recepciòn del correo pero el encargado no se encontraba, se envìa catalogo..23-05-2017 Se envìa Catalogo.30-05-2017 Se envío Catalogo.01-05-2017 Se envío catalogo.13-06-2017 Se envío lista de precio de los champiñones laminados. 23-06-2017 Se envio Catalogo de Champiñones.</t>
  </si>
  <si>
    <t>llamar en la tarde</t>
  </si>
  <si>
    <t>Hotel Boutique Casa Vander</t>
  </si>
  <si>
    <t>Paseo Dimalow 135, Cerro Alegre</t>
  </si>
  <si>
    <t> 323200191</t>
  </si>
  <si>
    <t>Marìa Fernanda</t>
  </si>
  <si>
    <t>Nuñez</t>
  </si>
  <si>
    <t>Encargada  de Compras</t>
  </si>
  <si>
    <t>contacto@hotelcasavander.cl</t>
  </si>
  <si>
    <t xml:space="preserve">12-12-2016, No Contestan. 15-12-2016, Se le llamo y la recepcionista me indico el correo y contacto de la persona encargada de compras el ve ese correo todos los dias. 16-12-2016, Se le envía correo de presentación de los tomates con PRESENTACIÓN DE LOS TOMATES. 22-12-2016, Se le envio NUEVO CATALOGO de tomates y aceitunas. 29-12-2016, Se le envio NUEVO CATALOGO de tomates y aceitunas. 05-01-2017, Se le envio NUEVO CATALOGO de tomates y aceitunas. 09-01-2017, Se le envio NUEVO CATALOGO de tomates y aceitunas. 19-01-2017, Se le envio NUEVO CATALOGO de tomates y aceitunas.  26-01-2017, Se le envio NUEVO CATALOGO de tomates y aceitunas. 31-01-2017, Se le envio NUEVO CATALOGO de Tomates y Aceitunas Verdes y Negras. 09-02-2017, Se le envío NUEVO CATALOGO DE ACEITUNAS.21/04/2017 Se envìo Catalogo de Tomates. 25-04-2017 Envìo de Cataogos de Tomates y Aceitunas.08-05-2017 Se le envìo correo de Catalogo de Tomates. 27-04-2017 No contestaron.08_05-2017 Se le envìo Catalogo de Tomates. 10-05-2017 Se enio Catalogo Línea de Pomodoro Italiano La Caranta.11-05-2017 Se llamo y el sr Jaime me dijo que no tienen consumo de tomate enlatado, lo que usan es tomate concentrado pero en una cantidad muy baja 2 kilos al menos y a ellos les distribuye servifood, igual le reenviare la informaciòn para èl tenernos como posibles proveedores.13-06-2017 Se envío correo con la lista de precio de los Champiñones Laminados.20-06-2017 Se llamo y suena ocupado. 21-06-2017 Se envio lista de precio de los Champiñones Laminados.22-06-2017 se llamo y la recepcionista me dijo que el sr Valderrama ya no trabaja allì, ahora la encargada es la sra Marìa Fernanda Nuñez pero no se encontrab. </t>
  </si>
  <si>
    <t>Hotel Casablanca, Spa &amp; Wine</t>
  </si>
  <si>
    <t>Ruta 68 Cruce Tapihue</t>
  </si>
  <si>
    <t>322742711 </t>
  </si>
  <si>
    <t>Monica</t>
  </si>
  <si>
    <t>Machuca</t>
  </si>
  <si>
    <t>Encargada del Hotel</t>
  </si>
  <si>
    <t>contacto@hotelrutadelvino.cl</t>
  </si>
  <si>
    <t>12-12-2016, Se le llamo y la recepcionista me indico correo y contacto de la encargada del hotel. 16-12-2016, Se le envía correo de presentación de los tomates con PRESENTACIÓN DE LOS TOMATES. 22-12-2016, Se le envio NUEVO CATALOGO de tomates y aceitunas. 29-12-2016, Se le envio NUEVO CATALOGO de tomates y aceitunas. 05-01-2017, Se le envio NUEVO CATALOGO de tomates y aceitunas. 09-01-2017, Se le envio NUEVO CATALOGO de tomates y aceitunas. 19-01-2017, Se le envio NUEVO CATALOGO de tomates y aceitunas.  26-01-2017, Se le envio NUEVO CATALOGO de tomates y aceitunas. 31-01-2017, Se le envio NUEVO CATALOGO de Tomates y Aceitunas Verdes y Negras. 09-02-2017, Se le envío NUEVO CATALOGO DE ACEITUNAS. 21/04/2017 Se le envìo Catalogo de Tomates.26/04/2014 Se llamo pero la sra Monica no se encontraba y me dijeron que llamaran despues de las 12 pm.08-05-2017 Se le envìo correo con los Catalogos de Tomates.08-05-2017 Se envìo Catalogo de Tomates. 10-05-2017 Se envio Catalogo Línea de Pomodoro Italiano La Caranta.11-05-2017 Se llamo y la sra quedo en ver el correo para llamarla la proxima semana. 19-05-2017 Se envìa Catalogo.23-05-2017 Se envìa Catalogo, se llamo y la sra Mónica se encuentra de vacaciones y llega el 5 de junio. 30-05-2017 Se envío Catalogo.contacto@hotelrutadelvino.cl 13-06-2017 Se envío lista de precio de los champiñones laminados. 19-06-2017 Se envìo lista de precio de los Champiñones Laminados. 23-06-2017 Se llamo y la sra Mónica no se encontraba, se envio Catalogo de los Champiñones.</t>
  </si>
  <si>
    <t>12-12--2017</t>
  </si>
  <si>
    <t>Hotel Gala</t>
  </si>
  <si>
    <t>Arlegui 273</t>
  </si>
  <si>
    <t>Jose</t>
  </si>
  <si>
    <t>Hidalgo</t>
  </si>
  <si>
    <t>galahotel@galahotel.cl</t>
  </si>
  <si>
    <t xml:space="preserve">07-12-2016, Se le llamo y el encargado de compras me indico su correo y contacto. 15-12-2016, Se le envía correo de presentación de los tomates con PRESENTACIÓN DE LOS TOMATES. 23-12-2016, Se le envio NUEVO CATALOGO de tomates y aceitunas. 29-12-2016, Se le envio NUEVO CATALOGO de tomates y aceitunas.  04-01-2017, Se le envio NUEVO CATALOGO de tomates y aceitunas. 09-01-2017, Se le envio NUEVO CATALOGO de tomates y aceitunas. 19-01-2017, Se le envio NUEVO CATALOGO de tomates y aceitunas.  26-01-2017, Se le envio NUEVO CATALOGO de tomates y aceitunas. 31-01-2017, Se le envio NUEVO CATALOGO de Tomates y Aceitunas Verdes y Negras. 09-02-2017, Se le envío NUEVO CATALOGO DE ACEITUNAS. 21/04/2017 Se le envìo Catalogo de Tomates.08-05-2017 Se envìo Catalogo de Tomates. 10-05-2017 Se enio Catalogo Línea de Pomodoro Italiano La Caranta.11-05-2017 Se  le reenvìa catalogo de Linea Pomodoro Italiano La Caranta ademàs se hablo con el sr y no usan tomates en sus menù.26-05-2017 Se envío catalogo. 22-06-2017 Se envio Catalogo de Champiñones Laminados. </t>
  </si>
  <si>
    <t>Hotel La Blanca</t>
  </si>
  <si>
    <t>Calle Echevers 396</t>
  </si>
  <si>
    <t>323204121 </t>
  </si>
  <si>
    <t>Susan</t>
  </si>
  <si>
    <t>adquisicioneslablanca@gmail.com</t>
  </si>
  <si>
    <t>dthielelablancahotel@gmail.com</t>
  </si>
  <si>
    <t xml:space="preserve">06-12-2016, Se le llamo y el encargado de compras me indico su correo y contacto. 15-12-2016, Se le envía correo de presentación de los tomates con PRESENTACIÓN DE LOS TOMATES. 23-12-2016, Se le envio NUEVO CATALOGO de tomates y aceitunas.  29-12-2016, Se le envio NUEVO CATALOGO de tomates y aceitunas.  04-01-2017, Se le envio NUEVO CATALOGO de tomates y aceitunas. 09-01-2017, Se le envio NUEVO CATALOGO de tomates y aceitunas. 19-01-2017, Se le envio NUEVO CATALOGO de tomates y aceitunas.  26-01-2017, Se le envio NUEVO CATALOGO de tomates y aceitunas. 31-01-2017, Se le envio NUEVO CATALOGO de Tomates y Aceitunas Verdes y Negras. 09-02-2017, Se le envío NUEVO CATALOGO DE ACEITUNAS. 21-04-2017 Se envìo Catalogo de Tomates. 27/04/2017 Se llamo y se envio Catalogos de Tomates y Aceitunas y me dieron el nombre de la nueva encargada de compra del hotel.08-05-2017 Se envio Catalogo de Tomates. 10-05-2017 Se enio Catalogo Línea de Pomodoro Italiano La Caranta.11-05-2017 Se llamo y la que revisa este tipo de productos es la sra Denisse pero se encuentra en las tardes, hoy puedo llamaralas a las 5 pm, igualmente se le reenviara el Catalogo.17-05-2017 Se llamo y la sra dennisse dijo que se encuentra interesado en Pomodoro Cubbetti y en la pasata y solicito muestra, le pregunto a leo y dijo que si se le pudiera enviar el día lunes sin embargo dijo que lo pensaría debido a que el consumo es muy poco y a tal caso la sra hubiese pedido un solo producto, igualmente se le pediran los datos y el martes leo decidira si se le envía.23-05-2017 Se envìa Catalogo.06-06-2017 Se le enviara muestras el día de mañana. 07-06-2017 Le entregaron la muestra y la sra Denisse me dijo que la llamara el viernes. 09-06-2017 Se llamo y la sra Denisse me dijo que no había podido quedarse en la degustación de la muestra, esta esperando que lleguen los dueños para saber si les gusto y así comunicarse conmigo.12-06-2017 Se llamo pero la sra Denisse no se encontraba sino hasta las 4 pm.Se converso con la sra  Denisse y me dijo que aun no ha hablado con sus jefes, quienes son los que toman la decisión, quedo en comunicarse conmigo. 15-06-2017 Se llamo pero la sra Denisse no se encontraba, hoy era su día libre. 16-06-2017 Se llamo pero la sra Denisse no se encontraba llega al hotel a las 4 pm, se llamo y se hablo con Dennisse pero no me quizo atender porque se encontraba muy ocupada. 19/06/2017 Se llamo y la sra Denisse me dijo que la muestra estaba aprobada pero que debìa esperar respuesta de los jefes para hacer pedido ya que en este momento el hotel se encuentra en remodelaciòn y los dueños casi no van. </t>
  </si>
  <si>
    <t>MUESTRAS</t>
  </si>
  <si>
    <t>Hotel Manoir Atkinson</t>
  </si>
  <si>
    <t>Paseo Atkinson 165, Cerro Concepción</t>
  </si>
  <si>
    <t>323275425 </t>
  </si>
  <si>
    <t>Claudio</t>
  </si>
  <si>
    <t>Leiva</t>
  </si>
  <si>
    <t>info@hotelatkinson.cl</t>
  </si>
  <si>
    <t>07-12-2016, Se le llamo y el encargado de compras me indico su correo y contacto. 15-12-2016, Se le envía correo de presentación de los tomates con PRESENTACIÓN DE LOS TOMATES. 23-12-2016, Se le envio NUEVO CATALOGO de tomates y aceitunas. 29-12-2016, Se le envio NUEVO CATALOGO de tomates y aceitunas. 05-01-2017, Se le envio NUEVO CATALOGO de tomates y aceitunas. 09-01-2017, Se le envio NUEVO CATALOGO de tomates y aceitunas. 19-01-2017, Se le envio NUEVO CATALOGO de tomates y aceitunas.  26-01-2017, Se le envio NUEVO CATALOGO de tomates y aceitunas. 31-01-2017, Se le envio NUEVO CATALOGO de Tomates y Aceitunas Verdes y Negras. 09-02-2017, Se le envío NUEVO CATALOGO DE ACEITUNAS. 21-04-2017 Se le envio Catalogo de Tomates y Aceituna.27-04-2017 Número vacante.10-05-2017 Se envio Catalogo Línea de Pomodoro Italiano La Caranta.12-05-2017 Se llamo y el sr claudio me dijo que ya èl le paso la informacioòn a la sra Lorena que es la encargada de revisar lo de sus proveedores, pero que la sra no tiene ningùn requerimiento de nuestro porductos debido a que es temporada baja y no hay mucha actividad turistica en la regiòn hasta el mes de octubre y usan muy poco tomate enlatado para sus menùs tambièn por cualquier requerimiento no lo hara saber . 19-05-2017 Se le envìa Catalogo.23-05-2017 Se envìa Catalogo, se llamo y no contestan. 30-05-2017 Se envío Catalogo.contacto@hotelrutadelvino.cl. 02-06-2017 Se llamo pero el sr me dijo que si ha visto nuestros catalogos pero que se encuentran en temporada baja y por ahora no tienen requerimientos.  13-06-2017 Se envío lista de precio de los champiñones laminados. 19-06-2017 Se envìo lista de precio de los Champiñones Laminados. 23-06-2017 Se llamo y el sr Claudio no se encontraba, llega a las 3:30 pm, se envio Catalogo de Champiñones.</t>
  </si>
  <si>
    <t>Hotel Montecarlo</t>
  </si>
  <si>
    <t>Avenida Vicuña Mackenna 136</t>
  </si>
  <si>
    <t>322833971 </t>
  </si>
  <si>
    <t>Don Juan Carlos</t>
  </si>
  <si>
    <t>Pizzero</t>
  </si>
  <si>
    <t>gerenciarenaca@hotelmontecarlo.cl</t>
  </si>
  <si>
    <t xml:space="preserve">15-12-2016, Se le llamo pero no se encuentra la persona llamar en la mañana. 13-01-2017, Se le llamo y me indicaron el correo y contacto de la persona encargada de compras. 16-01-2017, Se le envio NUEVO CATALOGO de tomates y aceitunas.   19-01-2017, Se le envio NUEVO CATALOGO de tomates y aceitunas.  26-01-2017, Se le envio NUEVO CATALOGO de tomates y aceitunas. 31-01-2017, Se le envio NUEVO CATALOGO de Tomates y Aceitunas Verdes y Negras. 09-02-2017, Se le envío NUEVO CATALOGO DE ACEITUNAS. 21-04-2017 Se le envio Catalogo de Tomates y Aceituna.27/04/2017Llame pero la encargada de compras no se encontraba y me dijeron que la sra se encuentra en las mañanas.08-05-2017 Se envìo correo de Catalogos de Tomates.10-05-2017 Se enio Catalogo Línea de Pomodoro Italiano La Caranta.11-05-2017 Se llamo y el sr quedo en revisar nuestros catalogos.19-05-2017 Se le envìa Catalogo..23-05-2017 Se envìa Catalogo,se llamo y el sr se encuentra de vacaciones y llega en dos semanas. 30-05-2017 Se envío Catalogo.01-06-2017 Se envío Catalogo, se llamo y el sr sigue de vacaiones. 13-06-2017 Se envío lista de precio de los champiñones laminados. 19-06-2017 Se envio lista de precio de los Champiñones. 23-06-2017 Se llamo y el encragado de compra no se encontraba, tiene un horario de trabajo de 9 a 13 hras, se envio Catalogo de los Champiñones. </t>
  </si>
  <si>
    <t>Hotel O'higgins</t>
  </si>
  <si>
    <t>Plaza Vergara s/n</t>
  </si>
  <si>
    <t>Romina</t>
  </si>
  <si>
    <t>Baradit</t>
  </si>
  <si>
    <t>costos@hotelohiggins.cl</t>
  </si>
  <si>
    <t xml:space="preserve">09-12-2016, Se le llamo y la encargada de comopras me indico su correo y contacto. 16-12-2016, Se le envía correo de presentación de los tomates con PRESENTACIÓN DE LOS TOMATES. 23-12-2016, Se le envio NUEVO CATALOGO de tomates y aceitunas.  29-12-2016, Se le envio NUEVO CATALOGO de tomates y aceitunas.  04-01-2017, Se le envio NUEVO CATALOGO de tomates y aceitunas. 09-01-2017, Se le envio NUEVO CATALOGO de tomates y aceitunas. 19-01-2017, Se le envio NUEVO CATALOGO de tomates y aceitunas.  26-01-2017, Se le envio NUEVO CATALOGO de tomates y aceitunas. 31-01-2017, Se le envio NUEVO CATALOGO de Tomates y Aceitunas Verdes y Negras. 09-02-2017, Se le envío NUEVO CATALOGO DE ACEITUNAS. 21-04-2017 Se le envìo el Catlogo de Tomates y Aceituna.08-05-2017 Se envìo correo de Catalogo de Tomates.10-05-2017 Se enio Catalogo Línea de Pomodoro Italiano La Caranta.19-05-2017 Se le envìa Catalogo.23-05-2017 Se envìa Catalogo.26-05-2017 Se llamo y la sra Romina me informo que ellos en estos momentos no usan tomate enlata en su menú.13-06-2017 Se envío lista de precio de Champiñones laminados.21-06-2017 Se envío lista de precio de los Champiñones Laminados. 22-06-2017 Se llamo pero la Sra Romina no se encontraba la persona que me contesto me dijo que le reenviara la informaciòn para cuando ella llegara lo pudiera ver. </t>
  </si>
  <si>
    <t xml:space="preserve">La Pizza Valpo </t>
  </si>
  <si>
    <t>Cirilo armstrong</t>
  </si>
  <si>
    <t>Manuela</t>
  </si>
  <si>
    <t>tomben</t>
  </si>
  <si>
    <t>lapizzavalpo@gmail.com</t>
  </si>
  <si>
    <t>28-11-2016, NO CONTESTAN 12:22PM. 30-11-2016, Se le llamo y la sra me ind13-06-2017 Se envío lista de precio de los champiñones laminados. ico el correo y contacto de la dueña. 29-11-2016, Se le envía correo de presentación de los tomates con PRESENTACIÓN DE LOS TOMATES. 02-12-2016, Se volvio a enviar presentación. 09-12-2016, Se volvio a enviar presentación. 21-12-2016, Se le envio NUEVO CATALOGO de tomates y aceitunas. 03-01-2017, Se le llamo y esta pagado. 04-01-2017, Se le llamo y esta pagado.  05-01-2017, Se le envio NUEVO CATALOGO de tomates y aceitunas. 09-01-2017, Se le envio NUEVO CATALOGO de tomates y aceitunas. 19-01-2017, Se le envio NUEVO CATALOGO de tomates y aceitunas. 23-01-2017, Se le envio NUEVO CATALOGO de tomates y aceitunas.  26-01-2017, Se le envio NUEVO CATALOGO de tomates y aceitunas. 31-01-2017, Se le envio NUEVO CATALOGO de Tomates y Aceitunas Verdes y Negras. 09-02-2017, Se le envío NUEVO CATALOGO DE ACEITUNAS. 21/04/2017 Se le envìo el correo con los Catalogos de Tomate y Aceitunas. 10-05-2017 Se enio Catalogo Línea de Pomodoro Italiano La Caranta.12-05-2017 Se llamo y no contestan.19-05-2017 Se envìa Catalogo.23-05-2017 Se envìa Catalogo, se llama y la operadora dice que el número no tiene telefóno.26-05-2017 Se llamo y sale el buzón de voz.30-05-2017 Se envío Catalogo.01-05-2017Se envío catalogo , se llama pero el número no tiene telefono.19-06-2017 Se envìo lista de precio de los Champiñones Laminados. 23-06-2017 Se llamo y no contestan, se envio Catalogo de Champiñones.</t>
  </si>
  <si>
    <t>Neruda Mar Suites</t>
  </si>
  <si>
    <t>Av. Borgoño 16.180</t>
  </si>
  <si>
    <t>Elizabeth</t>
  </si>
  <si>
    <t>Martinez</t>
  </si>
  <si>
    <t>adquisiciones@hotelneruda.cl</t>
  </si>
  <si>
    <t>06-12-2016, No es el numero. 13-01-2017, Se le llamo al nro(2) que es de Casa Matriz providencia ellos se encargan de las compras de viña del mar, me indicaron el correo y contacto de la persona encargada de compras. 16-01-2017, Se le envio NUEVO CATALOGO de tomates y aceitunas. 19-01-2017, Se le envio NUEVO CATALOGO de tomates y aceitunas.  26-01-2017, Se le envio NUEVO CATALOGO de tomates y aceitunas. 31-01-2017, Se le envio NUEVO CATALOGO de Tomates y Aceitunas Verdes y Negras. 09-02-2017, Se le envío NUEVO CATALOGO DE ACEITUNAS. 21-04-2017 Se les envio los Catalogos de Tomates y Aceitunas.08-05-2017 Se llamo pero elmrestaurant no cuenta con servicio de restaurant pero el Hotel Neruda de Santiago si. 26-05-2017 Se envío catalogo.22-06-2017 Se envio Catalogo de Champiñones.</t>
  </si>
  <si>
    <t>PlazaCumming</t>
  </si>
  <si>
    <t>condell 1154</t>
  </si>
  <si>
    <t>Mirtha</t>
  </si>
  <si>
    <t>Vasquez</t>
  </si>
  <si>
    <t>Administradora</t>
  </si>
  <si>
    <t>camaronyvinos@gmail.com</t>
  </si>
  <si>
    <t xml:space="preserve">18-01-2017, Se le llamo y la sra me indico el correo y contacto de la administradora. 18-01-2017, Se le envio NUEVO CATALOGO de tomates y aceitunas. 19-01-2017, Se le envio NUEVO CATALOGO de tomates y aceitunas. 23-01-2017, Se le envio NUEVO CATALOGO de tomates y aceitunas.  26-01-2017, Se le envio NUEVO CATALOGO de tomates y aceitunas. 31-01-2017, Se le envio NUEVO CATALOGO de Tomates y Aceitunas Verdes y Negras. 09-02-2017, Se le envío NUEVO CATALOGO DE ACEITUNAS. 21-04-2017 Se le envìo Catalogos de Tomates y Aceitunas. 08-05-2017 Se llamo pero la sra no va al restaurant deje mis datos para que ella se contacte conmigo.10-05-2017 Se enio Catalogo Línea de Pomodoro Italiano La Caranta.11-05-2017 Se llamo y no contestan. 19-05-2017 Se envìa Catalogo.23-05-2017 Se envìa Catalogo, se llamo y la sra había salido.26-05-2017 Se llamo y la sra no se encontraba. 30-05-2017 Se envío Catalogo.01-06-2017 Se envío catalogo pero la administradora no se encontraba.13-06-2017 Se envío correo con lista de precio de los champiñones. 19-06-2017 Se envìo lista de precio de los Champiñones Laminados. 23-06-2017 Se llamo y la sra no se encontraba, se envio Catalogo de Champiñones. </t>
  </si>
  <si>
    <t>Sabor Rústico - Pizzeria</t>
  </si>
  <si>
    <t>Belloto 2000, Avda. Centenario</t>
  </si>
  <si>
    <t>Mauricio</t>
  </si>
  <si>
    <t>mauricio.nunez.gonz@gmail.com</t>
  </si>
  <si>
    <t xml:space="preserve">15-11-2016, Se le llamo pero no contestan. 18-11-2016, Se le llamo y el dueño me indico su correo y contacto pero el rest. Esta cerrado ya que van a ocupar un nuevo local mas grande. 24-11-2016, Se volvio a enviar presentacion. 02-12-2016, Se volvio a enviar presentación. 09-12-2016, Se volvio a enviar presentación.  21-12-2016, Se le envio NUEVO CATALOGO de tomates y aceitunas. 28-12-2016, Se  le envio NUEVO CATALOGO de tomates y aceitunas.  05-01-2017, Se le envio NUEVO CATALOGO de tomates y aceitunas. 09-01-2017, Se le envio NUEVO CATALOGO de tomates y aceitunas. 19-01-2017, Se le envio NUEVO CATALOGO de tomates y aceitunas. 23-01-2017, Se le envio NUEVO CATALOGO de tomates y aceitunas.  26-01-2017, Se le envio NUEVO CATALOGO de tomates y aceitunas.  31-01-2017, Se le envio NUEVO CATALOGO de Tomates y Aceitunas Verdes y Negras. 09-02-2017, Se le envío NUEVO CATALOGO DE ACEITUNAS. 21-04-2017 Se le envìo los Catalogos de Tomates y Aceitunas.27/04/2017 Se llamo y el dueño me dijo que le reenviara los catalogos y que èl en la semana me darìa respuesta.08-05-2017 Se envìo correo con Catalogo de Tomates. 10-05-2017 Se enio Catalogo Línea de Pomodoro Italiano La Caranta.11-05-2017 Se le reenvìo el correo al sr debido a que habìa un error en la direcciòn el sr quedò en revisarlo para llamarlo la pròxima semana. 19-05-2017 Se envìa Catalogo.23-05-2017 Se envìa Catalogo.26-05-2017 Se llamo pero sale el buzón de voz, el sr me regreso la llamada y me dijo que me respondería el correo.30-05-2017 Se envío Catalogo.01-06-2017 Se envío Catalogo.13-06-2017 Se envío lista de precio de los champiñones laminados. 19-06-2017 Se envìo lista de precio de los Champiñones Laminados.23-06-2017 Se llamo pero no contestan, se envio Catalogo de Champiñones. </t>
  </si>
  <si>
    <t>Servilunch</t>
  </si>
  <si>
    <t>Molina 380 con Salv.</t>
  </si>
  <si>
    <t>Antonio</t>
  </si>
  <si>
    <t>Nochera</t>
  </si>
  <si>
    <t>elbuengusto@gmail.com</t>
  </si>
  <si>
    <t>08-11-2016, Se le llamo el sr me indico el numero (3) del otro local la sra me escucho colgo y no contestan. 09-11-2016, Se le llamo y no contestan. 14-11-2016, Se le llamo y la sra me indico que no se encontraba el dueño y me colgo. 17-11-2016, Se le llamo y el sr victor me indico que lo llamara en la mañana viernes para darme el correo. 22-11-2016, Se le llamo y el sr. me indico el correo y contacto del dueño. 23-11-2016, S Se le envía correo de presentación de los tomates con PRESENTACIÓN DE LOS TOMATES. 29-11-2016, Se volvio a enviar presentación. 02-12-2016, Se volvio a enviar presentación. 12-12-2016, Se volvio a enviar presentación.  21-12-2016, Se le envio NUEVO CATALOGO de tomates y aceitunas. 28-12-2016, Se le envio NUEVO CATALOGO de tomates y aceitunas. 05-01-2017, Se le envio NUEVO CATALOGO de tomates y aceitunas. 09-01-2017, Se le envio NUEVO CATALOGO de tomates y aceitunas. 19-01-2017, Se le envio NUEVO CATALOGO de tomates y aceitunas. 23-01-2017, Se le envio NUEVO CATALOGO de tomates y aceitunas.  26-01-2017, Se le envio NUEVO CATALOGO de tomates y aceitunas.  31-01-2017, Se le envio NUEVO CATALOGO de Tomates y Aceitunas Verdes y Negras. 09-02-2017, Se le envío NUEVO CATALOGO DE ACEITUNAS. 21-04-2017 Se le envìo los Catalogos de Tomates y Aceitunas.27/04/2017 Se llamo y el dueño dijo que por los momentos no ocupan esos productos pero que sin embargo le envie nuevamente los catalogos y los precios  y le dije que si lo podìa llamar la pròxima semana y dijo que si. 08-05-2017 Se envio correo con Catalogo de Tomates. 10-05-2017 Se enio Catalogo Línea de Pomodoro Italiano La Caranta.11-05-2017 Se llamo y el sr me dijo que no usan tomates enlatados en sus preparaciones.19-05-2017 Se envìa Catalogo.23-05-2017 Se envìa Catalogo.13-06-2017 Se envío lista de precios de los Champiñones Laminados. 16-06-2017 Se llamo pero no contestaron. 21-06-2017 Se envío lista de precio de los  Champiñones  Laminados.22-06-2017 Se llamo pero el sr no se encontraba, se verifico el correo y se modifico, reenvio la lista de precio de los Champiñones.</t>
  </si>
  <si>
    <t>Taulat</t>
  </si>
  <si>
    <t>Jose Grossi #268 y Dimalow #263, Cerro Alegre</t>
  </si>
  <si>
    <t>323279939 </t>
  </si>
  <si>
    <t>Troncoso</t>
  </si>
  <si>
    <t>taulat.adm@gmail.com</t>
  </si>
  <si>
    <t>12-12-2016, No contestan. 15-12-2016, Se le llamo y el sr me indico el correo y contacto del chef. 16-12-2016, Se le envía correo de presentación de los tomates con PRESENTACIÓN DE LOS TOMATES. 23-12-2016, Se le envio NUEVO CATALOGO de tomates y aceitunas. 29-12-2016, Se le envio NUEVO CATALOGO de tomates y aceitunas. 05-01-2017, Se le envio NUEVO CATALOGO de tomates y aceitunas. 09-01-2017, Se le envio NUEVO CATALOGO de tomates y aceitunas. 19-01-2017, Se le envio NUEVO CATALOGO de tomates y aceitunas.  26-01-2017, Se le envio NUEVO CATALOGO de tomates y aceitunas. 31-01-2017, Se le envio NUEVO CATALOGO de Tomates y Aceitunas Verdes y Negras. 09-02-2017, Se le envío NUEVO CATALOGO DE ACEITUNAS. 21-04-2017 Se le envìo los Catalogos de Tomates y Aceitunas.27/04/2017 Se hablo con el administrador. 08-05-2017 Se envìo Catalogo de Tomates.10-05-2017 Se enio Catalogo Línea de Pomodoro Italiano La Caranta.11-05-2017 se llamo y el sr no se encontraba.19-05-2017 Se envìa Catalogo.23-05-2017 Se envìa Catalogo, se llamo y el sr jose dijo que le paso la información al encargado de cocina para que revisara nuestro catalogo ya que ellos hacen un coctel de tomate, al tener respuesta de la persona encargada en cocina me avisa por un correo.30-05-2017 Se envío Catalogo.01-06-2017 Se envío Catalogo.13-06-2017 Se envío correo con la lista de precio de los champiñones. 19-06-2017 Se envìo lista de precio de los Champìñones Laminados. 23-06-2017 Se llamo  pero el número no tiene telefóno, se envio Catalogo de Champiñones.</t>
  </si>
  <si>
    <t>Magno Hotel</t>
  </si>
  <si>
    <t>Arlegui #372</t>
  </si>
  <si>
    <t>Carol</t>
  </si>
  <si>
    <t>magno@magnohotel.cl</t>
  </si>
  <si>
    <t xml:space="preserve">06-12-2016, Se le llamo y el sr me indico el correo y contacto de la adminsitradora. 15-12-2016, Se le envía correo de presentación de los tomates con PRESENTACIÓN DE LOS TOMATES. 23-12-2016, Se le envio NUEVO CATALOGO de tomates y aceitunas.  29-12-2016, Se le envio NUEVO CATALOGO de tomates y aceitunas.  04-01-2017, Se le envio NUEVO CATALOGO de tomates y aceitunas.09-01-2017, Se le envio NUEVO CATALOGO de tomates y aceitunas. 19-01-2017, Se le envio NUEVO CATALOGO de tomates y aceitunas.  26-01-2017, Se le envio NUEVO CATALOGO de tomates y aceitunas.  31-01-2017, Se le envio NUEVO CATALOGO de Tomates y Aceitunas Verdes y Negras. ENVIO CORREO OFREIENDO ACEITUNAS  17/03/2017.21-04-2017 Se le envìo los Catalogos de Tomates y Aceitunas. 21-04-2017 Se le envìo los Catalogos de Tomates y Aceitunas.08-05-2017 Se envìo correo con Catalogo de Tomates. 10-05-2017 Se enio Catalogo Línea de Pomodoro Italiano La Caranta.11-05-2017 Se llamo y la sr me indico que solo tienen  desayunos no prestan ningùn otro servicio. 25-05-2017 Se envío catalogo.23-06-2017 Se envio Catalogo de Champiñones. </t>
  </si>
  <si>
    <t>Mastrantonio</t>
  </si>
  <si>
    <t>Central, Reñaca 17 </t>
  </si>
  <si>
    <t>Marcelo</t>
  </si>
  <si>
    <t>mastrantonio.ristorante@gmail.com</t>
  </si>
  <si>
    <t xml:space="preserve">08-11-2016, Se le llamo pero no contestan. 10-11-2016, se le llamo y el sr me indico el correo y contacto del dueño.  10-11-2016, Se le envía correo de presentación de los tomates con PRESENTACIÓN DE LOS TOMATES.  14-11-2016, Se volvio a enviar presentación. 18-11-2016, Se volvio a enviar presentacion. 24-11-2016, Se volvio a enviar presentacion. 02-12-2016, Se volvio a enviar presentación. 12-12-2016, Se volvio a enviar presentación.  26-12-2016, Se le envio NUEVO CATALOGO de tomates y aceitunas.  04-01-2017, Se le envio NUEVO CATALOGO de tomates y aceitunas. 09-01-2017, Se le envio NUEVO CATALOGO de tomates y aceitunas. 19-01-2017, Se le envio NUEVO CATALOGO de tomates y aceitunas. 23-01-2017, Se le envio NUEVO CATALOGO de tomates y aceitunas. 31-01-2017, Se le envio NUEVO CATALOGO de Tomates, Aceitunas Verdes y Negras y Lista de Precios. 10-02-2017, Se le envío NUEVO CATALOGO de Aceitunas. RECIBIO EL CATALOGO Y NO USA ACEITUNAS EN CUANTO AL TOMATE USA SALSA DE TOMATE CONSENTRADO EN BOLSA PARA HACER SALSA POMODORO 23/03/2017.21/04/2017 Se le envio el correo con Catalogos de Tomates y Aceitunas. 27/04/2017 Se llamo y la persona que me contesto me dijo que llamara mañana desde las 12 hasta las 4 pm  debido a que el dueño no se encontraba en ese momento.08-05-2017 Se envìo correo con Catalogo de Tomate.10-05-2017 Se enio Catalogo Línea de Pomodoro Italiano La Caranta.19-05-2017 Se le envìa Catalogo..23-05-2017 Se envìa Catalogo.26-05-2017 Se llamo y el sr marcelo me dijo que si ha visto nuestros correos pero ellos usan triple concentrado de tomate en lata se lo compran a una empresa que esta en quillota, llevan usando este producto unos 30 años.13-06-2017 Se envío correo con lista de precio de Champiñones Laminados.21-06-2017 Se envío lista de precio de los Champiñones Laminados. 22-06-2017 Se llamo pero no contestan. </t>
  </si>
  <si>
    <t>Offenbacher-hof EcoHostal</t>
  </si>
  <si>
    <t> Balmaceda 102, Cerro Castillo</t>
  </si>
  <si>
    <t>Carmen</t>
  </si>
  <si>
    <t>zuñigas</t>
  </si>
  <si>
    <t>residoff@vtr.net</t>
  </si>
  <si>
    <t>12-12-2016, Se le llamo y la recepcionista me indico el correo y contacto de la persona encargada de compras. 16-12-2016, Se le envía correo de presentación de los tomates con PRESENTACIÓN DE LOS TOMATES.  29-12-2016, Se le envio NUEVO CATALOGO de tomates y aceitunas.  04-01-2017, Se le envio NUEVO CATALOGO de tomates y aceitunas. 09-01-2017, Se le envio NUEVO CATALOGO de tomates y aceitunas. 19-01-2017, Se le envio NUEVO CATALOGO de tomates y aceitunas.  26-01-2017, Se le envio NUEVO CATALOGO de tomates y aceitunas. 31-01-2017, Se le envio NUEVO CATALOGO de Tomates y Aceitunas Verdes y Negras. 10-02-2017, Se le envío NUEVO CATALOGO de Aceitunas. 21-04-2017 Se les envio los Catalogos de Tomates y Aceitunas. 27/04/2017 Se llamo y me indicaron que ellos no usan los Tomates enlatados debido a que en el hostal solo dan el servicio de desayuno.26-05-2017 Se envío catalogo. 23-06-2017 Se envio Catalogo de Champiñones.</t>
  </si>
  <si>
    <t>Piero's Hotel</t>
  </si>
  <si>
    <t>Borgoño #14.529</t>
  </si>
  <si>
    <t>Piero /Andres</t>
  </si>
  <si>
    <t>Caniggia/Gonzalez</t>
  </si>
  <si>
    <t>pierocaniggia@pieroshotel.cl</t>
  </si>
  <si>
    <t>andres.gonzalez@pieroshotel.cl</t>
  </si>
  <si>
    <t xml:space="preserve">13-01-2017, Se le llamo y la sra me indico el correo y contacto de la persona encargada de compras. 16-01-2017, Se le envio NUEVO CATALOGO de tomates y aceitunas.   19-01-2017, Se le envio NUEVO CATALOGO de tomates y aceitunas.  26-01-2017, Se le envio NUEVO CATALOGO de tomates y aceitunas. 31-01-2017, Se le envio NUEVO CATALOGO de Tomates y Aceitunas Verdes y Negras. 10-02-2017, Se le envío NUEVO CATALOGO de Aceitunas.21-04-2017 Se le envìo los Catalogos de Tomate y Aceitunas.27-04-2017 Se llamo y la recepcionista me dio el correo del sr Andrès para que le enviara los Catalogos aunque me dijo que en estos momentos el restaurant del hotel se encontraba cerrado. 08-05-2017 Se envio correo con los Catalogos de Tomates.10-05-2017 Se enio Catalogo Línea de Pomodoro Italiano La Caranta.11-05-2017 Se llamo y me dijeron que solo estan brindando el servicio de desayuno ya que  el restaurant se encuentra cerrado. 26-05-2017 Se envío Catalogo. 23-06-2017 Se envio lista de precio de los Champiñones. </t>
  </si>
  <si>
    <t>Pizzeria Monte Amiata</t>
  </si>
  <si>
    <t>6 norte n.357</t>
  </si>
  <si>
    <t>Yuri</t>
  </si>
  <si>
    <t>pizzeriamonteamiata@gmail.com</t>
  </si>
  <si>
    <t xml:space="preserve">08-11-2016, Se le llamo y el administrador me indico su correo y contacto.  09-11-2016, Se le envía correo de presentación de los tomates con PRESENTACIÓN DE LOS TOMATES.  14-11-2016, Se volvio a enviar presentación. 18-11-2016, Se volvio a enviar presentacion. 24-11-2016, Se volvio a enviar presentacion. 29-11-2016, Se volvio a enviar presentación. 02-12-2016, Se volvio a enviar presentación. 12-12-2016, Se volvio a enviar presentación.  26-12-2016, Se le envio NUEVO CATALOGO de tomates y aceitunas.  04-01-2017, Se le envio NUEVO CATALOGO de tomates y aceitunas. 09-01-2017, Se le envio NUEVO CATALOGO de tomates y aceitunas. 19-01-2017, Se le envio NUEVO CATALOGO de tomates y aceitunas. 23-01-2017, Se le envio NUEVO CATALOGO de tomates y aceitunas. 31-01-2017, Se le envio NUEVO CATALOGO de Tomates, Aceitunas Verdes y Negras y Lista de Precios. 10-02-2017, Se le envío NUEVO CATALOGO de Aceitunas.21-04-2017 Se le envìo Catalogos de Tomates y Aceitunas. 08-05-2017 Se le envio Catalogos de Tomates. 10-05-2017 Se enio Catalogo Línea de Pomodoro Italiano La Caranta.12-05-2017 sE LLAMO Y NO CONTESTARON.19-05-2017 Se envìo Catalogo.23-05-2017 Se envìa Catalogo, Se llamo y el sr me dijo que ellos no usan productos enlatados, le dije que probara nuestros productos pero dijo que no porque eso es lo que lo diferencia de las demás pizzerías. 26-05-2017 Se envío catalogo. 22-06-2017 Se envio lista de precio de los Champiñones. </t>
  </si>
  <si>
    <t>Restaurant Abedul (Hotel Conference Town)</t>
  </si>
  <si>
    <t>Dublé Almeyda 80 Reñaca</t>
  </si>
  <si>
    <t>Lascano</t>
  </si>
  <si>
    <t>adquisiciones@ctown.cl</t>
  </si>
  <si>
    <t>06-12-2016, Se le llamo y el sr me indico el correo y contacto del encargado de compras. 15-12-2016, Se le envía correo de presentación de los tomates con PRESENTACIÓN DE LOS TOMATES. 23-12-2016, Se le envio NUEVO CATALOGO de tomates y aceitunas.  29-12-2016, Se le envio NUEVO CATALOGO de tomates y aceitunas.  04-01-2017, Se le envio NUEVO CATALOGO de tomates y aceitunas. 09-01-2017, Se le envio NUEVO CATALOGO de tomates y aceitunas. 19-01-2017, Se le envio NUEVO CATALOGO de tomates y aceitunas.  26-01-2017, Se le envio NUEVO CATALOGO de tomates y aceitunas. 31-01-2017, Se le envio NUEVO CATALOGO de Tomates y Aceitunas Verdes y Negras. 10-02-2017, Se le envío NUEVO CATALOGO de Aceitunas.21-04-2017 Se le envìo los Ctalogos de Tomates y Aceitunas.27-04-2017 Llame pero el sr Claudio no se encontraba que es de la oficina de aquisiciones.08-05-2017 Se envio correo con Catalogos de Tomates.10-05-2017 Se enio Catalogo Línea de Pomodoro Italiano La Caranta.12-05-2017 Se llamo  y el sr claudio me dijo que no usan tomates enlatados, podriamos llamarlo para futuros productos.13-06-2017 Se envío lista de precio de los Champiñones laminados .21-06-2017 Se envío lista de precio de los Champiñones laminados.22-06-2017 Se llamo y el sr Claudio me dijo que no usan ni champiñones frescos, ni en lata.</t>
  </si>
  <si>
    <t>Restaurant Rendez Vous (Hotel Oceanic)</t>
  </si>
  <si>
    <t>Borgoño 12925</t>
  </si>
  <si>
    <t>Javier</t>
  </si>
  <si>
    <t>Gonzalez</t>
  </si>
  <si>
    <t>adquisiciones@hoteloceanic.cl</t>
  </si>
  <si>
    <t>06-12-2016, Se le llamo y el encargado de compras me indico su correo y contacto. 15-12-2016, Se le envía correo de presentación de los tomates con PRESENTACIÓN DE LOS TOMATES. 23-12-2016, Se le envio NUEVO CATALOGO de tomates y aceitunas.  29-12-2016, Se le envio NUEVO CATALOGO de tomates y aceitunas.  04-01-2017, Se le envio NUEVO CATALOGO de tomates y aceitunas. 09-01-2017, Se le envio NUEVO CATALOGO de tomates y aceitunas. 19-01-2017, Se le envio NUEVO CATALOGO de tomates y aceitunas.  26-01-2017, Se le envio NUEVO CATALOGO de tomates y aceitunas. 31-01-2017, Se le envio NUEVO CATALOGO de Tomates y Aceitunas Verdes y Negras. 10-02-2017, Se le envío NUEVO CATALOGO de Aceitunas.21-04-2017 Se le envìo los Ctalogos de Tomates y Aceitunas.27-04-2017 Se llamo y el encargado del local me dijo que ellos usan solo productos naturales.26-05-2017 Se envío catalogo. 23-06-2017 Se envio Catalogo de Champiñones.</t>
  </si>
  <si>
    <t>Restaurante Quinto Poniente</t>
  </si>
  <si>
    <t>5 Poniente 416, entre 5 y 6 Norte</t>
  </si>
  <si>
    <t>Claudia</t>
  </si>
  <si>
    <t>Silva</t>
  </si>
  <si>
    <t>quintoponientevina@gmail.com</t>
  </si>
  <si>
    <t xml:space="preserve">30-11-2016, Se le llamo y la sra me indico el correo y contacto de la dueña. 29-11-2016, Se le envía correo de presentación de los tomates con PRESENTACIÓN DE LOS TOMATES. 09-12-2016, Se volvio a enviar presentación.  26-12-2016, Se le envio NUEVO CATALOGO de tomates y aceitunas.  04-01-2017, Se le envio NUEVO CATALOGO de tomates y aceitunas. 09-01-2017, Se le envio NUEVO CATALOGO de tomates y aceitunas. 19-01-2017, Se le envio NUEVO CATALOGO de tomates y aceitunas. 23-01-2017, Se le envio NUEVO CATALOGO de tomates y aceitunas. 31-01-2017, Se le envio NUEVO CATALOGO de Tomates, Aceitunas Verdes y Negras y Lista de Precios. 10-02-2017, Se le envío NUEVO CATALOGO de Aceitunas.21-04-2017 Se le envìo los Ctalogos de Tomates y Aceitunas.27-04-2017 La sra Claudia me hizo saber que ellos no usan tomates enlatados que a tal caso le interesa màs las aceitunas y los Champìñones. 13-06-2017 Se envío lista de precios de los Champiñones laminados. 21-06-2017 Se envio lista de precio de los Champiñones Laminados. </t>
  </si>
  <si>
    <t>Ristorante San Marcos</t>
  </si>
  <si>
    <t>Av. San Martín 597 </t>
  </si>
  <si>
    <t>Valdivia</t>
  </si>
  <si>
    <t>administracion@ristorantesanmarco.cl</t>
  </si>
  <si>
    <t>juan@ristorantesanmarco.cl</t>
  </si>
  <si>
    <t xml:space="preserve">08-11-2016, Se le llamo y el sr. Me indico el correo y contacto del administrador.  09-11-2016, Se le envía correo de presentación de los tomates con PRESENTACIÓN DE LOS TOMATES.  14-11-2016, Se volvio a enviar presentación. 18-11-2016, Se volvio a enviar presentacion. 24-11-2016, Se volvio a enviar presentacion. 29-11-2016, Se volvio a enviar presentación. 02-12-2016, Se volvio a enviar presentación. 12-12-2016, Se volvio a enviar presentación.  26-12-2016, Se le envio NUEVO CATALOGO de tomates y aceitunas.  04-01-2017, Se le envio NUEVO CATALOGO de tomates y aceitunas. 09-01-2017, Se le envio NUEVO CATALOGO de tomates y aceitunas. 19-01-2017, Se le envio NUEVO CATALOGO de tomates y aceitunas. 23-01-2017, Se le envio NUEVO CATALOGO de tomates y aceitunas. 31-01-2017, Se le envio NUEVO CATALOGO de Tomates, Aceitunas Verdes y Negras y Lista de Precios. 10-02-2017, Se le envío NUEVO CATALOGO de Aceitunas.21-04-2017 Se le envìo los Ctalogos de Tomates y Aceitunas.27-04-2017 Se llamo y el administrador se encontraba ocupado por lo que me dio su correo y dijo que se le enviara la informaciòn, se envio pero el mail es erroneo.08-05-2017 Se le envìo correo con el Catalogo de Tomates.10-05-2017 Se enio Catalogo Línea de Pomodoro Italiano La Caranta.11-05-2017 Se le envìo nuevamente la informaciòn al sr Juan y quede en llamarlo la pròxima semana, el correotiene un error por lo cual lo reenviare nuevamente.19-05-2017 Se le envìo Catalogo.23-05-2017 Se envìa Catalogo.30-05-2017 Se envío Catalogo.01-06-2017 Se envío catalogo, se llamo y no contestan. 13-06-2017 Se envío correo con la lista de precio de los champiñones laminados. 19-06-2017 Se envìo lista de precio de los Champiñones Laminados. 23-06-2017 Se llamo, repica pero no contestan., se envio Catalogo de Champiñones. </t>
  </si>
  <si>
    <t>Vincitore</t>
  </si>
  <si>
    <t>7 Norte 469</t>
  </si>
  <si>
    <t>Carla</t>
  </si>
  <si>
    <t>Galvez</t>
  </si>
  <si>
    <t>carlagalvezlara@gmail.com</t>
  </si>
  <si>
    <t>contacto@vincitore.cl</t>
  </si>
  <si>
    <t>ventas@vincitore.cl</t>
  </si>
  <si>
    <t>15-11-2016, Se le llamo y la dueña me indico su correo y contacto. 15-11-2016, Se le envía correo de presentación de los tomates con PRESENTACIÓN DE LOS TOMATES. 2 4-11-2016, Se volvio a enviar presentacion. 02-12-2016, Se volvio a enviar presentación. 09-12-2016, Se volvio a enviar presentación.  26-12-2016, Se le envio NUEVO CATALOGO de tomates y aceitunas.  04-01-2017, Se le envio NUEVO CATALOGO de tomates y aceitunas. 09-01-2017, Se le envio NUEVO CATALOGO de tomates y aceitunas. 19-01-2017, Se le envio NUEVO CATALOGO de tomates y aceitunas. 23-01-2017, Se le envio NUEVO CATALOGO de tomates y aceitunas.  26-01-2017, Se le envio NUEVO CATALOGO de tomates y aceitunas. 31-01-2017, Se le envio NUEVO CATALOGO de Tomates y Aceitunas Verdes y Negras. 10-02-2017, Se le envío NUEVO CATALOGO de Aceitunas.21-04-2017 Se le envìo los Catalogos de Tomates y Aceitunas.08-05-2017 Se le envìo Catalogo de Tomate.10-05-2017 Se enio Catalogo Línea de Pomodoro Italiano La Caranta.12-05-2017 Se llamo y no contestan.19-05-2017 Se le envìo Catalogo..23-05-2017 Se envìa Catalogo.30-05-2017 Se envío Catalogo.01-06-2017 Se envío catalogo, se llamo y no contestan. 13-06-2017 Se envio lista de precio de los champiñones laminados. 19-06-2017 Se envìo lista de precio de los Champiñones Laminados. 23-06-2017 Se llamo y el número se encuentra fuera de servicio, se envio Catalogo de Champiñones.</t>
  </si>
  <si>
    <t>76.552.680-9</t>
  </si>
  <si>
    <t>llamada, Whatsapp</t>
  </si>
  <si>
    <t>Campeche</t>
  </si>
  <si>
    <t>Av. Alcalde Fernando Castillo Velasco (Ex Larrain) 8751 , Local 19 y 20.</t>
  </si>
  <si>
    <t>La Reina</t>
  </si>
  <si>
    <t>Diego</t>
  </si>
  <si>
    <t>campeche.gastrobar@gmail.com</t>
  </si>
  <si>
    <t xml:space="preserve">03-11-2016, se le llamo la sra indico el correo y contacto de su jefe.  10-11-2016, Se le envía correo de presentación de los tomates con PRESENTACIÓN DE LOS TOMATES. 16-11-2016, Se le reenvia presentación. 22-11-2016, Se le reenvío presentación. 28-11-2016, Se le reenvia presentación. 09-12-2016, Se le reenvia presentación. 19-12-2016, Se le llamo y el sr diego me indico que le enviara las muestras de TOMATES EN TROZO y cuando le ofreci las aceitunas me dijo que si tenia que pagar entonces no le interesaba, se le enviara la muestra. 22-12-2016, Se le llamo en la mañana no estaba en la tarde yesenia me dijo que no estaba depues de la 6pm. 27-12-2016, Se le llamo pero el sr no estaba esta libre y mañana estara libre pero estaba yesenia me la iban a comunicar pero estaba ocupada tengo que llamarla luego. 29-12-2016, se le llamo y el sr me atendio muy amable que el dia de ayer habian preparado la pasta que hacen para la pizza y que hoy en la tarde cuando llegara el chef le preguntaba por los tomates y me decia mañana que lo llamara le envie la lista de precios que me solicito. 03-01-2016, Se le llamo y el sr me indico que iban a comparar precios con el producto italiano que tenian ahorita y me enviaba un correo en la tarde me pregunto si despachabamos todos los dias en santiago. 09-01-2017, El sr envío un correo preguntando cuanto era el pedido minimo me dijo que ellos pagan con transferencia y pidio los datos. 09-01-2017, Se le envio los datos de facturación. 13-01-2017, Se le escribio por wtp al nro (2) para ver si iba hacer pedido para la otra semana y respondio que si hizo pedido de 1 caja de TOMATES ENTEROS de 2550 $14,700 para el martes 17-01 horario de entrega 9:00 a 12:30hrs. 23-01-2017, En esta semana no hara pedido.30-01-2017, Se le envío wtp de programación de despacho, se le ofrecio las aceitunas verdes y el sr. respondio que esta semana no necesita. 06-02-2017, Se le envío wsp de programación y no respondio. 13-02-2017, Se le envío wsp de programación y el sr. contesto que esta bien por esta semana. 24/04/2017 Se le envìo wp a al sr y dijo que se le enviara 1 Caja de 2550gr. 28/04/2017Se le envìo un correo y el sr dijo que por esta semana esta bien por lo que no harà pedido. 08-05-2017 Sele envìo wp de programaciòn y me contesto que aun tienen stock de productos.15-05-2017 Se le envío wp de pédidos y también lo llame pero me dijo que por los momentos tiene productos tal vez para el miércoles haga pédido. 22-05-2017 Se envía solicitud de pédidos, pidio 1 caja de 2550gr enteros.29-05-2017 Se envìa wp de solicitud de pedidos y respondio que aun tiene stock. 05-06-2017 Se le envìo wp de solicitud de pedido.07-06-2017 Se le envío wp ofreciendo Champiñones laminados y respondio que no usa en lata.12-06-2017 Se envìo wp de solicitud de pedido y se le ofrecio tomates enteros en presentaciòn de 800 g a 7981.17 pesos, el sr Diego pidio dos cajas de tomate entero de 800g.19-06-2017 Se envìo wp de pedido ofreciendole nuevamente los tomates en presentaciòn de 800 g. </t>
  </si>
  <si>
    <t>Cerveceria Nacional</t>
  </si>
  <si>
    <t>Compañía de Jesus 2858, Barrio Yungay.</t>
  </si>
  <si>
    <t>COMIDA</t>
  </si>
  <si>
    <t>09-02-2017 n/a14-02-2017 no les interesa.01-06-2017 Se reviso  el local no solo venden licor sino también pizzas, se llamo pero no contestan.</t>
  </si>
  <si>
    <t>La Mirage Parador</t>
  </si>
  <si>
    <t>Camino a Tunquén s/n</t>
  </si>
  <si>
    <t>Kim</t>
  </si>
  <si>
    <t>kim@lamirage.cl</t>
  </si>
  <si>
    <t xml:space="preserve">12-12-2016, Se le llamo y el dueño me indico su correo y contacto. 16-12-2016, Se le envía correo de presentación de los tomates con PRESENTACIÓN DE LOS TOMATES. 23-12-2016, Se le envio NUEVO CATALOGO de tomates y aceitunas. 29-12-2016, Se le envio NUEVO CATALOGO de tomates y aceitunas. 05-01-2017, Se le envio NUEVO CATALOGO de tomates y aceitunas. 09-01-2017, Se le envio NUEVO CATALOGO de tomates y aceitunas. 19-01-2017, Se le envio NUEVO CATALOGO de tomates y aceitunas.  14-02-2017, Se le envío NUEVO CATALOGO DE ACEITUNAS. 21-04-2017 Se le envìo correo con los Catalogos de Tomate y Aceituna pero este respondio al correo diciendo que no usan productos enlatados sino unicamente naturales.26-05-2017 Se envío catalogo.23-06-2017 Se envio Catalogo de  Champiñones. </t>
  </si>
  <si>
    <t>*</t>
  </si>
  <si>
    <t>Pizza Pronto Limache</t>
  </si>
  <si>
    <t>paseo araucarias</t>
  </si>
  <si>
    <t>Limache</t>
  </si>
  <si>
    <t>Edgardo</t>
  </si>
  <si>
    <t>Garcia LaGazzi</t>
  </si>
  <si>
    <t>egarcialagazzi@hotmail.com</t>
  </si>
  <si>
    <t xml:space="preserve">14-12-2016, Se le llamo y el dueño me indico su correo y contacto. 15-12-2016, Se le envía correo de presentación de los tomates con PRESENTACIÓN DE LOS TOMATES.21-12-2016, Se le envio NUEVO CATALOGO de tomates y aceitunas. 26-12-2016, Se le llamo pero el sr no estaba llamar mañana 27-12 a las 12:30 que el abre la pizzeria. 03-01-2017, Se le llamo y no estaba el sr edgardo. 04-01-2017, Se le llamo y el sr edgardo me dijo que si le habia llegado el correo y que todavia lo estaba viendo. 09-01-2017, Se le envio NUEVO CATALOGO de tomates y aceitunas. 19-01-2017, Se le envio NUEVO CATALOGO de tomates y aceitunas.  14-02-2017, Se le envío NUEVO CATALOGO DE ACEITUNAS. 21-04-2017 Se le envìo los Catalogos de Tomate y Aceitunas.27-04-2017 Se hablo con el dueñoy me dijo que solo usaba productos naturales tanto los tomates como los champiñones y que para aceitunas ya tenìa su proveedor y que no lo pensaba cambiar.26-05-2017 Se envío catalogo.14-06-2017 Se envío correo con lista de precio de los champiñones laminados.14-06.-2017 Se llamo y el sr no me dejop hablar solo me indico que no le interesa los tomates porque tiene un proveedor de Concon y los Champiñones solo usa naturales. 23-06-2017 Se envio Catalogo de los Champiñones. </t>
  </si>
  <si>
    <t>Pizzeria de la Nona</t>
  </si>
  <si>
    <t xml:space="preserve">Calle Libertad 68 San Francisco </t>
  </si>
  <si>
    <t>Morada</t>
  </si>
  <si>
    <t>fernetero34@gmail.com</t>
  </si>
  <si>
    <t>14-12-2016, Se le llamo y el dueño me indico su correo y contacto y solicito lista de precios. 15-12-2016, Se le envía correo de presentación de los tomates con PRESENTACIÓN DE LOS TOMATES.  21-12-2016, Se le envio NUEVO CATALOGO de tomates y aceitunas.  05-01-2017, Se le envio NUEVO CATALOGO de tomates y aceitunas. 09-01-2017, Se le envio NUEVO CATALOGO de tomates y aceitunas. 19-01-2017 , Se le envio NUEVO CATALOGO de tomates y aceitunas.  14-02-2017, Se le envío NUEVO CATALOGO DE ACEITUNAS. 21-04-2017 Se le envìo Catalogos de Tomates y Aceitunas. 27-04-2017 Se le envìo de nuevo olos catalogos y el sr dijo que lo llamara la pròxima semana para saber si los vio.08-05- 2017 Se le envio correo con Catalogo de Tomates.10-05-2017 Se enio Catalogo Línea de Pomodoro Italiano La Caranta.12-05-2017 Se llamo y el dueño no se encontraba.18-05-2017 Se llamo pero no contestaron.19-05-2017 Se envìa catalogo.23-05-2017 Se envìa Catalogo, se llamo y el sr no se encontraba.30-05-2017 Se envío Catalogo.13-06-2017 Se envío correo con lista de precio de champiñones laminados. 19-06-2017 Se envìo lista de precio de los Champiñones Laminados.23-06-2017 Se llamo y no contestaron, se envio Catalogo de Champiñones.</t>
  </si>
  <si>
    <t>Arte Masa</t>
  </si>
  <si>
    <t>Baden Powell 78 El Belloto</t>
  </si>
  <si>
    <t>Quilpué</t>
  </si>
  <si>
    <t xml:space="preserve">Luis </t>
  </si>
  <si>
    <t>Guajardo</t>
  </si>
  <si>
    <t>Gerente General</t>
  </si>
  <si>
    <t>artemasa@artemasa.cl; lguajardo@artemasa.cl</t>
  </si>
  <si>
    <t>01-02-2017, Se le llamo y la sra me indico el correo el contacto no me dio solo me dijo que la persona que lo ve se encarga de las compras.  02-02-2017, Se le envio NUEVO CATALOGO de Tomates y Aceitunas Verdes y Negras. 16-02-2017, Se le envío NUEVO CATALOGO de Aceitunas.20-04-2017 Se le envío el catalogo de Tomates pero arroja un error de la direcciòn del mail y respondieron al mail contestando que ellos no producìan pizzas.27/04/2017 No se llamo debido a que en la semana recibi un correo del gerente general y me dijo que ellos no producìan pizzas por lo que se decidio no enviarles aun catalogos hasta que lleguen los nuevos productos.</t>
  </si>
  <si>
    <t>Hardbar Buin Restobar</t>
  </si>
  <si>
    <t>Av. Colon 1175</t>
  </si>
  <si>
    <t>Luis</t>
  </si>
  <si>
    <t>Sobalzo</t>
  </si>
  <si>
    <t>lhsobarzo@gmail.com</t>
  </si>
  <si>
    <t xml:space="preserve"> 02-11-2016, Se le llamo y el sr. Indico su correo y contacto.  10-11-2016, Se le envía correo de presentación de los tomates con PRESENTACIÓN DE LOS TOMATES. 16-11-2016, Se le envía correo de presentación de los tomates con PRESENTACIÓN DE LOS TOMATES. 22-11-2016, Se le reenvío presentación. 28-11-2016, Se le reenvia presentación. 09-12-2016, Se le reenvia presentación. 22-12-2016, Se le envio NUEVO CATALOGO de tomates y aceitunas. 28-12-2016, Se le envio NUEVO CATALOGO de tomates y aceitunas. 03-01-2017, Se le envio NUEVO CATALOGO de tomates y aceitunas. 10-01-2017, Se le envio NUEVO CATALOGO de tomates y aceitunas.  19-01-2017, Se le envio NUEVO CATALOGO de tomates y aceitunas.  30-01-2017, Se le envio NUEVO CATALOGO de tomates y aceitunas.  03-02-2017, Se le envío NUEVO CATALOGO de aceitunas. 16-02-2017, Se le envío NUEVO CATALOGO de Aceitunas.21/04/2017 Se envìo Catalogo de Tomates. </t>
  </si>
  <si>
    <t>Hotel Radisson Blu</t>
  </si>
  <si>
    <t>Comandante Malbec 12.851</t>
  </si>
  <si>
    <t>229374100 </t>
  </si>
  <si>
    <t>Ortega</t>
  </si>
  <si>
    <t>dortega@radisson.cl</t>
  </si>
  <si>
    <t xml:space="preserve">01-02-2017, Se le llamo y la sra me indico el correo y contacto de la persona encargada de compras.  02-02-2017, Se le envio NUEVO CATALOGO de Tomates y Aceitunas Verdes y Negras. 16-02-2017, Se le envío NUEVO CATALOGO de Aceitunas.21/04/2017 Se le envìo el correo con los Catalogos de Tomates y Aceituna.08-05-2017 Se le envìo Catalogo de Tomates. 08-05-2017 Se le envìo Catalogo de Tomates.10-05-2017 Se envío Catalogo Línea Pomodoro La Caranta.12-05-2017 Se llamo y el encargado se encuentra de vacaciones y llega el dìa martes. 19-05-2017 Se le envìo catalogo.25-05-2017 Se envío Catalogo.29-05-2017 Se envío Catalogo.01-06-2017 Se envìo Catalogo. 06-06-2017 Se envìo Catalogo.12-06-2017 Se envío correo ofreciendo champiñones laminados.16-06-2017 Se llamo pero el encargado no se encontraba, se envía lsita de precio de los Champiñones.20-06-2017 Se envìo lista de precio de los Champiñones Laminados. </t>
  </si>
  <si>
    <t>Comercializadora Olfos Kohler S.A.</t>
  </si>
  <si>
    <t>La Nona</t>
  </si>
  <si>
    <t>Av Matta 2819 </t>
  </si>
  <si>
    <t xml:space="preserve">Ana Maria </t>
  </si>
  <si>
    <t>Nelido</t>
  </si>
  <si>
    <t>ventas@lanonna.cl</t>
  </si>
  <si>
    <t>01-02-2017, Se le llamo y la dueña me indico suy correo y contacto y me pidio lista de precios y los productos.  02-02-2017, Se le envio NUEVO CATALOGO de Tomates y Aceitunas Verdes y Negras. 16-02-2017, Se le envío NUEVO CATALOGO de Aceitunas.21-04-2017 Se le envìo correo con los Catalogos de Tomate y Aceituna.10-05-2017 Se enio Catalogo Línea de Pomodoro Italiano La Caranta.12-05-2017Se llamo y la dueña no se encuentra sino hasta  el lunes.19-05-2017 Se llamo y llamar a las 2:30 a 3:00pm, se le envìo Catalogo.23-05-2017 Se envìa Catalogo, se llamo y la sra me pidio que le reenviara el catalogo y que la llame el día jueves a las 3 pm.25-05-2017 Se llamo varias veces a la hra indicada y no contestaron.30-05-2017 Se envío Catalogo.01-06-2017 Se envío catalogo, se llamo pero la sra no se encontraba.13-06-2017 Se envío correo con lista de precio de champiñones laminados.19-06-2017 Se envìo lista de precio de los Champiñones Laminados.23-06-2017 Se lamo y la dueña no se encontraba, se envio Catalogo de Champiñones.</t>
  </si>
  <si>
    <t>Sociedad Comercial y de Inversiones Jimenez y Carcamo LTDA.</t>
  </si>
  <si>
    <t>Las Empandas Famosas</t>
  </si>
  <si>
    <t>Salvador Donoso 1381</t>
  </si>
  <si>
    <t> 322227497</t>
  </si>
  <si>
    <t>Joe</t>
  </si>
  <si>
    <t>Jimenez</t>
  </si>
  <si>
    <t>joejimenez@vtr.net</t>
  </si>
  <si>
    <t xml:space="preserve">01-02-2017, Se le llamo y la sra me dio el correo y contacto del dueño.  02-02-2017, Se le envio NUEVO CATALOGO de Tomates y Aceitunas Verdes y Negras. 16-02-2017, Se le envío NUEVO CATALOGO de Aceitunas.21/04/2017 Se le envìo el correo con los Catalogos de Tomate y Aceitunas. 12-05-2017 Se llamo pero en la preparaciòn de las empanadas no usan tomates enlatados ni naturales.13-06-2017 Se envío lista de precio de los Champiñones Laminados.21-06-2017 Se envio lista de precio de los Champiñones Laminados. </t>
  </si>
  <si>
    <t>Manos de Monje</t>
  </si>
  <si>
    <t>Av. Quebrada de Macul 7187</t>
  </si>
  <si>
    <t>Peñalolen</t>
  </si>
  <si>
    <t xml:space="preserve">Jorge </t>
  </si>
  <si>
    <t>jorge@manosdemonje.cl</t>
  </si>
  <si>
    <t>07-11-2016, Se le llamo pero no contesta, trabajandan apartir del martes. 11-11-2016, Se le llamo el encargado me indico su correo y contacto pero me dijo que la informacion se la iba a reenviar al dueño. 11-11-2016, Se le envía correo de presentación de los tomates con PRESENTACIÓN DE LOS TOMATES. 16-11-2016, Se le envía correo de presentación de los tomates con PRESENTACIÓN DE LOS TOMATES. 22-11-2016, Se le reenvío presentación. 28-11-2016, Se le reenvia presentación. 09-12-2016, Se le reenvia presentación.  22-12-2016, Se le envio NUEVO CATALOGO de tomates y aceitunas. 28-12-2016, Se le envio NUEVO CATALOGO de tomates y aceitunas. 03-01-2017, Se le envio NUEVO CATALOGO de tomates y aceitunas. 10-01-2017, Se le envio NUEVO CATALOGO de tomates y aceitunas.  19-01-2017, Se le envio NUEVO CATALOGO de tomates y aceitunas.  30-01-2017, Se le envio NUEVO CATALOGO de tomates y aceitunas.  03-02-2017, Se le envío NUEVO CATALOGO de aceitunas. 16-02-2017, Se le envío NUEVO CATALOGO de Aceitunas.21-04-2017 Se le envìo los Catalogos de Tomates y Aceitunas08-04-2017 Se le envìo Catalogo de Tomates.10-05-2017 Se envío Catalogo Línea Pomodoro La Caranta.11-05 Se llamo y dijo que lo llamaramos la pròxima semana para ve si habìa visto el correo.18-05-2017 Se llamo y el sr me dijo que él le compra a Centauro de 6- 8 cajas mensuales, igual lo va a pensar y que lo llame la próxima semana, este sr también pregunto por las aceitunas.19-05-2017 Se le envìa Catalogo.08-06-2017 Se llamo pero el dueño no se encontraba llega a las 1 pm. 14-06-2017 Se llamo pero no contestan.19-06-2017 Se envìo lista de precio de los Champiñones Valle Fresco</t>
  </si>
  <si>
    <t>MaxiPizza</t>
  </si>
  <si>
    <t>Molina Lavín 1799</t>
  </si>
  <si>
    <t>Maximiliano</t>
  </si>
  <si>
    <t>Carrizo</t>
  </si>
  <si>
    <t>maximan.sk8@gmail.com</t>
  </si>
  <si>
    <t xml:space="preserve">09-11-2016, Se le llamo y el sr. Me indico el correo y contacto del dueño. 10-11-2016, Se le envía correo de presentación de los tomates con PRESENTACIÓN DE LOS TOMATES.  15-11-2016, Se le reenvio la Presentacion. 21-11-2016, Se le reenvia presentación. 28-11-2016, Se le reenvia presentación. 05-12-2016, Se le reenvia presentación. 14-12-2016, Se le reenvia presentación. 22-12-2016, Se le envio NUEVO CATALOGO de tomates y aceitunas. 28-12-2016, Se le envio NUEVO CATALOGO de tomates y aceitunas. 03-01-2017, Se le envio NUEVO CATALOGO de tomates y aceitunas. 10-01-2017, Se le envio NUEVO CATALOGO de tomates y aceitunas.  19-01-2017, Se le envio NUEVO CATALOGO de tomates y aceitunas.  30-01-2017, Se le envio NUEVO CATALOGO de tomates y aceitunas.  03-02-2017, Se le envío NUEVO CATALOGO de aceitunas. 16-02-2017, Se le envío NUEVO CATALOGO de Aceitunas.21-04-2017 Se le envìo el correo con los Catalogos de Tomates y Aceitunas. 08-05-2017 Se llamo y el sr no usa tomates enlatados pero se encuentra interesado en aceitunas, champiñones y choclo.26-05-2017 Se envío catalogo.08-06-2017 Se llamo pero el señor  me colgo el telefóno, le envíe correo ofreciendo los champiñones. 16-06-2017 Se envío lista de precio de los Champiñones Laminados. 19-06-2017 Se envìo lista de precio de los Champiñones laminados. </t>
  </si>
  <si>
    <t>Mila Resto</t>
  </si>
  <si>
    <t>Av. Presidente Kennedy 9001, 3261 Local de Las Condes Alto</t>
  </si>
  <si>
    <t>226161835 </t>
  </si>
  <si>
    <t>Juan Pablo</t>
  </si>
  <si>
    <t>Diaz</t>
  </si>
  <si>
    <t>milalascondes@gmail.com</t>
  </si>
  <si>
    <t xml:space="preserve">09-11-2016, Se le llamo y el sr. Me indico el correo y contacto del administrador. 10-11-2016, Se le envía correo de presentación de los tomates con PRESENTACIÓN DE LOS TOMATES.  15-11-2016, Se le reenvio la Presentacion. 21-11-2016, Se le reenvia presentación. 25-11-2016, Se le reenvio presentación. 05-12-2016, Se le reenvia presentación.14-12-2016, Se le reenvia presentación.  21-12-2016, Se le envio NUEVO CATALOGO de tomates y aceitunas.  28-12-2016, Se le envio NUEVO CATALOGO de tomates y aceitunas. 03-01-2017, Se le envio NUEVO CATALOGO de tomates y aceitunas. 10-01-2017, Se le envio NUEVO CATALOGO de tomates y aceitunas.  19-01-2017, Se le envio NUEVO CATALOGO de tomates y aceitunas.  19-01-2017, Se le llamo y el otro administrador Darian me confirmo el recibido del correo me comento que ellos estan proximos a aperturar el tercer rest. en las condes en marzo, y que el director general esta enfocado en eso pero ellos le reenvian los correos a el ya tienen varios proveedores ofreciendoles productos y toda esa informacion ellos se la pasan. 30-01-2017, Se le envio NUEVO CATALOGO de tomates y aceitunas.  03-02-2017, Se le envío NUEVO CATALOGO de aceitunas. 16-02-2017, Se le envío NUEVO CATALOGO de Aceitunas..21-04-2017 Se le envìo el correo con los Catalogos de Tomates y Aceitunas. 28/04/2017 Se le Envìa nuevamente Catalogos y precios.10-05-2017 Se envío Catalogo Línea Pomodoro La Caranta.11-05-2017  Se llamo y elllos consumen de 3 a 4 cajas semanales y le compran a MODUS VIVENDIS. 19-05-2017 Se le envìa Catalogo .29-05-2017 Se envío Catalogo.01-06-2017 Se envìo Catalogo. 06-06-2017 Se le envìo Catalogo.12-06-2017 Se envío correo ofreciendo champiñones laminados. </t>
  </si>
  <si>
    <t>Compra a Modus Vivendis</t>
  </si>
  <si>
    <t>STAND BY</t>
  </si>
  <si>
    <t>Sabor Color Restaurante Bar</t>
  </si>
  <si>
    <t xml:space="preserve">Templeman 561 cerro concepción </t>
  </si>
  <si>
    <t>Alvaro</t>
  </si>
  <si>
    <t>Figueroa</t>
  </si>
  <si>
    <t>saborcolor@gmail.com</t>
  </si>
  <si>
    <t xml:space="preserve">01-02-2017, Se le llamo y la sra me dio el correo y contacto del dueño.  02-02-2017, Se le envio NUEVO CATALOGO de Tomates y Aceitunas Verdes y Negras. 16-02-2017, Se le envío NUEVO CATALOGO de Aceitunas.21-04-2017 Se le envìo los Catalogos de Tomates y Aceitunas.28-04-2017 Se llamo hable con el dueño y me notifico ue por lo momentos no necesita de nuestros productos sin embargo cuando tuviera nuevos productos le envaiaramos los Catalogos si èl ve algo que le parezca se contactara  con nosotros. 13-06-2017 Se envío lista de precio de los Champiñones Laminados. 21-06-2017 Se envio lista de precio de los Champiñones Laminados. </t>
  </si>
  <si>
    <t>Voraz Empanadas</t>
  </si>
  <si>
    <t>Carlos Ibañez del Campo 339</t>
  </si>
  <si>
    <t>Francisco</t>
  </si>
  <si>
    <t>Cruz</t>
  </si>
  <si>
    <t>vorazempanadas@gmail.com</t>
  </si>
  <si>
    <t>03-02-2017, Se le llamo y la dueña me indico el correo y contacto del dueño.07-02-2017, Se le envio NUEVO CATALOGO de Aceitunas Verdes y Negras. 16-02-2017, Se le envío NUEVO CATALOGO de Aceitunas.21-04-2017 Se le envìo los Catalogos de Tomates y Aceitunas.11-05-2017 El sr me indico que usa tomates naturales, este sr tiene un consumo de 5 a 6 cajones de tomate natural al mes , a lo que le hable de la muestra me dijo podìa probarlos para ver si se cambiaba de usar tomate natural a tomate enlatado, igualmente hay que preguntarle a leo nuevamente para cuando hable con el sr si se le puede ofrecer muestra. 19-05-2017 Se envìa Catalogo.23-05-2017 Se envìa Catalogo.30-05-2017 Se envío Catalogo.13-06-2017 Se envío correo con lista de precio de champiñones laminados. 23-06-2017 Se llamo y el dueño no se encontraba, llega a las 4:30 pm  y se le reenvia el Catalogo de Champiñones.</t>
  </si>
  <si>
    <t>Hotel Neruda Express</t>
  </si>
  <si>
    <t>Vecinal 40, Las Condes.</t>
  </si>
  <si>
    <t>226633152 </t>
  </si>
  <si>
    <t xml:space="preserve">Elizabeth </t>
  </si>
  <si>
    <t xml:space="preserve">15-12-2016 se le envió catalogo.26-12-2016 Se envio Correo Nvo. 10-01-2017 se le reenvio correo.20-01-2017 se le reenvio correo de catalogo.01-02-2017 se le reenvio catalogo.21-02-2017 se le reenvio catalogo. 21-04-2017 Se le envio Catalogo de Tomates y Aceituna.28-04-2017 Se llamo y se hablo con la encargada de compra y me dijo que por los momentos no se encuentran interesados en nuestros productos debido a que ellos compran productos naturales y ya tienen su proveedor de verduras. 25-05-2017 Se envío catalogo.01-06-2017 Se envìo Catalogo. </t>
  </si>
  <si>
    <t>Rugendas</t>
  </si>
  <si>
    <t>Callao 3123, Las Condes</t>
  </si>
  <si>
    <t> 228569800</t>
  </si>
  <si>
    <t>Jorge</t>
  </si>
  <si>
    <t>jsilva@time.cl</t>
  </si>
  <si>
    <t>15-12-2016 se le envió catalogo.26-12-2016 Se envio Correo Nvo. 10-01-2017 se le reenvio correo.20-01-2017 se le reenvio correo de catalogo. 01-02-2017 se le reenvio catalogo.21-02-2017 se le reenvio catalogo.21-04-2017 Se le envìo los Catalogos de Tomates y Aceitunas.28-04-2016 Se llamo pero la encargada de compra no se encontraba hay que llamar màs tardes. 10-05-2017 Se envío Catalogo Línea Pomodoro La Caranta.11-05-2017 Se confirmo que le estaban llegando los correos pero no los ha revisado.19-05-2017 Se llamo pero la encargada no se encontraba, enviar catalogo.22-05-2017 Se llamo y se hablo con la sra Valentía y me dijo que ella no es la encargada sino el sr Juan Eduardo Composto que es el gerente de alimentos y bebidas, se llamo pero el sr no se encontraba igual se le reenvío el Catalogo, la dirección de correo arroja error.23-05-2017 Se llamo y el sr no se encontraba.25-05-2017 Se llamo y el sr no habìa llegado. 29-05-2017 Se envío Catalogo.29-05-2017 Se llamo y el sr Juan Eduardo Composto ya no trabaja en el hotel, el nuevo encargado de compras es el sr Jorge Silva pero no se encontraba. 31-05-2017 Se llamo y el sr Silva me dijo que ellos no usan este tipo de producto, igualmente me dio el correo para que le enviara el catalogo. 08-06-2017 Se llamo y el sr me dijo que por los momentos no se encuentra interesado. 16-06-2017 Se envío lista de precio de los Champiñones Laminados. 19-06-2017 Se envìo lista de precio de los Champiñones.</t>
  </si>
  <si>
    <t>Senso-Grand Hyatt</t>
  </si>
  <si>
    <t>Grand Hyatt, Av. Presidente Kennedy 4601</t>
  </si>
  <si>
    <t>Sifuentes</t>
  </si>
  <si>
    <t>Sub. Gerente del Departamento de compras</t>
  </si>
  <si>
    <t>veronica.luna@hyatt.com</t>
  </si>
  <si>
    <t>santiago.grand@hyatt.com</t>
  </si>
  <si>
    <t>https://santiago.grand.hyatt.com/</t>
  </si>
  <si>
    <t xml:space="preserve">Se le envio correo nuevamente, fecha anterior 29-11-2016. 21-12-2016 solicitaron lista de precios se le enviara. 21-12-2016 se le envio lista de precios. 26-12-2016 estan enfocados ahora de las fiestas de fin de año, que la llame la semana q viene para darme respuesta de la aprobacion o no.04-01-2017 ella nos llama cuando tenga alguna aprobacion. 10-01-2017 se le reenvio correo.20-01-2017 se le reenvio correo de  catalogos. 31-01-2017 se reenvio catalogo.21-02-2017 se le reenvio catalogo.03-05-2017 Se llamo pero el encargado no se encontraba.10-05-2017 Se envío Catalogo Línea Pomodoro La Caranta.18-05-2017 Se le envía Catalogo Pomodoro Italiano La Caranta. Se llamo y la persona que se tenia en la base de datos como subgerente no se encuentra actualmente en el restaurant, debo pedir nuevamente todos los datos. 31-05-2017 Se reviso en la pàgina y se encontro un correo y se envìo catalogo, se llamo y se hablo con el sr Jorge sifuentes quien me facilito el correo de la sra Verònica Luna quien es la gerente de compras y a la cual se le envìo el catalogo. 01-06-2017 Se envìo Catalogo. 06-06-2017 Se envìo Catalogo, se llamo pero la sra verónica no se encuentra en el restaurant y la persona que me atendió no supo decirme donde encontrarla.12-06-2017 Se envío correo ofreciendo champiñones laminados.16-06-2017 Se envío lista de precio de los Champiñones laminados. 20-06-2017 Se envìo lista de precio de los Champiñones Laminados. </t>
  </si>
  <si>
    <t>Hotel Renaissance Santiago</t>
  </si>
  <si>
    <t>Avenida Presidente Kennedy 4700, Vitacura</t>
  </si>
  <si>
    <t xml:space="preserve">Marisol </t>
  </si>
  <si>
    <t>Jaimes</t>
  </si>
  <si>
    <t>marisol.jaimes@rsantiagohotel.com</t>
  </si>
  <si>
    <t xml:space="preserve">15-12-2016 se le envió catalogo.26-12-2016 Se envio Correo Nvo. 10-01-2017 se le reenvio correo.18-01-2017 se le reenvio correo a la Sra Marisol, dice que posiblemnete lo envio a cocina y que igual aunque no son ingredientes habituales que usen, que  se lo reenviaara.23-01-2017 se le reenvio correo de catalogos. 02-02-2017 se le reenvio catalogo.22-02-2017 se le reenvio catalogo,11-04-17 se envia  catalogo. 21-04-2017 Se le envìo el Catalogo de Tomates y Aceituna. 28-04-2017 S e llamo y la encargadade compras me dijo que ellos no usan este tipo de productos.25-05-2017 Se envío catalogo. 01-06-2017 Se envìo Catalogo. 14-06-2017 Se envio correo con lista de precio de los Champiñones Laminados. </t>
  </si>
  <si>
    <t>La Casita de Barreales</t>
  </si>
  <si>
    <t>Rafael Casanova N° 570</t>
  </si>
  <si>
    <t>reservas@lacasitadebarreales.cl /cardaes4@hotmail.com</t>
  </si>
  <si>
    <t xml:space="preserve">se le envio correo nuevamente. Fecha anterior 16-11-2016 SALE DEVUELTO 30-12-2016 como se devuelve el correo, llame y me suministraron otro, y el numero celular, se envio de inmediato catalogo.23-01-2017 se le reenvia correo de catalgo.02-02-2017 se le reenvio catalogo.22-02-2017 se le reenvio catalogo.21-04-2017 Se le envìo Catalogo de Tomates y Aceitunas.28-04-2017 Se llamo y la encargada del local me dijo que ellos no usan tomates , ni champiñones en conserva pero que le interesa las aceitunas.  31-05-2017 Se envìo catalogo. 13-06-2017 Se envío lista de precio de los Champiñones Laminados. </t>
  </si>
  <si>
    <t>Pasta e Vino Ristorante</t>
  </si>
  <si>
    <t>Calle Papudo  427</t>
  </si>
  <si>
    <t xml:space="preserve">Luisa </t>
  </si>
  <si>
    <t>Santana</t>
  </si>
  <si>
    <t>pastaevino@hotmail.com</t>
  </si>
  <si>
    <t xml:space="preserve">Se le envio correo nuevamente, fecha anterior 29-11-2016. 20-12-2016 los correos son reenviados a los dueños, y una vez que ellos decidan nos cotactan (inf suministrada por la encargada). 27-12-2016 se envio catalogo nvo.10-01-2017 se le reenvi correo.23-01-2017 se le reenvio correo de catalogos. 02-02-2017 se le reenvio catalogo,.22-02-2017 se le reenvio presentacion.21-04-2017 Se le envìo los Catalogos de Tomate y Aceitunas.10-05-2017 Se enio Catalogo Línea de Pomodoro Italiano La Caranta.11-05-2017 Se llamo y la sra dijo que no usan tomates enlatados y que dejaramos de fastidiarla. 26-05-2017 Se envío catalogo.23-06-2017 Se envio Catalogo de Champiñones. </t>
  </si>
  <si>
    <t>No despachamos</t>
  </si>
  <si>
    <t>Pizzeria PIZZAIOLO</t>
  </si>
  <si>
    <t>?</t>
  </si>
  <si>
    <t xml:space="preserve">Talca </t>
  </si>
  <si>
    <t xml:space="preserve">Carlos </t>
  </si>
  <si>
    <t>Toledo</t>
  </si>
  <si>
    <t>CATOLEDOA@GMAIL.COM</t>
  </si>
  <si>
    <t>22-02-2017 el Sr Carlos se comunico conmigo referido por el Sr. Jaime Cruces de (Maximo Pizza), se le envio catalogo y lista de precios.21-04-2017 Se le envìo Catalogos de Tomates y Aceitunas. 10-05-2017 Se envío Catalogo Línea Pomodoro La Caranta.12-05-2017 Se llamo para verificar toda la informaciòn ya que en la base de dato no se encontraba la direcciòn pero esta pizzerìa se encuentra en talca. 085-06-2017 LLamo el sr Carlos Toledo interesado en los productos, me pidio si se le podía hacer despacho en Brasil 8833C  en la Florida, le comente que por los momentos solo tenemos tomates en trozo y según él dijo que la salsa queda igual, yo le dije que iba a preguntar si se le puede enviar una muestra de tomate en trozo, este sr tiene un consumo de 4 cajas mensuales.</t>
  </si>
  <si>
    <t>PREGUNTAR A LEO MAÑANA</t>
  </si>
  <si>
    <t>Whatsapp</t>
  </si>
  <si>
    <t>Pomodoro Pizzeria</t>
  </si>
  <si>
    <t>Las Encinas 1390 local A-4</t>
  </si>
  <si>
    <t>Gabriel</t>
  </si>
  <si>
    <t>Podesta</t>
  </si>
  <si>
    <t>Papa de la Dueña</t>
  </si>
  <si>
    <t>t153camper@gmail.com</t>
  </si>
  <si>
    <t xml:space="preserve">08-11-2016, Se le llamo el papa de la dueña me indico su correo y su contacto. 09-11-2016, Se le envía correo de presentación de los tomates con PRESENTACIÓN DE LOS TOMATES.  14-11-2016, Se volvio a enviar presentación. 18-11-2016, Se volvio a enviar presentacion. 23-11-2016, Se le envio muestras. 25-11-2016, El sr me llamo preguntadome el proceso para comprar pero posiblemete haga un pedido en la semana del  28-12 ya que por el momento tiene otro producto en stock le envie el formulario. 02-12-2016, Se le llamo y el sr hizo pedido de TOMATE ENTERO DE 2550 $13.500 el cual sera despachado el dia miercoles 07-12. 07-12-2016, Se entrego pedido. 12-12-2016, Se le envio correo de programacion de despacho y se le envio informacion de aceitunas. 12-12-2016, El sr llamo y pidio una caja de tomates y 1 CAJA DE ACEITUNAS $2.000 la cual sera despachada el dia miercoles 14 de diciembre. 19-12-2016, Se le envio correo preguntando si tenia pedido. 20-12-2016, En vista que el sr no ha respondido se le envio un wsp. El sr me llamo y me pidio una caja de tomates enteros y se disculpo por pedir tan poco pero que no tuvo un buen fin de semana y ademas pidio una LATA DE TOMATE CHERRY si era posible ya que leo le habia comentado algo y leo dijo que si le va a llevar como muestra no se le va a facturar se le entregara pedido mañana miercoles 21-12. 27-01-2017, Todas las semanas hace pedidos y compra tambien aceitunas. 30-01-2017, Se le envío correo de programación. hizo pedido de 1 caja de tomates y 1 caja de aceitunas negras. 06-02-2017, Se le envío correo de programación y pidio 3 cajas de tomates enteros de 800g lo que es la equivalencia de 2 cajas de 2550kg, valor por kilo $882 sin el 20% de descuento. 09-02-2017, El sr envío un wsp indicando que la salsa no le sirve porque queda muy liquida y le altera el sabor utilizara esa y prefiere esperar el nuevo contenedor. 13-02-2017, Se le envío wsp de programación, el sr pidio: 3 cajas de tomates enteros 800g. ENVIO CORREO OFRECIENDO ACEITUNAS . 24/04/2017 Se le envìo wp para que haga sus pedido y respondio que si, que 2 cajas de tomates enteros.02-05-2017 Se envìo wp con conograma de pèdidos y pidio 1 caja de tomates enteros 2550  r.09-05-2017 Se le envìo wp de solicitud de pèdido y respondio que dos cajas de tomates enteros de 2550 gr. 16-05-2017 1 caja de tomate entero de 2550 gr.23-05-2017 Se envío wp de solicitud de pédidos y pidio una caja de tomate entero de 2550 gr.06-06-2017 Se le envio  WP, pidio 1 caja de tomate en trozo que es lo que tenemo en inventario. 08-06-2017 Se le envío wp ofreciendole Champiñones laminado.13-06-2017 Se envío correo con la lista de precios y además se envío wp de solicitud de pedido.20-06-2017 Se envìo wp de pedido ofreciendo los tarros de 800 g de Tomates Enteros pidio dos cajas </t>
  </si>
  <si>
    <t>76.483.688-k</t>
  </si>
  <si>
    <t>Radisson Acqua Hotel &amp; Spa Concon</t>
  </si>
  <si>
    <t>Av. Borgoño 23333</t>
  </si>
  <si>
    <t>concón</t>
  </si>
  <si>
    <t>Italo</t>
  </si>
  <si>
    <t>isilva@radisson.cl</t>
  </si>
  <si>
    <t>jesquivel@radisson.cl</t>
  </si>
  <si>
    <t xml:space="preserve">12-12-2016, Se le llamo y me indicaron el correo y contacto de la persona encargada de compras. 16-12-2016, Se le envía correo de presentación de los tomates con PRESENTACIÓN DE LOS TOMATES. 16-12-2016, El sr me solicito lista de precios la cual fue enviada. 04-01-2017, Se le envio NUEVO CATALOGO de tomates y aceitunas y NUEVA LISTA DE PRECIOS. 05-01-2017, Se le envio lista de precios y el sr solicito muestras de TOMATES ENTEROS, EN TROZOS Y CHERRY al cuales se les entregara el día miercoles 11-01. 11-01-2017, Se le entrego muestras. 11-01-2017, Se le envío correo indicandole que la muestra la recibio el sr. David Carrasco quien le está haciendo la suplencia al sr. Nelson Mendoza Encargado de bodega, además se le comento que sería ideal que nos hiciera saber su consumo mensual para ofrecerle un mejor valor de los productos. 11-01-2017, El sr envío correo con el consumo que son 21 galones mensuales de tomates enteros  que serian 3 y media cajas aproximadamente. le reenvie el correo a Ricardo y me indico que podiamos darle el valor de segunda escala $15,000 tratandose de ellos ya que podiamos verderle otros productos. 16-01-2017, Se le envío correo preguntando si habian probado los productos y comentarle el costo. 23-01-2017, Se le llamo y el sr indico que iba a sacar sus calculos para hacer pedido. 24-01-2017, Se le llamo varias veces pero el sr. no estaba. 30-01-2017, Se le llamo y el sr me hizo el pedido de 12 tarros de TOMATES ENTEROS $15,000 que serian dos cajas. las cuales se les despachara el miercoles 01-02. ellos pagan con vale vista del banco BCI. consulte la forma de pago con Leo y fue aceptada de forma positiva le envie un correo confirmando el pedido y forma de pago. horario de recepciòn 9 a 12 2 a 4pm. Le ofreci las Aceitunas pero ellos utilizan sin carozo. ENVIO CORREO OFRECIENDO LAS ACEITUNAS DESHUESADA 08/03/17 ESTA SEMANA NO HAY PEDIDO VOLVER A LLAMAR PA PROXIMA SEMANA 28/03/2017.-02-05-2017 Se le envìo correo de solicitud de pedidos. 09-05-2017 Se envìo correo de solicitud de pèdidos y contesto diciendo que para esta semana no necesita productos.22-05-2017 Se le envío un correo por la factura N°1236 por 35700.23-05-2017 Se le envío correo de programación y recordandole el pago de la factura vencida. 30-05-2017 Se envìo correo de solicitud depedido y el sr contesto que hara pedido la próxima semana. 06-06-2017 Se le envío correo de solicitud de pedido y aclarandole que por los momentos solo tenemos tomates en cubo.07-06-2017 Se le envío correo ofreciendole champoñones laminados. 12-06-2017 El sr Italo envío un correo preguntando si había stock de tomate entero de 2550 g. 13-06-2017 Se respondió el correo diciendole que aún no tenemos stock de tomate entero de 2550 g sino de 800 g con un descuento del 20% quedandole el valor de la caja en 7529,40 pesos. 20-06-2017  Se envío correo a la sra Jacqueline ya que se tienen dos facturas pendientes correspondientes a los N° 1137, 1236. </t>
  </si>
  <si>
    <t>llamada</t>
  </si>
  <si>
    <t>Superba</t>
  </si>
  <si>
    <t>Calle Victoria 2981</t>
  </si>
  <si>
    <t>Mirella</t>
  </si>
  <si>
    <t>Bonino</t>
  </si>
  <si>
    <t>panaderiasuperba@gmail.com</t>
  </si>
  <si>
    <t xml:space="preserve">08-11-2016, Se le llamo y la dueña me indico su correo y contacto.  09-11-2016, Se le envía correo de presentación de los tomates con PRESENTACIÓN DE LOS TOMATES.  14-11-2016, Se volvio a enviar presentación. 18-11-2016, Se volvio a enviar presentacion. 24-11-2016, Se volvio a enviar presentacion. 29-11-2016, Se volvio a enviar presentación. 02-12-2016, Se volvio a enviar presentación. 12-12-2016, Se volvio a enviar presentación.  21-12-2016, Se le envio NUEVO CATALOGO de tomates y aceitunas. 21-12-2016, La sra respondio a nuestro correo solicitando muestras, se les va a enviar de ambos tomates y gratis ya que habia visto los correos anteriores.  las cuales se le entregaran el miercoles 28-12. 03-01-2017, Se le llamo y la sra muy amable me indico que todavia no han ocupado las muestras porque esta terminando de usar su producto, que la llame la semana del 09-01.se le envia lista de precios. 16-01-2017, Se le llamo y la sra me indico que la llamara en dos semanas ya que todavia no habia probado el producto. envio correo ofreciendo aceitunas deshuesada 08/03/2017 .04-05-2017 Se llamo pero la persona que hace las pruebas aun no se encuentra que llame a finales de mayo o inicios de junio.09-06-2017 Se le envío correo ofreciendole champiñones laminados.13-06-2017 Se envio correo con la lista de precio de los Champiñones laminados. 15-06-2017 Se llamo pero la sra a tenido unos inconvenientes y me dijo que aun no ha podido hacer las pruebas, que la llame a finales de Junio, tambien me dijo que no ocupa champiñones. </t>
  </si>
  <si>
    <t xml:space="preserve">finales de junio </t>
  </si>
  <si>
    <t>7.261763-0</t>
  </si>
  <si>
    <t>Trigomar Valpa</t>
  </si>
  <si>
    <t>Ecuador #276</t>
  </si>
  <si>
    <t>Rodrigo</t>
  </si>
  <si>
    <t>Chavez</t>
  </si>
  <si>
    <t>trigomarvalparaiso@gmail.com</t>
  </si>
  <si>
    <t xml:space="preserve">08-11-2016, Se le llamo y la sra. Me indico el correo y contacto del administrador.  09-11-2016, Se le envía correo de presentación de los tomates con PRESENTACIÓN DE LOS TOMATES.  14-11-2016, Se volvio a enviar presentación. 16-11-2016, Se le envío muestras. 21-11-2016, Se le envío correo preguntando si habian realizado las pruebas y no contestaron. 24-11-2016, El sr envio un correo indicando que ya habia hecho la muestra y que comenzaria a trabajar con nostros estoy a la espera que envie los datos de facturacion para despacharle el dia lunes 28 de noviembre. 25-11-2016, Ya envio los datos y se le despáchara el pedido de 1 caja de TOMATES EN TROZO DE 800 $11,400 y 1 Caja de TOMATES ENTERO 800 $11,400. 06-12-2016, Se le envio un correo con la fecha en la cual despachariamos esta semana y el sr indico que esta semana pasaba que no iba hacer pedido ya que se le habia echo dificil que la pizza le saliera con nuestro producto. 19-12-2016, Se le envio un correo preguntantole al sr si tenia pedido y el sr respondio que lamentablemente no ha funcionado como el y nosotros quisieramos y que por lo tanto sera hasta nuevo aviso. 23-01-2017, Se le envío catalogo de aceitunas negras. envio correo ofreciendo aceitunas deshuesadas 08/03/2017.08-06-2017 Se envío correo ofreciendole champiñones laminados, me respondieron que solo usan champiñones frescos. 13-06-2017 Se envío lista de precio de champiñones. </t>
  </si>
  <si>
    <t>aceitunas</t>
  </si>
  <si>
    <t>76.159.232</t>
  </si>
  <si>
    <t>Bendita Pasta</t>
  </si>
  <si>
    <t>Plaza Anibal Pinto 1175</t>
  </si>
  <si>
    <t>T121L2:T124</t>
  </si>
  <si>
    <t>Ignacio</t>
  </si>
  <si>
    <t>Zahr</t>
  </si>
  <si>
    <t>contacto@benditapasta.cl</t>
  </si>
  <si>
    <t>08-11-2016, Se le llamo repica pero no contestan. 14-11-2016, Se le llamo y el sr me indico el correo y contacto del dueño.  14-11-2016, Se le envía correo de presentación de los tomates con PRESENTACIÓN DE LOS TOMATES.  18-11-2016, Se volvio a enviar presentacion. 23-11-2016, Se le envio muestras. 28-11-2016, hara pedido en esta semana. 02-12-2016, Se le envío formulario de ingreso. 05-12-2016, El sr hizo pedido el cual se le entregara el día miercoles 07-12. 07-12-2016, Se le entrego el pedido de TOMATES ENTEROS DE 2550  $13,500 más IVA y se le envio correo con los datos para la transferencia. 13-12-2016, Se le llamo y no contestaron. 14-12-2016, Se le envio catalogo de aceitunas. 19-12-2016, Se le llamo y en el local me indicaron el numero personal del sr pero no me contesta. 20-12-2016, Se le envio un wsp al sr preguntandole si tenia pedido y me escribieron un correo indicandome que me comunicara al restaurante con la sra Graciela Alarcón quien es la administradora nueva y se va a encargar de las compras, se le llamo se le indico los precios SE LE OFRECIO LAS ACEITUNAS NEGRAS $2,200 la sra quedo en revisar sus costos y se me comunicaba el dia de hoy a mi telefono para hacerme el pedido ya que mañana despachariamos. la sra indico que ellos estaban cancelando con cheque todos los 21 de cada mes y que ya sacaron sus pagos de este mes, consulte con ricardo para ver si la sra podia pagar el proximo 21 de enero y me dijo que si podiamos hacer la excepcion si la sra pedia el consumo de un mes que serian aproximadamente 4 cajas de tomates ya que iba a pedir una caja semanal se le llamo a sra y se le indico la informacion y la sra estuvo de acuerdo en que le despacharamos las 4 cajas el dia de mañana 21 de diciembre e igual hizo la observacion que posiblemente podia pedir mas ya que su consumo podria aumentar y pedir las aceitunas. etonces hoy se le van a facturar 4 cajas de tomates enteros las cuales seran despachadas el dia de mañana miercoles 21-12. le ofreci un kilo de aceitunas pero la sra me dijo que no porque por el  momento ellos no ocupan. 10-01-2017, Se le llamo y la sra Graciela hizo un pedido de 4 cajas de tomates y 10k de ACEITUNAS NEGRAS $22,000 ademas se le recordo que tenia una factura vencida Nº587. 16-01-2017, Se le envío wtp para ver si tenia el cheque para mandar a buscarlo el miercoles 18-01 y no contesto. 17-01-2017, Leo le escribio a la sra Graciela Alarcòn por wtp y la sra le dijo que tenia el cheque de la factura Nº587 el cual se pasara a retirar el dia de mañana miercoles. 23-01-2017, Se le envío correo de programación y la sra hizo pedido de 2 cajas de tomates las cuales se le entregara el miercoles. 27-01-2017, hoy viernes iremos al local a buscar el pago de la Fact. 656 $64260 la cual no pagaron el miercoles porque la persona encargada no estaba. se fue al local y no pagaron leo llamo a la sra y la misma se disculpo e indico que sin falta para el otro miercoles nos tendria el cheque y que por favor le siguieramos despchando. 30-01-2017, Se le envío correo de programación y la sra respondio diciendo que el cheque lo llevan mañana martes. y que mañana me avisa si hara pedido. 31-01-2017, La sra hizo pedido de 2cajas de tomates, le dije que le conseguiria el despacho para mañana ya que vamos a retirar el cheque. 03-02-2017, Se le llamo para comentarle que estariamos trabajando con tomates en formato de 800g. y la sra pidio 6 cajas de Tomates enteros ya que son la equivalencia de 4 cajas de 2550kg, el kilo $882 sin el 20% de descuento. 13-02-2017, Se le envío wsp de programación, la sra pidio 1 caja de aceitunas negras.ENVIO CORREO OFRCIENDO ACEITUNAS DESHUESADAS 09/03/2017 NO ESTA SEMANA NO COMPRAN NADA Y SOLO DECIDIERON CONSUMIR TOMATES CENTAURO 28/03/2017.08-06-2017 Se envío correo ofreciendo champiñones. 13-06-2017 Se emvío correo con lista de precios de los champiñones lamiandos.</t>
  </si>
  <si>
    <t>consumen centauro</t>
  </si>
  <si>
    <t>Casa Galos Hotel &amp; Lofts</t>
  </si>
  <si>
    <t>Templeman #893, Cerro Alegre</t>
  </si>
  <si>
    <t>Daniela</t>
  </si>
  <si>
    <t>Justiniano</t>
  </si>
  <si>
    <t>contacto@casagalos.cl</t>
  </si>
  <si>
    <t>07-12-2016, Se le llamo y el sr me indico el correo y contacto pero ellos no tienen restaurante. 15-12-2016, Se le envía correo de presentación de los tomates con PRESENTACIÓN DE LOS TOMATES. 21-12-2016, Se le envio NUEVO CATALOGO de tomates y aceitunas. 21-12-2016, La sra Ximena me respondio el correo dando las gracias pero que que no tenian restaurante. Envio correo ofreciendo aceitunas deshuesadas 09/03/2017. 28/04/2017 Se llamo y la encargada me dijo que ellos no tenìan restaurant en el hotel.26-05-2017 Se envío catalogo.23.-06-2017 Se envio lista de precio de los Champiñones. 23-06-2017 Enviaron un correo diciendo: Muchas gracias, pero no tenemos restaurant.</t>
  </si>
  <si>
    <t>76.064.059-K</t>
  </si>
  <si>
    <t>Da Cate Ristorante</t>
  </si>
  <si>
    <t>Almirante Latorre esquina Buenos aires</t>
  </si>
  <si>
    <t>Caterina</t>
  </si>
  <si>
    <t>Toso</t>
  </si>
  <si>
    <t>toso.cate@gmail.com</t>
  </si>
  <si>
    <t>08-11-2016, Se le llamo y la sra indico que llamara mas tarde porque estaba ocupada. 09-11-2016, Se le llamo la sra me dijo que no manejaba esa informacion que llamara mañana a las 12:00pm para darmelo. 14-11-2016, Se le llamo y la sra me indico el correo y contacto.  14-11-2016, Se le envía correo de presentación de los tomates con PRESENTACIÓN DE LOS TOMATES. 18-11-2016, Se volvio a enviar presentacion. 23-11-2016, Se le envio muestras. 28-01-2016, Se le llamo y una sra me indico que no le habian dicho anda y me colgo el telefono. 01-12-2016, Todavia no ha ocupado las muestras ya que tuvo una serie de problemas llamar el lunes 05-12. 14-12-2016, Se le envio catologo de aceitunas. 15-12-2016, Se le llamo y la sra me indico que todavia no habian probado el producto ya que habita tenido muchos problemas se tuvo que mudar de casa, le comente lo de las aceitunas dijo que le interesaba pero que tenia que probarlas le ofreci un kilo y me dijo que esta bien que me iba a enviar los datos para su facturacion y llevarselo el proximo miercoles 21-12. 19-12-2016, Se le llamo y no contesta. 20-12-2016, Le envie un mensaje por wsp preguntandole si ya tenia el pedido y pidiendole los datos de facturacion ya que el dia de mañana 21-12 despacharemos en la V región, La sra hizo un pedido de 5 kilos de ACEITUNAS NEGRAS $2,200 para probar. 30-12-2016, Se le envio wsp de preogramaciòn y no contesto. 09-01-2017, Se le envio wtp y programacion y contesto que nada. 23-01-2017, Se le envío wtp de programación y la sra contesto: Nada gracias. 30-01-2017, Se le envío correo de programación y la sra me respondio: No paso.ENVIO CORREO OFRECIENDO ACEITUNAS DESHUESADAS 09/03/2017. 24-04-2017 Se le envìo wp de solicitud de pèdidos  pero no contesto. 25-04-2017 Se llamo y la sra iba a revisar el stock que tenìa de producto quedo en llamar. 02-05-2017 Se envìo wp con conograma de pèdidos respondio que aun no.09-05-2017 Se le envìo wp con solicitud de pèdidos de Tomates  y respondio que nada, gracias.23-05-2017 Se le envío wp de solicitud de pédidos, la sr respondió: Nada, gracias..30-05-2017 Se le envío wp de pedido y respondio: Nada, gracia.06-06-2017 Se envio wp de pedido y respindio; Nada gracias, ya no trabajo con uds. 08-06-2017 Se envío correo de Champiñones laminados.15-06-2017 Se envío lista de precio de los champiñones laminados.</t>
  </si>
  <si>
    <t xml:space="preserve">ya no trabaja con nosotros </t>
  </si>
  <si>
    <t>76.881.240-3</t>
  </si>
  <si>
    <t>Da Elena</t>
  </si>
  <si>
    <t>8 norte 323</t>
  </si>
  <si>
    <t>Elena</t>
  </si>
  <si>
    <t>Nadeau</t>
  </si>
  <si>
    <t>elena.nadeau@gmail.com</t>
  </si>
  <si>
    <t>08-11-2016, Se le llamo pero la sra. Indico que llamara despues de las 5:00pm. 09-11-2016, Se le llamo y la sra. Me indico que llamara mañana jueves a las 10:30am. 11-11-2016, Se le llamo y la dueña me indico su correo y contacto. 11-11-2016, Se le envía correo de presentación de los tomates con PRESENTACIÓN DE LOS TOMATES.  14-11-2016, Se volvio a enviar presentación. 18-11-2016, Se volvio a enviar presentacion. 23-11-2016, se le envio muestras. 28-12-2016, me dijo que hara pedido el jueves no me dejo hablar mucho. 05-12-2016, Se le llamo y la sra hizo el pedido de 3 cajas de TOMATES EN TROZO de 2550kg $13,500 el cual sera despachado el día miercoles 07-12. 07-12-2016, Se le entrego el pedido y se le envio corre con los datos para la transferencia. 14-12-2016, Se le envio catalogo de aceitunas. 20-12-2016, Se le envio wsp preguntando si tenia pedido y pidio 4 cajas de tomates en trozos  y 1 kilo de ACEITUNAS $2,000 el cual se le despachara mañana 21-12. 13-01-2017, Se le enviarón los datos de facturación por wtp para que cancelara la factura vencida Nº653 $66.640 la sra dijo que haria la transferencia en la tarde. 17-01-2017, Se le envío wtp preguntando por el pago y la sra indico que el contador ya habia realizado la misma igual iba a consultar cuando la hizo ya que a ricardo no le aparece la transferencia. se le envío wsp y la sra no contesto. 23-01-2017, La sra hizo la transferencia, e hizo pedido de 8 cajas de tomates. 30-01-2017, Se le envío wsp de programación y la sra no contesto. 31-01-2017, Se le pregunto otra vez si tenia pedido y la sra no contesto. 06-02-2017, Se le envío wsp de programación y se le recordo que tenia una factura vencida y una que estaba por vencer, no hizo pedido y tampoco pago. 13-02-2017, Se le envío wsp de programación y se le recordo que tenia dos facturas 755 $31.130 811 $128,520 vencidas, la sra no respondio. 15-02-2017, Se le envío wsp de programación y no respondio. 15-02-2017, Se le envío wsp por el pago y respondio que haría la transferencia en la noche. ENVIO CORREO OFRECIENDO ACEITUNAS DESHUESADAS 09/O3/2017 COMPRO TOMATES TROZADOS 04/0472017. 24/04/2017 Se le envìo un Wp preguntando si dejarìa pedido para la semana y dijo que si que 10 cajas de Tomates enteros de 2550 Kg enteros. 02-05-2017 Se le envio wp con el cronograma de solicitud de pèdidos.08-05-2017 Se le enVìo wp con solicitud d pèdidos.23-05-2017 Se le envío wp de solicitud de pedido.30-05-2017 Se le envio wp de solicitud de pedidos. 06-06-2017 Se le envío wp de pedido. 08-06-2017 Se le envío correo de Champiñones.13-06-2017 Se le envío wp de pedido y correo con la lista de precio de los Champiñones laminados. 13-06-2017 Se envío wp de pedido y ademas se envío correo de lista de precio de los champiñones laminados.</t>
  </si>
  <si>
    <t>15.948.987</t>
  </si>
  <si>
    <t>La Casa de Wagner</t>
  </si>
  <si>
    <t>Ramón de la Cerda 197</t>
  </si>
  <si>
    <t>Luciano</t>
  </si>
  <si>
    <t>Wagner</t>
  </si>
  <si>
    <t>chefwagner@hotmail.com</t>
  </si>
  <si>
    <t xml:space="preserve">03-02-2017, Se le llamo y el dueño me indico su correo y contacto y se mostro interesado por los productos. 03-02-2017, Se le envío NUEVO Catalogo de Aceitunas negras y verdes. 07-02-2017, Se le llamo y el sr hizo pedido de 1 caja de ACEITUNAS NEGRAS $22,000 la cual se le despacha mañana su horario de recepción es de apartir de las 12pm. 13-02-2017, Se le envío wsp de programación y el sr me pregunto que con cuales otros productos trabajamos le indique pronto tendriamos tomates y champiñones laminados, todavia le quedan aceitunas. ENVIO CORREO OFRECIENDO ACEITUNAS DESHUESADAS 09/03/2017.08-06-2017 Se le envío correo ofreciendo champiñones. 09-06-2017 El sr envío correo preguntando por las aceitunas. </t>
  </si>
  <si>
    <t>Compra aceitunas</t>
  </si>
  <si>
    <t>Prego San Pascual</t>
  </si>
  <si>
    <t>San Pascual 72</t>
  </si>
  <si>
    <t>22087550-22087524</t>
  </si>
  <si>
    <t>Waldo</t>
  </si>
  <si>
    <t>waldo10martinez@gmail.com</t>
  </si>
  <si>
    <t xml:space="preserve">Se le envio correo nuevamente, fecha anterior 29-11-2016. 20-12-2016 SE LE ENVIARA MUESTRA EL DIA DE MAÑANA A PETICION DEL CLIENTE y las recibio el Sr.Roberto Aguilar (bodeguero).22/12/2016 confirmado con el Sr. Waldo la recepcion de la muestra, la probaran mañana, llamar mañana en la tarde. Envio correo ofreciendo aceitunas deshuesadas 09/03/2017.05-05-2017 Se llamo pero no contestaron.25-05-2017 Se envío catalogo.01-06-2017 Se envìo Catalogo, se llamo para confirmar la información y el sr waldo me dijo que una vez recibieron una muestra pero que no le guso el precio ya que el proveedor que les vende se los dejamás barato, le dije que cual er el consumo y podíamos mejorarle el precio y no me quizo decir , también le pregunte por el proveedor y no me dio esa información.14-06-2017 Se envío lista de precio de los Champiñones Laminados. </t>
  </si>
  <si>
    <t>llamar mañana</t>
  </si>
  <si>
    <t>76.414.029-K</t>
  </si>
  <si>
    <t xml:space="preserve">Restaurante Divino Pecado </t>
  </si>
  <si>
    <t>viña del mar</t>
  </si>
  <si>
    <t>Magdalena</t>
  </si>
  <si>
    <t>Lizana</t>
  </si>
  <si>
    <t>divinopecado@vtr.net</t>
  </si>
  <si>
    <t>08-11-2016, Se le llamo la administradora me indico su correo y su contacto.  09-11-2016, Se le envía correo de presentación de los tomates con PRESENTACIÓN DE LOS TOMATES. 14-11-2016, Se hace entrega de muestras. 22-11-2016, Se le facturo 1 caja de TOMATES ENTEROS de 2550 $13,500  la cual sera entregada el día de mañana 23-11 solo compraron para un restaurante ya que el otro tenia producto en stock. 29-11-2016, hizo pedido de dos cajas para ser despachado en la semana del 05-12. 07-12-2016, Se le entrego su pedido. 13-12-2016, Se le envio correo de programacion de pedidos y de aceitunas. 13-12-2016, llamo el sr ricardo encargado e hizo pedido de tomates aceitunas no consumen. el nro de ricardo que es el encargado es el nro (2). el hace los pedidos. 19-12-2016, Se le llamo  a ricardo pero no tiene pedido para esta semana. 18-01-2017, Tiene dos facturas vencidas Nº610 $32130, y Nº682 $32130 leo le escribio a la sra y el cheque lo sacara para la proxima semana. 27-12-2017, El sr Ricardo me hizo pedido de 2 cajas de tomates y el cheque lo entregaran el miercoles. 26-01-2017, No entregaron el cheque se buscara el pago el viernes. 27-01-2017, No entregarón el pago ya que no habia pago para nosotros. 30-01-2017, El sr Ricardo me escribio y me pidio 2 cajas de tomates y le dije que le despachariamos el miercoles y retirabamos el cheque y me confirmo. 06-02-2017, Se le envío correo de programación y el sr Ricardo me dijo que esta semana no haría pedido ya que tiene. 13-02-2017, El sr Ricardo me escribio y pidio 3 cajas de tomates enteros de 800g. ENVIO CORREO OFRECIENDO ACEITUNAS DESHUESADAS 09/03/2017. 24/04/2017 Se envio Wp para saber si tendrìa requerimientos para la semana y no contestaron.02-05-2017 Se le envìo wp para solicitud de pèdidos .08-05-2017 le escribieron a leo pidiendole dos cajas de Tomates enteros de 2550 gr para el dìa mièrcoles.22-05-2017 Pidió dos cajas de tomate entero de 2550 gr.30-05-2017 Hicieron pedido de 1 caja de tomate entero de 2550 gr. 08-06-2017 Se les envío correo ofreciendo champiñones. 13-06-2017 Se envío correo con lista de precio de los champiñones laminados.20-06-2017 Hicieron pedido de tres cajas de tomates enteros de 800 g.</t>
  </si>
  <si>
    <t>77.873.790</t>
  </si>
  <si>
    <t>Restaurante Divino Pecado Quillota</t>
  </si>
  <si>
    <t>San martin 470, Quillota</t>
  </si>
  <si>
    <t xml:space="preserve">Sebastian </t>
  </si>
  <si>
    <t>divinopecadoquillota@gmail.com</t>
  </si>
  <si>
    <t xml:space="preserve">08-11-2016, Se le llamo la administradora me indico su correo y su contacto.  09-11-2016, Se le envía correo de presentación de los tomates con PRESENTACIÓN DE LOS TOMATES. 14-11-2016, Se hace entrega de muestras. 05-01-2017, la sra paula chio le envio un correo a leonardo haciendo un pedido de 5 cajas de TOMATES ENTEROS DE 2550 $13,500 el pedido se entregara el dia 11-01 esta compra es aproximadamente el consumo mensual. 30-01-2017, Leo le escribio al sr. Sebastian Lizana para ver si tenia pedido y el sr no contesto. 06-02-2017, Se le envío un wsp a la sra Paula Chia y me indico que no tenian pedido y me pidio los datos para hacer que la persona encargada de pagar me hiciera la transferencia de la factura vencida, ya cancelaron. ENVIO CORREO OFRECIENDO ACEITUNAS DESHUESADAS 09/03/2017. 02-05-2017 se ENVÌO WP y la sra Paula respondio que por los momentos no necesitan producto.09-05-2017 Se le envìo wp de solicitud de pèdido.08-06-2017 Se les envío correo ofreciendo champiñones. 13-06-2017 Se le envío correo con lista de precios de champiñones laminados. </t>
  </si>
  <si>
    <t>Ristorante Stadio Italiano</t>
  </si>
  <si>
    <t>Baquedano 996</t>
  </si>
  <si>
    <t>Torre</t>
  </si>
  <si>
    <t>menustadioitaliano@gmail.com</t>
  </si>
  <si>
    <t xml:space="preserve">09-11-2016, Se le llamo y el sr. Me indico el correo y contacto del administrador. 09-11-2016, Se le envía correo de presentación de los tomates con PRESENTACIÓN DE LOS TOMATES.  14-11-2016, Se hace entrega de muestras. 14-11-2016, Se le envío muestras a yasna valdes. 21-11-2016, Se le envío correo preguntando si habian realizado las pruebas y no han contestado. 24-11-2016, El sr me dijo que lo llamara viernes a las 10am que esta mas desocupado pero que no sabia de las muestras porq habia estado ocupado por muchos eventos en el rest. 25-11-2016, llame las 10 am y el sr me dijo que ya habian realizado las pruebas que le habia gustado y pero que el tenia que esperar que el chef le dijera para hacer el pedido ellos hacen los pedidos los dias lunes. 09-12-2016, Se le envio correo preguntando si tenia pedido.  12-12-2016, Se le llamo y me contesto ernesto quien es el otro encargado y me dijo que el dia de hoy hablaria con la dueña y me daria una respuesta que lo llame mañana martes. 13-12-2016, Se le llamo y ernesto me dijo que indico que los dueños estaban en santiago y que el no estaba al tanto de las muestras recibidas pensaba que vendiamos verduras me indico el numero de quebrada del encanto para ubicar a los dueños el sr nicolas rojic y beatriz bustamante para que hbale directamente con ellos pero llamar mañana miercoles ya que no estan en la zona. 14-12-2016, Se le envio catalogo de aceitunas.  19-12-2016, Se le llamo a la sra beatriz y no estaba, se llamo al restaurante y me contesto Ernesto me indico que habia hablado con la sra y le dijo que por el momento no iba a requerir los servicios de nuestra empresa ni por las aceitunas. ya que tenian una empresa que llama vayaya que les vendia. ENVIO CORREO OFRECIENDO ACEITUNAS DESHUESADAS 09/03/2017 llame hoy 16/03/2017 aun no revisan el correo con la oferta volver a llamar .26-05-2017 Se envío Catalogo.14-06-2017 Se llamo pero el sr Ignacio ya no es el administrador, la persona que me respondio el tlf me dijo que las dos personas que se encuentran a cargo de las compras no se encontraban de igual forma, tomaron mis datos. Se lre envío lista de precio de los Champiñones Laminados. </t>
  </si>
  <si>
    <t>76.056.984</t>
  </si>
  <si>
    <t>Trattoria Milano E Dintorni</t>
  </si>
  <si>
    <t>Av. Del Parque 4860, local 2</t>
  </si>
  <si>
    <t>967277471 </t>
  </si>
  <si>
    <t>Andrea</t>
  </si>
  <si>
    <t>E Ditorni</t>
  </si>
  <si>
    <t>trattoriamilano@gmail.com</t>
  </si>
  <si>
    <t xml:space="preserve">11-11-2016, Se le llamo repica pero no cont+T126estan a la 1:00pm. 17-11-2016, Se le llamo y el dueño me indico su correo y contacto. 17-11-2016, Se le envía correo de presentación de los tomates con PRESENTACIÓN DE LOS TOMATES. 18-11-2016, Se le envía correo de presentación de los tomates con PRESENTACIÓN DE LOS TOMATES. 22-11-2016, Se le reenvío presentación y muestras a Direccion Fontana Rosa 7150 depto 1301 Las Condes. ENVIO CORREO OFRECIENDO ACEITUNAS DESHUESADAS 09/03/2017. 24/04/2017 Se le envìo wp por si tenia pedido y dijo que no. 28/04/2017 Se le envìo wp por si tenìa pèdido para la pròxima semana.19-06-2017 Se envìo wp de solicitud de pedido.
 23-11-2016, El sr me llamo y me dijo que le interesaba el producto para su pizzeria de mantencillo y me dio el contacto de un amigo de el que esta en frutillar que le interesa el producto. le respondi el correo sobre el despacho y el sr no ha contestado mas. 09-12-2016, Se le envio correo preguntando si tenia pedido.  14-12-2016, Se le envio catalogo de aceitunas. 14-12-2016, El sr se mostro interesado por las aceitunas, todavia no ha echo pedido porque no se ha ido a maitencillo pero lo hara. 19-12-2016, El sr me hizo un pedido de 1 caja de TOMATES ENTEROS DE 2550 $13,500 Y 1 CAJA DE ACEITUNAS NEGRAS $20,000 la cual se le llevara a direccion de fontana rosa, Se le dejo el pedido al sr en la recepcion previa autorizacion de el yo lo llame para confirmar que el pedido se le podia dejar ahi. 20-12-2016, El sr me escribio un wsp y me dijo que el dia de hoy mas tardesita haria la transferencia que muchas gracias. 04-01-2017, El sr hizo pedido de 1 caja de tomates entero la cual se le entregara mañana 05-01. 13-01-2017, El sr hizo pedido de 1 caja de tomates entero para el lunes 16-01. 23-01-2017, El sr hizo pedido de 5 cajas de tomates entero de 2550 para que le sea despachado en Maitencillo la dirección es: Av. del Mar 592, Maitencillo comuna de Puchuncaví. 25-01-2017, Se le entrego el pedido. horario de recepción 12pm a 22. 13-02-2017, Se le envío wsp de programación y se le recordo la fact. 817 $80,325 que tiene vencida. 16-02-2017, No hizo pedido esta semana y leo ya me confirmo el pago. 24/04/2017 Se le envio Wp por si tendrìa pedidos para la semana dijo que no , pero que la proxima seguramente que si.08-05-2017 Se envìo wp de programaciòn.15-05-2017 Se le envío wp de solicitud de pédido.22-05-2017 Se le envío wp de solicitud y pidio una caja de tomate entero de 2550 gr pero desea que sea despachada Fontana Rosa 7150 Las condes.29-05-2017 Se le envìo wp de solicitud de pedidos.05-06-2017  Se envìo wp se pèdido.08-06-2017 Se envío wp ofreciendo Champiñones laminados. 12-06-2017 Se envìo wp de solicitud de pedidos y se ofrecio tomates enteros de 800 g en 11700 pesos , no respondio </t>
  </si>
  <si>
    <t xml:space="preserve"> Restaurante Mosto (Winery Boutique Hotel)</t>
  </si>
  <si>
    <t>Avenida Doctor Guillermo Mucke 110</t>
  </si>
  <si>
    <t>Santibañez</t>
  </si>
  <si>
    <t>Gerente</t>
  </si>
  <si>
    <t>monica.s@wineryhotel.cl/german@wineryhotel.cl</t>
  </si>
  <si>
    <t>12-12-2016, Se le llamo y me indicaron el correo  y contacto de la gerente. 16-12-2016, Se le envía correo de presentación de los tomates con PRESENTACIÓN DE LOS TOMATES. 16-12-2016, La sra me solicito lista de precios la cual fue enviada. 04-01-2017, Se le envio NUEVO CATALOGO de tomates y aceitunas y NUEVA LISTA DE PRECIOS. ENVIO CORREO OFRECIENDO ACEITUNAS DESHUESADAS 10/03/2017. 05-05-2017 Se llamo y el sr que se encontraba en el negocio me dio su correo para enviarle la informaciòn.10-05-2017 Se envío Catalogo Línea Pomodoro La Caranta.18-05-2017 Se le envía Catalogo Pomodoro Italiano La Caranta  se llamo y no contesta.25-05-2017 Se envìo Catalogo</t>
  </si>
  <si>
    <t>NO HAY DESPACHO</t>
  </si>
  <si>
    <t>cerrado hasta el verano</t>
  </si>
  <si>
    <t xml:space="preserve">A Fuego Lento Restoran (Alto mirador) </t>
  </si>
  <si>
    <t>Calle camila 191, Cerro la loma</t>
  </si>
  <si>
    <t>Alejandra</t>
  </si>
  <si>
    <t>Roa</t>
  </si>
  <si>
    <t>administracion@altomirador.com</t>
  </si>
  <si>
    <t xml:space="preserve">06-12-2016, Se le llamo y la sra me indico el correo y contacto de la administradora. 15-12-2016, Se le envía correo de presentación de los tomates con PRESENTACIÓN DE LOS TOMATES. 21-12-2016, Se le envio NUEVO CATALOGO de tomates y aceitunas. 22-12-2016, Se le envio NUEVO CATALOGO de tomates y aceitunas. 29-12-2016, Se le envio NUEVO CATALOGO de tomates y aceitunas. 29-12-2016, La Sra respondio al correo indicando que no trabajan con los productos que les ofreci. Envie correo ofreciendo aceitunas deshuesadas 10/03/2017.28/04/2017 Se llamo y me dijeron que se encontraba cerrado hasta el verano.10-05-2017 Se enio Catalogo Línea de Pomodoro Italiano La Caranta.11-05-2017 Se llamo y me confirmaron que esta cerrado hasta verano. 19-05-2017 Se le envìa Catalogo.23-05-2017 Se envìa Catalogo.30-05-2017 Se envío Catalogo.13-06-2017 Se envío correo con  lista de precios de los champiñones laminados.19-06-2017 Se envìo lista de precio de los Champiñones Laminados.23-06-2017 Se envio Catalogo de Los Champiñones. </t>
  </si>
  <si>
    <t>76.784.560-k</t>
  </si>
  <si>
    <t>Centro Lire</t>
  </si>
  <si>
    <t>Av. Apoquindo 6589</t>
  </si>
  <si>
    <t>Franco</t>
  </si>
  <si>
    <t>Guadagno</t>
  </si>
  <si>
    <t>franco.guadagno@stadioitaliano.cl</t>
  </si>
  <si>
    <t xml:space="preserve">03-11-2016, Se le llamo y el sr. Indico el correo y contacto 10-11-2016, Se le envía correo de presentación de los tomates con PRESENTACIÓN DE LOS TOMATES.  15-11-2016, Se le reenvio la Presentacion. 21-11-2016, Se le reenvia presentación. 25-11-2016, Se le reenvio presentación. 25-11-2016, El sr fanco me indico el numero del jefe de bodega francisco beltran para que recibiera la muestra para probarla, se les entrego la muestra el dia martes ya que el lunes no trabajaban. 06-12-2016, Se le llamo a francisco e indico que todavia no habian probado el producto ya que estaban muy ocupado, que lo llame el proximo martes 13-12 que el tiene estimado que lo probaran en la semana. 13-12-2016, Se le llamo el sr Franco estaba en una reunion. 15-12-2016, Se le llamo y el sr Franco no estaba, hable con Fracisco y me dijo que lo llamara el proximo martes 20-12 ya que tenian mucha pega pero me indico que ya habian probado las muestras pero no tenia aun una respuesta. 20-12-2016, Se le llamo hable con el sr franco y me indico que esta ocupado con mucho trabajo que ya habian probado las muestras pero que no habia hablado con la persona que lo hizo y me indico que lo llamara mañana miercoles a las 11:30. 05-01-2017, Se le llamo y el sr me dijo que aun no han probado las muestras que las iba a mandar a sacar de bodega para utilizarlas y que lo llamara el proximo martes 10-01. 10-01-2017, Se le llamo y el sr mando a decirme que llamara en febrero. 26-01-2017, Se le llamo el Sr Franco esta de vacaciones llamar en dos semanas. ENVIO CORREO OFRECIENDO ACEITUNAS DESHUESADAS 10/03/2017 se le vende 1 caja de tomate trozados y enteros. 08-05-2017 Se llamo varias veces a los dos telefonos y no contestan.15-05-2017 Se llamo y no contestan igualmente se le enviara un correo de solicitud de pédidos.17-05-2017 Se llamo al segundo número y el se hablo con el sr Francisco Beltrán quien es el encargado de hacer las compras y me dijo que no tenía pédido de Tomates.22-05-2017 Se llamo y no contestan . 29-05-2017 Se llamo y el sr Francisco me dijo que por los momentos no tienen pédidos. 06-06-2017 Se llamo y el sr francisco me dijo que lo llamara a las 3 pm, se llamo pero me dijo que no tenía ningún pedido,.08-06-2017 Se llamo y no contestaron, se les envío correo ofreciendole champiñones laminados. 12-06-2017 Se llamo a las 9:38 y no contestan.19-06-2017 Se llamo pero no contestan. </t>
  </si>
  <si>
    <t>Donde Naxo</t>
  </si>
  <si>
    <t>José Joaquín Pérez 6082</t>
  </si>
  <si>
    <t>Mario</t>
  </si>
  <si>
    <t>Galves</t>
  </si>
  <si>
    <t>don_naxo29@hotmail.com</t>
  </si>
  <si>
    <t>03-11-2016, se le llamo el telefono repica pero no contestan. 21-11-2016, Se le llamo y el tio: Ricardo del dueño: me dijo que lo llamara a las 6pm ya que el salio y tiene el tlf del local y no tiene un correo a la mano. 22-11-2016, Se le llamo y el dueño me indico su correo y contacto. 23-11-2016, S Se le envía correo de presentación de los tomates con PRESENTACIÓN DE LOS TOMATES. 22-11-2016, Se le envio muestras. 29-11-2016, dificil comunicarse con este restaurante no contestan. 02-12-2016, contesto un sr. e indico que el no estaba en el rest. que el iba a preguntar sobre los tomates y me llamaban pero le dije que llamaria mas tarde. 05-12-2016, Se le llamo y el sr indico que el es que tiene el telefono y esta en la calle ya que a el le robaron el telefono que llame mañana antes de las 2pm o depues de las 23. 07-12-2016, Se le llamo a varias horas y no contestan el telefono. a este contacto se le llama todos los dias a varias horas y no lo he podido contactar y se le envía correo. 15-12-2016, Se le llamo y contesto el mismo sr q contesta e indico que el telefono del restaurant lo habian cambiado y que no lo tenia, que anteriormente leo habia llamado y le habia dicho que iban a pasar por el local lo cual no es cierto se le dijo que no contestan los correos ni el telefono asi que por favor se necesita una respuesta. 15-12-2016, Se le envio correo preguntando por las muestras. 05-01-2017, Se le llamo y el sr indico que el tenia el telefono y que fueramos al local. Llame en varias oportunidades a este cliente no me pude comunicar con el dueño luego que se les entrego las muestras el telefono siempre lo tenia el tio en internet no consegui otro nro. Envio correo ofreciendo aceitunas deshuesadas 10/03/2017.28/04/2017 Se llamo pero el nùmero se encuentra vacante.05-05-2017 Se verificaron los nùmeros nuevamente pero el nùmero se encuentra vacante y no hay màs numeros en internet de este local. 25-05-2017 Se envío catalogo.01-06-2017 Se envìo Catalogo. 14-06-2017 Se envio lista de precio de los Champiñones Laminados.</t>
  </si>
  <si>
    <t>Kook Emporio &amp; Bistró</t>
  </si>
  <si>
    <t>Nueva Costanera 3986</t>
  </si>
  <si>
    <t>Omar</t>
  </si>
  <si>
    <t>Soto</t>
  </si>
  <si>
    <t>omar.bistrokook@gmail.com</t>
  </si>
  <si>
    <t>07-11-2016, Se le llamo y el encargado indico que tienen poco consumo del producto, dio su correo y contacto para futuros productos.  10-11-2016, Se le envía correo de presentación de los tomates con PRESENTACIÓN DE LOS TOMATES. 15-12-2016, Se le envio catalogo de aceitunas. 11-01-2017, Se le envio catalogo de aceitunas. Envio correoofreciendo aceitunas dehuesadas. 02-05-2017 Se llamo pero el sr se encontraba atendiendo y me dijo que llamara el dìa de mañana a las 9am.05-05-2017 Se llamo pero me dijo el encargado que llame a las 11 am el dìa martes. 25-05-2017 Se envío catalogo.08-06-2017 Se llamo pero el sr dijo que no conoce la calidad de nuestros productos como para comprar, que le interesaría alguna reunión con nosotros para mostrarle los productos.14-06-2017 Se envío lista de precio de los Champiñones Laminados.15-06-2017 Se llamo pero el sr ocupa unos 12 kilos de tomate diario, pero no le gusta comprar vía telefónica, quiere que se le haga una visita por lo que se le solicito a leo. 19-06-2017 Se le envìo lista de precio de los Champiñones.22-06-2017 Leo se reunio con el sr Omar Soto le comento que usa champiñones naturales unos 50 kilos o más, se le dejo una muestra y quedo en dar respuesta el día de mañana, es probable que acepten por el precio que se les ofrece.</t>
  </si>
  <si>
    <t>La Piazza Pizzeria</t>
  </si>
  <si>
    <t>Playa Ancha, Av Gran Bretaña #516</t>
  </si>
  <si>
    <t>Natalia</t>
  </si>
  <si>
    <t>Parellon</t>
  </si>
  <si>
    <t>nataliaparellon@gmail.com</t>
  </si>
  <si>
    <t>08-11-2016, Se le llamo y la encargada me indico su correo y su contacto.  09-11-2016, Se le envía correo de presentación de los tomates con PRESENTACIÓN DE LOS TOMATES.  14-11-2016, Se volvio a enviar presentación. 18-11-2016, Se volvio a enviar presentacion. 24-11-2016, Se volvio a enviar presentacion. 29-11-2016, Se volvio a enviar presentación. 02-12-2016, Se volvio a enviar presentación. 12-12-2016, Se volvio a enviar presentación. 21-12-2016, Se le envio NUEVO CATALOGO de tomates y aceitunas. 28-12-2016, Se le envio NUEVO CATALOGO de tomates y aceitunas. 28-12-2017, envio un correo indicando que no estaban interesados. Envio correo ofreciendo aceitunas deshuesadas 10/03/2017.26-05-2017 Se envío un catalogo.23-06-2017 Se envio Catalogo de Champiñones.</t>
  </si>
  <si>
    <t>Queen Royal</t>
  </si>
  <si>
    <t>5 norte 655</t>
  </si>
  <si>
    <t xml:space="preserve">Javier </t>
  </si>
  <si>
    <t>Fernandez</t>
  </si>
  <si>
    <t>info@queenroyal.cl</t>
  </si>
  <si>
    <t>07-12-2016, Se le llamo y el sr me indico el correo y contacto del encargado de compras. 15-12-2016, Se le envía correo de presentación de los tomates con PRESENTACIÓN DE LOS TOMATES.23-12-2016, Se le envio NUEVO CATALOGO de tomates y aceitunas.  29-12-2016, Se le envio NUEVO CATALOGO de tomates y aceitunas.  04-01-2017, Se le envio NUEVO CATALOGO de tomates y aceitunas.ENVIO CORREO OFRECIENDO ACEITUNAS DESHUESADAS 10/03/2017. 03-05-2017 Se llamo pero el encargado no se encontraba, volvi a llar 1:33 pm y me dijeron que llamara en 30 min pero que preguntara por el Sr Javier Fernandez que es el encargado de compras, se llamo pero no se encontraba me dieron un telefono pero no me contesto, llamar de nuevo el lunes.01-06-2016 Se envío catalogo y se llamo pero el sr Javier no se encontraba. 13-06-2017 Se envío correo con lista de precio de los champiñones laminados.19-06-2017 Se envìo lista de precio de los Champiñones Laminados. 23-06-2017 Se verifico la pagina y se dedican a la pasteleria.</t>
  </si>
  <si>
    <t>Restoran Rossonero</t>
  </si>
  <si>
    <t> Av. San Martín 469</t>
  </si>
  <si>
    <t>323193390 </t>
  </si>
  <si>
    <t>Malandre</t>
  </si>
  <si>
    <t>info@rossonero.cl</t>
  </si>
  <si>
    <t xml:space="preserve">08-11-2016, Se le llamo y la sra. Me indico el correo y contacto del administrador.  09-11-2016, Se le envía correo de presentación de los tomates con PRESENTACIÓN DE LOS TOMATES. 14-11-2016, Se hace entrega de muestras. 14-11-2016, Se le envío muestras. 16-11-2016, La sra escribio que haria las prueba y se cominicaba. 21-11-2016, Se le envío correo preguntando si habian realizado la prueba y no contesto. 24-11-2016, Se le llamo y la sra me indico que la llamara el lunes 28-11 ya que el otro socio esta en santiago y el va el dia sabado y van a realizar las muestras el numero de la sra esta en el (3). 28-12-2016, Se le llamo y la sra indico que habian probado el producto que les gusto pero el precio le parecia costoso enviara correo con consumo mensual para ser evaluado. 01-12-2016, Se le envio correo indicando que estamos a la espera de la informacion. 05-12-2016, Se le llamo y la sra me indico la informacion de su consumo y es poco 80 tarros aproximadamente en temporada alta se le envio correo indicando el costo. 14-12-2016, Se le envio catalogo de aceitunas. 10-01-2017, Se le envio un correo preguntando si ya habia revisado los valores de nuestros productos que le enviamos además se le ofrecio las aceitunas $2,200. 10-01-2017, La sra envío un correo indicando que los precios que le ofreciamos por el momento no eran suficiente como para incorporar nuevos proveedores por sobre los antiguos que tenian y Si teniamos mayores oferta le avisaramos, o bien, conversamos durante el año. Envio correo ofreciendo aceitunas  deshuesada 10/03/2017.28-04-2017 Se llamo y la sra dijo que por ahora no estaba interesada en nuestros productos. 26-05-2017 Se envío Catalogo. 14-06-2017 Se llamo al sr Jorge pero era su día libre me dijeron que lo llamara el día de mañana a partir de las 12 pm. 
</t>
  </si>
  <si>
    <t>Llamar al mediodía</t>
  </si>
  <si>
    <t xml:space="preserve">Tutto Bene Pizzeria </t>
  </si>
  <si>
    <t>Esmeralda 1099</t>
  </si>
  <si>
    <t>Miguel</t>
  </si>
  <si>
    <t>Villalobos</t>
  </si>
  <si>
    <t>restauranttuttobene@gmail.com</t>
  </si>
  <si>
    <t xml:space="preserve">08-11-2016, Se le llamo y la encargada me indico el correo y contacto del otro encargado que se encarga del correo.  09-11-2016, Se le envía correo de presentación de los tomates con PRESENTACIÓN DE LOS TOMATES.  14-11-2016, Se volvio a enviar presentación. 18-11-2016, Se volvio a enviar presentacion. 23-11-2016, Se le entrego muestras. 28-11-2016, Se le llamo el sr no ha probado el producto ya que no se le ha acabado su producto que lo llame el proximo lunes 05-12. 05-12-2016, Se le llamo y no contesta. 07-12-2016, Se le llamo no contesta. 09-12-2016, Se le llamo no contesta. 12-12-2016, Se le llamo no contesta. 13-12-2016, Se le llamo y no contesta. 14-12-2016, Se le llamo y no contestan ademas se le envio correo preguntando por las muestras e informacion de las aceitunas. 19-12-2016, Se le llamo no contesta, se le envio correo. 22-12-2016, Se le llamo y no contesta. 27-12-2016, Se le llamo y contesta. 05-01-2017, Se le llamo y contesta. 10-01-2017, Se le llamo y contesta. Lo llame en varias oportunidades le envíe correo y este sr no contesto. Envio correo ofreciendo aceituna deshuesadas 10/03/2017.28/04/2017 Se llamo pero el encargado no se encontraba.05-05-2017 Se llamo pero no se encontraba el encargado ni el dueño, ,e dijeron que llamara mas tarde 4 pm.26-05-2017 Se envío Catalogo.15-06-2017 Se envío lista de precio de los champíñones laminados. 15-06-2017 Se llamo pero este restaurant ya no existe y está funcionando Ají y Limón. </t>
  </si>
  <si>
    <t>76.343.711-6</t>
  </si>
  <si>
    <t>Fattoincasa Valparaíso</t>
  </si>
  <si>
    <t>Pasaje Temuco 6, cerro bellavista</t>
  </si>
  <si>
    <t>Daniel</t>
  </si>
  <si>
    <t>Lagos</t>
  </si>
  <si>
    <t>fattoincasacl@gmail.com</t>
  </si>
  <si>
    <t>08-11-2016, Se le llamo y el dueño indico su correo y su contacto.  09-11-2016, Se le envía correo de presentación de los tomates con PREENTACIÓN DE LOS TOMATES. 14-11-2016, Se hace entrega de muestras. 14-11-2016, se le envío muestras. 15-11-2016, El sr envío un correo indicando que en lo que realizara la prueba se comunicaba  para comenzar a trabajar con nosotros. 21-11-2016, Se le envío un correo preguntando si habian realizado las pruebas y aun no ha respondido. 24-11-2016, Se le llamo y el sr indico que iba hacer un pedido para que se lo entregaran el lunes 28-11 pero hasta hora no ha enviado el formulario. 28-11-2016 el sra hara el pedido en esta semana. 05-12-2016, El sr hizo el pedido DE 1 caja de TOMATE EN TROZO de 2550 $13,500 Y TOMATES EN TROZO de 800 $11,400 que se le despachara el día miercoles 07-12. 07-12-2016, Se le entrego el pedido y se le envio correo con los datos para la transferencia. 13-12-2016, Se le llamo y el sr me indico que esta semana no tenia pedido y que el utiliza poca aceitunas. 19-12-2016, Se le envio un correo preguntandole al sr si tenia pedido y el sr respondio que por el momento no iba hacer pedido y pidio los datos correos para hacer la transferencia que tenia pendiente lo cual se le envio. 09-01-2017, Se le envío wtp de programación y el sr respondio que por el momento no solicitara que muchas gracias. 16-01-2017, Se le envío correo de programacíon y el sr respondio que por el momento no. 23-01-2017, Se le envío wtp de programación y el respondio de mala manera diciendo que cual el necesite de nuestros productos. 30-01-2017, Se le envío correo de wsp de programación y el sr no respondio. Envio correo ofreciendo las aceitunas deshuesadas 13/03/2017. 24/04/2017 Se le envio Wp para ver si dejarìa pedido.02-05-2017 Se le envìo wp de programaciòn y se llamo pero no responde.09-05-2017 Se le envìo wp y correo de solicitud de pèdido tambièn se llamo y dijo que por los momentos no va hacer pedido y dijo que se comunicarìa con nosotros por correo o por telefono.</t>
  </si>
  <si>
    <t>08-11-2016, Se le llamo y el dueño indico su correo y su contacto.  09-11-2016, Se le envía correo de presentación de los tomates con PREENTACIÓN DE LOS TOMATES. 14-11-2016, Se hace entrega de muestras. 14-11-2016, se le envío muestras. 15-11-2016, El sr envío un correo indicando que en lo que realizara la prueba se comunicaba  para comenzar a trabajar con nosotros. 21-11-2016, Se le envío un correo preguntando si habian realizado las pruebas y aun no ha respondido. 24-11-2016, Se le llamo y el sr indico que iba hacer un pedido para que se lo entregaran el lunes 28-11 pero hasta hora no ha enviado el formulario. 28-11-2016 el sra hara el pedido en esta semana. 05-12-2016, El sr hizo el pedido DE 1 caja de TOMATE EN TROZO de 2550 $13,500 Y TOMATES EN TROZO de 800 $11,400 que se le despachara el día miercoles 07-12. 07-12-2016, Se le entrego el pedido y se le envio correo con los datos para la transferencia. 13-12-2016, Se le llamo y el sr me indico que esta semana no tenia pedido y que el utiliza poca aceitunas. 19-12-2016, Se le envio un correo preguntandole al sr si tenia pedido y el sr respondio que por el momento no iba hacer pedido y pidio los datos correos para hacer la transferencia que tenia pendiente lo cual se le envio. 09-01-2017, Se le envío wtp de programación y el sr respondio que por el momento no solicitara que muchas gracias. 16-01-2017, Se le envío correo de programacíon y el sr respondio que por el momento no. 23-01-2017, Se le envío wtp de programación y el respondio de mala manera diciendo que cual el necesite de nuestros productos. 30-01-2017, Se le envío correo de wsp de programación y el sr no respondio. Envio correo ofreciendo las aceitunas deshuesadas 13/03/2017. 24/04/2017 Se le envio Wp para ver si dejarìa pedido.02-05-2017 Se le envìo wp de programaciòn y se llamo pero no responde.09-05-2017 Se le envìo wp y correo de solicitud de pèdido tambièn se llama pero el telefeno no se encuentra disponible.23-05-2017 Se le envío wp de programación, y dijo que para esta semana no tiene pédido. 30-05-2017 Se le envío wp de pedido-08-06-2017 Se le envío correo y wp  ofreciendole champiñones. 13-06-2017 Se envío wp de pedido y correo con lista de precio de los champiñones laminados.</t>
  </si>
  <si>
    <t>Hosteria Casa de Piedra</t>
  </si>
  <si>
    <t>Camino a Las Termas Del Flaco, Puente Negro S/n</t>
  </si>
  <si>
    <t>San Fernando</t>
  </si>
  <si>
    <t>Vergara</t>
  </si>
  <si>
    <t>paolaverdicosmo@hotmail.com</t>
  </si>
  <si>
    <t>Se solicita correo y nombre de contacto, 11-11-2016 Se le envia catálogo de Tomates Italianos La Caranta  30-11-2016 Se le envia catálogo de tomates la caranta 21-12-2016  Se le envia nuevo correo de tomates y aceitunas. 12-01-2017 Se le envia catalogo de tomates y aceitunas. 18-01-2017 Se le llama pero dice que ella utiliza tomate natural y las aceitunas no utiliza mas de 1/4 a la semana solo para decorar. ENVIO CORREO OFRECIENDO ACEITUNAS DESHUESADAS 13/03/2017.28-04-2017 Se llamo pero dijo que esta utilizando unicamente productos naturales. 26-05-2017 Se envío catalogo.29-05-2017 Se envío Catalogo.31-05-2017 Se envìo catalogo.14-06-2017 Se llamo y no contestan, se envío correo con lista de precio de los champiñones laminados.</t>
  </si>
  <si>
    <t>Il Raco Pizza Artesanal</t>
  </si>
  <si>
    <t>Av Alcalde Hernan Prieto 1511</t>
  </si>
  <si>
    <t>Pirque</t>
  </si>
  <si>
    <t>Rojas</t>
  </si>
  <si>
    <t>info@publicraft.cl</t>
  </si>
  <si>
    <t>https://www.facebook.com/</t>
  </si>
  <si>
    <t>Se le envio correo nuevamente, fecha anterior 29-11-2016. 19-12-2016 se le llamo y nos indico que la pizzeria ya no esta funcionando que no lo llamaron mas. Envio correo ofreciendo aceitunas deshuesadas 13/03/2017.05-05-2017 Se llamo pero el nùmero no tiene telefono.25-05-2017 Se envío catalogo. 01-06-2017 Se envìo Catalogo. 14-06-2017 Se envío correo con la lista de precio de los Champiñones.</t>
  </si>
  <si>
    <t>La Famiglia De Santis</t>
  </si>
  <si>
    <t>Nicolás Palacios 203</t>
  </si>
  <si>
    <t>Felipa</t>
  </si>
  <si>
    <t>Perez</t>
  </si>
  <si>
    <t>felipa@lafamiglia.cl</t>
  </si>
  <si>
    <t xml:space="preserve">Se le envía catalogo de tomates italianos La Caranta, 11-11-2016 Se le envia catálogo de Tomates Italianos La Caranta 30-11-2016 Se le envia catalogo de tomates la caranta 21-12-2016  Se le envia nuevo correo de tomates y aceitunas. 12-01-2017 Se envia catalogo de tomates y aceitunas. 18-01-2017 Se le llama pero los telefonos esta ocupado. envio correo ofreciendo aceitunas deshuesadas 13/03/2017.21-04-2017 Se le envìo Catalogo de Tomates y Aceitunas.05-05-2017 Se llamo pero el encargado de bodega(CHEF) LLAMAR A LAS 3PM.10-05-2017 Se envío Catalogo Línea Pomodoro La Caranta.11-05-2017 Se llamo pero no me podìan atender, llamar la pròxima semana.19-05-2017 Se envìo Catalogo.29-05-2017 Se envío catalogo. 31-05-2017 Se envío Catalogo. 13-06-2017 Se envío lista de precio de los Champiñones laminados.15-06-2017 No se llamo ya que en la pagina de facebook del restauerant hay una publicación que dice que se encuentran de vacaciones hasta el día 20 de Junio. </t>
  </si>
  <si>
    <t xml:space="preserve">llamar el 20 estan de vacaciones. </t>
  </si>
  <si>
    <t>La Pietra Pizza Rancagua</t>
  </si>
  <si>
    <t>GAMERO 070</t>
  </si>
  <si>
    <t>Leslie</t>
  </si>
  <si>
    <t>Smith</t>
  </si>
  <si>
    <t>joseluisjoseluisuenzalida_@hotmail.es</t>
  </si>
  <si>
    <t xml:space="preserve">Se le envio correo nuevamente, fecha anterior 29-11-2016. 19-12-2016 llame al numero y es incorrecto. 28-12-2016. 12-01-2017 estan remodelando Envio correo ofreciendo aceitunas deshuesadas 13/03/2017. 21/04/2017 Se le envìo el correo con los Catalogos de Tomate y Aceitunas. 05-05-2017 Se llamo y el nùmero no tiene telefono.10-05-2017 Se envío Catalogo Línea Pomodoro La Caranta.12-05-2017 Se llamo pero el nùmero no se encuentra disponible.19-05-2017 Se envìo Catalogo.29-05-2017 Se envío Catalogo.31-05-2017 Se envío Catalogo. 13-06-2017 Se envío lista de precio de los Champiñones laminados. </t>
  </si>
  <si>
    <t xml:space="preserve">La pizzeria </t>
  </si>
  <si>
    <t>Jose Manuel Cousiño 82</t>
  </si>
  <si>
    <t>Graneros</t>
  </si>
  <si>
    <t>GRANEROS</t>
  </si>
  <si>
    <t>Ximena</t>
  </si>
  <si>
    <t>Latorres</t>
  </si>
  <si>
    <t>ximena.latorres@gmail.com</t>
  </si>
  <si>
    <t>08-11-2016 Se solicita correo y nombre de contacto, 10-11-2016 Se le envía catálogo de Tomates Italianos La Caranta 01-12-2016 Se le envia catálogo de tomates La Caranta 21-12-2016  Se le envia nuevo correo de tomates y aceitunas. 12-01-2017 Se le envia catalogo de tomates y aceitunas negras. ENVIO CORREO OFRECIENDO ACESTUNAS DESHUESADAS 13/03/2017.21/04/2017 Se le envìo el correo con los Catalogos de Tomate y Aceitunas. 10-05-2017 Se envío Catalogo Línea Pomodoro La Caranta.10-05-2017 Se enio Catalogo Línea de Pomodoro Italiano La Caranta.12-05-2017 Se llamo y no contestan.19-05-2017 Se le envìa Catalogo</t>
  </si>
  <si>
    <t>75.531.028-8</t>
  </si>
  <si>
    <t>Moni Pizzas</t>
  </si>
  <si>
    <t>Avenida Marina 102, Local 2</t>
  </si>
  <si>
    <t>Moni</t>
  </si>
  <si>
    <t>Mardone</t>
  </si>
  <si>
    <t>monipizzas@gmail.com</t>
  </si>
  <si>
    <t xml:space="preserve">14-11-2016, Se le llamo y el sr me indico que llamara mañana martes a las 3pm para que hable con la dueña: Moni. 17-11-2016, se le llamo y la dueña me indico su correo y contacto. 18-11-2016, Se le envía correo de presentación de los tomates con PRESENTACIÓN DE LOS TOMATES. 24-11-2016, Se volvio a enviar presentacion. 02-12-2016, Se volvio a enviar presentación. 07-12-2016, Se le envío muestras. 13-12-2016, Se le envio informacion de las aceitunas, me llamo y hizo un pedido de una caja de ACEITUNAS NEGRAS $20,000 la cual sera despachada mañana 14-12. 14-12-2016, Se le entrego el producto. 19-12-2016, Se le envio un correo preguntado si tenia pedido y pidio 1 caja de aceitunas y pregunto que si ya habian llegado las aceitunas verdes y se le respondi que cuando llegaran se le iba avisar. 23-01-2017, Este cliente compra solo aceitunas hizo pedido de una caja para que se la despachemos el miercoles, y le ofreci las aceitunas verdes para la otra semana. 30-01-2017, Se le envío wtp de programación y la sra no contesto. 31-01-2017, Le envíe wsp preguntando otra vez si tenia pedido y no respondio. 06-02-2017, Se le envío wsp de programación y la sra no respondio. 13-02-2017, Se le envío wsp de programación, la sra respondio que no haría pedido. Envio correo ofreciendo aceitunas deshuesadas 13/03/2017.08-06-2017 Se envío correo ofreciendole aceitunas. 13-06-2017 Se le envio correo de lista de precio de champiñones laminados. </t>
  </si>
  <si>
    <t>compra aceitunas</t>
  </si>
  <si>
    <t>Sazòn Peruana</t>
  </si>
  <si>
    <t>222736675 </t>
  </si>
  <si>
    <t>DON FERNANDO</t>
  </si>
  <si>
    <t>ugarriza_al@hotmail.com</t>
  </si>
  <si>
    <t>15-11-2016, Se le llamo y el dueño me indico su correo y contacto para ofrecerle productos a futuro ya que no ocupan tomates solo el natural entero.. 15-12-2016, Se le envio catalogo de aceitunas. 11-01-2017, Se le envio catalogo de aceitunas. Envio correo ofreciendo aceitunas deshuesadas.13/03/2017. 02-05-2017 Se llamo y el sr me dijo que el no usa tomates enlatados pero que le envie los catalogos cuando tenga nuevos productos.13-06-2017 Se envío lista de precio de los Champiñones laminados.21-06-2017Se envio lista de precio de los Champiñones Laminados.</t>
  </si>
  <si>
    <t>Sushiya &amp; Nuestra Pizza</t>
  </si>
  <si>
    <t>Extremadura #55 Gomez Carreño</t>
  </si>
  <si>
    <t>Paulina</t>
  </si>
  <si>
    <t>Alarcón</t>
  </si>
  <si>
    <t>p.alarcon.zamora@gmail.com</t>
  </si>
  <si>
    <t xml:space="preserve">15-11-2016, Se le llamo pero no es el nro. 18-11-2016, Se le llamo y el sr. Me indico el correo y contacto de la dueña. 24-11-2016, Se volvio a enviar presentacion. 25-11-2016, Se le envio lista de precios. 25-11-2016, Hizo un pedido el cual sera despachado el dia lunes. 28-12-2016, No se le pudo despachar ya que la sra no abrio el restaurant por tuvo un imprevisto se le entregara en la proxima ida a viña. 06-12-2016, Se le envío correo informandole que el día de mañana le sera despachado su pedido y se le llamo pero no contesto. 07-12-2016, Leo fue al rest. a entregar el pedio y no le querian recibir ya que no tenian orden de recibir ningun producto se le llamo y la sra muy grocera indico que no tenia dinero para cancelar el pedido y se excuso indicando que le habian dicho que su pedido se lo iban a despachar el día miercoles a esta persona ya no se le despachara y la factura se anulara. Envio correo ofreciendo aceitunas deshuesadas 13/03/2017. 28-04-2017Se llamo pero la sra dijo que no le interesaba nuestros productos.26-05-2017 Se envío catalogo. </t>
  </si>
  <si>
    <t>Pasta Lima</t>
  </si>
  <si>
    <t>General del Canto 36</t>
  </si>
  <si>
    <t>Milton</t>
  </si>
  <si>
    <t>Trujillo</t>
  </si>
  <si>
    <t>contacto@pastalima.cl</t>
  </si>
  <si>
    <t>Se solicita correo y nombre de contacto 11-11-2016 Se le envia catálogo de Tomates Italianos La Caranta 01-12-2016 Se le envia catálogo de tomates La Caranta 22-12-2016 Se le envia nuevo catalogo de tomates y aceitunas. 13-01-2017 Se envia caalogo de tomates y aceitunas negras. ENVIO CORREO OFRECIENDO ACEITUNAS DESHUESADAS 14/03/2017.21-04-2017 Se le envìo los Catalogos de Tomate y Aceitunas.28/04/2017 Se llamo pero la sra me dijo que estaba muy ocupada y no me quizo atender.25-05-2017 Se envía catalogo. 01-06-2017 Se envìo Catalogo. 14-06-2017 Se envío lista de precio de los Champiñones Lamiandos.</t>
  </si>
  <si>
    <t xml:space="preserve">Pizzas el familion </t>
  </si>
  <si>
    <t>Elicura 244</t>
  </si>
  <si>
    <t>Karol</t>
  </si>
  <si>
    <t>karolleiva@hotmail.com</t>
  </si>
  <si>
    <t xml:space="preserve">09-11-2016 Se solicita correo y nombre de contacto, se le envia catálogo de Tomates Italianos La Caranta 01-12-2016 Se le envia catálogo de tomates La Caranta 22-12-2016  Se le envia catalogo nuevo de tomates y aceitunas. 13-01-2017 Se envia catalogo de tomates y aceitunas. 13-01-2017 Se le envia lista de precios. ENVIO CORREO OFRECIENDO ACEITUNAS DESHUESADAS 14/03/2017.03-05-2017 Se llamo y la sra dijo que realmente no habia visto los correos pero que se los reenviara nuevamente.10-05-2017 Se envío Catalogo Línea Pomodoro La Caranta.18-05-2017 Se le envía correo Pomodoro Italiano La Caranta, se llama y la operadora dice que ese número no tiene telefono.29-05-2017 Se envía catalogo.13-06-2017 Se envío lista de precio de los Champiñones </t>
  </si>
  <si>
    <t>Placer Urbano</t>
  </si>
  <si>
    <t>Av. Rafael Riesco Bernales 410</t>
  </si>
  <si>
    <t xml:space="preserve">Eduardo </t>
  </si>
  <si>
    <t>Sepulveda</t>
  </si>
  <si>
    <t>placerurbano410@gmail.com</t>
  </si>
  <si>
    <t xml:space="preserve">Se solicita correo y nombre de contacto, 11-11-2016 Se le envia catálogo de Tomates Italianos La Caranta 01-12-2016 Se le envia ctálogo de tomates La Caranta 23-12-2016 Se le envia Catalogo nuevo de tomates y aceitunas. 13-01-2017 Se envia catalogo de tomates y aceitunas negras. ENVIO CORREO OFRECIENDO ACEITUNAS DESHUESADAS 14/03/2017.21-04-2017 Se le envìo Catalogos de Tomates y Aceitunas. 28-04-2017 Se llamo y el encargado no se encontraba.05-05-2017 Se llamo y el dueño me dijo que por los momentos no usan tomates enlatados pero que si usan el choclo, arvejas congeladas que le siga enviando informaciòn para ellos tenernos en cuenta.26-05-2017 Se envío catalogo de tomate.08-06-2017 Se llamo pero el sr no se encontraba llega a las 12 pm, se le envía correo ofreciendole los champiñones.13-06-2017 Se envío lista de preciosde los Champiñones Laminados.14-06-2017 Se llamo y el sr Eduardo no ocupa Champiñones en lata. 19-06-2017 Se le envìo lisa de precio de los Champiñones. </t>
  </si>
  <si>
    <t>Mamasole</t>
  </si>
  <si>
    <t xml:space="preserve">Av. Padre Hurtado 18432 </t>
  </si>
  <si>
    <t xml:space="preserve">Ignacio </t>
  </si>
  <si>
    <t>Sepúlveda</t>
  </si>
  <si>
    <t>contacto.pokerpizza@gmail.com</t>
  </si>
  <si>
    <t>15-11-2016 Se le llama y solicita correo pero pide llamar mas tarde, pero me solicita mi numero para enviarme el correo, 17-11-2016 Se le envia catálogo de Tomates La Caranta 02-12-2016 Se le envia catálogo de tomates La Caranta 23-12-2016 Se le envia catalogo nuevo de tomates y aceitunas. 13-01-2017 Se envia catalogo de tomates y aceitunas negras. Envio correo ofreciendo acecitunas deshuesadas 14/03/2017.21-04-2017 Se le envìo los Ctalogos de Tomates y Aceitunas.28-04-2017 Se llamo y la persona que me contesto me dijo que no usaban tomates ni aceitunas en conserva debido a que la preparaciòn de las pizzas son artesanales por lo que usan productos naturales, lo ùnico que usan en conserva son champiñones.10-05-2017 Se envío Catalogo Línea Pomodoro La Caranta.12-05-2017 Se llamo pero el encargado no se encontraba y me dieron el nùmero de la otra pizzería 222495526, el sr pidió una caja de tomate entero de 2550 gr para probar el producto se le despachara el día lunes. 18-05-2017 Se le despachara mañana. 26-05-2017 Se llamo y se hablo con el sr Ignacio dijo que aun no ha usado los tomates, que al probarlo se comunica conmigo. 05-06-2017 Se llamo y el sr Ignacio dijo que le habìa gustado los tomates pero que estaban en ese proceso de pruebas con la salsa y que esta semana o la pròxima se pondrìa en contacto conmigo para comprar. 08-06-2017 Se le envío correo ofreciendole Champiñones Laminados.12-06-2017 Se llamo y el sr Ignacio me dijo que cuando tuviera algún requerimiento se contactaba conmigo además de eso le ofrecí champiñones, me dijo que si usa pero que igualmente me avisa. 19-06-2017 Se envìo correode solicitud de pedido.</t>
  </si>
  <si>
    <t>llamar mas tarde</t>
  </si>
  <si>
    <t>Pulpo Bar Restaurant</t>
  </si>
  <si>
    <t>Ortuzar 275</t>
  </si>
  <si>
    <t>Cristian</t>
  </si>
  <si>
    <t>Aguilar</t>
  </si>
  <si>
    <t>c.aguilar.astaburuaga@gmail.com</t>
  </si>
  <si>
    <t>Se solicita correo y nombre de contacto, 14-11-2016 Se le envía catálogo de Tomates Italianos La Caranta 02-12-2016 Se le envia catálogo de tomates La Caranta 23-12-2016 Se envia catalogo nuevo de tomates y aceitunas negras. Envio correo ofreciendo aceitunas deshuesadas 14/03/2017.21-04-2017 Se le envìo los Ctalogos de Tomates y Aceitunas..05-05-2017 Se llamo pero no contestaron.09-05-2017 Se llamo y no contestaron.10-05-2017 Se envío Catalogo Línea Pomodoro La Caranta.12-05-2017 Se llamo pero el dueño no se encontraba sino hasta désoues de las 7 pm.18-05-2017 Se llamo pero el dueño no se encontraba.19-05-2017 Se le envìa catalogo.29-05-2017 Se le envío catalogo.31-05-2017 Se envío Catalogo. 13-06-2017 Se envío lista de precio de los Champiñones Laminados.</t>
  </si>
  <si>
    <t>76.396.280-6</t>
  </si>
  <si>
    <t>Ristorante La Stampa de la Negra</t>
  </si>
  <si>
    <t>Salvador Donoso 1498</t>
  </si>
  <si>
    <t>Ines</t>
  </si>
  <si>
    <t>Plaza</t>
  </si>
  <si>
    <t>plazaines@hotmail.com</t>
  </si>
  <si>
    <t xml:space="preserve">08-11-2016, Se le llamo la sra. Me indico que llamara mañana miercoles de 10 a 11 para hablar con el administrador: Ines Plaza. 11-11-2016, Se le llamo y la administradora me indico su correo y contacto. 11-11-2016, Se le envía correo de presentación de los tomates con PRESENTACIÓN DE LOS TOMATES.  14-11-2016, Se volvio a enviar presentación. 18-11-2016, Se volvio a enviar presentacion. 24-11-2016, Se volvio a enviar presentacion. 28-11-2016, Se le entrego muestras. 05-12-2016, Se le llamo y la sra indico que habia tenido unos problemas familiares y que por ella no habiadado la orden de abrir los tomates que la llame el viernes 09-12. 14-12-2016, Se le envio catalogo de aceitunas. 15-12-2016, Se le llamo la sra me dijo que iba de salida y que no me podia atender. 16-12-2016, Se le llamo y el sr me indico que la sra estaba muy ocupada que llamara luego. 19-12-2016, Se le llamo 11:45 y esta ocupada en la cocina se le volvio llamr en la tarde y la sra me indico que aun no han utilizado las muestras ya que acaba de llegar el chef y van a cambiar la carta y para ello van a utilizar los tomates pero me dio sus datos para facturarle 1 kilo de ACEITUNAS NEGRAS $2,200 para probarla la cual se le entregara el 21-12. 26-12-2016, Se le llamo y le pregunte a la sra si habia probado las aceitunas y me dijo que aun no ya que no abrio estos dias festivos, que la llamara el jueves o viernes para ver si hace pedio para la proxima semana. 23-01-2017, ha esta Sra la he llamado todas las semanas y nunca esta. le envíe un correo de programación y respondio pidiendo 2kilos de aceitunas y se le respondio que le podia enviar era una caja que era el pedido minimo y no contesto mas. 26-01-2017, Le envíe un correo para que me confirmara el pedido y no respondio ya que mañana viernes iremos a viña. 30-01-2017, Se le envío correo de programación y se le ofrecio las aceitunas verdes $2,300kilo y la sra hizo pedido de 3kilos de aceitunas negras, lo cual volvi a consultar con leo. y dijo que si que le confirmara. se le despachara el miercoles 01-02. 13-02-2017, Se le envío correo de programación, la sra pidio: 3 kilos de aceitunas. ENVIO CORREO OFRECIENDO ACEITUNAS DESHUESADAS 09/03/2017 .se llamo hoy 14/03/2017 y esta comprando el KL aceitunas laminadas valor 1.600 +iva COMPRA ACEITUNA DESHUESADAS 3 KILOS 2.400 28/03/2017.08/06/2017 Se le envío correo ofreciendo champiñones, se llamo y la sra quedo en revisar los precios ya que tiene otro proveedor. 13-06-2017 Se envío correo con lista de pecio de Champiñones laminados. </t>
  </si>
  <si>
    <t>Ristorante Vino Bello</t>
  </si>
  <si>
    <t>Calle Barreales s/n</t>
  </si>
  <si>
    <t xml:space="preserve">Paola </t>
  </si>
  <si>
    <t>Salgado</t>
  </si>
  <si>
    <t>ristorantevinobello@gmail.com</t>
  </si>
  <si>
    <t>ristorante@vino-bello.com</t>
  </si>
  <si>
    <t xml:space="preserve">Se solicita correo y nombre de contacto 14-11-2016 Se le envía catálogo de tomates italianos La Caranta 02-12-2016 Se le envia catálogo de tomates La Caranta 23-12-2016 Se le envia catalogo nuevo de tomates y aceitunas negras. Envio correo ofreciendo aceitunas deshuesadas 14/03/2017.21-04-2017 Se le envìo los Catalogos de Tomates y Aceitunas pero el sistema muestra que no existe ese correo.28-04-2017 Se llamo y me dijeron que enviara el correo con el Catalogo para ellos revisarlo y si les interesa se comunicaran con nosotros, no me dijeron si la sra paola se encuentra en el cargo.10-05-2017 Se envío Catalogo Línea Pomodoro La Caranta.12-05-2017 Se llamo y la sra se encontraba almorzando por lo que pidió que la llamara más tarde.18-05-2017 Se llamo y la sra Paola me dijo que le ha estado reenviando los Catalogos al encargado de compra pero que ellos tienen un consumo muy bajo de tomate enlata si acaso una caja mensual y la compran para tenerla de emergencia. 19-05-2017 Se le envìa Catalogo.29-05-2017 Se le envío Catalogo. 31-05-2017 Se envío Catalogo. 13-06-2017 Se envío lista de precio de los Champiñones Laminados. 14-06-2017 Se llamo y la encargada no se encontraba, llegaba a las 6 y 30 pm por lo que em dijeron que mañana se encuentra a partir de las 10 am. </t>
  </si>
  <si>
    <t>LLLAMAR MAÑANA A LAS 10 AM</t>
  </si>
  <si>
    <t>SUSHI LONDRES PIZZAS &amp; CEVICHES</t>
  </si>
  <si>
    <t> Samuel roman rojas 853</t>
  </si>
  <si>
    <t>Droguett</t>
  </si>
  <si>
    <t>droguettdelpino@gmail.com</t>
  </si>
  <si>
    <t xml:space="preserve">16-11-2016 Se solicita correo y nombre de contacto, Se le envia catálogo de Tomates italianos La Caranta 06-12-2016 Se le envia catálogo de tomates La Caranta 03-01-2017 Se le envia catalogo nuevo de tomates y aceitunas negras. ENVIO CORREO OFRECIDOS ACEITUNAS DESHUESADAS 14/03/2017.21-04-2017 Se le envìo los Catalogos de Tomates y Aceitunas.05-05-2017 Se llamo y me contesto el el sr Manuel Consuegra y me facilito su telefono y me dijo que ellos tomates enlatados no usan solo naturales pero si compran aceitunas, champiñones, palmito, choclo que lo tenga pendiente cuando lleguen y que lo llame al celular no me dio ningun correo.31-05-2017 Se envìa catalogo.13.06-2017 Se envío lista de precio de los Champiñones laminados. </t>
  </si>
  <si>
    <t xml:space="preserve">Talacanta </t>
  </si>
  <si>
    <t>Camino  a Melipilla Bamaceda 7044</t>
  </si>
  <si>
    <t>Arnoldo</t>
  </si>
  <si>
    <t>Veliz</t>
  </si>
  <si>
    <t>arnoldo.veliz.e@gmail.com</t>
  </si>
  <si>
    <t xml:space="preserve">16-11-2016 Se solicita correo y nombre de contacto, Se le envia catálogo de Tomates Italiano La Caranta 06-12-2016 Se le envia catálogo de tomates La Caranta ENVIO CORREO OFRECIENDO ACEITUNAS DESHUESADAS 14/03/2017.21-04-2017 Se le envìo los Catalogos de Tomates y Aceitunas.05-05-2017 Se llamo pero el dueño del local no se encontraba pordrìa estar mañana sàbado sino que lo contacte en la semana.09-05-2017 Se llamo y el sr me dijo que èl ocupa el tomate natural que de igual manera le envìe los correos con listas de precios para el tomarlo en cuenta y enviarle informaciòn de los productos nuevos., tambien fue enfatico en decirme que si se le pueden presentar los catalogos en el local mucho mejor. 08-06-2017 Se llamo pero el sr Arnoldo no se encontraba, se envío un correo ofreciendo los champiñones. 13-06-2017 Se envío lista de precio de los Champiñones Laminados.19-06-2017 Se envìo lista de precio de los Champìñones Laminados. </t>
  </si>
  <si>
    <t>TORINO RISTORANTE RANCAGUA</t>
  </si>
  <si>
    <t>Manuel Montt 0160</t>
  </si>
  <si>
    <t>Tomas</t>
  </si>
  <si>
    <t>Lastrade</t>
  </si>
  <si>
    <t>contacto@torino.cl/ administracion@torino.cl</t>
  </si>
  <si>
    <t xml:space="preserve">16-11-2016 Se solicita correo y nombre de contacto, Se le envia catálogo de Tomates italianos La Caranta 06-12-2016 Se le envia catálogo de tomates La Caranta 03-01-2017 Se le envia catalogo nuevo de tomates y aceitunas negras. 14/03/2017, ENVIO CORREO OFRECIDOS ACEITUNAS DESHUESADAS.21-04-2017 Se le envìo los Catalogos de Tomates y Aceitunas.28-04-2017 El encargado me dijo que ellos tienen otros proveedores que le brindan màs productos sin embargo me dijo que cuando tengamos màs productos le sigamos enviando los Catalogos de tomate, aceiutanas y champiñones para ellos tenernos en cuenta.31-05-2017 Se envìo catalogo. 08-06-2017 Se llamo pero no ocupan champiñones en lata sino naturales.13-06-2017 Se envío lista de precio de los Champiñones laminados. </t>
  </si>
  <si>
    <t>Urbano Sushi</t>
  </si>
  <si>
    <t>Portales 330</t>
  </si>
  <si>
    <t>Eduardo</t>
  </si>
  <si>
    <t>sushi.portales330@gmail.com</t>
  </si>
  <si>
    <t>Se solicita correo y nombre de contacto, 11-11-2016 Se le envia catálogo de Tomates Italianos La Caranta 06-12-2016 Se le envia catálogo de tomates La Caranta 03-01-2017 Se le envia catalogo nuevo de tomates y aceitunas negras. ENVIO CORREO OFRECIENDO ACEITUNAS DESHUESADAS 14/03/2017.21-04-2017 Se le envìo los Catalogos de Tomates y Aceitunas. 28/04/2017 Se llamo y no usan los productos que ofrecemos.25-05-2017 Se le envía catalogo.01-06-2017 Se envìo Catalogo.  14-06-2017 Se envío lista de precio de Champiñones Laminados.</t>
  </si>
  <si>
    <t>Allegretto Restaurant</t>
  </si>
  <si>
    <t>Pilcomayo 529, Cerro Concepción</t>
  </si>
  <si>
    <t>Encargado de Adquisión de compras</t>
  </si>
  <si>
    <t>gzamora619@gmail.com</t>
  </si>
  <si>
    <t>allegrettochile@hotmail.com</t>
  </si>
  <si>
    <t>08-11-2016, Se le llamo y el sr. Me indico el correo y contacto de la persona encargada de la adquisicon de compras.  09-11-2016, Se le envía correo de presentación de los tomates con PRESENTACIÓN DE LOS TOMATES. 14-11-2016, Se volvio a enviar presentación. 18-11-2016, Se volvio a enviar presentacion. 24-11-2016, Se volvio a enviar presentacion. 29-11-2016, Se volvio a enviar presentación. 02-12-2016, Se volvio a enviar presentación. 12-12-2016, Se volvio a enviar presentación. 16-12-2016, Se le llamo y el sr no estaba llamar el lunes. 20-12-2016, Se le llamo y el sr indico que le llego el correo pero no lo ha reviado, tiene un proveedor que le vende centauro y de aceitunas tambien tiene otro proveedor, pero igualmente le envie el catalogo de aceitunas. 27-12-2016, Se le envio NUEVO CATALOGO de tomates y aceitunas. 05-01-2017, Se le envio NUEVO CATALOGO de tomates y aceitunas. 09-01-2017, Se le envio NUEVO CATALOGO de tomates y aceitunas. 19-01-2017, Se le envio NUEVO CATALOGO de tomates y aceitunas. ENVIO CORREO OFRECIENDO ACEITUNAS DESHUESADAS 15/0372017.26/04/2017 Se le llamo y el sr dijo que ya ellos tienen su proveedor pero que le envie los catalogos cuando tenga otros productos.13-06-2017 Se le envío lista de precio de los Champiñones laminados.21-06-2017 Se envio lista de precio de los Champiñones Laminados. 23-06-2017 Se llamo y el sr Gustavo dijo que ellos usan naturales, el precio al que los compra es de $4000 le dije que nuestro valor por kilo era mucho más economico, sin embargo me dijo que tenian un espacio limitado para almacenamiento.</t>
  </si>
  <si>
    <t>Casa Colchagua Restaurante</t>
  </si>
  <si>
    <t>Camino a Los Boldos s/n</t>
  </si>
  <si>
    <t>Giovana</t>
  </si>
  <si>
    <t>Vanni</t>
  </si>
  <si>
    <t>ccolchagua@gmail.com</t>
  </si>
  <si>
    <t>Se solicita correo y nombre contacto, 11-11-2016 Se le envia catálogo de Tomate Italianos La Caranta 29-11-2016 Se le envia catálogo de tomates la caranta 21-12-2016  Se le envia nuevo correo de tomates y aceitunas. 10-01-2017 Se le envia catalogo de tomates y aceitunas. 18-01-2017 Se les llama pero ellos no utilizan nada en conserva.ENVIO CORREO OFRECIENDO ACEITUNAS DESHUESADAS 09/03/2017 LLAMO HOY 15/03/2017 I ME INFORMAN QUE NO USAN PRODUCTO ENLATADO TODO NATURAL.28-03-2017 Se llamo pero la encargada de el local me dijoque debìa consultar a la dueña, llame nuevamente en el horario que ella me sugiriò y me dijo  que ellos usan unicamente productos naturales.26-05-2017 Se envío Catalogo.29-05-2017 Se envío Catalogo.31-05-2017 Se envìo catalogo.15-06-2017 Se envío lista de precio de los champiñones laminados.</t>
  </si>
  <si>
    <t>Crino</t>
  </si>
  <si>
    <t>Av. Providencia 461, Local 102</t>
  </si>
  <si>
    <t>ignaciocrino@gmail.com</t>
  </si>
  <si>
    <t>18-08-2016 Se le envía correo de presentación de los tomates con PRESENTACIÓN DE LOS TOMATES 23-11-2016 Se le envia catálogo de tomates La Caranta 29-11-2016 Se le envia catálogo de tomates la caranta 21-12-2016  Se le envia nuevo correo de tomates y aceitunas negras. 11-01-2017 Se le envia catalogo de tomates y aceitunas negras. 18-01-2017 Se le llama pero dice que no le conviene que los precios son caros. 02-02-2017 Responde correo y dice que no necesita los productos.Envio correo ofreciendo aceitunas deshuesadas 15/03/2017  llamo me informan que son caros y que no van a comprar.28-04-2017 Se llamo y el dueño me dijo que no le interesaban nuestros productos.25-05-2017 Se le envía catalogo. 01-06-2017 Se envìo Catalogo. 14-06-2017 Se envío lista de precio de los Champiñones Laminados.</t>
  </si>
  <si>
    <t>Doña Meche</t>
  </si>
  <si>
    <t>Carretera G730, KM 18,5, Sector Las Mercedes, Maria Pinto</t>
  </si>
  <si>
    <t>Las Mercedes</t>
  </si>
  <si>
    <t>FABRICA</t>
  </si>
  <si>
    <t xml:space="preserve">Felipe </t>
  </si>
  <si>
    <t>Marín Romero</t>
  </si>
  <si>
    <t>Gerente Comercial</t>
  </si>
  <si>
    <t>felipe@donameche.cl</t>
  </si>
  <si>
    <t>ventas@donameche.cl</t>
  </si>
  <si>
    <t xml:space="preserve"> 30-01-2017, Se le envio NUEVO CATALOGO de tomates y aceitunas.  30-01-2017, El sr pidio listado de precios y muestra a nuestro local ubicado en Melipilla, barrales 591. Los productos de interés son las aceitunas y concentrado de tomate si es que lo trabajan. 30-01-2017, Se le envio lista de precios y se le aclaro que no trabajamos con concentrado sino con pulpa de tomates. Envio correo ofreciendo Aceitunas deshuesadas 15/03/2017. Se llamo pero no contesta este cliente hay que insistir debido ha que existen tres fabricas.19-05-2017 Se envìo correo. 19-05-2017 Se llamo y me dijeron que el sr Felipe no se encontraba y me dieron el nùmero 3282672 se llamo a ese nùmero pero no contesta tambièn se envio catalogo. 23-05-2017 Se llamo a la oficina de santiago y corroboraronel número en viña, se llama al número de viña pero no contestan. 25-05-2017 Se llamo y el sr Felipe no se encontraba, la srta Yasna quedo en preguntarle porque el sr casi nunca està, se envío catalogo.26-05-2017 Se llama al número de viña y el sr no se encontraba.29-05-2017 Se envío Catalogo,se llamo y en el local de santiago no se encontraba el sr y en el de viña no contestan. 31-05-2017 Se llamo nuevamente y el sr no se encontraba en el local de santiago y en el local de viña el telefòno repica pero no lo contestan. 01-06-2017 Se envìo Catalogo. 05-06-2017 Se llamo pero no contestan.06-06-2017 Se envío catalogo.12-06-2017 Se envío correo oofreciendo champiñones. 16-06-2017 Se llamo pero no contestaron, se envía lista de precio de los Champiñones Laminados.20-06-2017 Se envìo lista de precio de los Champiñones Laminados. </t>
  </si>
  <si>
    <t>llamar lunes</t>
  </si>
  <si>
    <t>El Novillero</t>
  </si>
  <si>
    <t>Moneda 1145</t>
  </si>
  <si>
    <t>Centro</t>
  </si>
  <si>
    <t>CARNES</t>
  </si>
  <si>
    <t xml:space="preserve">Maritza </t>
  </si>
  <si>
    <t>Arzola</t>
  </si>
  <si>
    <t>raul claro</t>
  </si>
  <si>
    <t>r_elnovillero@hotmail.com</t>
  </si>
  <si>
    <t xml:space="preserve">Se le envio correo nuevamente, fecha anterior 29-11-2016. 23-12-2016 se le enviò nuevo correo.10-01-2017 se le reenvio correo.20-01-2017 se le reenvio catalogos de productos., 31-01-2017 sele reenvio catalogo.cliente gestionado, me respondio un coreo que no utulizan esos productos. Envio correo ofreciendo Aceitunas dreshuesadas 15/03/2017.28-04-2017 Se verifico la informaciòn revisando el menù del restaurant y no usan tomates enlatados, de igual forma se llamo pero no usan ni aceitunas, ni champiñones.25-05-2017 Se le envía catalogo. 01-06-2017 Se envìo Catalogo. 14-06-2017 Se envío lista de precio de los Champiñones laminados, se llamo pero la sra Maritza se enconrtraba ocupada y la persona que ve las compras es el sr Claudio  Claro pero no se encontraba me pidio que lo llamara mañana en el horario de 8 - 12:30 pm. </t>
  </si>
  <si>
    <t>LLAMAR MAÑANA DE8-12:30PM</t>
  </si>
  <si>
    <t>El Patio de Casa Blanca</t>
  </si>
  <si>
    <t>Av. Diego Portales 151</t>
  </si>
  <si>
    <t>Farfan</t>
  </si>
  <si>
    <t>elpatiodecasablanca@gmail.com</t>
  </si>
  <si>
    <t>contacto@elpatiodecasablanca.cl</t>
  </si>
  <si>
    <t>08-11-2016, Se le llamo pero el numero no tiene telefono, Ubicarlo. 11-11-2016, Se le llamo y la sra me indico el correo y contacto de la dueña. 11-11-2016, Se le envía correo de presentación de los tomates con PRESENTACIÓN DE LOS TOMATES.  14-11-2016, Se volvio a enviar presentación. 18-11-2016, Se volvio a enviar presentacion. 24-11-2016, Se volvio a enviar presentacion. 24-11-2016, pidio las muestras y se le entregaran el lunes 28-11. 28-11-2016, No se le entrego la muestra ya que el restaurante no abre los lunes se le entregara en la proxima ida a viña.  01-02-2017, Se le envio NUEVO CATALOGO de tomates, aceitunas verdes y negras y lista de precios.Envio correo ofreciendo aceitunas dehuesadas 15/03/2017 no ha visto correo.19-05-2017 Se llamo y el nùmero no està disponible ademàs se envìo catalogo.24-05-2017 Se encontro otro correo y se envío el catalogo, se llamo pero no contestan. 30-05-2017 Se llamo pero no contestan, sale el buzón de voz.02-06-2017 Repica pero no contestan.15-06-2017 Se envìo lista de precio de los Champiñones Laminados.</t>
  </si>
  <si>
    <t>Fratelli e Amici</t>
  </si>
  <si>
    <t>Los Carrera 320</t>
  </si>
  <si>
    <t>Genoveva</t>
  </si>
  <si>
    <t>Moyano</t>
  </si>
  <si>
    <t>fratellieamici@hotmail.com</t>
  </si>
  <si>
    <t>08-11-2016, Se le llamo repica pero no contestan. 10-11-2016, Se le llamo y la sra. Me indico el correo y contacto de la dueña. 10-11-2016, Se le envía correo de presentación de los tomates con PRESENTACIÓN DE LOS TOMATES.  14-11-2016, Se volvio a enviar presentación. 18-11-2016, Se volvio a enviar presentacion. 24-11-2016, Se volvio a enviar presentacion. 02-12-2016, Se volvio a enviar presentación. 12-12-2016, Se volvio a enviar presentación. 21-12-2016, Se le envio NUEVO CATALOGO de tomates y aceitunas. 21-12-2016, La sra respondio a nuestro correo solicitando muestras de TOMATES EN TROZO $2,200, las cuales se le entregaran el miercoles 28-12. 03-01-2017, Se le llamo y la sra me indico que todavia no han ocupado la muestra ya que todavia estan agotando las salsas que tenian preparadas que la llame el martes ya que el lunes no trabajan. se le envia lista de precios. 10-01-2017, Se le llamo y la sra no estaba se encontraba haciendo diligencias. 17-01-2017, Se le llamo y la sra me indico que ellos utilizan pocos tomates ya que hacen unas pocas pizzas esporadicamente y que utiliza muy poquitas aceitunas y que un 1k es mucho. ENVIO CORREO OFRECIENDO ACEITUNAS DESHUESADAS 09/03/2017 LLAME EL 15/03/2017 ME DICEN QUE NO LES INTERESA COMPRAR YA OCUPAN MUY POCO TOMATE Y ACEITUNAS.26-05-2017 Se envía Catalogo.</t>
  </si>
  <si>
    <t>Il Toscano Restaurante y Pizzeria</t>
  </si>
  <si>
    <t>Av. Carlos Alessandri #310</t>
  </si>
  <si>
    <t>Manrrique</t>
  </si>
  <si>
    <t>ristorantepizzeriailtoscano@gmail.com</t>
  </si>
  <si>
    <t xml:space="preserve">01-12-2016, Se le llamo y la sra me indico el correo y contacto de la dueña. 02-12-2016, Se volvio a enviar presentación. 03-12-2016, Solicito muestras se le entregara el miercoles 07-12-2016. 06-12-2016, Se le envío correo confirmando el horaio y no contestaron y no contestan el telefono. 07-12-2016, Esta muestra no se entregara por motivos de que no confirmaron el horario y porq la vía la van ha cerrar temprano y algarrobo queda un poco fuera de ruta. 01-02-2017, Se le envio NUEVO CATALOGO de tomates, aceitunas verdes y negras y lista de precios.Envio correo ofreciendo aceitunas dehuesadas 15/03/2017 volver a llamar no esta la personas que compra.19-05-2017 Se llamo y la sra se encuentra interesada por lo que se le envìo el catalogo y quede en llamarla el lunes. .23-05-2017 Se envìa Catalogo.30-05-2017 Se envío Catalogo.01-06-2017 Se envío catalogo y se recibio correo con lo siguiente:Muchas gracias. Vamos a tener en cuenta su oferta Al momento nosotros estamos bien con nuestros provededores . Si fuera posible tener unas pruebas de sus producto la aceptariamos
</t>
  </si>
  <si>
    <t xml:space="preserve">NO HAY DESPACHO PARA ALGARROBO </t>
  </si>
  <si>
    <t>Los Secretos de Parra</t>
  </si>
  <si>
    <t>Av. Diego Portales</t>
  </si>
  <si>
    <t>9 5047 9644</t>
  </si>
  <si>
    <t xml:space="preserve">Ivan </t>
  </si>
  <si>
    <t>Parra</t>
  </si>
  <si>
    <t>lossecretosdeparra@gmail.com</t>
  </si>
  <si>
    <t>08-11-2016, Se le llamo repica pero no contestan. 10-11-2016, Se le llamo la sra me indico que llamara en 1 hora para que hablara con el encargado. 14-11-2016, Se le llamo y la sra me indico que el encargado no estaba que llamara luego. 17-11-2016, Se le llamo y el dueño me indico su correo y contacto. 18-11-2016, Se le envía correo de presentación de los tomates con PRESENTACIÓN DE LOS TOMATES. 24-11-2016, Se volvio a enviar presentacion. 18-11-2016, Este sr solo contesto al correo muchas gracias y luego le pregunte que si deseaba las muestras y contesto bueno. por ello no se le envio la muestra.  01-02-2017, Se le envio NUEVO CATALOGO de tomates, aceitunas verdes y negras y lista de precios.Envio correo Ofreciendo aceitunas dehuesadas 15/03/2017. 05-05-2017 Se llamo pero suena ocupado.19-05-2017 Se llama y suena ocupado ademàs se envìo catalogo. 24-05-2017 Se llama y no contestan, se envía el catalogo. 30-05-2017 El sr me informo que si usan tomates pero en muy pocas cantidades y pidio una muestra además ha visto nuestros correos. 01-06-2017 Se envío Catalogo.13-06-2017 Se envío correo de lista de precio de champiñones laminados, se llamo y no contesta.19-06-2017 Se envìo lista de precio de los Champiñones Laminados.23-06-2017 Se llamo y no contestan, se envio Catalogo de Champiñones.</t>
  </si>
  <si>
    <t>Pizza &amp; Beer</t>
  </si>
  <si>
    <t>Av. Macul  4781</t>
  </si>
  <si>
    <t>Macul</t>
  </si>
  <si>
    <t xml:space="preserve">Hector </t>
  </si>
  <si>
    <t>Blanlot</t>
  </si>
  <si>
    <t>hfblanlot@hotmail.com</t>
  </si>
  <si>
    <t xml:space="preserve">03-11-2016, Se le llamo y la sra indico su correo y contacto.  10-11-2016, Se le envía correo de presentación de los tomates con PRESENTACIÓN DE LOS TOMATES. 16-11-2016, Se le envía correo de presentación de los tomates con PRESENTACIÓN DE LOS TOMATES. 21-11-2016, Se le reenvia presentación. 28-11-2016, Se le reenvia presentación. 09-12-2016, Se le reenvia presentación.  22-12-2016, Se le envio NUEVO CATALOGO de tomates y aceitunas. 28-12-2016, Se le envio NUEVO CATALOGO de tomates y aceitunas. 03-01-2017, Se le envio NUEVO CATALOGO de tomates y aceitunas. 10-01-2017, Se le envio NUEVO CATALOGO de tomates y aceitunas.  19-01-2017, Se le envio NUEVO CATALOGO de tomates y aceitunas.  01-02-2017, Se le envio NUEVO CATALOGO de tomates, aceitunas verdes, negras y NUEVA LISTA DE PRECIOS.  07-02-2017, Se le envío NUEVO CATALOGO de Aceitunas. Envio correo ofreciendo aceitunas  deshuesadas 15/03/2017.21-04-2017 Se le envìo los Catalogos de Tomate y Aceitunas.05-05-2017 Se llamo pero nadie contesta.10-05-2017 Se envío Catalogo Línea Pomodoro La Caranta.12-05-2017 Se llamo y no contestaron.15-05-2017 Se llamo y no contestan.18-05-2017 Se llamo y se verifico el correo ya que cambiaron de encargada se enviara el Catalogo Pomdoro Italiano La Caranta. 19-05-2017 se envìo el catalogo.22-05-2017 Se llamo y no contestaron.23-05-2017 Se llamo y no contestan.25-05-2017 No contestan. 26-05-2016 Se llamo y la persona que me contesto me dijo que si el sr no me ha respondido los correos es porque no le interesa. 29-05-2017 Se envío Catalogo.01-06-2017 Se envìo Catalogo. 06-06-2017 Se envìo Catalogo, se llamo y no contestan. 12-06-2017 Se envío correo ofreciendo champiñones laminados. 16-06-2017 Se envío lista de precio de los Champiñones.20-06-2017 Se envìo lista de precio de los Champiñones Laminados. </t>
  </si>
  <si>
    <t>Pizza Pasta</t>
  </si>
  <si>
    <t>Claudio Vicuña 822 </t>
  </si>
  <si>
    <t>01-02-2017, Se le llamo repica pero no contestan 4:54pm. 02-02-2017, Se le llamo repica pero no contestan 11:58. Envio correo ofreciendo aceitunas deshuesadas volver a llamr no contesta.05-05-2017 Se llamo pero no contesta.19-05-2017 No contestan. 24-05-2017 Se llamo pero no contestan.</t>
  </si>
  <si>
    <t>Shino Pizza</t>
  </si>
  <si>
    <t>Pje Hortencia Bussi 02071, Villa Nuevo Horizonte</t>
  </si>
  <si>
    <t>Priscila</t>
  </si>
  <si>
    <t>Sanchez</t>
  </si>
  <si>
    <t xml:space="preserve">Dueña </t>
  </si>
  <si>
    <t>prizzeria.lacolorina@gmail.com</t>
  </si>
  <si>
    <t>Se solicita correo y nombre de contacto, 14-11-2016 Se le envía catálogo de Tomates Italianos La Caranta 02-12-2016 Se le envia catálogo de tomates La Caranta 23-12-2016 Se envia catalogo nuevo de tomates y aceitunas 13-01-2017 Se envia catalogo de tomates y aceitunas negras. ENVIO CORREO OFRECIENDO ACEITUNAS DESHUESADAS 15/03/2017.Hablo con la dueña y vuelvo a enviar el catalogo y precios 24/03/2017.21-04-2017 Se le envìo los Ctalogos de Tomates y Aceitunas.05-05-2017 Se llamo pero no contestan.10-05-2017 Se envío Catalogo Línea Pomodoro La Caranta.12-05-2017 Se llamo pero salio el Buzón de voz, se reviso la fachada y el sitio donde se encuentra la pizzería y no es un sitio que tenga gran potencial por lo que se rechazara. 26-05-2017 Se le envío catalogo. 29-05-2017 Se envío Catalogo.31-05-2017 Se envìo catalogo. 15-06-2017 Se envío lista de precio de los champiñones laminados.</t>
  </si>
  <si>
    <t>Rapido Pizza</t>
  </si>
  <si>
    <t>Av. El Bosque Poniente 14</t>
  </si>
  <si>
    <t>Leao</t>
  </si>
  <si>
    <t>leaogabo@gmail.com</t>
  </si>
  <si>
    <t xml:space="preserve">08-11-2016, Se le llamo y la sra indico que estaba ocupada y colgo. 16-11-2016, Se le llamo y la sra luz me indico que le dejara mi numero que ella se lo iba a dar a los dueños tambien le pedi el favor de conseguirme el correo. 17-11-2016, Se le llamo y el dueño me indico su correo y contacto. 17-11-2016, Se le envía correo de presentación de los tomates con PRESENTACIÓN DE LOS TOMATES. 24-11-2016, Se volvio a enviar presentacion. 29-11-2016, Se volvio a enviar presentación. 02-12-2016, Se volvio a enviar presentación. 12-12-2016, Se volvio a enviar presentación. 21-12-2016, Se le envio NUEVO CATALOGO de tomates y aceitunas. 27-12-2016, Se le envio NUEVO CATALOGO de tomates y aceitunas. 05-01-2017, Se le envio NUEVO CATALOGO de tomates y aceitunas. 09-01-2017, Se le envio NUEVO CATALOGO de tomates y aceitunas. 17-01-2017, Se le llamo y me atendio el sr Javier Gonzalez(2)y me dio que el sr Gabriel le habia comentado del correo, ellos utilzan contrados se le enviara muestras de TOMATES EN TROZO $2,650 Y 1 kilo de ACEITUNAS $2,200 el dia mañana el me dio los datos de facturación la hora de recepción es de 12 a 12hrs. 23-01-2017, Se le llamo pero el sr no estaba y el nro que me dio esta apagado. 24-01-2017, Se le llamo y no estaba la sra que contesta me dijo que no trabaja ahi. 26-01-2017, Se le llamo y cuando le dije a la sra que era de tomates la caranta se escuaho todo lo que le dijo al sr que yo estaba llamdno y el sr dijo que no asì, lo cual ella me indico que no harian pedido. Este local no tiene buena fachada. Envio correo Ofreciendo Aceitunas deshuesadas 15/03/2017.26-05-2017 Se le envío Catalogo. </t>
  </si>
  <si>
    <t>Roca Pizza</t>
  </si>
  <si>
    <t>Gran Avenida José Miguel Carrera 7485</t>
  </si>
  <si>
    <t>La Cisterna</t>
  </si>
  <si>
    <t xml:space="preserve">Alvaro </t>
  </si>
  <si>
    <t>alsancu@gmail.com</t>
  </si>
  <si>
    <t>02-11-2016, Se le llamo el sr. Dio el correo y  no dio el contacto, dijo que el correo va dirigido a roca pizza. 10-11-2016, Se le envía correo de presentación de los tomates con PRESENTACIÓN DE LOS TOMATES.  15-11-2016, Se le reenvio la Presentacion. 21-11-2016, Se le reenvia presentación. 21-11-2016, Se le envio la muestra. 02-12-2016, Se le llamo y el sr me indico que todavia no habian ocupado el producto ya que habia estado full pega que el lo probara revisara los valores y me llama el lunes 05-12 e igual llamar. 05-12-2016, Se le llamo el sr se nego y la persona que me atendio me indico que el sr enviaria un correo con el pedido. 12-12-2016, Se le llamo pero no se encontraba. 13-12-2016, Se le llamo no se encontraba y se le envio correo con la programacion de despacho e informacion de las aceitunas.  14-12-2016, Se le envio catalago de aceitunas. 05-01-2017, Se le llamo y el sr me contesto que estaba muy ocupado le pregunte cuando podia llamarlo y el sr me dijo que no sabia. 10-01-2017, Se le envio correo de programación de despacho. 17-01-2017, Se le llamo y me dijeron que el sr no estaba. este cliente se oculto, se nego no tiene interes en comprar. ENVIO CORREO OFRECIENDO ACEITUNAS DEHUESADAS 09/03/2017 NO LE INTERESA COMPRAR.25-05-2017 Se le envío el catalogo.01-06-2017 Se envìo Catalogo. 14-06-2017 Se envío lista de precio de los Champiñones Laminados.</t>
  </si>
  <si>
    <t>Roma Santa</t>
  </si>
  <si>
    <t>Huerfanos 1454</t>
  </si>
  <si>
    <t>Luz</t>
  </si>
  <si>
    <t>Mar</t>
  </si>
  <si>
    <t>romasantarestaurant@gmail.com</t>
  </si>
  <si>
    <t>Se le envio muestra. 19-12-2016 se le llamo en dos oportunidades y el contacto no estaba le envie correo. 22-12-2016 llame, les gusto el producto, solicitaron lista de precios y se les envio de inmediato. 26-12-2016 se le reenvio lista de precios porque no le habia llegado, llamar mañana o ella me llamara.29-12-2016 llamar el 04 de enero les gusto el producto y pediran en ea fecha.04-01-2017 llamar el jueves que se reintegra alejandra.11-01-2017 como Alejandra esta de vacaciones, la actual me solicito de nvo la lista de precios. 16-01-2017 llame y me atendio Luimar, tomo nota de mi numero para devolverme llamada.18-01-2017 Luego de todo este tiempo me informan q tienen otro proveedor quen vende mas economico, y q no manejaban el precio..ENVIO CORREO OFRECIENDO ACEITUNAS DESHUESADAS 09/03/2017 LLAMO HOY 15/03/2017 Y NO VAN A COMPRAR PORQUE TIENEN UN PROVEEDOR MUCHO MAS BARATO.25-05-2017 Se le envío catalogo.01-06-2017 Se envìo Catalogo. 14-06-2017 Se envio lista de precio de los Champiñones Laminados, se  llamo y me dijeron que el encargado es el sr Jorge Roman y se encontraba en una reunión por lo cual me dijeron que lo llamara el día de mañana a partir de las 9:30 am.</t>
  </si>
  <si>
    <t>Llamar a las 9:30 am mañana.</t>
  </si>
  <si>
    <t>CALLE WELLINGTON 1361 LOCAL 2</t>
  </si>
  <si>
    <t>Maribel</t>
  </si>
  <si>
    <t>Amoles</t>
  </si>
  <si>
    <t>maribelamoles28@hotmail.com</t>
  </si>
  <si>
    <t xml:space="preserve">14-11-2016 Se solicita correo y nombre de contacto, se le envia catalogo de tomates italianos La Caranta 06-12-2016 Se le envia catálogo de tomates La Caranta 03-01-2017 Se le envia catalogo nuevo de tomates y aceitunas negras. ENVIO CORREO OFRECIENDO ACEITUNA12-05-2017 S DESHUESADAS 15/03/2017.21-04-2017 Se le envìo los Catalogos de Tomates y Aceitunas pero el sisyema no consigue la direcciòn de correo electrònico.10-05-2017 Se envío Catalogo Línea Pomodoro La Caranta.12-05-2017  Se reviso la fachada y el sitio donde se encuentra la pizzería y no es un sitio que tenga gran potencial por lo que se rechazara. 25-05-2017 Se le envío catalogo.01-06-2017 Se envìo Catalogo. </t>
  </si>
  <si>
    <t>Sol Restaurant</t>
  </si>
  <si>
    <t> Francisco Bilbao 2761</t>
  </si>
  <si>
    <t>222232163 </t>
  </si>
  <si>
    <t xml:space="preserve">Cleber </t>
  </si>
  <si>
    <t>solrestaurant@solrestaurant.cl</t>
  </si>
  <si>
    <t xml:space="preserve">16-11-2016  Se solicita correo y nombre de contacto, Se le envia catálogo de Tomates italianos La Caranta 02-12-2016 Se le envia catalogo de tomates La Caranta 23-12-2016 Se le envia catalogo nuevo de tomates y aceitunas negras. ENVIO CORREO OFRECIENDO ACEITUNAS DESHUESADAS 15/03/2017.21-04-2017 Se le envìo los Catalogos de Tomates y Aceitunas.09-05-2017 Se llamo pero el encargado no se encontraba y me dijeron que llamara dèspues de las 8:30 pm o mañana.10-05-2017 Se envío Catalogo Línea Pomodoro La Caranta.12-05-2017 Se llamo el sr me dijo que no ocupaba tomaytes enlatados sin embargo fue receptivo y me dijo que le enviara la información, de todas maneras colocare este retaurant rechazado ya que no es un cliente que le sirva nuestro producto.25-05-2017Se envío catalogo.01-06-2017 Se envìo Catalogo. </t>
  </si>
  <si>
    <t>Sushi Pizza</t>
  </si>
  <si>
    <t>Freire 674 Local 4 Belloto Centro (Frente a la feria del belloto)</t>
  </si>
  <si>
    <t>01-02-2017, Se le llamo y la sra me indico que tengo que llamar despues de las 6:00pm que esta el dueño.Envio correo ofrciendo Aceitunas deshuesadas 15/03/2017 volver a llamar no esta el dueño el es la persona que hace las compra. 02-05-2017 Se llamo y la encargada me dijo que las compras  se deben hablar con el dueño.19-05-2017 Se llamo pero el encargado no se enontraba llega a las 6.30-05-2017 Se llamo y el encargado de compras no se encontraba y no me quisieron facilitar el correo.</t>
  </si>
  <si>
    <t>llamar cerca de las 6</t>
  </si>
  <si>
    <t>Terraza sector2</t>
  </si>
  <si>
    <t>sector 2</t>
  </si>
  <si>
    <t>Castro</t>
  </si>
  <si>
    <t>renacasector2@gmail.com</t>
  </si>
  <si>
    <t xml:space="preserve">16-12-2016, Se le llamo y la encargada me indico su correo y contacto. 21-12-2016, Se le envio NUEVO CATALOGO de tomates y aceitunas. 22-12-2016, Se le envio lista de precios. 04-01-2017, Se le envio NUEVO CATALOGO de tomates y aceitunas y NUEVA LISTA DE PRECIOS.  04-01-2017, Se le envio NUEVO CATALOGO de tomates y aceitunas y NUEVA LISTA DE PRECIOS.  01-02-2017, Se le envio NUEVO CATALOGO de tomates, aceitunas verdes, negras y NUEVA LISTA DE PRECIOS. Envio correo ofreciendo aceitunas dehuesadas 15/03/2017.03-05-2017 Se llamo y la operadora dice que ese nùmero no tiene telefono.10-05-2017 Seenvío Catalogo Línea Pomodoro La Caranta.18-05-2017 Se reviso la pagina web del local y se observa que ellos no tienen en sus menú el uso de tomates enlatados, tiene Hamburguesas, papas fritas, sandwich.13-06-2017 Se le envío lista de precio de los Champiñones laminados.21-06-2017 Se envio lista de precio de los Champiñones. 23-06-2017 Se llamo pero no contestan. </t>
  </si>
  <si>
    <t>Top Apart Hotel</t>
  </si>
  <si>
    <t>Helvecia 228, Las Condes</t>
  </si>
  <si>
    <t> 224750324 </t>
  </si>
  <si>
    <t>Patricia</t>
  </si>
  <si>
    <t>Cordero</t>
  </si>
  <si>
    <t>gerencia@topapart.cl</t>
  </si>
  <si>
    <t xml:space="preserve">18-01-2017 se leenvio catalogo.ENVIO CORREO OFRECIENDO ACEITUNAS DESHUESADAS 15/03/2017.21-04-2017 Se le envìo los Catalogos de Tomates y Aceitunas.21-04-2017 Se le envìo los Catalogos de Tomates y Aceitunas.28-04-2017 Se reviso la pagina del hotel y no tienen restaurant, ademàs se llamo y se verifico la informaciòn.01-06-2017 Se envìo Catalogo. </t>
  </si>
  <si>
    <t>Hotel Nubes Bar</t>
  </si>
  <si>
    <t>Ocho Norte 579</t>
  </si>
  <si>
    <t>Marin</t>
  </si>
  <si>
    <t>Nubes@vtr.net</t>
  </si>
  <si>
    <t>14-12-2016, Se le llamo pero la persona encargada no esta. 13-01-2017, Se le llamo y me indicaron el correo ya que el correo lo administran 3 gerentes. 16-01-2017, Se le envio NUEVO CATALOGO de tomates y aceitunas.   19-01-2017, Se le envio NUEVO CATALOGO de tomates y aceitunas. 31-01-2017, Se le envio NUEVO CATALOGO de Tomates y Aceitunas Verdes y Negras. 10-02-2017, Se le envío NUEVO CATALOGO de Aceitunas. ENVIO CORREO OFRECIENDO ACEITUNAS. 28-04-2017 Se llamo y nos dijeron que por el momento no tienen funcionando el restaurant.05-05-2017 Se llamo pero el encargado de compra no se encontraba.10-05-2017 Se enio Catalogo Línea de Pomodoro Italiano La Caranta.12-05-2017 Se llamo y el sr Tomas Marin me dijo que llamara màs tarde u otro dìa ya que se encontraban muy ocupados.19-05-2017 Se envìa Catalogo.23-05-2017 Se envìa Catalogo, se llamo y no tienen funcionando el restaurant.30-05-2017 Se envío Catalogo. 01-06-2017 Se envío Catalogo, se llamo pero el administrador no se encontraba.13-06-2017  Se envío correo con lista de precio de los champiñones laminados. 19-06-2017 Se envìo lista de precio de los Champiñones. 23-06-2017 Se llamo y el sr Tomas no se encontraba, llega éspues de las 6.</t>
  </si>
  <si>
    <t>Alhue Pizzas Artesanales</t>
  </si>
  <si>
    <t>Anibal Pinto 269</t>
  </si>
  <si>
    <t>Viviana</t>
  </si>
  <si>
    <t>Contrefa</t>
  </si>
  <si>
    <t>vivianacontrefas57@gmail.com</t>
  </si>
  <si>
    <t xml:space="preserve">03-11-2016, se le llamo y la sra indico su correo y su contacto. 10-11-2016, Se le envía correo de presentación de los tomates con PRESENTACIÓN DE LOS TOMATES. Correo devuelto. 17-11-2016, Se le llamo y me indicaron el correo correcto, se le envía correo de presentación de los tomates con PRESENTACIÓN DE LOS TOMATES. 25-11-2016, Se le reenvio presentación. 05-12-2016, Se le reenvia presentación. 21-12-2016, Se le envio NUEVO CATALOGO de tomates y aceitunas. 28-12-2016, Se le envio NUEVO CATALOGO de tomates y aceitunas. 03-01-2017, Se le envio NUEVO CATALOGO de tomates y aceitunas.  19-01-2017, Se le envio NUEVO CATALOGO de tomates y aceitunas. 30-01-2017, Se le envio NUEVO CATALOGO de tomates y aceitunas.  02-02-2017, Se le llamo y la sra me dijo que ella no ha revisado nada y que por ahora no le interesa. Envio correo ofreciendo aceitunas deshueasdas.llamo para saber si le recibio y me dice que ya antes le habian enviado informacion ya le habia informado a las ejecutiva de venta que no le interesa .pide no volver a llamar y tampoco enviar informacion. 25-05-2017 Se le envío catalogo.01-06-2017 Se envìo Catalogo. </t>
  </si>
  <si>
    <t>Restaurante Pizzeria y Pepperoni</t>
  </si>
  <si>
    <t>Manuel Rodriguez 72</t>
  </si>
  <si>
    <t>Gonzalo</t>
  </si>
  <si>
    <t>Sugg</t>
  </si>
  <si>
    <t>gspepperoni6@gmail.com</t>
  </si>
  <si>
    <t>01-02-2017, Se le llamo y el dueño me indico su correo y contacto.  02-02-2017, Se le envio NUEVO CATALOGO de Tomates y Aceitunas Verdes y Negras. 03-02-2017, Envío un correo solicitando la Lista de Precios. Envio correo ofreciendo aceitunas deshuesadas 20/03/2017.05-05-2017 Se llamo y el sr Gonzalo me dijo que tiene gran interes en las aceitunas que una vez que las tengamos le mandemos correos y estemos en comunicaciòn.13-06-2017 Se envío lista de precio de los Champiñones laminados.21-06-2017 Seenvio lista de precio de los Chapiñones Laminados.23-06-2017 Se llamo, repica pero no contestan.</t>
  </si>
  <si>
    <t xml:space="preserve">MIA Pizza </t>
  </si>
  <si>
    <t>Independencia 399</t>
  </si>
  <si>
    <t>San Francisco de Mostazal</t>
  </si>
  <si>
    <t>Pabla</t>
  </si>
  <si>
    <t xml:space="preserve">Encargado </t>
  </si>
  <si>
    <t>pabla_2009@hotmail.com</t>
  </si>
  <si>
    <t>Se solicita correo pero no tiene, es el Encargado de Compras .Envio correo catalogo y aceitunas precios 23/03/2017.04-05-2017 Se llamo pero el encargado no se encontraba llamar como a las 11:20 am , la encargada me dijo que no habia revisado el correo que le reenviara los catalogos y la lista de precios..10-05-2017 Se envío Catalogo Línea Pomodoro La Caranta.12-05-2017 Se llamo y la sra muy grosera me dijo que no la llamara mas, ni le enviara correo.26-05-2017 Se le envío catalogo.29-05-2017 Se envío Catalogo .31-05-2017 Se envìo catalogo. 15-06-2017 Se envío lista de precio de los champiñones laminados.</t>
  </si>
  <si>
    <t>Nostra Pizza</t>
  </si>
  <si>
    <t>Santa Raquel 10234, Local A</t>
  </si>
  <si>
    <t>La Florida</t>
  </si>
  <si>
    <t>Francisco j</t>
  </si>
  <si>
    <t>arriagada</t>
  </si>
  <si>
    <t>djweed_1@hotmail.com</t>
  </si>
  <si>
    <t>fernanda lopez grasset &lt;ferna_lopez9@hotmail.com&gt;</t>
  </si>
  <si>
    <t xml:space="preserve">09-11-2016, Se le llamo y el sr. Me indico que no les interesaba ningunos productos y colgo. No alcance a decirle de que se trataba. Envio por correo el catalogo de Tomate y aceitunas 23/03/2017.05-05-2017 Se llamo y el dueño me facilito el correo para que le eviemos los catalogos..10-05-2017 Se envío Catalogo Línea Pomodoro La Caranta.18-05-2017Se envío Catalogo Línea Pomodoro La Caranta.19-05-2017 Se envìa catalogo.23-05-2017 Se llamo y no contestan, cuando se vuelva a llamar hay que verificar el correo.25-05-2017 Se envío catalogo.29-05-2017 Se envío Catalogo.01-06-2017 Se envìo Catalogo. 06-06-2017 Se envío catalogo.12-06-2017 Se envío correo ofreciendo champiñones. 16-06-2017 Se llamo pero no contestan, la dirección e-mail tiene un error. 20-06-2017 Se envio lista de precio de los Champiñones Laminados.  </t>
  </si>
  <si>
    <t>OPEN 11AM</t>
  </si>
  <si>
    <t>Diego e Famiglia</t>
  </si>
  <si>
    <t>Lo Rojas 2250</t>
  </si>
  <si>
    <t>Olmué</t>
  </si>
  <si>
    <t>alonsocampusano@gmail.com</t>
  </si>
  <si>
    <t xml:space="preserve">Envio correo  catalogo precios 24/03/2017.05-05-2017 Se llamo y el sr Diego me dijo que trabajaba con Centauro pero que le interesaba la informaciòn de los productos que le pasara la lista de precios y Catalogos y cualquier productos que nos llegue se lo hagamos saber. El señor respondio el correo diciendo que agradecìa la informaciòn que estariamos en contacto.13-06-2017 Se envío lista de precio de los Champiñones laminados. 20-06-2017 Se envío lista de precio de los Champiñones Laminados. 23-06-2017 Se llamo, repica pero no contestan. 
</t>
  </si>
  <si>
    <t>Flo Pizza</t>
  </si>
  <si>
    <t>Manuel Plaza 122 Paradero 11 Achupallas</t>
  </si>
  <si>
    <t>LLAMO NO ME DAN EL CORREO PARA ENVIAR INFORMACION DESPUES DE CONVERSAR ME INFORMAN QUE NOM COMPRAN NADA EN LATADO.27-04-2017 Se llamo pero el dueño me dijo que solo usan productos naturales.</t>
  </si>
  <si>
    <t>La Pizza Web</t>
  </si>
  <si>
    <t>Calle Miguel Ramirez 777</t>
  </si>
  <si>
    <t>08-11-2016 Numero no tiene telefono 21-11-2016 Telefono no se encuentra disponible.</t>
  </si>
  <si>
    <t>Oliva Pizzeria</t>
  </si>
  <si>
    <t>Ernesto Pinto Lagarrigue 127, Bellavista.</t>
  </si>
  <si>
    <t>Rosario</t>
  </si>
  <si>
    <t>Lazzara</t>
  </si>
  <si>
    <t>lazzara.rosario@gmail.com</t>
  </si>
  <si>
    <t xml:space="preserve">no es esa pizzeria es casa republicano.09-02-2017/ me comunique con el numero celular y me comunique con el dueño y me suministraron el correo. 22-02-2017 se le reenvio catalogo.ENVIO CATALOGO PERO NO LE INTERESA COMPRAR.01-06-2017 Se envìo Catalogo. 15-06-2017 Se envìo lista de precio de los Champìñones Laminados. </t>
  </si>
  <si>
    <t>Pizzeria American</t>
  </si>
  <si>
    <t>San Martin esquina Chacabuco</t>
  </si>
  <si>
    <t>pizzeriaamerican107@gmail.com</t>
  </si>
  <si>
    <t>ENVIO CORREO CATALOGO PRECIOS 24/03/2017.02-05-2017 Me contesto la encargada pero que la llamara despues de las 4pm.19-05-2017 Se llamo y el nùmero no repica.24-05-2017 Se encontro correo en la página de facebook y se envío el Catalogo.24-05-2017 Se llamo le dije a la sra de que trataba el producto y me dijo que no gracias y me colgo no me dio ni el correo. 13-06-2017 Se envío lista de precio de los Champiñones laminados. 21-06-2017 Se envio lista de precio de los Champiñones.</t>
  </si>
  <si>
    <t>Tavolini Pizzas</t>
  </si>
  <si>
    <t>San Enrique 1380</t>
  </si>
  <si>
    <t xml:space="preserve">Daniel </t>
  </si>
  <si>
    <t>Ulloa</t>
  </si>
  <si>
    <t>daniel.ulloa@tavolini.cl</t>
  </si>
  <si>
    <t>ENVIO CORREO CATALOGO PRECIOS 24/03/2017.05-05-2017 Se llamo y el dueño me dijo que usaba tomates naturales pero que le envìe la informaciòn igualmente y cuando tenga productos nuevos tambièn le envie los catalogos hoy se le enviara los catalogos y la lista de precios.13-06-2017 Se envío lista de precio de los Champiñones Laminados.21-06-2017 Se envio lista de precio de los Champiñones.23-06-2017 Se llmo, pero sale Buzón de voz.</t>
  </si>
  <si>
    <t>T/NO EXISTE</t>
  </si>
  <si>
    <t>Felipizza</t>
  </si>
  <si>
    <t>Av. La Travesía 8755</t>
  </si>
  <si>
    <t>Numero no tiene telefono GOGLEO EL TELEFONO PERO NO EXISTE</t>
  </si>
  <si>
    <t>Habrakadabra Sabores</t>
  </si>
  <si>
    <t>Independencia 2089</t>
  </si>
  <si>
    <t>Monserrat</t>
  </si>
  <si>
    <t>hsaboreslapizzeria@gmail.com</t>
  </si>
  <si>
    <t>08-11-2016, Se le llamo repica pero no contestan. 10-11-2016, Se le llamo y sra me indico que llamara luego de 1pm para quq hablara con la dueña: Monseratt. 14-11-2016, Se le llamo y la sra solo me dijo no muchas gracias cuando le solicite el correo. Envio correo a Monserrat encargada de compra 27/03/2017.02-05-2017 Hable con la encargada del local y me dijoque ella ha visto nuestros correos pero ella usa concentrado de tomate debido a que le sale màs econòmico y no tiene ningùn proveedor, igualmente ella ha revisado nuestros correos ella enìa una duda pero no la recordaba y nos enviarà un correo cuando se acuerde.19-05-2017 Se llamo y la sra me dijo que usa concentrado de tomate, se le envìo catalogo y se quedo en llamar nuevamente..23-05-2017 Se envìa Catalogo.13-06-2017 Se envío lista de precio de los Champiñones Laminados. 21-06-2017 Se envio lista de precio de los Champiñones Laminados. 23-06-2017 Se llamo pero no contestan.</t>
  </si>
  <si>
    <t>NO EXISTE /T</t>
  </si>
  <si>
    <t>Kardamomo</t>
  </si>
  <si>
    <t>avenida el boldo #2261</t>
  </si>
  <si>
    <t>CURICO</t>
  </si>
  <si>
    <t>Número no tiene telefono</t>
  </si>
  <si>
    <t>Le Bistrot Merci</t>
  </si>
  <si>
    <t>Calle Quinta 11</t>
  </si>
  <si>
    <t>15-11-2016, Se le llamo y le indique somos proveedores de tomates intaliano en c. y la sra me dijo no creo que le interese y colgo. Llamo pero no le interesa comprar nada y colgo 27/03/2017. 26-04-2017 Se llamo pero la dueña no usa enlatados.</t>
  </si>
  <si>
    <t>Manolo's Pizza Plancilla</t>
  </si>
  <si>
    <t>Calle Tercera Esquina El Sauce S/N</t>
  </si>
  <si>
    <t xml:space="preserve">15-11-2016, Se le llamo pero no es el nro. NO EXITE EL RESTAURANT 27/03/2017.01-06-2017 Se llamo pero los números no existen. </t>
  </si>
  <si>
    <t>Pizzas El Ángel</t>
  </si>
  <si>
    <t>Estero Yoli 37 Bosques de Sta Julia</t>
  </si>
  <si>
    <t>14-11-2016, Se le llamo y el sr. Me indico que por ahora no pero que muchas gracias.llamo para obtener el correo y me dicen que no ocupan nada de lo que tenemos 27/03/2017</t>
  </si>
  <si>
    <t>Pizzeria Grand Pa</t>
  </si>
  <si>
    <t>Avenida Valparaíso </t>
  </si>
  <si>
    <t>15-11-2016, Se le llamo pero no el nro no existe. Efectivamente no existe el telefono 27/03/2017</t>
  </si>
  <si>
    <t>REST/CERRAD</t>
  </si>
  <si>
    <t>Saguas Food</t>
  </si>
  <si>
    <t>Av. Concha y Toro 3459</t>
  </si>
  <si>
    <t>RESTAURANT CERRADO</t>
  </si>
  <si>
    <t>Sociedad Comercial Donde el Buho</t>
  </si>
  <si>
    <t>Av. Manuel Rodriguez 80</t>
  </si>
  <si>
    <t>Cabrera</t>
  </si>
  <si>
    <t>dondeelbuho@hotmail.com</t>
  </si>
  <si>
    <t>01-02-2017, Se le llamo y la dueña no muy convencida porque teniamos que vender mas producto acepto darme el correo.  02-02-2017, Se le envio NUEVO CATALOGO de Tomates y Aceitunas Verdes y Negras. 16-02-2017, Se le envío NUEVO CATALOGO de Aceitunas..21-04-2017 Se le envìo los Catalogos de Tomates y Aceitunas.28-04-2017 Se llamo y la sra me dijo que no se encontraba interesada ebn nuestros productos.26-05-2017 Se envía Catalogo. 15-06-2017 Se envìo lista de precio de los champiñones laminados.</t>
  </si>
  <si>
    <t>Strada</t>
  </si>
  <si>
    <t>boulevard</t>
  </si>
  <si>
    <t>15-11-2016, Se le llamo pero el nro es equivocado. El numero de telefono es una botilleria 27/03/2017.01-06-2017 Se llamo pero el número es el de una botillería., se reviso en internet y el número que se agrego y dice que está fuera de servicio.</t>
  </si>
  <si>
    <t>Pizza Pronto</t>
  </si>
  <si>
    <t>Av. Diego portales 1021</t>
  </si>
  <si>
    <t>Venicio</t>
  </si>
  <si>
    <t>Hormazabal</t>
  </si>
  <si>
    <t>pizzapronto@pizzapronto.cl</t>
  </si>
  <si>
    <t>08-11-2016, Se le llamo pero la encargada: Patricia esta ocupada me dijeron que la llame luego. 11-11-2016, Se le llamo y la sra me indico que gracias pero que no porque eso hay que hablarlo con el dueño y me colgo.envio correo al dueño ofreciendo los tomates y aceitunas 27/03/2017 hoy llame y me dijeron que no vuelva a llamar y tampoco a mandar correo porque ellos no usan tomates enlatado usan consentrado de tomates marca carozzi.26-05-2017 Se envía Catalogo. 15-06-2017 Se envìo lista de precio de los champiñones laminados.</t>
  </si>
  <si>
    <t>Restaurante Las Olas (Sheraton)</t>
  </si>
  <si>
    <t>Avenida Marina N 15, Viña del Mar</t>
  </si>
  <si>
    <t>Ricardo</t>
  </si>
  <si>
    <t>ricardo.vasquez@sheraton.com</t>
  </si>
  <si>
    <t>06-12-2016, Se le llamo y el encargado de compras me indico su correo y contacto. (Abre de Octubre a Marzo). 15-12-2016, Se le envía correo de presentación de los tomates con PRESENTACIÓN DE LOS TOMATES. 23-12-2016, Se le envio NUEVO CATALOGO de tomates y aceitunas. 23-12-2016, El sr me envio un correo solcitiando el precio de los tomates pelados y de las aceitunas, le fue enviada la lista de precios. 04-01-2017, Se le envio NUEVO CATALOGO de tomates y aceitunas y NUEVA LISTA DE PRECIOS.  01-02-2017, Se le envio NUEVO CATALOGO de tomates, aceitunas verdes, negras y NUEVA LISTA DE PRECIOS. Envio Correo ofreciendo Aceitunas deshuesadas la va recibira ellos avisaran por correo 15/03/2017 NO VOLVER A LLAMAR NO LE INTERESA.26-05-2017 Se envía catalogo.15-06-17  Se envìo lista de precios de Champiñones laminados.</t>
  </si>
  <si>
    <t xml:space="preserve">Aló Pizza </t>
  </si>
  <si>
    <t>Av. Luis de la Cruz #2113, esquina Luis Orione</t>
  </si>
  <si>
    <t>Quintero</t>
  </si>
  <si>
    <t>Chapa</t>
  </si>
  <si>
    <t>jfranciscochapa@gmail.com</t>
  </si>
  <si>
    <t>08-11-2016, Se le llamo y el sr. Me indico el correo y contacto del dueño.  09-11-2016, Se le envía correo de presentación de los tomates con PRESENTACIÓN DE LOS TOMATES.  14-11-2016, Se volvio a enviar presentación. 18-11-2016, Se volvio a enviar presentacion. 24-11-2016, Se volvio a enviar presentacion. 29-11-2016, Se volvio a enviar presentación. 02-12-2016, Se volvio a enviar presentación. 12-12-2016, Se volvio a enviar presentación. 21-12-2016, Se le envio NUEVO CATALOGO de tomates y aceitunas. 27-12-2016, Se le envio NUEVO CATALOGO de tomates y aceitunas. 05-01-2017, Se le envio NUEVO CATALOGO de tomates y aceitunas. 09-01-2017, Se le envio NUEVO CATALOGO de tomates y aceitunas. 19-01-2017, Se le envio NUEVO CATALOGO de tomates y aceitunas.04-05-2017 Se llamo pero la operadora dice que ese nùmero no tiene telefono se reviso en la web y es el ùnico nùmero que aparece.10-05-2017 Se enio Catalogo Línea de Pomodoro Italiano La Caranta.12-05-2017 Se llamo y la operadora dice que este nùmero no tiene telefòno.19-05-2017 Se envìo Catalogo. .23-05-2017 Se envìa Catalogo, se llamo y el número no tiene telefono.  30-05-2017 Se envío Catalogo. 01-06-2017 Se envío Catalogo.13-06-2017 Se envío correo con lista de precio de los champiñones laminados. 19-06-2017 Se envìo lista de precio de los Champiñones Laminados. 23-06-2017 Se llamo pero no contestan, se envio Catalogo de Champiñones.</t>
  </si>
  <si>
    <t>NO TENEMOS DESPACHO</t>
  </si>
  <si>
    <t>DESPACHO</t>
  </si>
  <si>
    <t>El Rincon Che</t>
  </si>
  <si>
    <t>Chacabuco 390</t>
  </si>
  <si>
    <t>Concha</t>
  </si>
  <si>
    <t>elrinconche24@gmail.com</t>
  </si>
  <si>
    <t>Se solicita correo y nombre de contacto , 11-11-2016 Se le envia Catálogo de Tomates italianos La Caranta  29-11-2016 Se le envia catálogo de tomates la caranta 21-12-2016 Responde al correo diciendo que los productos nombrados no son de interés pero que si ocupa mucho : palmitos, champiñones, choclito, aceitunas pero son de la zona y de un buen calibre a buen valor, espárragos,  etc. Envio correo ofreciendo aceitunas deshesadas 10/03/2017.27-04-2017 Se llamo y la dueña dijo que no le interesaban nuestros productos.</t>
  </si>
  <si>
    <t>Giuseppe Pizza</t>
  </si>
  <si>
    <t>cerca del condominio ondominio El Quisco Norte local 18</t>
  </si>
  <si>
    <t>Ivan</t>
  </si>
  <si>
    <t>Markovic</t>
  </si>
  <si>
    <t>ivanmarkovicb@hotmail.com</t>
  </si>
  <si>
    <t>14-12-2016, No contestan 12:30. 14-12-2016, Se le llamo y el dueño me indico su correo y contacto. 15-12-2016, Se le envía correo de presentación de los tomates con PRESENTACIÓN DE LOS TOMATES. 21-12-2016, Se le envio NUEVO CATALOGO de tomates y aceitunas. 21-12-2016, Se le llamo y el sr me dijo que si lo vio pero no se ha sentado a verlo bien porque esta en santiago que cuando llegue lo vera mejor le informe que el dia de hoy le envie los catalogos muy amable dijo que esta bien. 27-12-2016, Se le envio NUEVO CATALOGO de tomates y aceitunas.  05-01-2017, Se le envio NUEVO CATALOGO de tomates y aceitunas. 09-01-2017, Se le envio NUEVO CATALOGO de tomates y aceitunas. 19-01-2017, Se le envio NUEVO CATALOGO de tomates y aceitunas. vuelvo a enviar correo ofreciendo Tomates hasta que llegue las aceitunas 29/03/2017.10-05-2017 Se envio Catalogo Línea de Pomodoro Italiano La Caranta.12-05-2017 Se llamo a l nùmero que se encuentra registrado y el sr me tirò el tlf. 19-05-2017 Se envìo Catalogo.23-05-2017 Se envìa Catalogo. 30-05-2017 Se envío Catalogo. 01-06-2017 Se envío Catalogo.13-06-2017 Se envío correo con lista de precio de los champiñones laminados.19-06-2017 Se envìo lista de precio de los Champiñones Laminados.23-06-2017 Se llamo y no contestaron, se envio Catalogo de Champiñones.</t>
  </si>
  <si>
    <t>Hotel Ibis</t>
  </si>
  <si>
    <t>Av Errazuriz 811  </t>
  </si>
  <si>
    <t>Marcos</t>
  </si>
  <si>
    <t>Guzman</t>
  </si>
  <si>
    <t>h8227-dm@accor.com</t>
  </si>
  <si>
    <t xml:space="preserve">07-12-2016, Se le llamo y la recepcionista me indico el correo y contacto del encargado de compras. 15-12-2016, Se le envía correo de presentación de los tomates con PRESENTACIÓN DE LOS TOMATES. 23-12-2016, Se le envio NUEVO CATALOGO de tomates y aceitunas. 24-12-2016, El sr Marcos envío un correo  indicando que no trabajan con restaurant pero en caso de necesitar nuestros servicios algun dia, lo revisara. Envio correo ofreciendo aceitunas deshuesadas 10/03/2017.vuelvo a enviar correo ofreciendo tomates por el momento hasta lleguen las aceitunas.26-05-2017 Se envío catalogo.15-06-2017 Se envìo lista de  precio de los champiñones laminados. </t>
  </si>
  <si>
    <t>Il paparazzo</t>
  </si>
  <si>
    <t>Papudo 424 C° Concepcion</t>
  </si>
  <si>
    <t>Papudo</t>
  </si>
  <si>
    <t xml:space="preserve">Mauricio </t>
  </si>
  <si>
    <t>Quesada</t>
  </si>
  <si>
    <t>paparazzovalpo@gmail.com</t>
  </si>
  <si>
    <t>23-11-2016, Se le llamo y el rest. Esta cerrado los miercoles solo personal de limpieza llamar mañana a las 12:00pm. 29-11-2016, Se le llamo y el dueño me indico su correo y contacto. 30-11-2016, Se le envía correo de presentación de los tomates con PRESENTACIÓN DE LOS TOMATES.  02-12-2016, Se volvio a enviar presentación. 02-12-2016, Solicito lista de precios. 05-12-2016, Se le envío lista de precios. 04-01-2017, Se le envio NUEVO CATALOGO de tomates y aceitunas y NUEVA LISTA DE PRECIOS. Envio correo ofreciendo aceitunas deshuesadas 10/03/2017 vuelvo a enviar correo ofreciendo solo tomates hasta que lleguen las aceitunas 29/03/2017 .10-05-2017 Seenvío Catalogo Línea Pomodoro La Caranta.18-05-2017 Se llamo y la operadora dice que ese número no tiene telefono.13-06-2017 Se envío correo con la lista de precio de los Champiñones laminados. 15-06-2017 Se envìo lista de precio de los champiñones laminados. 22-06-2017 Se envio Catalogo de los Champiñones.</t>
  </si>
  <si>
    <t>No hay despaho</t>
  </si>
  <si>
    <t>La Buona Café &amp; Restobar</t>
  </si>
  <si>
    <t>Av. España 13</t>
  </si>
  <si>
    <t>Arredondo</t>
  </si>
  <si>
    <t>iarredondo@travelgo.cl</t>
  </si>
  <si>
    <t>labuonapizza.pasta@gmail.com</t>
  </si>
  <si>
    <t>16-11-2016 No se encuentra el encargado , 17-11-2016 Se le vuelve a llamar y no contestan, 21-11-2016 Se le vuelve a llamar y no contestan 22-11-2016 Se le llama solicita correo y nombre de contacto, también se le envia catalógo de tomates italiano La Caranta. 30-11-2016 Se le envia catálogo de tomates la caranta 21-12-2016  Se le envia nuevo correo de tomates y aceitunas. 12-01-2017 Se envia catologo de tomates y aceitunas. ENVIO CORREO OFRECIENDO ACEITUNAS DESHUESADAS 13/03/2017. 21-04-2017 Sele envìo Catalogo de Tomates y Aceituna.19-05-2017 Se envìo catalogo</t>
  </si>
  <si>
    <t>La Dolce Vita</t>
  </si>
  <si>
    <t>San Martín 640, Esquina 8 Norte</t>
  </si>
  <si>
    <t>Don Jean</t>
  </si>
  <si>
    <t>Luca</t>
  </si>
  <si>
    <t>Administrador General</t>
  </si>
  <si>
    <t>contactovina@ladolcevitachile.cl</t>
  </si>
  <si>
    <t xml:space="preserve">07-11-2016, Se le llamo y el sr. Me indico el correo y contacto del administrador general.  09-11-2016, Se le envía correo de presentación de los tomates con PRESENTACIÓN DE LOS TOMATES. 18-11-2016, Se volvio a enviar presentacion. 24-11-2016, Se volvio a enviar presentacion. 29-11-2016, Se volvio a enviar presentación. 02-12-2016, Se volvio a enviar presentación. 19-12-2016, Se le llamo y Don Jean me indico que si ha visto el correo pero no ha respondido porque ellos utilizan tomates local centauro tienen muchos años trabajando con ese producto y no le gustaria cambiarlo y con respecto a las aceitunas me indico que el precio de nosotros estaba un poco mas costoso porque el compra aceitunas verde con carozo y negras en rodajas pero se la venden en 1900+iva y compran aproximadamente 50kilos mensuales entre las dos. igual se le llamara para ofrecerle futuros productos.ENVIO CORREO OFRECIENDO ACEITUNAS DESHUESADAS 09/03/2017 no esta interesado en nuestro producto pide no envioar mas correo y tampoco llamar 23/03/2017 vuelvo a enviar coreo ofreciendo solo tomates 29/03/2017.26-05-2017 sE ENVÍO CATALOGO.13-06-2017 Se envío correo con la lista de precio de los Champiñones laminados. 21-06-2017 Se envio lista de precio de los Champiñones Laminados. 23-06-2017 Se llamo y me colgaron. </t>
  </si>
  <si>
    <t>La Gula Pizzas</t>
  </si>
  <si>
    <t>5 Norte 147</t>
  </si>
  <si>
    <t>Cesar</t>
  </si>
  <si>
    <t>Marquez</t>
  </si>
  <si>
    <t>cesarmarquezg@outlook.es</t>
  </si>
  <si>
    <t xml:space="preserve">08-11-2016, Se le llamo y el sr. Me indico el correo y contacto del dueño.  09-11-2016, Se le envía correo de presentación de los tomates con PRESENTACIÓN DE LOS TOMATES.  14-11-2016, Se volvio a enviar presentación. 18-11-2016, Se volvio a enviar presentacion. 24-11-2016, Se volvio a enviar presentacion. 29-11-2016, Se volvio a enviar presentación. 02-12-2016, Se volvio a enviar presentación. 12-12-2016, Se volvio a enviar presentación. 19-12-2016, Se le llamo y el sr cesar me indico que no ha visto el correo porque el ha estado ocupado con su trabajo que el cuando pueda lo vera, pero que no le interesa un poco grosero el sr.  26-12-2016, Se le envio NUEVO CATALOGO de tomates y aceitunas. ENVIO CORREO OFRECIENDO ACEITUNAS DESHUESADAS 09/03/2017 .Vuelvo a enviar correo ofreciendo solo tomates es lo que tenemos por el momento 29/03/2017.28-04-2017 Se llamo y el sr un poco grosero dijo que no le interesaban nuestros productos.26-05-2017 Se envío catalogo.15-06-2017 Se envìo lista de precio de los Champiñones laminados. </t>
  </si>
  <si>
    <t>La Pasta</t>
  </si>
  <si>
    <t>Serrano 66 El Quisco</t>
  </si>
  <si>
    <t>Patricio</t>
  </si>
  <si>
    <t>Quiroz</t>
  </si>
  <si>
    <t>lapastaelquisco@gmail.com</t>
  </si>
  <si>
    <t xml:space="preserve">30-11-2016, Se le llamo el dueño me indico que tenia proveedor e igualmente le indique que le podria interesar nuestros proctos y me dia su correo y contacto. 10-11-2016, Se le envía correo de presentación de los tomates con PRESENTACIÓN DE LOS TOMATES. 02-12-2016, Se volvio a enviar presentación. 09-12-2016, Se volvio a enviar presentación. 21-12-2016, Se le envio NUEVO CATALOGO de tomates y aceitunas. 21-12-2016, El sr envio un correo indicando que el utilizaba era productos frescos. 22-12-2016, El sr envio un correo preguntando si teniamos tomates deshidratados y le conteste indicando que no contamos con ese producto. Envio correo ofreciendo aceitunas deshuesadas 09/03/2017 .vuelvo e enviar correo ofreciendo tomates que es lo que tenmos por el momento 29/03/2017.02-05-2017 Se llamo y el sr me indico que usa productos naturales.26-05-2017 Se envío catalogo. 15-06-2017 Se envìo lista de precio de los Champìñones laminados. </t>
  </si>
  <si>
    <t>Rechazado</t>
  </si>
  <si>
    <t>******</t>
  </si>
  <si>
    <t>Panzoni</t>
  </si>
  <si>
    <t>Paseo Cousino 12-B</t>
  </si>
  <si>
    <t>Arturo</t>
  </si>
  <si>
    <t>Serrano</t>
  </si>
  <si>
    <t>arsegato@hotmail.com</t>
  </si>
  <si>
    <t xml:space="preserve">08-11-2016, Se le llamo pero suena ocupado. 14-11-2016, Suena ocupado. 17-11-2016, Open 12 a 4 8a 11pm, Se le llamo a las 4:00pm Y el dueño me indico su correo y contacto. 18-11-2016, Se le envía correo de presentación de los tomates con PRESENTACIÓN DE LOS TOMATES. 18-11-2016, Se volvio a enviar presentacion. 24-11-2016, Se volvio a enviar presentacion. 02-12-2016, Se volvio a enviar presentación. 12-12-2016, Se volvio a enviar presentación.  26-12-2016, Se le envio NUEVO CATALOGO de tomates y aceitunas.  04-01-2017, Se le envio NUEVO CATALOGO de tomates y aceitunas. 09-01-2017, Se le envio NUEVO CATALOGO de tomates y aceitunas. 19-01-2017, Se le envio NUEVO CATALOGO de tomates y aceitunas. 23-01-2017, Se le envio NUEVO CATALOGO de tomates y aceitunas. 31-01-2017, Se le envio NUEVO CATALOGO de Tomates, Aceitunas Verdes y Negras y Lista de Precios. 10-02-2017, Se le envío NUEVO CATALOGO de Aceitunas LE LLEGO EL CORREO .NO ESTAN COMPRAR BAJO LA DEMANDA DE CLIENTE  23/03/2017 NO ESTAN COMPRADO.26-05-2017 Se envía catalogo.15-06-2017 Se le envìo correo con la lista de precio de los Champiñones laminados. </t>
  </si>
  <si>
    <t>Pasta de Respeto</t>
  </si>
  <si>
    <t>General Mackenna 1276</t>
  </si>
  <si>
    <t xml:space="preserve">Victor </t>
  </si>
  <si>
    <t>Fuentealba</t>
  </si>
  <si>
    <t>victorfuentealbadiaz@gmail.com</t>
  </si>
  <si>
    <t xml:space="preserve">Se le envio correo nuevamente, fecha anterior 29-11-2016.- 20-12-2016 actualmente compran cosas naturales porque son baratas. Envio correo ofreciendo aceituna deshuesadas. 13/03/ 2017 vuelvo a enviar correo ofreciendo solo tomates es lo que tenemos hasta que lleguen las aceitunas 29/03/2017.26-04-2017 Se llamo y el encargado del local me dijo que por los momentos estàn usando productos naturales.25-05-2017 Se le envio catalogo.01-06-2017 Se envìo Catalogo. 14-06-2017 Se llamo pero el número no tiene telefono. </t>
  </si>
  <si>
    <t>llamar jueves</t>
  </si>
  <si>
    <t>Pasta e Pizza Delivery Viña</t>
  </si>
  <si>
    <t>1 Norte con Los Aromos, Miraflores </t>
  </si>
  <si>
    <t>323276560 </t>
  </si>
  <si>
    <t>Tatiana</t>
  </si>
  <si>
    <t>Moncada</t>
  </si>
  <si>
    <t>adquisiciones@hiramesushi.cl</t>
  </si>
  <si>
    <t>08-11-2016, Se le llamo y la sra. Me indico el correo y contacto de la persona encargada de las adquisiciones.  09-11-2016, Se le envía correo de presentación de los tomates con PRESENTACIÓN DE LOS TOMATES.  14-11-2016, Se volvio a enviar presentaión. 18-11-2016, Se volvio a enviar presentacion. 24-11-2016, Se volvio a enviar presentacion. 29-11-2016, Se volvio a enviar presentación. 02-12-2016, Se volvio a enviar presentación. 12-12-2016, Se volvio a enviar presentación.  26-12-2016, Se le envio NUEVO CATALOGO de tomates y aceitunas.  04-01-2017, Se le envio NUEVO CATALOGO de tomates y aceitunas. 09-01-2017, Se le envio NUEVO CATALOGO de .19-05-2017 Se envìo Catalogo y se hablo con la sra Tatiana y quedo en revisarlo..23-05-2017 Se envìa Catalogo, se llamo y el encargado me dijo que usan una marca llamada victoria son unas latas de 4100 gr este sr tiene un consumo de mas de 25 cajas y me dijo que no cambiaría su producto porque según él ya la salsa viene preparada con hierbas. 30-05-2017 Se envío Catalogo. 01-06-2017 Se envío Catalogo.13-06-2017 Se envío correo con lista de precio de los champiñones laminados. 19-06-2017 Se envìo lista de precio de los Champiñones Laminados. 23-06-2017 Se llamo pero la sra Tatiana no se encontraba, se envio Catalogo de Champiñones.</t>
  </si>
  <si>
    <t>Pattoz pizza</t>
  </si>
  <si>
    <t>PENA 280</t>
  </si>
  <si>
    <t>Benitez</t>
  </si>
  <si>
    <t>pattozpizza@gmail.com</t>
  </si>
  <si>
    <t>Se solicita correo y nombre de contacto, 10-11-2016 Se le envía catálogo de Tomates Italianos La Caranta, Solicita muestras Compra caja sin recibir nada ya que por la distancia se sugiere tener mas restaurantes en curicó para poder enviarle. 13-12-2017 Se envia catalogo de tomates y aceitunas negras. envio correo ofreciendo aceitunas deshuesadas 15/03/2017 .pide 1 caja de tomate y aceitunas esperar cuando tengamos mas despacho se le puede vender 24/03/2017.21-04-2017 Se le envìo los Catalogos de Tomate y Aceitunas.</t>
  </si>
  <si>
    <t>PizzaRoll</t>
  </si>
  <si>
    <t>Laura Barros #36, Concón</t>
  </si>
  <si>
    <t>Sebastian</t>
  </si>
  <si>
    <t>Collado</t>
  </si>
  <si>
    <t>Aministrador</t>
  </si>
  <si>
    <t>contacto@pizzaroll.cl</t>
  </si>
  <si>
    <t>sebastiancolladoquiroz@gmail.com</t>
  </si>
  <si>
    <t>08-11-2016, Se le llamo y el administrador me indico su correo y contacto.  09-11-2016, Se le envía correo de presentación de los tomates con PRESENTACIÓN DE LOS TOMATES.  14-11-2016, Se volvio a enviar presentación. 18-11-2016, Se volvio a enviar presentacion. 24-11-2016, Se volvio a enviar presentacion. 29-11-2016, Se volvio a enviar presentación. 02-12-2016, Se volvio a enviar presentación. 12-12-2016, Se volvio a enviar presentación. 21-12-2016, Se le envio NUEVO CATALOGO de tomates y aceitunas.  28-12-2016, Se le envio NUEVO CATALOGO de tomates y aceitunas.Envio correo ofreciendo aceitunas deshusadas 10/03/2017 vuelvo a enviar correo ofreciendo tomates hasta que lleguen las acveitunas.25-05-2017 Se envìo Catalogo.30-05-2017 Se llamo y el encargado del local me facilito el correo personal y se le envío el catalogo.  01-06-2017 Se envío Catalogo.13-06-2017 Se envío correo con lista de precios de los Champiñones Laminados.19-06-2017 Se envìo lista de precio de los Champiñones Laminados. 23-06-2017 Se llamo pero se cae la llamada, se envio Catalogo de Champiñones.</t>
  </si>
  <si>
    <t>Pizzati</t>
  </si>
  <si>
    <t>Republica 787 limache</t>
  </si>
  <si>
    <t>Marcello</t>
  </si>
  <si>
    <t>Clivati</t>
  </si>
  <si>
    <t>pizzatialapiedra@gmail.com</t>
  </si>
  <si>
    <t xml:space="preserve">02-12-2016, Se le llamo y el dueño me indico su correo y contacto. 02-12-2016, Se le envía correo de presentación de los tomates con PRESENTACIÓN DE LOS TOMATES. 04-12-2016, Se le reenvio el catalogo. 05-12-2016, El sr envio un correo indicando que el utiliza productos naturales ya que el lema de su restaurantes es recetas internacionales, con productos nacionales y si posibles regionales, utiliza centauro. usa: palmitos, alcaparra, espárrago, choclo, anchoas, atún, jamón serrano. 12-12-2016, le envio un correo con la informacion de las aceitunas. 22-12-2016, Se le envio NUEVO CATALOGO de tomates y aceitunas. Envio correo ofreciendo aceitunas deshuesadas 09/03/2017 . vuelvo a enviar correo ofreciendo tomates hasta que lleguen las aceitunas 29/03/2017.13-06-2017 Se envía lista de precio de los Champiñones Laminados. 15-06-2017 Se llamo y salio el buzón de voz. 21-06-2017 Se envio lista de precio de los Champiñones Laminados. 23-06-2017 Se llamo y el número no tiene telefóno, respondieron el correo con lo siguiente: Gracias por la oferta, pero no utilizo champiñones en conserva.
</t>
  </si>
  <si>
    <t>Presto pizza </t>
  </si>
  <si>
    <t>Chacabuco 360</t>
  </si>
  <si>
    <t>10-11-2016 No contestan, 16-11-2016 Se le vuelve a llamar pro no contestan 22-11-2016 Se les vuelve a llamar pero no contestan</t>
  </si>
  <si>
    <t>*******</t>
  </si>
  <si>
    <t>Saltimbocca</t>
  </si>
  <si>
    <t>Av. Italia 1679, Barrio Italia,Ñuñoa</t>
  </si>
  <si>
    <t>Victor</t>
  </si>
  <si>
    <t>Borbaran</t>
  </si>
  <si>
    <t>victor.borbaran@gmail.com</t>
  </si>
  <si>
    <t xml:space="preserve">Se solicita correo y nombre de contacto 14-11-2016 Se le envía catálogo de tomates italianos La Caranta 02-12-2016 Se le envia catálogo de tomates La Caranta 23-12-2016 Se le envia catalogo nuevo de tomates y aceitunas negras. Envio correo ofreciendo aceitunas deshuesadas 15/03/2017 vuelvo eniar correo ahora ofreciendo solo tomates 29/03/2017.21-04-2017 Se le envìo los Catalogos de Tomates y Aceitunas.21-04-2017 Se le envìo los Catalogos de Tomates y Aceitunas.09-05-2017 Se llamo varias veces y no contestan..10-05-2017 Se envío Catalogo Línea Pomodoro La Caranta.12-05-2017 Se llamo a los dos números y no contestan.15-05-2017 Se llama y no contestan.19-05-2017 Se envìa Catalogo.22-05-2017 Se llamo y el número fijo esta equivocado y el otro no contesta. 23-05-2017 Se llamo y no contestan.25-05-2017 Se envío Catalogo. 29-05-2017 Se envío Catalogo, se llamo y no contestan.31-05-2017 Repica y no contestan.01-06-2017 Se envìo Catalogo. 05-06-2017 Se llamo repica y se cae la llamada. 06-06-2017 Se envío catalogo, se llamo pero se cae la llamada. 12-06-2017 Se envío correo ofreciendo champiñones. 16-06-2017 Se envío lista de precio de los Champiñones Laminados, se llamo,el teléfono repica y se cae la llamada. 20-06-2017 Se envìo lista de precio de  los Champiñones. </t>
  </si>
  <si>
    <t>76.085.503</t>
  </si>
  <si>
    <t>Taringa</t>
  </si>
  <si>
    <t>Av. Vitacura 5336</t>
  </si>
  <si>
    <t>ximena</t>
  </si>
  <si>
    <t>Jefe de Bodega</t>
  </si>
  <si>
    <t>bodegataringa@gmail.com</t>
  </si>
  <si>
    <t>mrs@inversionesalianza.cl</t>
  </si>
  <si>
    <t>sp@inversionesalianza.cl</t>
  </si>
  <si>
    <t xml:space="preserve">07-11-2016, Se le llamo y el sr indico correo y contacto de la persona encargada.  10-11-2016, Se le envía correo de presentación de los tomates con PRESENTACIÓN DE LOS TOMATES. 16-11-2016, Se le envía correo de presentación de los tomates con PRESENTACIÓN DE LOS TOMATES. 18-11-2016, Este sr ya es cliente e hizo un pedido de 1 caja de TOMATES EN TROZO de 2550 $13,500. 21-11-2016, Se le entrego el pedido. 02-12-2016, Se le envio correo para saber si tiene pedido para ser despachado la otra semana. 13-12-2016, Se le llamo y hable con el sr mauricio que es el dueño me indico que harian un pedido que le enviara la informacion a su correo (2) y que ellos utilizan son aceitunas verdes y con pimenton. 13-12-2013, Hizo pedido de una caja de tomates la cual sera despachada mañana. 22-12-2016, Se le envio correo indicandole que tenia la factura nº538 vencida que por favor cancelara e igual le pase los datos a adriana. 26-12-2016, Se le envio correo de programación de despacho. 10-01-2017, Se le envio correo de programación de despacho. 12-01-2017, Se le envio correo para recordarle que tiene vencida la factura nº538. 17-01-2017, Se le llamo al dueño y me indico el correo de sofia(3) quien es la persona encargada de realizar los pagos, se le envìo correo de recordatorio de facturas vencidas Nº 538 vencida el 06-12  y Nº609 vencida el 29-12 con total de 16065 cada una. 18-01-2017, Se le envío correo de confirmación de recibido y solicitando la fecha de pago. 23-01-2017, Sofia envío correo indicando que el día de mañana harian la transferencia de las 2 facturas. 24-01-2017, Ricardo reviso si habian pago y efectivamente habian trasferido. 30-01-2017, Se le envío correo de programación y se le ofrecio las aceitunas verdes.ENVIO CORREO OFRECIENDO ACEITUNAS DESHUESADAS.le vuelvo a enviar correo ofreciendo tomates 29/03/2017. 28/04/2017 Se le envìo correo de solicitud de pedido. 15-05-2017 Se llamo pero no contestan los telefóno igualmente se le enviará correo de pédido.22-05-2017 Se envío solicitud de pédido por correo. 29-05-2017 Se envìo correo de solicitud de pèdido, respondieron el correo diciendo que por el momento no necesitan nada. 06-06-2017 Se envio correo y el sr sebastian dijo que no se encontraba en la oficina pero podiamos enviar correo a las siguientes personas según nuestro requerimiento:                                              Sofia sp@inversionesalianza.cl (finanzas / pago proveedores)
Jorge jv@inversionesalianza.cl (administración / rr.hh)
Michael mef@inversionesalianza.cl (temas comerciales)                                                                                                                                                                                                                                                                                                                                 08-06-2017 Se envío correo ofreciendo los champiñones laminados. 12-06-2017 Se envìo correo de solicitud de pedido. 19-06-2017 Se envìo correo con  solicitud de pedido.
</t>
  </si>
  <si>
    <t>TENEDOR VERDE</t>
  </si>
  <si>
    <t>Membrillar 0772</t>
  </si>
  <si>
    <t>ricardo@tenedorverde.cl</t>
  </si>
  <si>
    <t>07-11-2016 Se solicita correo y nombre de contacto, 10-11-2016 Se le envía catálogo de Tomates Italianos La Caranta 06-12-2016 Se solicita catálogo de tomates La Caranta 03-01-2017 Se le envia catalogo nuevo de tomates y aceitunas negras. ENVIO CORREO OFRECIENDO ACENTINAS DEHUESADAS 15/03/2017.21-04-2017 Se le envìo los Catalogos de Tomates y Aceitunas</t>
  </si>
  <si>
    <t>8.778.421-5</t>
  </si>
  <si>
    <t>Abc Pizzetas</t>
  </si>
  <si>
    <t xml:space="preserve"> Av. Mexico 597 </t>
  </si>
  <si>
    <t>Recoleta</t>
  </si>
  <si>
    <t>Torres Gonzalez</t>
  </si>
  <si>
    <t>torresgonzalez21@gmail.com</t>
  </si>
  <si>
    <t xml:space="preserve">15-12-2016, Se le llamo y la sra me indico el correo y contacto del dueño. 16-12-2016, Se le envía correo de presentación de los tomates con PRESENTACIÓN DE LOS TOMATES. 22-12-2016, Se le envio NUEVO CATALOGO de tomates y aceitunas. 22-12-2016, El sr me llamo preguntando por los tomates cherrys cuando traia el tarro por aceitunas los otros tomates compro 1 caja de TOMATES CHERRY $15000, una muestra de ACEITUNAS NEGRAS $2,000 y 1 tarro TOMATES EN TROZO DE 400g para probarlos, el sr vende mas de 200 tipos de coctel  Y mayorista o distribuidor puede ser un cliente fuerte. los productos le fueron entregados el mismo dia. 23-12-2016, Se le llamo le pregunte como le habia ido con los productos y el sr me indico que no ha probado el producto y que no iba a cambiar el formato en estos dias ya que tenia full trabajo luego del 07 enero lo llame. 10-01-2017, Se le llamo y estaba en una reunión se le envio correo de programación de despacho. 16-01-2017, leo llamo y el sr dijo mando a decir que llamara en marzo ya que estaban de vacaciones  el sr estaba diciendo que no y así un poco grosero. 23-01-2017, Se le envío correo de programación. 30-01-2017, Se le envío correo de programación y se le ofrecio las aceitunas verdes. envio correo ofreciendo tomates trozados.20/04/2017 Se le envío  Catalago de Tomates.08-05-2017 Se llamo pero que por los momentos no.15-05-2017 Se le envío correo de programación.22-05-2017 Se llamo el sr se encontraba de licencia y me dijeron que no dejarían pédido.29-05-2017 Se llamo y me dijeron que para esta semana no tenían pedido.06-06-2017 Se envío correo de pedido. 08-06-2017 Se le envío correo ofreciendo champiñones. 19-06-2017 Se envìo lista de precio de los Champiñones laminados. </t>
  </si>
  <si>
    <t>Administracion casino verdi</t>
  </si>
  <si>
    <t>San Pablo 2445</t>
  </si>
  <si>
    <t>Ravanal</t>
  </si>
  <si>
    <t>cravanal@verdi.cl</t>
  </si>
  <si>
    <t xml:space="preserve">Envio correo ofreciendo Tomates .No compran aceituna y tampoco tomates envasados.25-05-2017 Se le envío catalogo.01-06-2017 Se envìo Catalogo. </t>
  </si>
  <si>
    <t>76.350.762-9</t>
  </si>
  <si>
    <t>Da Gigi TRINACRIA SPA</t>
  </si>
  <si>
    <t>Obispo Orrego 600</t>
  </si>
  <si>
    <t>Ñuñoa</t>
  </si>
  <si>
    <t>Luigi</t>
  </si>
  <si>
    <t>Savarino</t>
  </si>
  <si>
    <t>savarinoluigi@yahoo.it</t>
  </si>
  <si>
    <t>Se solicita correo y nombre contacto, 11-11-2016 Se le envia catálogo de Tomate Italianos La Caranta, 16-11-2016 Se le envia lista de precio. EFECTUA LA 1 COMPRA ACEITUNAS LAMINADAS 14/03/2017 SE LE ENVIA TOMATES ENTEROS 2550GR 1 CAJA PARA PROBARLOS 28/03/2017. 24/04/2017 Se le envìo correo de solicitud de pedidos.28/04/2017 Se le envìo correo de solicitud de pedidos y el sr dijo que aun tiene tomates y que una vez tengamos aceitunas requiere una caja de 10 bolsa.08-05-2017 Se le envìo correo de pèdido y no respondio.15-05-2017 Se le envío correo de pédido.22-05-2017 Se le envío correo de solicitud de pédido dijo que una caja de tomate enteros de 2550gr.29-05-2017 Se envìo correo de solicitud de pedido.05-06-2017 Se llamo debido a que se presento un problema con mi dirección de correo y no contestaron. 06-06-2017 Se le envío correo de pedido y dijo que para esta semana no tiene pedido.08-06-2017 Se envío correo ofreciendo champiñones, el s luigi puidio 1 caja de champiñones para probarlos. 12-06-2017 Se envìo correo  de solicitud de pèdido en el cual se le ofrecieron tomates enteros en presentaciòn de 800 g a un precio de 10400 pesos y se le pregunto como le parecieron los champiñones.19-06-2017 Se le envìo correo de solicitud de pedido.</t>
  </si>
  <si>
    <t>Deli Meals</t>
  </si>
  <si>
    <t>Calle el Rosal 4589, </t>
  </si>
  <si>
    <t>Contreras</t>
  </si>
  <si>
    <t>compras@deli-meals.com</t>
  </si>
  <si>
    <t xml:space="preserve">Envio correo ofreciendo Tomates.02-05-2017 Se investigo y en esta  empresa se producen productos de pastelerìa, entre otros pero no tienen nada que ver con nuestros productos. 25-05-2017 Se le envío catalogo.01-06-2017 Se envìo Catalogo. </t>
  </si>
  <si>
    <t>El Manso Toro</t>
  </si>
  <si>
    <t>Ramón Subercaseaux 674</t>
  </si>
  <si>
    <t>santiago</t>
  </si>
  <si>
    <t>Alarcon</t>
  </si>
  <si>
    <t>marcalarcon@gmail.com</t>
  </si>
  <si>
    <t xml:space="preserve">03-05-2017 N ofreciendo tomates.03-05-2017 No se llamo debido a la inspecciòn por la web este restaurant no usa el tipo de productos que vendemos.25-05-2017 Se envía catalogo.01-06-2017 Se envìo Catalogo. </t>
  </si>
  <si>
    <t>Establecimiento del Valle</t>
  </si>
  <si>
    <t xml:space="preserve">Alejandro </t>
  </si>
  <si>
    <t>establecimientodelvalle@gamil.com</t>
  </si>
  <si>
    <t>Envio correo ofreciendo tomates.03-05-2017 Este establecimiento se encuentra en Argentina</t>
  </si>
  <si>
    <t>Home Pizza</t>
  </si>
  <si>
    <t>Sánchez Fontecilla 11900</t>
  </si>
  <si>
    <t>Del Real</t>
  </si>
  <si>
    <t>fgdelreal@yahoo.com</t>
  </si>
  <si>
    <t>15-11-2016, Se le llamo y dueño: Felipe no se encontraba llamar en 20m. 22-11-2016, Se le llamo y el dueño me indico su correo y contacto. 23-11-2016, S Se le envía correo de presentación de los tomates con PRESENTACIÓN DE LOS TOMATES. 28-11-2016, Se le reenvia presentación. 09-12-2016, Se le reenvia presentación.  22-12-2016, Se le envio NUEVO CATALOGO de tomates y aceitunas. 22-12-2016, El sr me envio un correo solicitando la muestra de nuestro producto la cual se le entregara mañana 23-12 1 tarro de tomates en trozo de 2550kg en $2000 y 1 kilo de aceitunas $2000. 27-12-2016, Se le llamo y el sr no fue hoy al restaurante llamar mañana 28-12 apartir de las 12pm. 29-12-2016, Se le llamo pero el sr no estaba. 09-01-2017, se le llamo pero no estaba llamar depues de las 6pm. 10-01-2017, Se le envío correo preguntando si habian probado el producto y el sr respondio solicitando la lista de precios la cual le fue enviada. 13-01-2017, Se le envío correo preguntando si recibio la lista de precios y si la pudo evaluar. 13-01-2017, El sr respondio diciendo que habia recibido la lista de precios y que cualquier cosa estabamos en contacto.ENVIO CORREO OFRECIENDO ACEITUNAS DESHUESADAS 09/03/2017 envio correo ofreciendo tomates trozados.31-05-2017 sE ENVÌO CATALOGO.16-06-2017 Se envío lista de precio de los Champiñones laminados, el sr solicito 3 cajas de champiñones para probar a este sr tambien se le puede ofrecer Tomates Pauch.</t>
  </si>
  <si>
    <t>HOTEL RADISSON CUIDAD EMPRESARIAL</t>
  </si>
  <si>
    <t>Sta Clara 354 ciudad empresarial</t>
  </si>
  <si>
    <t>Joan</t>
  </si>
  <si>
    <t>Caicedo</t>
  </si>
  <si>
    <t>jcaicedo@radissonciudadempresarial.cl</t>
  </si>
  <si>
    <t>Se le envia muestra de Tomates enteros y trozados.04-05-2017 Le pregunte a Leo y me dijo que no llamara al Radisson debido a que ellos no usan tomates y nunca se les envio la muestra, pero que los tenga en cuenta con los pròximos productos.08-06-2017 Se llamo pero el sr me dijo que no usan champiñones. 13-06-2017 Se envío lista de precio de los Champiñones Laminados.19-06-2017 Se envìo lista de precio de los Champiñones.</t>
  </si>
  <si>
    <t>La vaquita eha</t>
  </si>
  <si>
    <t> Ramón Subercaseaux 3355, </t>
  </si>
  <si>
    <t>Nieto</t>
  </si>
  <si>
    <t>info@lavaquitaecha.cl</t>
  </si>
  <si>
    <t xml:space="preserve">Envio correo ofreciendo tomates. 02-05-2017 Se reviso la carta del restaurant pero no usan productos como los nuestros.25-05-2017 Se lre envío catalogo.01-06-2017 Se envìo Catalogo. </t>
  </si>
  <si>
    <t>76.570.284</t>
  </si>
  <si>
    <t>Margó Gourmet</t>
  </si>
  <si>
    <t>Manquehue 2030, Local 12</t>
  </si>
  <si>
    <t>Blanca</t>
  </si>
  <si>
    <t>Alcalde</t>
  </si>
  <si>
    <t>contacto@margo.cl</t>
  </si>
  <si>
    <t>franco@margo.cl</t>
  </si>
  <si>
    <t>maryorit@margo.cl</t>
  </si>
  <si>
    <t xml:space="preserve">15-11-2016, Se le llamo y la encargada me indico su correo y contacto. 15-11-2016, Se le envía correo de presentación de los tomates con PRESENTACIÓN DE LOS TOMATES. 21-11-2016, Se le envio muestras. 18-11-2016, El viernes la sra llamo solicitando la muestra y lista de precios e indico que ella staba cotizando con centauro. 21-11-2016, Se el envío muestras. 22-11-2016, Se le envio correo de recepción. 24-11-2016, Se le llamo y la dueña me indico que la llamara al numero (3) mañana viernes 25 ya que no habia echo todavia la prueba. 28-11-2016, Se le llamo y la sra me indico el nombre del encargado de bodega Franco camello ya que es con el que me tengo que comunicar, todavia no ha probado los productos pero dijo que igual van a comprar. 29-11-2016, El encargado franco hizo un pedido de tres cajas de TOMATE ENTERO DE 2550 $13,500 que seran despachados el dia jueves 01-12. el numero de franco es el que esta en el (3). 13-12-2016, Se le llamo y franco me indico que esta semana no tenian pedidos y le informe de las aceitunas $2,000 el revisara el correo con la informacion. 19-12-2016, Se le envio un correo preguntando si tenia pedido y el sr me respondio pidiendo 4 Cajas de tomates entero 2550kg, el pedido se le despachara mañana 20-12. 04-01-2017, Se le envio un correo preguntando si tenia pedido y el sr me respondio el 09-01-2017 pidiendo 4 Cajas de tomates entero 2550kg, el pedido se le despachara mañana 10-01. 16-01-2017, Se le envío correo de programación y le ofreci 1k de aceitunas negras. 23-01-2017, Se le envío correo de progrmación. 30-01-2017, Se le envío correo de programación y se le ofrecio las aceitunas verdes. 06-02-2017, Se le envío correo de programación. 07-02-2017, Se le envío wsp de programación y pidio 3 cajas de tomates de 800g y 1k de Aceitunas Negras $2000. le dije que le enviaria las 5 cajas de tomates de 800g que era la quivalencia de las 3 cajas de tomates de 2550kg y me dijo que no que le enviara solo 3 cajas sin importar el formato. El correo (3) de Maryorit Donoso es la persona encargada de hacer los pagos. ENVIO CORREO OFRECIENDO ACEITUNAS DESHUESADAS 09/03/2017 . ENVIO CORREO OFRECIENDO TOMATES TROZADOS.20-04-2017 Ya no nos compran debido a que el chef le parecieron muy àcido los tomates.08-06-2017 Se envío correo ofreciendo Champiñones Laminados. </t>
  </si>
  <si>
    <t>Pica de Clinton</t>
  </si>
  <si>
    <t>Calle San Antonio 158</t>
  </si>
  <si>
    <t>Janeth</t>
  </si>
  <si>
    <t>Aravena</t>
  </si>
  <si>
    <t>aravenajaneth@gmail.com</t>
  </si>
  <si>
    <t xml:space="preserve">Envio correo ofreciendo tomates. 02-05-2017 Se llamo pero la encargada me dijo que ellos no usan este tipo de productos.25-05-2017 Se le envío catalogo.01-06-2017 Se envìo Catalogo. </t>
  </si>
  <si>
    <t>Pizza Brava</t>
  </si>
  <si>
    <t>Almirante Riveros 01190, Local B-103</t>
  </si>
  <si>
    <t>9 8515 5966</t>
  </si>
  <si>
    <t>Paulo</t>
  </si>
  <si>
    <t>pizza.brava2@gmail.com</t>
  </si>
  <si>
    <t xml:space="preserve">Telefonos no se encuentran disponibles Envio correo para ofrecer nuestros productos.27/03/2017, 07-04-2017envio correo catalogo y precios.02-05-2017 Se llamo pero me dijeron que usan productos naturales.25-05-2017 Se le envía catalogo.01-06-2017 Se envìo Catalogo. </t>
  </si>
  <si>
    <t>Avenida los Fundadores 690, </t>
  </si>
  <si>
    <t>32-2230808</t>
  </si>
  <si>
    <t>Venecio</t>
  </si>
  <si>
    <t>envio correo catalogo y precios No usantomates en latadas usan pasta de tomates. 02-05-2017Se llamo y la encargada me dijo que ellos ya poseen sus proveedores, le pedì el nombre de sus proveedores pero no me los quizo dar sin embargo me dijo que le enviara los catalogos y la lista de  precios para ellos revisarlos. 26-05-2017 Se envío catalogo.</t>
  </si>
  <si>
    <t>Restaurant Huset</t>
  </si>
  <si>
    <t>Ramón Subercaseaux 1615</t>
  </si>
  <si>
    <t>marisol@huset.cl</t>
  </si>
  <si>
    <t xml:space="preserve">Envio correo ofreciendo tomates. 04-05-2017 Se llamo pero la encargada no se encontraba sino hasta la 1 pm.19-05-2017 Se llamo y no contestan, se envìa catalogo.24-05-2017 Se llamo y hable con el chef Germán araya y me dijo que se encontraban interesados en nuestros productos debido a que usan tomate natural unos dos cajones 40 kilos aproximadamente pero que no es el mismo rendimiento, se le pregunta a leo si se le puede enviar una muestra. 29-05-2017 Se envío Catalogo.01-06-2017 Se envìo Catalogo. 06-06-2017 Se envío catalogo.12-06-2017 Se envío correo ofreciendo champiñones laminados. 16-06-2017 Se envío lista de precio de los Champiñones Laminados, se llamo pero no contestan.20-06-2017 Se envìo lista de precio de los Champìñones Laminados. </t>
  </si>
  <si>
    <t xml:space="preserve">Se espera de respuesta de leo para hacer llegar muestra. </t>
  </si>
  <si>
    <t>Restaurant san Antonio Casa Colonial</t>
  </si>
  <si>
    <t>Roberto Bravo 320, </t>
  </si>
  <si>
    <t>Melipilla</t>
  </si>
  <si>
    <t>patricia@restaurantsanantonio.cl</t>
  </si>
  <si>
    <t xml:space="preserve">Envio correo ofreciendo Tomates.19-05-2017 Se envìo el catalogo y la encargada quedo en revisarlo y llamarla el  lunes,siempre llamar al segundo nùmero que es la oficina.25-05-2017 Se envía Catalogo.29-05-2017 Se envío Catalogo,se llamo y la sra Patricia me dijo que ellos no usan tomates debido a que sus menus son sandwich y ensaladas.08-06-2017 Se llamo pero no contestan. 13-06-2017 Se envío lista de precio de los Champiñones Laminados.19-06-2017 Se envìo lista de precio de los Champiñones, se llamo pero me dijo que no usan champiñones de ningùn tipo pero que si usan aceitunas. </t>
  </si>
  <si>
    <t>76.098.845-6</t>
  </si>
  <si>
    <t>TABERNA PIZZA X METRO</t>
  </si>
  <si>
    <t>AV RICARDO CUMMING 73</t>
  </si>
  <si>
    <t>STO CENTRO</t>
  </si>
  <si>
    <t>ANA VERONICA</t>
  </si>
  <si>
    <t>DUEÑA</t>
  </si>
  <si>
    <t>tabernapizzaxmetro@gmail.com</t>
  </si>
  <si>
    <t>28/04/2017 Se le envìo correo con solicitud de pedidos.08-06-2017 Se le envío correo ofreciendole Champiñones laminados.</t>
  </si>
  <si>
    <t>Compran aceitunas</t>
  </si>
  <si>
    <t>Taranta Artesanos de la Pizza</t>
  </si>
  <si>
    <t>Teresa Spikula de Castro esq/ Los Fundos, Chicureo (Algarrobal 2, Montserrat Chicureo)</t>
  </si>
  <si>
    <t>Colina</t>
  </si>
  <si>
    <t xml:space="preserve">Reynaldo </t>
  </si>
  <si>
    <t>Romero</t>
  </si>
  <si>
    <t>reynaldoromero@hotmail.com</t>
  </si>
  <si>
    <t>Se me borro la información en una oportunidad que la pc se me colgo. 29-11-2016, Se le envío muestras. 07-12-2016, Se le llamo y el sr indico que el producto era muy bueno pero que tenia mucho producto en stock y que cuando se le acabara iba a calcular los valores y ver si compraba. 09-01-2017, Se le llamo y el me dijo que aun no se le ha acabado el producto ya que estuvo como tres semanas cerrado en diciembre, que lo llame como en tres semanas 30-01. envio correo ofreciendo aceitunas deshuesada 08/03/2017 envio correo ofreciendo los tomates trozados 2550 grs. 04-05-2017  Se llamo y el sr quedo en revisar la lista de precios para poder volverlo a llamar la pròxima semana.17-05-2017 Se le envía Catalogo para llamarlo.31-05-2017 Se envìo catalogo.16-062017 Se envío lista de precio de los Champiñones Laminados. 21-06-2017 Se envío lista de precio de los Champiñones.</t>
  </si>
  <si>
    <t>8.123.668</t>
  </si>
  <si>
    <t>Trattoria Amangiare</t>
  </si>
  <si>
    <t>Av. México 9612, Entre santa amalia y enrique olivares</t>
  </si>
  <si>
    <t>Rosa</t>
  </si>
  <si>
    <t>Velasquez</t>
  </si>
  <si>
    <t>trattoria.amangiare@gmail.com</t>
  </si>
  <si>
    <t xml:space="preserve">02-11-2016, Se le llamo la sra. Indico su correo y su contacto. 10-11-2016, Se le envía correo de presentación de los tomates con PRESENTACIÓN DE LOS TOMATES.  15-11-2016, Se le reenvio la Presentacion. 21-11-2016, Se le reenvia presentación.  25-11-2016, Se le reenvio presentación. 05-12-2016, Se le reenvia presentación. 14-12-2016, Se le reenvia presentación. 21-12-2016, Se le envio NUEVO CATALOGO de tomates y aceitunas.  28-12-2016, Se le envio NUEVO CATALOGO de tomates y aceitunas. 29-12-2016, La sra envio un correo preguntando cuando le podia enviar una caja de ACEITUNAS $20,000, le dije que mañana y la llame y me envio sus datos de facturaciòn el pedido se le entregara mañana 29-12. 09-01-2017, Se le envío correo de programación. 13-01-2017, Se le envío correo de programación. 16-01-2017, Se le llamo y no contestaron. 24-01-2017, Se le llamo y la sra me indico que va hacer pedido la otra semana del 30-01, llamar el martes porque los lunes no trabajan. 30-01-2017, Se le envìo correo de programación. 31-01-2017, Hizo pedido de 1 caja de aceitunas negras laminadas, la cual se le despachara mañana miercoles 01-02. la sra rosa compro aceitunas enteras deshuesadas no le gustaron las encontro muy caras .se quedo igual con ella pero penas lleguen las aceitunas laminadas hay que ofrecerlas  ellas las prefieres laminadas son mas facil de trabajar y tb el costo es menor. 08-06-2017 Se envío correo ofreciendo Champiñones Laminados. </t>
  </si>
  <si>
    <t>Taberna Satira</t>
  </si>
  <si>
    <t>Av. Las Condes 14878</t>
  </si>
  <si>
    <t>Marisol</t>
  </si>
  <si>
    <t>Asencio</t>
  </si>
  <si>
    <t>marisol.asencio@gmail.com</t>
  </si>
  <si>
    <t>09-11-2016, Se le llamo y la dueña me indico su correo y contacto. 10-11-2016, Se le envía correo de presentación de los tomates con PRESENTACIÓN DE LOS TOMATES. 11-11-2016, Se hace entrega de muestras. 17-11-2016 La sra. Compro una caja. 30-11-2016, Se le llamo y la sra indico que estaba muy contenta con nuestro producto pero que por el momento esta ocupando tomates naturales ya que esta a un bajo costo pero que ellas nos comprara. 14-12-2016, Se le envio el catalogo de aceitunas. 19-12-2016, Se le llamo y la sra marisol me indico que no habia podido abrir el correo de las aceitunas pero que le intereaba comprarme una caja para probar pero para el proximo lunes 26-12 ya que esta semana era un poco corta para ella. 26-12-2016, Se le llamo y la sra me indico que todavia tenia de su producto pero que si iba a pedir que le enviara a su correo nuevamente la lista de precio de los tomates y el costo de las aceitunas. 31-12-2016, Hizo pedido de 1 caja TOMATES EN TROZO 2550 $14,700 y 10k de ACEITUNAS NEGRAS $20,000 el cual se le entregara el dia martes 03-01. 09-01-2017, Se le envío correo de programación. 16-01-2017, Se le envío correo de programación y respondio que por esta semana no necesitara productos. 23-01-2017, Se le envío correo de programación y la sra respondio que esta semana no hará pedido. 30-01-2017, Se le envío correo de programación y se le ofrecio las aceitunas verdes. 06-02-2017, Se le envío correo de programación.  09-02-2017, La Sra envío correo con un pedido de 1 caja de aceitunas negras y 2 cajas de tomates en trozo de 800g, que es la equivalencia de 1 caja de 2550kg, el kilo $960 sin el 20% de descuento, se le llamo para confirmar pedido se le entrega mañana, horario de recepción a partir de las 10:30am.  envio correo ofreciendo aceitunas deshuesadas 08/03/2017 ENVIO CORREO OFRECIENDO LOS TOMATES TROZADOS.20-04-2017 Por esta semana no hara ningùn pedido y la dueña se comunicara por correo para hacerlo en las semanas siguientes.28/04/2017 Se le envìo correo de solicitud de pèdidos.08-05-2017 Se llamo y la sra me dijo que esta semana no hara pèdido, le pregunte si era que habìa cambiado de proveedor y me dijo que no, sino que mientras el tomate natural se encuentre a buen precio compran ese y luego retoman a comprarnos.15-05-2017 Se llamo y la sra me dijo que aún no tenía pédidos.22-05-2017 Se llamo y la sra hizo pédido de dos cajas de tomate entero de 2550 gr.23-05-2017 El despachador no pudo hacer entrega del pédido ya que la calle se encontraba cerrada. 24-05-2017 Leo va hacer el despacho y el local se encontraba cerrado, se llamo y nadie contesto, se envío correo y la sra respondio que entonces se le haga el despacho el día viernes a partir de las 11 am y sino se encuentran dejarlo en Emporio Sátira, también acoto que ellos reciben los proveedores los días martes y viernes a partir de las 11 am. 05-06-2017 Se le envío wp de pedido y me dijo que para esta semana no tenia requerimientos. 08-06-2017 Se envío correo ofreciendo champiñones. 09-06-2017 Pidio un tarro de Champiñones laminados, se le entregara el día martes.12-06-2017 Se le envìo un correo por si tiene solicitud de pedido y se le informo que tenemos promociòn de tomate entero en presentaciòn de 800 gr a 11700 pesos la caja. 19-06-2017 Se envio wp con solicitud de pedido.</t>
  </si>
  <si>
    <t>Bera Pasta</t>
  </si>
  <si>
    <t>Victor Manuel 1150</t>
  </si>
  <si>
    <t>contacto@berapasta.cl</t>
  </si>
  <si>
    <t>berapasta@yahoo.cl</t>
  </si>
  <si>
    <t xml:space="preserve">Envio correo catalogo y precios.19-05-2017 Se llamo y el nùmero tiene telefòno, se envìo catalogo.24-05-2017 Se llamo y no contestaron se encontro otro correo qu es el 2 y se envìo catalogo.31-05-17 Se llamo y no contestan, se envìo el catalogo.15-06-2017 Se envìo lista de precio de los Champiñones.22-06-2017 Se envio lista de precio de los Champiñones Laminados. </t>
  </si>
  <si>
    <t xml:space="preserve">La Toscana </t>
  </si>
  <si>
    <t>Pedro Montt 1089</t>
  </si>
  <si>
    <t>Quilpuè</t>
  </si>
  <si>
    <t>Lore</t>
  </si>
  <si>
    <t>lorechavez@gmail.com</t>
  </si>
  <si>
    <t xml:space="preserve">Envio correo con catalogo ofreciendo tomates.19-05-2017 Se llamo pero los números no estàn disponibles, se envío Catalogo.15-06-2017 Se envìo lista de precio de los champiñones laminados. </t>
  </si>
  <si>
    <t>Lokoo Coxinha Pizzeria</t>
  </si>
  <si>
    <t>Gran  Avenida 4302</t>
  </si>
  <si>
    <t xml:space="preserve">San Miguel </t>
  </si>
  <si>
    <t>Envio correo no comprar nada enlatado.28-04-2017 Se llamo y me dijeron que ellos usan solamente productos naturales.</t>
  </si>
  <si>
    <t>Allegro Caracas</t>
  </si>
  <si>
    <t>Plaza Ñuñoa, 19 de Abril 3561 local 119</t>
  </si>
  <si>
    <t>juan</t>
  </si>
  <si>
    <t>contacto@allegrocaracas.cl</t>
  </si>
  <si>
    <t>olmosjm1@hotmail.com</t>
  </si>
  <si>
    <t>almao1981-@hotmail.com</t>
  </si>
  <si>
    <t xml:space="preserve">07-11-2016 Se solicita correo y nombre de contacto 09-11-2016 Se le envía catálogo de Tomates Italianos La Caranta  28-11-2016 Se le envia catálogo de tomates la Caranta 21-12-2016  Se le envia nuevo correo de tomates y aceitunas negras. 10-01-2017 Se le envia catalogo de tomates y aceitunas negras. Envio correo ofreciendo aceitunas  deshuesadas 10/03/2017.20-04-2017 Se le envío el catalogo de Tomates..10-05-2017 Se envío Catalogo Línea Pomodoro La Caranta.12-05-2017 Se llamo y no contestaron.19-05-2017 Se envìa Catalogo.22-05-2017 Se llamo y no contestan. 25-05-2017 Se llamo y era el nùmero antiguo del local por lo que la persona que contesto quedo en enviarmelo en un mensaje de texto, envìo el nùumero del local y me dij que abren a partir de las 11:15 am, se llamo y me facilitaron los correos y se les envío los catalogos. 29-05-2017 Se envío Catalogo, se llamo y el sr Juan no ha recibido el correo debido a que había un error, me dijo que si usan tomates en lata. 01-06-2017 Se envìo Catalogo. 05-06-2017 Se llamo pero no contestan.06-06-2017 Se envío catalogo, se llamo pero el administrador se encuentra a partir de la próxima semana. 12-06-2017 Se envío correo ofreciendo champiñones laminados. 16-06-2017 Se Llamo pero el encargado no se encontraba sino hasta el lunes, se envío lista de precio de los Champiñones Laminados. 20-06-2017 Se envio lista de precio de los Champiñones Laminados. </t>
  </si>
  <si>
    <t>Altiro Pizza</t>
  </si>
  <si>
    <t>German Riesco 561</t>
  </si>
  <si>
    <t>San Vicente de Tagua Tagua</t>
  </si>
  <si>
    <t xml:space="preserve">Silvia </t>
  </si>
  <si>
    <t>Welch</t>
  </si>
  <si>
    <t>silwelch@gmail.com</t>
  </si>
  <si>
    <t xml:space="preserve">Se le envio correo nuevamente, fecha anterior 29-11-2016. 20-12-2016 llamar a las 12. 26-12-2016 llamar la semana q viene la persona q recibe los correos llegaen ese tiempo. Se le envio correo nuevo.10-01-2017 se le reenvio catalogo nuevo.12-010-2017 llamar a la 1 que llega la Sra. Silvia.23-01-2017 se le reenvio correo  de catalogo.01-02-2017 se le reenvio catalogo.22-02-2017 se le reenvio catalogo. envio correo ofreciendo tomates 27/03/2017.20-04-2017 Se le envío el catalogo de Tomates.28-04-2017 Llame y hable con el esposo de la sra Silvia me dijo que por los momentos no se encuentran interesados en los tomates pero sin embargo que cuando nos lleguen las aceitunas y los champiñones le enviemos los Catalogos y los precios de los productos.31-05-2017 Se envìo Catalogo. 13-06-2017 Se envío lista de precio de Los Champiñones Laminados. </t>
  </si>
  <si>
    <t>Apizzo Restobar</t>
  </si>
  <si>
    <t>Av. Vitacura 7261</t>
  </si>
  <si>
    <t>bordespizzacurico@hotmail.com</t>
  </si>
  <si>
    <t xml:space="preserve">01-08-2016, Se le envía correo de presentación de los tomates con la lista de precio del mes de julio, 28-10-2016 se envia correo con la presencación de Tomates La Caranta. 23-11-2016, Se le envía correo de presentación de los tomates con PRESENTACIÓN DE LOS TOMATES. 28-11-2016, Se le reenvia presentación. 09-12-2016, Se le reenvia presentación. 22-12-2016, Se le envio NUEVO CATALOGO de tomates y aceitunas. 28-12-2016, Se le envio NUEVO CATALOGO de tomates y aceitunas. 03-01-2017, Se le envio NUEVO CATALOGO de tomates y aceitunas. 10-01-2017, Se le envio NUEVO CATALOGO de tomates y aceitunas.  19-01-2017, Se le envio NUEVO CATALOGO de tomates y aceitunas.  30-01-2017, Se le envio NUEVO CATALOGO de tomates y aceitunas.  03-02-2017, Se le envío NUEVO CATALOGO de aceitunas. 16-02-2017, Se le envío NUEVO CATALOGO de Aceitunas.20-04-2017 Se le envío el catalogo de Tomates.09-05-2017 Se llamo y no contestan..10-05-2017 Se envío Catalogo Línea Pomodoro La Caranta.12-05-017 Se llamo y no contestan.19-05-2017 Se envìa Catalogo.22-05-2017 Se llamo y no contestan. 25-05-2017 Se llamo y no contestan, se envía catalogo.29-05-2017 Se envío Catalogo, se llamo repica pero no contestan. 31-05-2017 El telefòno repica pero no contestan.01-06-2017 Se envìo Catalogo. 06-06-2017 Se envío catalogo, se llamo, repica y no contestan.12-06-2017 Se envío correo ofreciendo champiñones laminados. 16-06-2017 Se llamo, repica pero no contestan.20-062017 Se envìo lista de precio de los Champiñones laminados. </t>
  </si>
  <si>
    <t>Bordes Pizza</t>
  </si>
  <si>
    <t>Av. Manuel Labra Lillo 350</t>
  </si>
  <si>
    <t xml:space="preserve">Humberto </t>
  </si>
  <si>
    <t>Rincon</t>
  </si>
  <si>
    <t>07-11-2016 Se solicita correo y nombre de contacto, 09-11-2016 Se le envia catalogo de Tomates italianos en conserva La Caranta 29-11-2016 Se le envia catálogo de tomates la caranta 21-12-2016  Se le envia nuevo correo de tomates y aceitunas negras. 10-01-2017 Se le envia catalogo de tomates y aceitunas negras. 18-01-2017 envia catalogo de tomates y aceitunas negras Envio correo ofreciendo Aceitunas Deshuesadas 10/03/2017. 20-04-2017 Se le envío el catalogo de Tomates .</t>
  </si>
  <si>
    <t xml:space="preserve">EN GESTION </t>
  </si>
  <si>
    <t>Chifa Fusión</t>
  </si>
  <si>
    <t>Balmaceda 1572 Local B</t>
  </si>
  <si>
    <t xml:space="preserve">Rodrigo </t>
  </si>
  <si>
    <t>Ravelo</t>
  </si>
  <si>
    <t>rodrigoandres13@gmail.com</t>
  </si>
  <si>
    <t>Se solicita correo y nombre de contacto, 10-11-2016 Se le envía catálogo de Tomates Italianos La Caranta 29-11-2016 Se le envia catálogo de tomates la caranta 21-12-2016  Se le envia nuevo correo de tomates y aceitunas negras. 10-01-2017 Se le envia catalogo de tomates y aceitunas negras. Envio correo ofreciendo aceitunas deshuesadas 10/03/2017. 20/04/2017 Se envío Catalgo de Tomates. 20/04/2017 Se le envío Catalog de Tomates.</t>
  </si>
  <si>
    <t>Da Capo Bar</t>
  </si>
  <si>
    <t xml:space="preserve"> Av. Vitacura 9307, Esquina lo Matta</t>
  </si>
  <si>
    <t>Molina</t>
  </si>
  <si>
    <t>marcelo@dacapobar.cl</t>
  </si>
  <si>
    <t>07-11-2016, Se le llamo y el dueño indico su correo y contacto.  10-11-2016, Se le envía correo de presentación de los tomates con PRESENTACIÓN DE LOS TOMATES. 16-11-2016, Se le envía correo de presentación de los tomates con PRESENTACIÓN DE LOS TOMATES. 22-11-2016, Se le reenvío presentación. 28-11-2016, Se le reenvia presentación. 09-12-2016, Se le reenvia presentación.  22-12-2016, Se le envio NUEVO CATALOGO de tomates y aceitunas. 28-12-2016, Se le envio NUEVO CATALOGO de tomates y aceitunas. 03-01-2017, Se le envio NUEVO CATALOGO de tomates y aceitunas. 10-01-2017, Se le envio NUEVO CATALOGO de tomates y aceitunas.  19-01-2017, Se le envio NUEVO CATALOGO de tomates y aceitunas.  30-01-2017, Se le envio NUEVO CATALOGO de tomates y aceitunas.  03-02-2017, Se le envío NUEVO CATALOGO de aceitunas. 16-02-2017, Se le envío NUEVO CATALOGO de Aceitunas.20-04-2017 Se le envío el catalogo de Tomates.09-05-2017 Se llamo varias veces y no contestan..10-05-2017 Se envío Catalogo Línea Pomodoro La Caranta.12-05-2017 Se llamo y el sr me dijo que no usa tomate enlatado y que no le interesa nuestros productos, le pregunte si era que tenía otro proveedor o usaba tomate natural, me dijo que no y me colgo, en su página web usa productos también como champiñones y aceitunas..25-05-2017 Se envío catalogo. 01-06-2017 Se envìo Catalogo. 08-06-2017 Se llamo y el dueño me informo que no usan champiñones en lata.13-06-2017 Se envío lista de precio de los Champiñones Laminados.19-06-2017 Se envìo lista de precio de los Champiñones Laminados.</t>
  </si>
  <si>
    <t>Danés</t>
  </si>
  <si>
    <t>Paseo Tamarugo, Av. Vitacura 4607</t>
  </si>
  <si>
    <t>Cabello</t>
  </si>
  <si>
    <t>Administradora del Local</t>
  </si>
  <si>
    <t>dcabello@danes.cl</t>
  </si>
  <si>
    <t>vitacura@danes.cl</t>
  </si>
  <si>
    <t>15-11-2016, Se le llamo y la sra. Me indico el correo y contacto de la persona encargada del local. 15-11-2016, Se le envía correo de presentación de los tomates con PRESENTACIÓN DE LOS TOMATES. 22-11-2016, Se le reenvío presentación. 28-11-2016, Se le reenvia presentación. 09-12-2016, Se le reenvia presentación. 22-12-2016, Se le envio NUEVO CATALOGO de tomates y aceitunas. 28-12-2016, Se le envio NUEVO CATALOGO de tomates y aceitunas. 03-01-2017, Se le envio NUEVO CATALOGO de tomates y aceitunas. 10-01-2017, Se le envio NUEVO CATALOGO de tomates y aceitunas.  19-01-2017, Se le envio NUEVO CATALOGO de tomates y aceitunas.  30-01-2017, Se le envio NUEVO CATALOGO de tomates y aceitunas. 03-02-2017, Se le envío NUEVO CATALOGO de aceitunas. 16-02-2017, Se le envío NUEVO CATALOGO de Aceitunas.20-04-2017 Se l enevio catalogo de Tomates.28-04-2017 Se llamo pero la encargada se encuentra de vacaciones y llega el 10 de Mayo..10-05-2017 Se envío Catalogo Línea Pomodoro La Caranta.12-05-2017 Revisando la página web del local sus menús no usan tomates enlatados pero si usan champiñones y aceituna. 08-06-2017 Se envío correo ofreciendo champiñones.09-06-2017 Se llamo pero la administradora no se encontraba me facilitaron otro correo para que enviara la información ya que la sra no tiene un horario para ir al restaurant.13-06-2017 Se envío lista de precio de los Champiñones laminados.19-06-2017 Se envìo lista de precio de los Champiñones, se llamo la sra Daniela estaba ocupada pero la persona que me atendio me comento que ellos no usan champiñones en tarro, pero si usan aceitunas verde, negras.</t>
  </si>
  <si>
    <t>Donde Claudio</t>
  </si>
  <si>
    <t>Chacabuco 128</t>
  </si>
  <si>
    <t>SAN FERNANDO</t>
  </si>
  <si>
    <t>Mabel</t>
  </si>
  <si>
    <t>Huili</t>
  </si>
  <si>
    <t>dondeclaudio@hotmail.com</t>
  </si>
  <si>
    <t>Se solicita correo y nombre contacto, 11-11-2016 Se le envia catálogo de Tomate Italianos La Caranta.20-04-2017 Se envío Catalogo de Tomates.</t>
  </si>
  <si>
    <t>El Divino</t>
  </si>
  <si>
    <t>Av. Colombia 9498</t>
  </si>
  <si>
    <t>LA FLORIDA</t>
  </si>
  <si>
    <t> 227853867</t>
  </si>
  <si>
    <t xml:space="preserve">Antonio </t>
  </si>
  <si>
    <t xml:space="preserve">aperez_becerra@yahoo.es </t>
  </si>
  <si>
    <t xml:space="preserve">14-11-2016 Se solicita correo y nombre de contacto 15-11-2016 Se le envia catálogo de Tomates Italianos La Caranta 29-11-2016 Se le envia catálogo de tomates la caranta 21-12-2016  Se le envia nuevo correo de tomates y aceitunas negras. 11-01-2017 Se le envia catalogo de tomates y aceitunas negras. 18-01-2017 Se le llama pero nadie contesta. Envio correo ofreciendo aceitunas deshuesadas 13/03/2017.20-04-2017  Se envio Catalogo de Tomates.20/04/2017 Se le envio catalogo de Tomates.09-05-2017 Se llamo y no contestan..10-05-2017 Se envío Catalogo Línea Pomodoro La Caranta.12-05-2017 Se llamo y no contestan.19-05-2017 Se envìa catalogo.22-05-2017 Se llamo y nop contestaron.25-05-2017 No contestan., se envío catalogo.29-05-2017 Se envío Catalogo.31-05-2017 Repica y no contesta.01-06-2017 Se envìo Catalogo. 05-06-2017 Repica pero no contestan.06-06-2017 Se envío catalogo, se llamo pero no contestan. 12-06-2017 Se envío correo ofreciendo champiñones laminados.16-06-2017 Se llamo pero no contestan, se envía lista de precio de los Champiñones Laminados. 20-06-2017 Se envìo lista de precio de los Champiñones laminados. </t>
  </si>
  <si>
    <t>Alfredo Di Roma</t>
  </si>
  <si>
    <t>Av. Las Condes 13137</t>
  </si>
  <si>
    <t>Los Condes</t>
  </si>
  <si>
    <t>2 2800 8400</t>
  </si>
  <si>
    <t xml:space="preserve"> 02-11-2016, Se le llamo y colgo.21-04-2017 Se llamo pero el telefòno no se encontraba disponible. 21-04-2017 Se llama pero el telefono no se encuentra disponible.23-05-2017 Se llamo pero no se encuentra disponible. 31-05-2017 El número no se encuentra disponible.</t>
  </si>
  <si>
    <t>Antoja 2</t>
  </si>
  <si>
    <t>Oriental 7219</t>
  </si>
  <si>
    <t>99876 9894</t>
  </si>
  <si>
    <t>95426 7479</t>
  </si>
  <si>
    <t xml:space="preserve">Ubicar numeros. 21-04-2017Se verificaron los nùmeros de telefonos por internet y llamando pero  los cuales aparecen como si no existieran.31-05-2017 Los números no tienen telefono. </t>
  </si>
  <si>
    <t>12:00 - 15:30, 18:00 - 23:30</t>
  </si>
  <si>
    <t>Apetitus</t>
  </si>
  <si>
    <t>Diego Portales #1190 local 5</t>
  </si>
  <si>
    <t>32 335 9522</t>
  </si>
  <si>
    <t>gonzalograssi@yahoo.es</t>
  </si>
  <si>
    <t>21-04-2017 Se llamo pero no se encontraba el encargado del local y dijeron que Llamara la semana siguiente  a partir de la 1pm.19-05-2017 Se llamo y no contestan. 24-05-2017 El sr me facilita el correo para enviarle el catalogo y quede en llamarlo mañna. 30-05-2017 Se envío Catalogo. 01-06-2017 Se envío Catalogo.13-06-2017 Se envío correo de lista de precios de Champiñones Laminados.19-06-2017 Se envìo lista de precio de los Champiñones Laminados.23-06-2017 Se llamo pero el sr Gonzalo no se encontraba, se envio Catalogo de Champiñones.</t>
  </si>
  <si>
    <t>Beppe Pizza</t>
  </si>
  <si>
    <t>Calle Victoria 2220</t>
  </si>
  <si>
    <t>32 225 9421 </t>
  </si>
  <si>
    <t>08-11-2016, Se le llamo repica pero no contestan. Ubicar nro 16-11-2016, Se le llamo y no contestan a las 4:40pm. 18-11-2016, No ubico otro nro y este no corresponde me dicen equivocado.21-04-2017 Se verifico el nùmero de telefono y se modifico el que se tenìa pero no contesta nadie.</t>
  </si>
  <si>
    <t>OPEN 4PM</t>
  </si>
  <si>
    <t>Biker Delivery</t>
  </si>
  <si>
    <t>Av. Carlos ibañes del campo,esquina calle Los Narcizos, Paradero 2 Santa Julia</t>
  </si>
  <si>
    <t>9 8372 1581</t>
  </si>
  <si>
    <t>ics.biker87@gmail.com</t>
  </si>
  <si>
    <t xml:space="preserve">21-04-2017 Se verifico el nùmero y se cambio, se llamo pero no contestan. 07-06-2017 En la pàgina de facebook se encontro el correo, se le envìo catalogo de la Lìnea Pomodoro La Caranta pero el mail tiene un error,  ademàs se llamo y el tlf estaba apagado. </t>
  </si>
  <si>
    <t>Bocaci Bistrot</t>
  </si>
  <si>
    <t>Centro Comercial Clorinda Henríquez, Loreley 114</t>
  </si>
  <si>
    <t>07-11-2016, Se le llamo pero no es el numero, ubicarlo. 17-11-2016, el tlf es el nro 2 es el que aparece en todas las paginas pero llame a las 5:30 y no contestan.21-04-2017 Se verificaron nuevamente los nùmeros de telefònos se llama pero suenan que no estan disponibles.25-03-2017 Se llama y los números no tienen telefonos. 07-06-2017 Se llamo y el nùmero no tiene telefòno</t>
  </si>
  <si>
    <t>Café Agora</t>
  </si>
  <si>
    <t>Comercio 19881, Pueblo San José de Maipo</t>
  </si>
  <si>
    <t>San Jose de Maipo</t>
  </si>
  <si>
    <t xml:space="preserve">Fernanda </t>
  </si>
  <si>
    <t>2DO NUMERO</t>
  </si>
  <si>
    <t>FERNA_LOPEZ9@HOTMAIL.COM</t>
  </si>
  <si>
    <t xml:space="preserve">Llamar el martes a las 3.30 en adelante. 29-12-2016 SE LE CONTACTO ME SUMINISTRARON CORREO Y SE LE ENVIO CATALOGO.10-01-2017 se le reenvio correo 12-01-2017 se le envio lista de precios solicitada por el cliente, actualmente pide a lo valledoro , pero no es siempre, pr lo que le intereso nuestra lista para ver si tambien nos puede pedir.23-010-2017 se le reenvio correo de catalogo.01-02-2017 se le reenvio correo con catalogo. 21-02-2017 se le reenvio catalogo.21-04-2017 Se le envìo catalogo de Tomates y Aceitunas.28-04-2017 Se verifico el menu del local y es un cafè y no usan productos como los nuestros.  .10-05-2017 Se envío Catalogo Línea Pomodoro La Caranta.12-05-2017 Se reviso en internet y el sitio es un sitio de cafés y pastelería.25-05-20147 Se le envía catalogo y ellos envian un correo preguntando  si hacemos despacho para maipo o pudiesen buscar el producto en la empresa, se les responde el correo diciendoles que no hacemos despacho para esa zona pero que lo pueden buscar en la oficina el dìa que ellos nos avisen . 29-05-2017 Se envío Catalogo.01-06-2017 Se envìo Catalogo. 05-06-2017 Se llamo repica y no contestan.12-06-2017 Se le envìo lista de precio de los Champiñones Laminados. 16-06-2017 La sra Fernanda envìo un correo nuevamente mostrando interes por los productos y preguntando si teniamos despacho para el Cajón de Maipo, por lo que se le constesto que nosotros tenemos un despacho mínimo para esa zona., se llamo para conversar con la sra pero no contesta.20-06-2017 Se envìo lista de precio de los Champiñones laminados. </t>
  </si>
  <si>
    <t>OPEN 6PM</t>
  </si>
  <si>
    <t>Café Rock Villa Alemana</t>
  </si>
  <si>
    <t>caferock212@gmail.com</t>
  </si>
  <si>
    <t xml:space="preserve">OPEN 6PM. 21-04-2017 Se verifico el local y no venden comida.07-06-2017 Se llamo, repica pero no contestan ademàs en la pàgina de facebook se encontro un correo, se le envìo el catalogo de la Lìnea Pomodoro Italiano La Caranta.  </t>
  </si>
  <si>
    <t>Café Turri</t>
  </si>
  <si>
    <t>Templeman #147 Cerro Concepción</t>
  </si>
  <si>
    <t>valparaíso</t>
  </si>
  <si>
    <t>VEGETARIANO</t>
  </si>
  <si>
    <t>21-04-2017 Se verifico el local pero es de comida  vegetariana y no usan productos enlatados.07-06-2017 Se llamo pero la encargada no se encuentra sino hasta las 5 pm.</t>
  </si>
  <si>
    <t>Cariño Malo Picá Restaurant</t>
  </si>
  <si>
    <t xml:space="preserve">Camino Las cruces s/n </t>
  </si>
  <si>
    <t xml:space="preserve">21-04-2017 Se llamo y la operadora dice que ese nùmero telefònico no posee telefono.07-06-2017  Se llamo pero el nùmero no se encuentra disponible. </t>
  </si>
  <si>
    <t>Casa Degli Italiani</t>
  </si>
  <si>
    <t>Blanco Encalada 315</t>
  </si>
  <si>
    <t>Buono Nocreroni</t>
  </si>
  <si>
    <t>tavola@vtr.net</t>
  </si>
  <si>
    <t xml:space="preserve">01-02-2017, Se le llamo y la sra me indico el correo y contacto de la dueña.  02-02-2017, Se le envio NUEVO CATALOGO de Tomates y Aceitunas Verdes y Negras. Envio correo ofreciendo aceitunas correo  se devuelve.NO HA VISTO CORREO ELLA LLAMARA POR SI INTERESA.21-04-2017 Se le envio el correo con los Catalogos de Tomates y Aceitunas pero el sistema arroja un error en la direcciòn del mail.30-05-2017 Se llamo y me dieron el correo y envie el catalogo.  01-06-2017 Se envío Catalogo.07-06-2017 Se llamo pero no contestan.13-06-2017 Se envio correo con la lista de precio de los Champiñones Laminados.19-06-2017 Se envìo lista de precio de los Champiñones Laminados. </t>
  </si>
  <si>
    <t>Casa Festa</t>
  </si>
  <si>
    <t>Madrid 1090</t>
  </si>
  <si>
    <t>casafestaventas@gmail.com</t>
  </si>
  <si>
    <t xml:space="preserve">15-11-2016, Se le llamo pero suena ocupado.21-04-2017 Se llamo pero me dijeron que por el momento no se encuentran interesados en los productos que en algunos meses podremos llamar y volverles a ofrecer.07-06-2017 Se reviso la página web del local y se encontro un correo, se envío catalogo, se llamo y me colgaron. 13-06-2017 Se envío lista de precio de los Champiñones Laminados.12-06-2017 Respondieron el correo con los siguiente: Actualmente trabajamos una gama de productos de características similares con otra empresa; de todas formas nos gustaría solicitarles, si fuera posible, unas muestras del producto que ustedes ofrecen.
</t>
  </si>
  <si>
    <t>OPEN 5PM</t>
  </si>
  <si>
    <t>Cerveceria Anfiteatro</t>
  </si>
  <si>
    <t>Blanco 816 (casi Esquina Urriola)</t>
  </si>
  <si>
    <t xml:space="preserve">CERVECERIA </t>
  </si>
  <si>
    <t>cerveza.anfiteatro@gmail.com</t>
  </si>
  <si>
    <t>21-04-2017 Se reviso la pàgina web del local y es una cervecerìa no hacen comida donde utilicen productos como el nuestro.07-06-2017 Se llamo pero el telefóno no se encuentra disponible.</t>
  </si>
  <si>
    <t>Chef Papi</t>
  </si>
  <si>
    <t>Santa Isabel, Av. Alcalde José Luis Infante Larraín 1320, Local 14, Ciudad Satélite</t>
  </si>
  <si>
    <t>satelite@chefpapi.cl</t>
  </si>
  <si>
    <t>www.chepapi.cl</t>
  </si>
  <si>
    <t xml:space="preserve">09-11-2016 Llamar a denis Mañana 14:30, 14-11-2016 no contestan 15-11-2016 Telefono apagado 22-11-2016 Se les vuelve a llamar pero no responde.21-04-2017 Se llamo al local y nos suministraron los datos necesarios para enviarles los Catalogos de Tomates y Aceitunas.09-05-2017 Se llamo varias veces y no contestan..10-05-2017 Se envío Catalogo Línea Pomodoro La Caranta.12-05-2017 Se llamo varias veces y no contestan.19-05-2017 Se envìa Catalogo.22-05-2017 Se llamo y ya no se encuentra la sra denisse sino paulina pero no me dio el correo, debo volverla a llamar en la semana.25-05-2017 No contestan, se envia catalogo.29-05-2017 Se envío Catalogo, se llamo y la sra Denisse ya no trabaja en el local por lo que la persona que me respondio me dijo que llamara mañana para ella darme el correo del dueño. 31-05-2017 Se llamo y la sra que me atendio no tenia el correo de la persona encargada para poder enviar los catalogos. 01-06-2017 Se envìo Catalogo. 05-06-2017 Se llamo repica y no contestan. 06-06-2017 Se llamo y no contestan.07-06-2017 Se llamo y la sra no me supo decir  el correo, que se lo iba a preguntar al dueño aunque no se encontraban muy interesados. 16-06-2017 Se encontro el correo en la página de facebook y se envío la lista de precio de los Champiñones.19-06-2017 El encargado envìo un correo con lo siguiente:Valor y condiciones  y se le envìo la lista de precio. 21-06-2017 Se llamo pero el local del sr peter ya no esta en Maipu sino en Padre Hurtado, la sra me dijo que el locals e llama igual chef papi pero con otra administración le solicite el correo de este local pero no lo tenía. </t>
  </si>
  <si>
    <t>Chuck e. Cheese's</t>
  </si>
  <si>
    <t>Av. Américo Vespucio 7500, Local A-1B, esq. Walker martínez, (a un costado del Monserrat)</t>
  </si>
  <si>
    <t>Administracion</t>
  </si>
  <si>
    <t>recepcionnorte@hpdm.cl</t>
  </si>
  <si>
    <t xml:space="preserve">03-11-2016, se le llamo la sra indico el correo y dijo que el mismo lo dirigiera a la administracion que ellos lo ven. 10-11-2016, Se le envía correo de presentación de los tomates con PRESENTACIÓN DE LOS TOMATES. 05-12-2016, Se le reenvia presentación. 26-12-2016, Se le envio NUEVO CATALOGO de tomates y aceitunas. 03-01-2017, Se le envio NUEVO CATALOGO de tomates y aceitunas. 10-01-2017, Se le envio NUEVO CATALOGO de tomates y aceitunas.  19-01-2017, Se le envio NUEVO CATALOGO de tomates y aceitunas.  19-01-2017, Enviarón correo confirmando el recibido del correo, Se le envío correo solicitando el contacto de la persona encargada de compras. 21-04-2017 Se le envio los Catalogos de Tomates y Aceitunas.19-05-2017 No contestan, se envío catalogo.22-06-2017 Se envío lista de precio de los Champiñones Laminados. </t>
  </si>
  <si>
    <t>Da Silvio Restaurante</t>
  </si>
  <si>
    <t>Av. Las Condes 7138, Local 4 y 5</t>
  </si>
  <si>
    <t xml:space="preserve">02-11-2016, se le llamo pero el numero esta vacante.24-04-2017 Se llamo pero el nùmero se enuentra vacante.07-06-2017 Se llamo y el número está vacante. </t>
  </si>
  <si>
    <t>De Puta Madre</t>
  </si>
  <si>
    <t>BAZAR</t>
  </si>
  <si>
    <t xml:space="preserve">21.-04-2017 Se verifico la pàgina del local y no corresponde a un locsl de comida.07-06-2017 Se llamo y el número no tiene telefóno. </t>
  </si>
  <si>
    <t>Kaffeeklatsh Pasteleria y Salon deTé</t>
  </si>
  <si>
    <t xml:space="preserve">Av. Ignacio, Carrera Pinto 140, </t>
  </si>
  <si>
    <t>Café</t>
  </si>
  <si>
    <t xml:space="preserve">Marcela </t>
  </si>
  <si>
    <t>encargada</t>
  </si>
  <si>
    <t>msv.marcelas@gmail.com</t>
  </si>
  <si>
    <t xml:space="preserve">03-01-2017 cliente contactado buscando a otro cliente y esta interesado en aceitunas.05-01-2017 recibio los correos, esta evaluando la lista pero se va de vacaciones, llamarla para la primera semana  de febrero.23-01-2017 se le reenvio correo con catalogo.02-02-2017 se le reenvio catalogo.22-02-2017 se le reenvio presentacion.21-04-2017 Se le envìo Catalogo de Tomates y Aceitunas.09-05-2017 Se llamo pero nadie contesta.12-05-2017 Se reviso la pàgina web y en sus menùs no usan tomates ya que solo hacen todo lo relacionado con pastelerìa. 19-05-2017 Se le envìo catalogo.23-05-2017 Se envìa Catalogo. 30-05-2017 Se envío Catalogo. 01-06-2017 Se envío Catalogo.13-06-2017 Se envío correo de lista de precio de Champiñones laminados.19-06-2017 Se envìo lista de precio de los  Champiñones.23-06-2017 Se envio Catalogo de Champiñones. </t>
  </si>
  <si>
    <t>La Fermata Pizzería</t>
  </si>
  <si>
    <t>9 Norte 819</t>
  </si>
  <si>
    <t>32 328 6950</t>
  </si>
  <si>
    <t xml:space="preserve">Jimena </t>
  </si>
  <si>
    <t>Muñoz</t>
  </si>
  <si>
    <t>21-04-2017 Se llamo a ofrecer los productos y dijeron que debiamos llamar dèspues de las 4 pm.</t>
  </si>
  <si>
    <t xml:space="preserve">La Fontani Di Solari </t>
  </si>
  <si>
    <t>Esmeralda 970</t>
  </si>
  <si>
    <t xml:space="preserve">Valparaiso </t>
  </si>
  <si>
    <t>21-04-2017 Se llamo para ofrecer los productos y su respuesta fue que ellos en su cocina no usan  tomates enlatados ni aceitunas.27-04-2017 Se llamo y dijeron que ellos usan unicamente productos naturales</t>
  </si>
  <si>
    <t>Lusitano</t>
  </si>
  <si>
    <t>Galería Porte D'Italie, Av. Condell 1414, Barrio Italia</t>
  </si>
  <si>
    <t>Saavedra</t>
  </si>
  <si>
    <t>lusitano@progastronomica.cl</t>
  </si>
  <si>
    <t>Se solicita correo y nombre de contacto 11-11-2016 Se le envia catálogo de Tomates Italianos La Caranta 01-12-2016 Se le envia catálogo de tomates La Caranta 21-12-2016  Se le envia nuevo correo de tomates y aceitunas. 12-01-2017 Se envia catalogo de tomates y aceitunas negras. 18-01-2017 Se le llama y dice que no lo ha visto pide que se lo reenvien por peticion del dueño. envio correo ofreciendo aceitunas deshuesadas 13/03/2017. 21-04-2017 Se le envìo los Catalogos de Tomates y Aceituna. .10-05-2017 Se envío Catalogo Línea Pomodoro La Caranta.12-05-2017 Se llamo y el dueño se encuentra el lunes. 19-05-2017 Se envìo catalogo.22-05-2017 Se le envía nuevamente el catalogo ya que el sr no lo ha visto y me dijo que ellos usan muy poco tomate enlatado pero igualmente lo iba a revisar y lo llamara luego. 24-05-2017 El sr respondio un correo diciendo lo siguiente: Hola, en nuestra nueva carta salen las preparaciones con tomate. Gracias por el ofrecimiento.Se reviso la carta pero no se logro ver porque la pagina se encuentra en construcción.09-06-2017 Se envío correo ofreciendo aceitunas.09-06-2017 Se envío correo ofreciendo champiñones.12-06-2017 Se llamo pero el sr no se encontraba, la persona que me atendio me dijo que ellos ya tiene sus proveedores. 13-06-2017 Se envío lista de precio de los Champiñones Laminados. 19-06-2017 Se envío lista de precio de los Champiñones Laminados, se llamo pero el dueño no se encontraba.-</t>
  </si>
  <si>
    <t>03-11-216</t>
  </si>
  <si>
    <t>Marco Polo</t>
  </si>
  <si>
    <t>Av. pedro montt 2199</t>
  </si>
  <si>
    <t>Mazzino</t>
  </si>
  <si>
    <t>alemazzino@gmail.com</t>
  </si>
  <si>
    <t>dmazzino@gmail.com</t>
  </si>
  <si>
    <t xml:space="preserve">28-11-2016, Se le llamo y el encargado me indico su correo y contacto. 30-11-2016, Se le envía correo de presentación de los tomates con PRESENTACIÓN DE LOS TOMATES.  02-12-2016, Se volvio a enviar presentación. 09-12-2016, Se volvio a enviar presentación.21-12-2016, Se le envio NUEVO CATALOGO de tomates y aceitunas. 28-12-2016, Se le envio NUEVO CATALOGO de tomates y aceitunas.  05-01-2017, Se le envio NUEVO CATALOGO de tomates y aceitunas. 09-01-2017, Se le envio NUEVO CATALOGO de tomates y aceitunas. 19-01-2017, Se le envio NUEVO CATALOGO de tomates y aceitunas. 23-01-2017, Se le envio NUEVO CATALOGO de tomates y aceitunas.  26-01-2017, Se le envio NUEVO CATALOGO de tomates y aceitunas. 31-01-2017, Se le envio NUEVO CATALOGO de Tomates y Aceitunas Verdes y Negras. 09-02-2017, Se le envío NUEVO CATALOGO DE ACEITUNAS. 21-04-2017 Se le envìo los Catalogos de Tomates y Aceitunas.28-04-2017 Se llamo y el sr no se encontraba que llamara el martes 02-05-2017. 09-05-2017 Se llamo y el encargado no se encuentra sino hasta las 6.12-05-2017 Se llamo y la sra se encuentra en el local a las 4, igualmente le reenviare el Catalogo Lìnea Pomodoro La Caranta. 19-05-2017 Se envìa Catalogo.23-05-2017 Se envìa Catalogo. 30-05-2017 Se envío Catalogo. 01-06-2017 Se envío Catalogo.13-06-2017 Se envío correo con lista de precio de Champiñones Laminados. 19-06-2017 Se envìo lista de precio de los Champiñones.23-06-2017 Se envio Catalogo de Champiñones Laminados. </t>
  </si>
  <si>
    <t>MazzinoHermanos Limitada</t>
  </si>
  <si>
    <t xml:space="preserve">Av Pedro Montt </t>
  </si>
  <si>
    <t xml:space="preserve">21-04-2017 Se llamo para ofrecer los productos y solicitar los datos necesarios para hacer llegar los catalogos,la respuesta de la persona que contesto fue que si se querìa ofrecer algo primero debìa hablarse personalmente con ellos y asì ver si ellos nos daban los correos para comenzar una comunicaciòn </t>
  </si>
  <si>
    <t xml:space="preserve">preguntar porque este es la razon social de MARCO POLO </t>
  </si>
  <si>
    <t xml:space="preserve">Pizza La Gula </t>
  </si>
  <si>
    <t>Don Cesar</t>
  </si>
  <si>
    <t>21-04-2017 Se llamo para ofrecer los productos pero no contestaron la llamada.02-05-2017 Se llamo pero el encargado se encuentra dèspues de las 6 pm.19-05-2017 Se llamo y no contesto.24-05-2017 Se llama repica pero no contestan.30-05-2017 Se llamo, repica y no contestan.</t>
  </si>
  <si>
    <t>Alla Pietra Pizzas</t>
  </si>
  <si>
    <t>Concepción 408</t>
  </si>
  <si>
    <t>J Tapia</t>
  </si>
  <si>
    <t>Fritz</t>
  </si>
  <si>
    <t>jtapiafritz@hotmail.com</t>
  </si>
  <si>
    <t xml:space="preserve">01-12-2016, Se le llamo y el dueño me indico su correo y contacto. 02-12-2016, Se envio presentación. 09-12-2016, Se volvio a enviar presentación. 21-12-2016, Se le envio NUEVO CATALOGO de tomates y aceitunas. 27-12-2016, Se le envio NUEVO CATALOGO de tomates y aceitunas. 05-01-2017, Se le envio NUEVO CATALOGO de tomates y aceitunas. 09-01-2017, Se le envio NUEVO CATALOGO de tomates y aceitunas. 19-01-2017, Se le envio NUEVO CATALOGO de tomates y aceitunas. 14-02-2017, Se le envío NUEVO CATALOGO DE ACEITUNAS. 20-04-2017 Se le envío el catalogo de Tomates.25-04-2017Se le envío el catalogo de Tomates.28-04-2017 Se llamo y el dueño dijo que usa productos naturales.13-06-2017 Se envío lista de precio de los Champiñones Laminados.21-06-2017 Se envio lista de precio de los Champiñones. 23-06-2017 Se llamo pero el dueño no se encontaba y la persona que me contesto me dijo que ellos no usan champiñones en lata, no me quizo decir el precio en que lo compran. </t>
  </si>
  <si>
    <t>5.533.525-7</t>
  </si>
  <si>
    <t>America Delivery</t>
  </si>
  <si>
    <t>Calle Nueve Nº 2560 Santa Inés</t>
  </si>
  <si>
    <t>PIZZA</t>
  </si>
  <si>
    <t>m_america@vtr.net</t>
  </si>
  <si>
    <t>mearayac@gmail.com</t>
  </si>
  <si>
    <t>08-11-2016, Se le llamo y la dueña me indico que llamara a las 5:00pm que esta su hijo que el encargado de la administracion: Rodrigo Araya. 11-11-2016, Se le llamo y el administrador me indico su correo.  14-11-2016, Se volvio a enviar presentación. 18-11-2016, Se volvio a enviar presentacion. 24-11-2016, Se volvio a enviar presentacion. 29-11-2016, Se volvio a enviar presentación. 02-12-2016, Se volvio a enviar presentación. 06-12-2016, El sr me llamo ya que yo le habia enviado varios correos y esta interesado en los productos y se le enviara muestras el día de mañana miercoles 07-12. 07-12-2016, Se le entrego muestras. 12-12-2016, Se le llamo y el sr no estaba y no iba hoy al restaurante el sr indico que q el se encuentra trabajando en estas fechas desde su casa. 13-12-2016, Se le llamo y el hermano me dijo que el sr no estaba pero que el vio lo de los tomates y el cree que la respuesta sea positiva y me dio su correo para enviarle la informacion ya que su hermano no estaba y el se la hara llegar ya que el correo que le envio al sr rodrigo se me devuelve estare llamando mas tarde. 15-12-2016, Se le envio catalogo de aceitunas, se le llamo y contesto el sr mauricio indicando que el sr rodrigo que no estaba pero que el tenia entendido que iban a comprar pero no sabia cuando le indique le envie la informacion que se la hiciera llegar al sr y que le envie correo de las aceitunas.  19-12-2016, Se le llamo y el sr no estaba en la mañana el hermano no sabe nada lo llame en la tarde y no contestaban. 22-12-2016, Se le llamo y hable con la sra america me dijo que habia probado el tomate en trozo y que le sabia un poco a ketchup que lo ligo con el natural y bien, pero que de todas maneras debia hablar con rodrigo que ella le dice que yo lo llame muy amable la sra. 26-12-2016, Se le llamo y el sr rodrigo me indico que hara un primer pedido en enero a finales de la primera semana poruqe ahorita tiene mucho tomates natural probo el tomate en trozo y le gusto mucho pero lo liga con un poco de tomate de natural porque aprentemente sabe un poco a ketchup. y pedira un kilo de aceitunas se las ofreci en $2,200 en el primer de tomates que haga. 09-01-2017, El sr hizo un pedido de 1 caja de TOMATES EN TROZO 2550 $15,900 y 1 KILO DE ACEITUNAS NEGRAS $2,200 el cual le sera entregado el dia miercoles 11-01. 16-01-2017, Se le envíoo correo de programación y dijo que por esta semana no. 23-01-2017, Se le envío wtp de programación y el sr me indico que me comunicara con su hrno Mauricio que es el que se va a encargar del negocio de su mama, se le llamo al local y la sra me dijo que la llamara mañana ya que todavia tenia 1 tarro. 24-01-2017, Se le llamo y el sr Mauricio me pidio 1 caja de tomates en trozo, la cual se le despachara el día miercoles. 30-01-2017, Se le llamo y el sr Mauricio me indico que todavia tenia producto le ofreci las aceitunas verdes me dijo que le interesa las aceitunas que lo tuviera presente lo que pasa que esta saliendo de unos compromisos en este mes. 06-02-2017, Se le llamo y la sra America me dijo que todavia tenian pedido y que no harían pedido. 13-02-2017, Se le llamo y el sr Mauricio me indico que todavia tenian producto que haría pedido la otra semana. ENVIO CORREO OFRECIENDO ACEITUNAS DESHUESADAS 09/03/2017. 26-04-2017 Se llamo pero el sr Rodrigo Araya no se encontraba aun asì dijeron que para esta semana no se harìa pedido que llamara la semana siguiente.02-05-2017 Se llamo y el hermano del sr Rodrigo me dijo que para esta semana no debido a un inconveniente financiero pero que igual llame la semana siguiente.23-05-2017Se llamo y la dueña me dijo que esta sacando un tomate que tenía para retomar la compra. 30-05-2017 Se llamo y la sra me dijo que aun tiene un tomate chico natural que la llame en dos semnas. 06-6-2017 Aun no tienen pedidos , llamar en dos semanas mas.08-06-2017 Se envío correo ofreciendo champiñones laminados, se llamo pero la dueña me dijo que por lo momentos esta usando champiñones naturales, pero que  nos tendra en cuenta.13-06-2017 Se envío correo con lista de precio de los  champiñones laminados.20-06-2017 Se llamo pero la sra me dijo que aun esta sacando tomates que la llame en tres semanas.</t>
  </si>
  <si>
    <t>llamar en tres semanas</t>
  </si>
  <si>
    <t>Bed&amp;Breakfast Lezaeta </t>
  </si>
  <si>
    <t>Julio Hurtado 1335</t>
  </si>
  <si>
    <t>mememarin@gmail.com</t>
  </si>
  <si>
    <t xml:space="preserve">12-12-2016, Se le llamo y la dueña me indico su correo y contacto. 16-12-2016, Se le envía correo de presentación de los tomates con PRESENTACIÓN DE LOS TOMATES. 23-12-2016, Se le envio NUEVO CATALOGO de tomates y aceitunas. 29-12-2016, Se le envio NUEVO CATALOGO de tomates y aceitunas. 05-01-2017, Se le envio NUEVO CATALOGO de tomates y aceitunas. 09-01-2017, Se le envio NUEVO CATALOGO de tomates y aceitunas. 19-01-2017, Se le envio NUEVO CATALOGO de tomates y aceitunas. 19-01-2017, Se le envio NUEVO CATALOGO de tomates y aceitunas.  14-02-2017, Se le envío NUEVO CATALOGO DE ACEITUNAS. 20-04-2017 Se le envío el catalogo de Tomates.25-04-2017 e le envio NUEVO CATALOGO de tomates y aceitunas.02-05-2017 Se llamo y me dijeron que por los momentos no compran este tipo de productos debido a que ellos solo brindan el servicio de desayuno.26-05-2017 Se envía catalogo. </t>
  </si>
  <si>
    <t>76.406.854-8</t>
  </si>
  <si>
    <t>Café Santo Valle</t>
  </si>
  <si>
    <t>Oscar Bonilla 65</t>
  </si>
  <si>
    <t>Meyer</t>
  </si>
  <si>
    <t>santovallecafe@gmail.com</t>
  </si>
  <si>
    <t>08-11-2016, Se le llamo y el dueño me dio su correo y su contacto. 09-11-2016, Se le envía correo de presentación de los tomates con PRESENTACIÓN DE LOS TOMATES. 14-11-2016, Se volvio a enviar presentación. 18-11-2016, Se volvio a enviar presentacion. 24-11-2016, Se volvio a enviar presentacion. 29-11-2016, Se volvio a enviar presentación. 02-12-2016, Se volvio a enviar presentación. 12-12-2016, Se volvio a enviar presentación. 21-12-2016, Se le envio NUEVO CATALOGO de tomates y aceitunas. 27-12-2016, Se le envio NUEVO CATALOGO de tomates y aceitunas. 27-12-2016, El sr solicito muestras y lista de precios de nuestros productos y envio sus datos para la facturación de las mismas se le entrega el 28-12 un tarro de TOMATE ENTERO Y EN TROZO de 2550kg $2,200  y 1 kilo de ACEITUNAS NEGRAS $2,200. 03-01-2017, El sr hizo su primer pedido el de 1 caja de TOMATES EN TROZO $15,900 Y 1 caja de ACEITUNAS NEGRAS $22,000 se le despachara el día de hoy. 09-01-2017, Se le envío wtp de programación y dijo que por esta semana no. 16-01-2017, Se le envío wtp de programación y pidio 2 cajas de tomates e en trozo las cuales se les entregara el miercoles 18-01. 23-01-2017, Se le envio correo de programaciòn. 27-01-2017, Esta semana no hizo pedido. 30-01-2017, Se le envío correo de programación. 31-01-2017, El sr no hizo pedido esta semana. 06-02-2017, Se le envío correo de programación y se le recordo que tenia una factura vencida, el sr no respondio. 13-02-2017, Se le envío wsp de programación, el sr. hizo pedido: 3 cajas de tomates trozo de 800g. y 1 caja de aceitunas negras. 25/04/2017 Se le envio Wp por si tiene solicitud de pèdidos pero no contesto. 26-04-2017 Se llamo al sr Daniel Meyer y dijo que esta semana no dejara pedido debido a que aun tiene producto que llame la pròxima semana.02-05-2017 Se le envìo wp no contesto lo llame y me dijo que tenìa producto debido a que ha tenido poca venta que lo llame la pròxima semana.09-05-2017 Se le envìo wp de solicitud de pèdidos, lo llame y me pidio 2 cajas de tomate en trozo de 2550 gr.23-05-2017 Se le envío wp de solicitud.30-05-2017 Se envio wp de pedido.06-06-2017 Se le envío wp de pedido. 08-06-2017 Se le envío correo y wp ofreciendo champiñones laminados. 13-06-2017 Se envío correo con lista de precios de los champiñones laminados y se envío wp de solicitud de pedido de tomate.20-06-2017 Se envìo wp de solicituid de pedido.</t>
  </si>
  <si>
    <t>yA</t>
  </si>
  <si>
    <t>Casa Botha</t>
  </si>
  <si>
    <t>Ruta 68, Km. 63</t>
  </si>
  <si>
    <t>David</t>
  </si>
  <si>
    <t>Botha</t>
  </si>
  <si>
    <t>davidbotha.chile@gmail.com</t>
  </si>
  <si>
    <t xml:space="preserve">08-11-2016, Se le llamo repica pero no contestan. 09-11-201, Se le llamo repica pero no contestan. 10-11-2016, Se le llamo y el dueño me dio su correo y contacto. 10-11-2016, Se le envía correo de presentación de los tomates con PRESENTACIÓN DE LOS TOMATES.  14-11-2016, Se volvio a enviar presentación. 18-11-2016, Se volvio a enviar presentacion. 24-11-2016, Se volvio a enviar presentacion. 02-12-2016, Se volvio a enviar presentación. 12-12-2016, Se volvio a enviar presentación. 21-12-2016, Se le envio NUEVO CATALOGO de tomates y aceitunas. 27-12-2016, Se le envio NUEVO CATALOGO de tomates y aceitunas. 05-01-2017, Se le envio NUEVO CATALOGO de tomates y aceitunas. 09-01-2017, Se le envio NUEVO CATALOGO de tomates y aceitunas. 18-01-2017, Se le llamo y al sr no se le etendi mucho ps el castellano se le entiende muy mal me dijo que lo llamara la otra semana y le envíe la lista de precios. 23-01-2017, Se le envio NUEVO CATALOGO de tomates y aceitunas.  31-01-2017, Se le envio NUEVO CATALOGO de Tomates y Aceitunas Verdes y Negras. 09-02-2017, Se le envío NUEVO CATALOGO DE ACEITUNAS.  20-04-2017 Se le envío el catalogo de Tomates.25-04-2017 Se le envìo Catalogos de Tomate y Aceitunas.12-05-2017 Se llamo y no contesto, ademàs se le reenvìo la informaciòn del Catalogo de la Lìnea Pomodoro Italiano La Caranta.19-05-2017 Se envìo Catalogo.23-05-2017 Se envìa Catalogo. 30-05-2017 Se envío Catalogo. 01-06-2017 Se envío Catalogo.13-06-2017 Se envío correo con lista de precio de los Champiñones. 19-06-017 Se envìo lista de precio de los Champiñones Laminados.23-06-2017 Se envio Catalogo de Champiñones Laminados. </t>
  </si>
  <si>
    <t>Casa Luisa</t>
  </si>
  <si>
    <t>Almirante Mont 533</t>
  </si>
  <si>
    <t>contacto@casaluisa.cl</t>
  </si>
  <si>
    <t>01-02-2017, Se le llamo y el dueño me indico su correo y contacto de la dueña tambien: Barbara Salas.  02-02-2017, Se le envio NUEVO CATALOGO de Tomates y Aceitunas Verdes y Negras. 16-02-2017, Se le envío NUEVO CATALOGO de Aceitunas.20-04-2017 Se le envío el catalogo de Tomates.25-04-2017 Se le envìo Catalogos de Tomate y Aceitunas.09-05-2017 Se llamo varias veces y no contestan.12-05-2017 Se llamo y no contestan.19-05-2017 Se envìo Catalogo.23-05-2017 Se envìa Catalogo, se llamo y el sr no usa tomate en lata ya que tienen su propia granja orgánica y de allí los toma, pero me dijo que si me llega productos tales como: alcaparras en conserva, aceitunas, aceite de oliva, quesos, le mande los catalogos. 13-06-2017 Se envío lista de precio de los Champiñones Laminados. 21-06-2017 Se envio lista de precio de los Champiñones.23-06-2017 Se llamo pero el dueño no se encontraba.</t>
  </si>
  <si>
    <t>x</t>
  </si>
  <si>
    <t>Chez Gerald</t>
  </si>
  <si>
    <t>Av. Perú 496</t>
  </si>
  <si>
    <t xml:space="preserve">Jessica </t>
  </si>
  <si>
    <t>jessica@chezgerald.cl</t>
  </si>
  <si>
    <t xml:space="preserve"> 02-02-2017, Se le envio NUEVO CATALOGO de Tomates y Aceitunas Verdes y Negras. 16-02-2017, Se le envío NUEVO CATALOGO de Aceitunas.20-04-2017 Se envío Catalogo de Tomates .25-04-2017 Se le envìo Catalogos de Tomate y Aceitunas.28-04-2017 Se llamo pero el dueño no se encontraba, llamar la otra semana a partir de las 9 am.09-05-2017 Se llamo y me dijo que ellos no usan tomates enlatados, lo que si usan es champiñones, choclos, aceitunas y quede en enviarles la informaciòn a pesar de que ya tienen proveedores para esos productos.13-06-2017Se envío lista de precio de los Champiñones Laminados.21-06-2017 Se envio lista de precio de los Champiñones Laminados, respondieron el correo diciendo: Por los momentos no. Gracias. </t>
  </si>
  <si>
    <t>Como en casa pizzeria</t>
  </si>
  <si>
    <t>Calle nueve 460. Recreo</t>
  </si>
  <si>
    <t>mpazv@hotmail.com</t>
  </si>
  <si>
    <t>01-12-2016, Se le llamo y la sra me indico solo el correo esta como dormida. 02-12-2016, Se le envio presentación. 09-12-2016, Se volvio a enviar presentación.  21-12-2016, Se le envio NUEVO CATALOGO de tomates y aceitunas. 28-12-2016, Se le envio NUEVO CATALOGO de tomates y aceitunas.  04-01-2017, Se le envio NUEVO CATALOGO de tomates y aceitunas. 09-01-2017, Se le envio NUEVO CATALOGO de tomates y aceitunas.19-01-2017, Se le envio NUEVO CATALOGO de tomates y aceitunas. 31-01-2017, Se le envio NUEVO CATALOGO de Tomates y Aceitunas Verdes y Negras. 09-02-2017, Se le envío NUEVO CATALOGO DE ACEITUNAS. 20-04-2017 Se le envio Catalogo de Tomates.25-04-2017 Se le envìo Catalogos de Tomate y Aceitunas.09-05-2017 Se llamo varias veces pero no contestan 12-05-201 Se llamo varias veces y no contestan, igualmente renvie el catalogo de la Lìnea Pomodoro Italiano la Caranta. 22-05-2017 Se envía Catalogo..23-05-2017 Se envìa Catalogo. 30-05-2017 Se envío Catalogo. 01-06-2017 Se envío Catalogo.13-06-2017 Se envío lista de precio de champiñones laminados.19-06-2017 Se envìo lista de precio de los Champiñones Laminados 23-06-2017 Se envìo lista de precio de los Champiñones Laminados.</t>
  </si>
  <si>
    <t>Da Salvatore Trattoria &amp; Pizzeria</t>
  </si>
  <si>
    <t>Dagoberto Godoy 2370</t>
  </si>
  <si>
    <t>Da Salvatore</t>
  </si>
  <si>
    <t>salvatoreviverosperez@icloud.com / salvatoreviveros@gmail.com</t>
  </si>
  <si>
    <t xml:space="preserve">08-11-2106, Se le llamo llamar a las 2:30pm para hablar con el dueño: Da Salvatore. 14-11-2016, Se le llamo pero este restaurant trabaja apartir de los dias martes. 16-11-2016, Se le llamo y el sr. No estaba. 17-11-2016, Se le llamo y el dueño me indico su correo. 18-11-2016, Se le envía correo de presentación de los tomates con PRESENTACIÓN DE LOS TOMATES. 24-11-2016, Se volvio a enviar presentacion. 29-11-2016, Se volvio a enviar presentación. 02-12-2016, Se volvio a enviar presentación.21-04-2017 Se le envìo correo con Catalogos de Tomates y Aceitunas.25-04-2017 Se le envìo Catalogos de Tomate y Aceitunas pero arroja error.28-04-2017 Enviar correo a la segunda direcciòn de mail.13-06-2017 Se envío lista de precio de los Champiñones Laminados.21-06-2017 Se envio lista de precio de los Champiñones. 23-06-2017 Se llamo, pero no contestan. </t>
  </si>
  <si>
    <t>12.848.408-6</t>
  </si>
  <si>
    <t>Del Nono Pizzas</t>
  </si>
  <si>
    <t>Victoria 130 local a</t>
  </si>
  <si>
    <t>Raul</t>
  </si>
  <si>
    <t>Lopez</t>
  </si>
  <si>
    <t>raulopez234@gmail.com</t>
  </si>
  <si>
    <t>cortes.isabel11@gmail.com</t>
  </si>
  <si>
    <t>15-11-2016, Se le llamo y la sra me indico el correo y contacto del dueño. 15-11-2016, Se le envía correo de presentación de los tomates con PRESENTACIÓN DE LOS TOMATES. 16-11-2016, Se le envio muestras. 28-11-2016, Primer pedido 2 cajas de TOMATES EN TROZO DE 2250 $13,500. 06-12-2016, El sr hizo un pedido el cual le sera despchado mañana miercoles 07-12. 07-12-2016, Se le entrego el pedido y se le envío correo con los datos para la transferencia. 12-12-2016, se le envio correo de programación de despacho y aceitunas, pedio de dos cajas en trozos el cual sera despachado el día miercoles 14-12. la asistente me llamo y me indico su  nro y correo  es el que esta en el dos se le confirmo el pedido. 14-12-2016, Se le envio catalogo de aceitunas. 19-12-2016, Se le envio correo preguntando si tenia pedido y le escribi por wsp a isabel y me dijo respondio en la tarde haciendo un pedido de 2 cajas trozos 2550kg. 20-12-2016, Se llamo al restaurante y hable con el sr raul le informe que le iba a facturar 1 kilo de ACEITUNAS NEGRAS $2,000  para que las probara y me dijo que si que esta perfecto que el habia recibido el correo pero que no habia podido abrir el catalogo. 16-01-2017, Este cliente compra aceitunas y tomates. 23-01-2017, Se le envío correo de programación y pidio 2 cajas de tomates. 30-01-2017, Se le envío wsp de programación al sr Raul e hizo pedido de 1 caja de tomates y 1 caja de aceitunas, se le despachara el  miercoles 01-02. 06-02-2017, Se le envío wsp de programación y el sr. Pidio 1 caja de aceitunas y 2 cajas de tomates 800g el precio por kilo es de 882 sin quitarle el 20% de descuento, que sería la equivalencia de 1 caja de tomates de 2550kg. 13-02-2017, Se le envío wsp de programación, el sr respondio que no tenia pedido. ENVIO CORREO OFRECIENDO ACEITUNAS DESHUESADAS 09/03/2017.24/04/2017 Se le envìo Wp por si va a solicitar pedido y no respondio. 25-04-2017 Se le mando Wp de solicitud de pèdidos y no respondieron igualmente se llamo para verificar y dijeron que por ahora no harìan ningùn pèdido.02-05-2017 Se llamo y la encargada me dijo que para esta semana no dejarìan pedido.09-05-2017 Se llamo al sr Rodrigo y me contesto la mama y me dijo que para esta semana no dejarìa pèdido que llamara para la pròxima. 09-05-2017 Se llamo y cambiaron de proveedor debido a que estàn usando concentrado de tomates, me dijeron que los tome en cuenta cuando lleguen los demas productos.16-05-2017 Se llamo y la encargada me dijo que cambiaron de proveedor. 08-06-2017 Se envío correo ofreciendo champiñones. 13-06-2017 Se envío correo con lista de precios de los champiñones. 15-06-2017 Se llamo y la encargada me dijo que si vieron los correos de champiñones laminados pero que no les interesa.</t>
  </si>
  <si>
    <t>se cambiaron de proveedor</t>
  </si>
  <si>
    <t>Di Porto Restaurant</t>
  </si>
  <si>
    <t>Premium Outlet Curauma Local Nº 29 </t>
  </si>
  <si>
    <t>Carmona</t>
  </si>
  <si>
    <t>Administradora del Correo</t>
  </si>
  <si>
    <t>diportorestaurant@gmail.com</t>
  </si>
  <si>
    <t>14-11-2016, Se le llamo y la sra me indico el correo y contacto de la persona que administra el correo. 15-11-2016, Se le envía correo de presentación de los tomates con PRESENTACIÓN DE LOS TOMATES. 24-11-2016, Se volvio a enviar presentacion. 02-12-2016, Se volvio a enviar presentación. 09-12-2016, Se volvio a enviar presentación. 21-12-2016, Se le envio NUEVO CATALOGO de tomates y aceitunas. 27-12-2016, Se le envio NUEVO CATALOGO de tomates y aceitunas.  05-01-2017, Se le envio NUEVO CATALOGO de tomates y aceitunas. 09-01-2017, Se le envio NUEVO CATALOGO de tomates y aceitunas. 19-01-2017, Se le envio NUEVO CATALOGO de tomates y aceitunas. 20-01-2017, Se le llamo y la me indico el nombre de la nueva administradora pero no estaba quedo en decirle que me respondiera el correo si le llego e igual se puede llamar en la tarde. 23-01-2017, Se le envio NUEVO CATALOGO de tomates y aceitunas. 31-01-2017, Se le envio NUEVO CATALOGO de Tomates, Aceitunas Verdes y Negras y Lista de Precios. 09-02-2017, Se le envío NUEVO CATALOGO DE ACEITUNAS. 20-04-2017 Se envío Catalogo de Tomates .25-04-2017 Se le envìo Catalogos de Tomate y Aceitunas y contestaron que nos encontraremos en contacto. 28-04-2017 La administradora me dijo que por los momentos no ocupan los tomates enlatados pero que una vez tenga los nuevos productos se los envìos.13-06-2017 Se envío lista de precio de los Champiñones Laminados.21-06-2017 Se envio lista de preio de los Champiñones Laminados. 23-06-2017 Se llamo y el nuevo encargado es el sr Daniel Carmona, el sr tomo nota de mis datos para que el chef pueda hablar conmigo, me dijo que si usan pero que tienen otro proveedor pero el sr mostro interes por los precios,se le reenvio el Catalogo y la lista de precio.</t>
  </si>
  <si>
    <t>***</t>
  </si>
  <si>
    <t>76.259.844-2</t>
  </si>
  <si>
    <t>Don Vito Zanoni</t>
  </si>
  <si>
    <t>8 norte 375</t>
  </si>
  <si>
    <t>Don Victor</t>
  </si>
  <si>
    <t>donvitoezanoni@outlook.com</t>
  </si>
  <si>
    <t>08-11-2016, Se le llamo y sr. Me indico el correo y contacto del dueño.  09-11-2016, Se le envía correo de presentación de los tomates con PRESENTACIÓN DE LOS TOMATES. 14-11-2016, Se hace entrega de muestras. 21-11-2016, Se le envío correo preguntando si habian realizado las pruebas y aun no han contestando. 25-11-2016, El sr hara un pedido para la segunda semana de diciembre. 09-12-2016, Se le envio correo preguntando si tenia pedido.  14-12-2016, Se le envio catalogo de aceitunas. 15-12-2016, Se le llamo y el sr me indico que lo llamara en la primera semana de enero para hacer un pedido, ya que por el momento tenia suficiente producto en stock. 09-01-2017, El sr hizo un pedido de 5 caja de TOMATES ENTEROS de 2550 $15,900 y 1 KILO DE ACEITUNAS NEGRAS $2,200 el cual le sera entregado el dia miercoles 11-01. 23-01-2017, Se le llamo para ver si iba hacer pedido y dijo que no pero que podia pasar a retirar el pago y dijo que las aceitunas eran muy saladas, un poco grosero. 27-01-2017, El miercoles no se retiro el pago porque el sr no estaba, se pasara el dia de hoy a retirar el pago.  27-01-2017, El sr Victor no pago porque tenia una inspección del SEREMI. 31-01-2017, Se le llamo y el sr mando a decir que no haria pedido esta semana le dije a la sra que le dijera que mañana iban a retirar el pago pendiente. 03-02-2017, Se le llamo para comentarle que estaremos trabajando con los tomates pero en formato de 800g. y el sr  es poco agradable. Envio correo ofreciendo aceitunas deshuesadas 13/03/2017.25-04-2017 Se llamo al Sr Victor y dijo que por esta semana no hara pedido.02-05-2017 Se llamo y el sr dijo que no dejarìa pèdido por esta semana.09-05-2017 Se llamo y el sr Victor dijo que no dejarìa pèdido.23-05-2017 Se llamo y el sr dijo que no tenía pedido. 30-05-2017 Se llamo y el sr dijo que no tenía pedidos.08-06-2017 Se envío correo ofreciendo los champiñones laminados, se llamo y els r me dijo que no ocupan champiñones enlatados. 13-06-2017 Se envío correo con lista de precio de champiñones.</t>
  </si>
  <si>
    <t>El Secreto Pizza</t>
  </si>
  <si>
    <t>Merced 672</t>
  </si>
  <si>
    <t xml:space="preserve">Pablo </t>
  </si>
  <si>
    <t>Meneses</t>
  </si>
  <si>
    <t>contacto@elsecretopizza.cl</t>
  </si>
  <si>
    <t>10-11-2016 Se solicita correo y nombre de contacto y se le envia catalogo de tomates italianos La Caranta 29-11-2016 Se le envia catálogo de tomates la caranta 21-12-2016  Se le envia nuevo correo de tomates y aceitunas negras. 11-01-2017 Se envia catalogo de tomates y aceitunas negras. envio correo ofreciendo aceitunas deshuesadas 10/03/2017.20/04/2017 Se envío Catalogo de Tomate .25/04/2017 Se le envìo correo con los Catalogos de Tomates.</t>
  </si>
  <si>
    <t>Empanadas Luciana</t>
  </si>
  <si>
    <t>Vicuña Mackenna 1150</t>
  </si>
  <si>
    <t>Luciana</t>
  </si>
  <si>
    <t>Hormaechea</t>
  </si>
  <si>
    <t>lucianahormaechea@gmail.com</t>
  </si>
  <si>
    <t xml:space="preserve">19-01-2017, Se le llamo y el sr me indico el correo y contacto de la dueña. 19-01-2017, Se le envio NUEVO CATALOGO de tomates y aceitunas. 23-01-2017, Se le envio NUEVO CATALOGO de tomates y aceitunas.  26-01-2017, Se le envio NUEVO CATALOGO de tomates y aceitunas. 31-01-2017, Se le envio NUEVO CATALOGO de Tomates y Aceitunas Verdes y Negras. 10-02-2017, Se le envío NUEVO CATALOGO de Aceitunas. 21/04/2017 Se envìo correo con Catalogos de Tomate.25-04-2017 Se le envìo Catalogos de Tomate y Aceitunas.09-05-2017 Se llamo y la sra no ocupa tomates sin embargo me dijo que le envìe la informaciòn de aceitunas, champiñones y choclo.13-06-2017 Se le envío lista de precio de los Champiñones.21-06-2017 Se envio lista de precio de losnChampiñones Laminados.23-06-2017 Se llamo, repica pero no contestan. </t>
  </si>
  <si>
    <t>Enjoy Viña del Mar</t>
  </si>
  <si>
    <t>Av. San Martín, 199, </t>
  </si>
  <si>
    <t xml:space="preserve">32 284 6013 </t>
  </si>
  <si>
    <t>9 75870393</t>
  </si>
  <si>
    <t>Casino</t>
  </si>
  <si>
    <t>Henry</t>
  </si>
  <si>
    <t>Lazcano</t>
  </si>
  <si>
    <t>hlazcano@enjoy.cl</t>
  </si>
  <si>
    <t>25-04-2017 Se recibio un mensaje del sr Henry Lazacano solicitando los precios de los productos, la cantidad de productos que se pueden enviar  y los dìas de despacho para la Regiòn V, este correo se respondio con toda la informaciòn que el sr solicitò. 19-05-2017 Se llamo y  no contestan, se envía el catalogo.22-05-2017 Se envía Catalogo.23-05-2017 Se envìa Catalogo, se llamo y el sr me dijo que le paso la información al chef. 30-05-2017 Se envío Catalogo. 01-06-2017 Se envío Catalogo.13-06-2017 Se envío lista de precios de Champiñones Laminados.19-06-2017 Se envìo lista de precio de los Champiñones Laminados.23-06-2017 Se envio Catalogo de Champiñones.</t>
  </si>
  <si>
    <t>Etiqueta Negra</t>
  </si>
  <si>
    <t>Camino Los Boldos S/N</t>
  </si>
  <si>
    <t>Mikail</t>
  </si>
  <si>
    <t>aguaclub212@gmail.com</t>
  </si>
  <si>
    <t>Se solicita correo y nombre contacto, 11-11-2016 Se le envia catálogo de Tomate Italianos La Caranta 29-11-2016 Se le envia catálogo de tomates la caranta 21-12-2016  Se le envia nuevo correo de tomates y aceitunas. 11-01-2017 Se le envia catalogo de tomates y aceitunas negras. 18-01-2017 Se le llama pero dicen que llame a las 14 hrs. envio correo ofreciendos aceitunas deshuesadas 10/03/2017 vuelvo enviar correo ofreciendo solo tomates hasta que lleguen las aceitunas 29/03/2017. 21/04/2017 Se envìo correo con Catalogos de Tomates.26/04-2017 Se le envìo Catalogos de Tomates.02-05-2017 Se llamo pero la operadora dice que el numero no tiene telefòno. 09-05-2017 Se llamo varias veces y no contestan. .10-05-2017 Se envío Catalogo Línea Pomodoro La Caranta..12-05-2017 Se llamo y el sr me dijo que la próxima semana harán un cambio de carta por lo cual le interesa la información pero el que ve los catalogos es el chef además me dijo que lo llame la próxima se semana ( Miércoles), se le reenvió el correo de la Línea Pomodoro Italiano La Caranta.22-05-2017 Se le envía Catalogo.29-052017 Se le envío Catalogo.31-05-2017 Se envío Catalogo. 13-06-2017 Se envío lista de precio de los Champiñones Laminados. 14-06-2017 Se llamo y no contestan.</t>
  </si>
  <si>
    <t>Fabrica de Empanadas Martín Capdeville</t>
  </si>
  <si>
    <t>Valparaíso 62</t>
  </si>
  <si>
    <t>Martin</t>
  </si>
  <si>
    <t>Capdeville</t>
  </si>
  <si>
    <t>martin.capdeville@gmail.com</t>
  </si>
  <si>
    <t>10-02-2017, Se le llamo y el dueño me indico su contacto y correo.  15-02-2017, Se le envío NUEVO CATALOGO de Aceitunas. 21/04/2017 Se le envìo Catalogo de Tomates.25-04-2017 Se le envìo Catalogos de Tomate y Aceitunas.02-05-2017 Se llamo y el duño me dijo que no usa productos de los que ofrecemos. 26-05-2017 Se envía catalogo</t>
  </si>
  <si>
    <t>19.663.983-</t>
  </si>
  <si>
    <t>Fariná Pizzas y empanadas</t>
  </si>
  <si>
    <t>13 norte 892</t>
  </si>
  <si>
    <t>PIZZAS</t>
  </si>
  <si>
    <t>Silvana</t>
  </si>
  <si>
    <t>Rengifo</t>
  </si>
  <si>
    <t>silvanarengifo4@gmail.com</t>
  </si>
  <si>
    <t xml:space="preserve">22-11-2016, Se le llamo y la sra me indico el correo y contacto de la dueña. 23-11-2016, S Se le envía correo de presentación de los tomates con PRESENTACIÓN DE LOS TOMATES. 28-11-2016, La dueña indico q haran un pedido para la segunda semana de diciembre. 09-12-2016, Se le envio correo preguntando si tenia pedido.  10-12-2016, Respondio que hara pedido para la semana del 19-12. 13-12-2016, Se le envio correo con la informacion de las aceitunas. 13-12-2016, hizo pedido de ACEITUNAS NEGRAS $22,000 el cual sera entregado el dia de mañana 14-12. 14-12-2016, Se le entregaron las aceitunas. 15-12-2016, Hizo pedido de una caja de TOMATES EN TROZO DE 2550 $13,500 el cual sera entregado el dia miercoles 21-12. 16-01-2017, Este cliente compra aceitunas y tomates. 23-01-2017, Se le envío correo de programación y la sra respondio que esta semana no haria pedido. 30-01-2017, Se le envío correo de programación y la sra pidio 1 caja de tomates, la cual se le entregara el miercoles 01-02. 06-02-2017, Se le envío correo de programación y la sra pidido 1 caja de ACEITUNAS VERDES $23,000. 13-02-2017, Se le envío correo de programación, la sra pidio: 1 caja de aceitunas negras. ENVIO CORREO OFRECIENDO ACEITUNAS 09/03/2017 . COMPRO TOMATES ENTEROS DE 800GRS  14/03/2017. 25-04-2017 Se le envìo correo de solicitud de pèdidos. 26-03-2017 Respondiò el correo preguntando por las aceitunas lo cual le hice saber  que aun no nos llegan pero que una vez que las tengamos se lo harè saber.La sra Silvana respondio que muchas gracias que entonces para esta semana no harìa ningùn pedido.09-05-2017 Se le enviò correo de solicitud de pedidos.23-05-2017 Se envía correo se solicitud de pédido.30-05-2017 Se le envío correo de pedido.06-06-2017 Se le envío correo de solicitud de pedido.08-06-2017 Se envío correo ofreciendo champiñones laminados, la sra respondió el correo diciendo que ella usa champiñones frescos pero que por favor le avise cuando le lleguen aceitunas. </t>
  </si>
  <si>
    <t>76.169.259</t>
  </si>
  <si>
    <t>Fellini TRES NORTE</t>
  </si>
  <si>
    <t>3 Norte con 6 Poniente, Frente al Cacino Municipal</t>
  </si>
  <si>
    <t>FRANCESCA</t>
  </si>
  <si>
    <t>adquisiciones@fellini.cl</t>
  </si>
  <si>
    <t xml:space="preserve">08-11-2016, Se le llamo y el sr. Me indico el correo y contacto del encargado.  09-11-2016, Se le envía correo de presentación de los tomates con PRESENTACIÓN DE LOS TOMATES.  14-11-2016, Se volvio a enviar presentación. 18-11-2016, Se volvio a enviar presentacion. 24-11-2016, Se volvio a enviar presentacion. 24-11-2016, solicito muestras las cuales seran entregadas el dia lunes 28-11. 28-1-2016, Se le envio muestras. 01-12-2016, Se le llamo y el encargado no estaba llamar mañana viernes. 05-12-2016, Se le llamo y me indicaron que el sr esta luego de las 6pm, el sr me dijo que no sabia si habian probado  el producto que consultaria con el chef y que lo llamara mañana miercoles 07-12 me indico su nro personal el cual esta en el (3). 12-12-2016, Se le llamo el sr me indico que les gusto el producto el le compra a gobal italia tarros de 4.1kg va a revisar los costo.  14-12-2016, Se le envio catalogo de aceitunas. 20-12-2016, Se le llamo y el sr me dijo que no ha revisado los costos del producto ya que ha estado ocupado por las fiestas de navidad me dijo que lo llamra en enero que esta mas desocupado quede en llamarlo el 5 de enero y me dijo que seria perfecto que ya a esa fecha esta mas desocupado. 05-01-2017, Se le llamo y el sr indico que todavia no ha revisado los valores que le volviera a enviar la lista de precios y lo llamara mañana en la tarde. 09-01-2017, Se le llamo y el sr me indico que el revisara los valores mañana en la noche ya que el esta libre. 26-01-2017, Se le llamo y el sr me dijo que el tarro de 4.1 le cuesta $3990  neto el kilo $973 y se le ofrecio el precio de 13800 tercera escala el kilo por tarro le queda en 901. le informe se le paso la lista de precios y hará pedido el lunes o martes ya que el lunes esta libre, su consumo es de aproximadamente 110kilos lo que se traduce en 7 cajas. 31-01-2017, Le envíe wsp de programación para su pedido y no me contesto. 02-02-2017, El sr me envío un wsp con los datos de facturación y le confirme el pedido de las 7 cajas de TOMATES EN TROZO de 2550 $13,800 de acuerdo a lo acordado. horario de recepción de 10 a 16. se le despachara el miercoles 08-02.ENVIO CORREO OFRECIENDO ACEITUNAS DESHUESADAS 09/03/2017.25-04-2017 Se llamo y me atendiò la sra Franchesca  y me dijo que para esta semana no dejarìa pèdido que le escribiera para la pròxima semana y que le mandara Wp.02-05-2017 Se le envìo wp de programaciòn.09-05-2017 Se llamo y la sra Francesca dijo que tenìan producto que para esta semana no.23-05-2017 Se llamo y la sra pidio 10 cajas de tomate entero de 2550gr.06-06-2017 Se llamo y la sra Francesca esta de licencia me atendio el sr Carlos Jimenez me dio su correo cjimenezbrito@fellini.cl y me dijo que por esta semana no harían pedido, que la otra semana que llame o pregunte por él o por la sra Priscila. 08-06-2017 Se envío correo ofreciendo Champiñones laminados, se llamo pero los encargados no estaban. 13-06-2017 Se envío correo con lista de precio de champiñones., se llamo a la sra Priscila y me dijo que esta semana no tenían pedido. 20-06-2017 Se llamo a  Priscila  y va a revisar si tienen pedido y tambièn va a verificar el pago de la Factura Nº 1344 de 180642 pesos. </t>
  </si>
  <si>
    <t>Fuzion Restobar</t>
  </si>
  <si>
    <t>Av. Las Condes 6766</t>
  </si>
  <si>
    <t>Cavieres</t>
  </si>
  <si>
    <t>fuzionrestobar@gmail.com</t>
  </si>
  <si>
    <t>reservas@fuzionrestobar.cl</t>
  </si>
  <si>
    <t xml:space="preserve">15-11-2016 Se solicita correo y nombre de contacto 16-11-2016 Se le envia catálogo de Tomate Italianos La Caranta 29-11-2016 Se le envia catálogo de tomates la caranta 21-12-2016  Se le envia nuevo correo de tomates y aceitunas negras. 11-01-2017 Se le envia catalogo de tomates y aceitunas. 18-01-2017 Se e llama pero el telefono está ocupado.envio correo ofreciendo aceitunas deshuesadas 10/03/2017. 21-04-2017 Se envio catalogo de tomates. 26/04/2017 Se le envie correo con Catalogos de Tomates.09-05-2017 Se llamo y no contestan..10-05-2017 Se envío Catalogo Línea Pomodoro La Caranta.12-05-2017 Se llamo y la sra no se encontraba, llamar la próxima semana.22-05-2017 Se envìa Catalogo, se llamo y no contesta. 25-05-2017 No contestan, se envío catalogo.29-05-2017 Se envío Catalogo, se llamo pero no contestan. 31-05-2017 Se llamo, repica pero no contestan.01-06-2017 Se envìo Catalogo. 05-06-2017 Se llama pero no contestan.06-06-2017 Se envío catalogo, se llamo el telefóno repica pero no contestan. 12-06-2017 Se envío correo ofreciendo champiñones laminados. 16-06-2017 Se envío lista de precio de los Champiñones Laminados. 20-06-2017 Se envio luista de precio de los Champiñones. </t>
  </si>
  <si>
    <t>Gustosa Pizza</t>
  </si>
  <si>
    <t>Nicaragua 1325, Villa Lautaro</t>
  </si>
  <si>
    <t>Vilches</t>
  </si>
  <si>
    <t>gustosapizzacurico@gmail.com</t>
  </si>
  <si>
    <t>Se solicita correo y nombre de contacto, 10-11-2016 Se le envía catálogo de Tomates Italianos La Caranta 29-11-2016 Se le envia catálogo de tomates la caranta 21-12-2016  Se le envia nuevo correo de tomates y aceitunas negras. 11-01-2017 Se le envia catalogo de tomates y aceitunas negras . envio correo ofreciendo aceitunas deshuesadas 10/03/2017.21/04/2017 Se envìo Catalogo de Tomates. 26/04/2017</t>
  </si>
  <si>
    <t>Ifortunati</t>
  </si>
  <si>
    <t>Morris 152 </t>
  </si>
  <si>
    <t>Roman</t>
  </si>
  <si>
    <t>romanfoodservice@gmail.com</t>
  </si>
  <si>
    <t xml:space="preserve">01-02-2017, Se le llamo y el dueño me indico su correo y contacto, me dio que el habia enviado correo solicitando información y nunca le respondimos pero que le interesa nuestros tomates en cubo y la passata y las aceitunas ya que el puede venderlas porque tiene un local de distribución.  02-02-2017, Se le envio NUEVO CATALOGO de Tomates y Aceitunas Verdes, Negras y Lista de Precios. 07-02-2017, El sr. me llamo y me dijo que estaba interesado en nuestros productos y que en cuanto le dejaba 10 cajas de aceitunas negras $20,500 que es la segunda escala le ineteresa mustra de passatta y tomates, quedo en llamarme mas tarde para confirmar pedido y le despachara el  miercoles, pero no llamo. 21-04-2017 Se le envìo Catalogo de Tomates y Aceitunas. 25-04-2017 Se envìo le envìo Catalogo de Tomates.09-05-2017 Segùn lo descrito anteriormente se puede inferir que al sr le interesa màs que todo los nuevos productos.24-05-2017 El sr envío un wp preguntando por aceitunas verdes en rodajes.13-06-2017 Se le envío listade precios de los Champiñones.21-06-2017 Se envio lista de precio de los Champiñones Laminados. </t>
  </si>
  <si>
    <t>Esta interesado en aceitunas</t>
  </si>
  <si>
    <t>Il Napolitano Cafeteria</t>
  </si>
  <si>
    <t>tres poniente 236 Ente 3 y 4 Norte local 3</t>
  </si>
  <si>
    <t>Fernando</t>
  </si>
  <si>
    <t>Administrador del correo</t>
  </si>
  <si>
    <t>contacto@ilnapolitanocafeteria.cl</t>
  </si>
  <si>
    <t>22-11-2016, Se le llamo y el sr me indico el correo y contacto de la persona que administra el correo. 23-11-2016, S Se le envía correo de presentación de los tomates con PRESENTACIÓN DE LOS TOMATES. 24-11-2016, Se volvio a enviar presentacion. 02-12-2016, Se volvio a enviar presentación. 09-12-2016, Se volvio a enviar presentación.  26-12-2016, Se le envio NUEVO CATALOGO de tomates y aceitunas.  04-01-2017, Se le envio NUEVO CATALOGO de tomates y aceitunas. 09-01-2017, Se le envio NUEVO CATALOGO de tomates y aceitunas. 19-01-2017, Se le envio NUEVO CATALOGO de tomates y aceitunas. 23-01-2017, Se le envio NUEVO CATALOGO de tomates y aceitunas.  26-01-2017, Se le envio NUEVO CATALOGO de tomates y aceitunas. 31-01-2017, Se le envio NUEVO CATALOGO de Tomates y Aceitunas Verdes y Negras. 10-02-2017, Se le envío NUEVO CATALOGO de Aceitunas.21-04-2017 Se le envìo Catalogo de Tomates y Aceitunas.26-04-2017 Se le envìo Catalogo de Tomates y Aceitunas.02-05-2017 Se llamo pero el encargado dijo que no se encontraban interesados en nuestros productos.26-05-2017 Se envía catalogo.</t>
  </si>
  <si>
    <t>Il Nuovo Racconto</t>
  </si>
  <si>
    <t>7 norte 469, Esquina 2 Poniente</t>
  </si>
  <si>
    <t>Anahí</t>
  </si>
  <si>
    <t>Quintana</t>
  </si>
  <si>
    <t>nracconto2@gmail.com</t>
  </si>
  <si>
    <t xml:space="preserve">08-11-2016, Se le llamo y la sra. Me indico el correo y contacto de la administradora.  09-11-2016, Se le envía correo de presentación de los tomates con PRESENTACIÓN DE LOS TOMATES.  14-11-2016, Se volvio a enviar presentación. 18-11-2016, Se volvio a enviar presentacion. 24-11-2016, Se volvio a enviar presentacion. 29-11-2016, Se volvio a enviar presentación. 02-12-2016, Se volvio a enviar presentación. 12-12-2016, Se volvio a enviar presentación. 16-12-2016, Se le llamo y la sra anahi indico que si habia recibido el correo que lo tenia presente pero que tenia que sentarse con la sra de la cocina y cualquier cosa ella se comunicaba.  26-12-2016, Se le envio NUEVO CATALOGO de tomates y aceitunas.  04-01-2017, Se le envio NUEVO CATALOGO de tomates y aceitunas. 09-01-2017, Se le envio NUEVO CATALOGO de tomates y aceitunas. 19-01-2017, Se le envio NUEVO CATALOGO de tomates y aceitunas. 31-01-2017, Se le envio NUEVO CATALOGO de Tomates, Aceitunas Verdes y Negras y Lista de Precios. 10-02-2017, Se le envío NUEVO CATALOGO de Aceitunas.21-04-2017 Se le envìo Catalogo de Tomates y Aceitunas.25-04-2017 Se le envìo Catalogo de Tomates y Aceitunas.12-05-2017 Se llamo y la sr Anahi no se encontraba me dijeron que la llamara a las 3pm , ademàs se le reenviarà los Catalogos de la Lìnea Pomodoro Italiano La Caranta.22-05-2017 Se envía Catalogo.23-05-2017 Se envìa Catalogo. 30-05-2017 Se envío Catalogo. 01-06-2017 Se envío Catalogo, se llamo pero no contestaron.13-06-2017 Se envío correo con lista de precio de Champiñones Laminados.19-06-2017 Se envìo lista de precio de los Champiñones Laminados. 23-06-2017 Se envio Catalogo de Champiñones. </t>
  </si>
  <si>
    <t>La Barquera</t>
  </si>
  <si>
    <t>Av. San Martín, 199, Viña del Mar, Región de Valparaíso</t>
  </si>
  <si>
    <t>Apablaza</t>
  </si>
  <si>
    <t>1 de los Encargados del local</t>
  </si>
  <si>
    <t>david.apablaza@enjoy.cl</t>
  </si>
  <si>
    <t xml:space="preserve">22-11-2016, Se le llamo y la sra me indico el correo y contacto de uno de los encargados del local. 23-11-2016,  Se le envía correo de presentación de los tomates con PRESENTACIÓN DE LOS TOMATES. 24-11-2016, Se volvio a enviar presentacion. 02-12-2016, Se volvio a enviar presentación. 09-12-2016, Se volvio a enviar presentación.  26-12-2016, Se le envio NUEVO CATALOGO de tomates y aceitunas.  04-01-2017, Se le envio NUEVO CATALOGO de tomates y aceitunas. 09-01-2017, Se le envio NUEVO CATALOGO de tomates y aceitunas. 19-01-2017, Se le envio NUEVO CATALOGO de tomates y aceitunas.  26-01-2017, Se le envio NUEVO CATALOGO de tomates y aceitunas. 31-01-2017, Se le envio NUEVO CATALOGO de Tomates y Aceitunas Verdes y Negras. 10-02-2017, Se le envío NUEVO CATALOGO de Aceitunas.21-04-2017 Se le envìo Catalogo de Tomates y Aceitunas.25-04-2017 Se le envìo Catalogo de Tomates y Aceitunas.12-05-2017 Se llamo y no contestan, envìo correo con el Catalogo de la Lìnea Pomodoro Italiano La Caranta.22-05-2017 Se envío Catalogo.23-05-2017 Se envìa Catalogo. 30-05-2017 Se envío Catalogo. 01-06-2017 Se envío Catalogo.13-06-2017 Se envío lista de precios de Champiñones laminados. 19-06-2017 Se envìo lista de precio de los Champiñones Laminados . 23-06-2017 Se envio Catalogo de Champiñones. </t>
  </si>
  <si>
    <t>La Casa de la Empanada Porteña</t>
  </si>
  <si>
    <t>Salvador Donoso, #1330</t>
  </si>
  <si>
    <t>Avilés Bannura</t>
  </si>
  <si>
    <t>Encargado de ventas y eventos</t>
  </si>
  <si>
    <t>jaime.aviles@casadelaempanadaportena.com</t>
  </si>
  <si>
    <t>ventas@casaempanadaportena.com</t>
  </si>
  <si>
    <t xml:space="preserve">01-02-2017, Se le llamo 11:07 y 4:28 no contestan. 02-02-2017, Se le llamo y el sr me dijo que le diera mi correo para enviarme un correo el y me lo envio. 03-02-2017, Se le envio NUEVO CATALOGO de Tomates y Aceitunas Verdes y Negras. 06-02-2017, El sr envío un correo diciendo que inicialmente le interesaría conocer las aceitunas , su valor formato y probar para ver como se comporta con nuestras empanas 
me comenta como lo podemos hacer. 06-02-2017, Se le envío la lista de precios se le indico que despachabamos los dias miercoles en la V Región y se le puede despachar 1 caja de aceitunas para que las pruebe en sus empandas, se le pidio el horario de recepción y datos de facturación. 21-04-2017 Se le envìo Catalogo de Tomates y Aceitunas.25-04-2017 Se le envìo Catalogo de Tomates y Aceitunas. Tener en cuenta que esta empresa usa màs que todo aceituna y champiñones.09-05-2017 Se llamo varias veces y no contestan los telefónos.12-05-2017 Se llamo y la operadora dice que el nùmero no tiene telefòno, reenviarè el correo del Catalogo de la Lìnea Pomodoro La Caranta.13-06-2017 Se envío lista de precio de los Champiñones Lamiandos.21-06-2017 Se envio lista de precio de los Champiñones Laminados. 23-06-2017 Se llamo pero no contestan, se encontro otro correo en la página de facebook y se envio Catalogos de los Champiñones. </t>
  </si>
  <si>
    <t>La Fermata Pizzeria</t>
  </si>
  <si>
    <t>9 Norte #819</t>
  </si>
  <si>
    <t>Badim</t>
  </si>
  <si>
    <t>Larzon</t>
  </si>
  <si>
    <t>lafermatapizzeria@gmail.com</t>
  </si>
  <si>
    <t>08-11-2016, Se le llamo y la sra. Me indico el correo y contacto del dueño.  09-11-2016, Se le envía correo de presentación de los tomates con PRESENTACIÓN DE LOS TOMATES.  14-11-2016, Se volvio a enviar presentación. 18-11-2016, Se volvio a enviar presentacion. 24-11-2016, Se volvio a enviar presentacion. 29-11-2016, Se volvio a enviar presentación. 02-12-2016, Se volvio a enviar presentación.  26-12-2016, Se le envio NUEVO CATALOGO de tomates y aceitunas.  04-01-2017, Se le envio NUEVO CATALOGO de tomates y aceitunas. 09-01-2017, Se le envio NUEVO CATALOGO de tomates y aceitunas. 19-01-2017, Se le envio NUEVO CATALOGO de tomates y aceitunas. 23-01-2017, Se le envio NUEVO CATALOGO de tomates y aceitunas.  26-01-2017, Se le envio NUEVO CATALOGO de tomates y aceitunas.  31-01-2017, Se le envio NUEVO CATALOGO de Tomates y Aceitunas Verdes y Negras. 10-02-2017, Se le envío NUEVO CATALOGO de Aceitunas.21-04-2017 Se le envìo Catalogo de Tomates y Aceitunas.25-04-2017 Se le envìo Catalogo de Tomates y Aceitunas.02-05-2017 Se llamo pero  me dijeron que el dueño llega como a la 1pm.09-05-2017 Se llamo  y me contesto la esposa  ella me informo que llame hoy en la tarde o mañana en la mañana para poder hablar con el sr. 12-05-2017 Se le envìo correo con el Catalogo de la Lìnea Pomodoro Italiano La Caranta, se llamo y el sr Badim no se encontraba llamarlo en la tarde o mañana22-05-2017 Se le envío Catalogo..23-05-2017 Se envìa Catalogo. 30-05-2017 Se envío Catalogo. 01-06-2017 Se envío Catalogo.13-06-2017 Se envío catalogo de Champiñones laminados. 19-06-2017 Se envìo lista de precio de los Champiñones.23-06-2017 Se envio Catalogo de Champiñones.</t>
  </si>
  <si>
    <t>96.200.00-2</t>
  </si>
  <si>
    <t>la rotonda valpo</t>
  </si>
  <si>
    <t>Calle Prat 701</t>
  </si>
  <si>
    <t>Yianatos</t>
  </si>
  <si>
    <t>larotondavalpo@gmail.com</t>
  </si>
  <si>
    <t xml:space="preserve">08-11-2016, Se le llamo y la sra. Indico que llamara luego de la 1pm para que hablara con el encargado no me dio el nombre ya que no lo puede decir. 11-11-2016, Se le llamo pero el sr. No estaba llamar a la1pm exacto. El lunes. 15-11-2016, Se le llamo y el sr me indico el correo y contacto del contador. 18-11-2016, Se volvio a enviar presentacion. 24-11-2016, se le envio muestras y el sr Daniel YIANATOS se le envio correo de recepcion de las muestras. 29-11-2016, El sr todavia no ha ocupado las muestras llamar el proximo lunes 05-12. 06-12-2016, Se le llamo y el sr no ira al rest. el día de hoy llamar mañana miercoles 07-12. 07-12-2016, Se le llamo y el sr no ira al rest. hasta el proximo lunes 12-12. 12-12-2016, Se le envio correo de programacion de despacho e informacion de las aceitunas. 13-12-2016, El sr hizo pedido de 2 cajas TOMATES EN TROZO 2550 $13,500 y ACEITUNAS NEGRAS $20,000. 19-12-2016, Se le envio correo para ver si tenia pedido y el sr respondio con un correo que esta vez no enviaran mercaderia. 09-01-2017, Se le llamo y el sr. no estaba. 10-01-2017, Se le llamo y el sr mando a decir que todavia tiene mercancia que posiblemente para la otra semana hará pedido. 16-01-2017, Se le llamo el sr no estaba. 17-01-2017, Se le llamo y el sr mando a decir que todavia tiene mercancia. 23-01-2017, Se le llamo no estaba se llamo varias veces. 24-01-2017, No estaba luego estaba comiendo y luego salio. 26-01-2017, Estaba almorzando es dificil comunicarse con este sr. 30-01-2017, Se le llamo y el sr no estaba. 31-01-2017, Se le llamo y el sr estaba almorzando, se le llamo y el sr no estaba. 06-02-2017, Se le envío correo de progamación y se le comento que estamos trabajando con tomates pero en formato de 800gr. es dificil comunicarse con este cliente.Envio correo 08/03/2017 ofreciendo aceitunas desheusadAS.25-04-2017 Se llamo pero el sr Daniel no se encontraba aun asì la persona que me contesto dijo que no iban a dejar pedido debido a que todavìa tenìan producto.02-05-2017 Se llamo pero el sr Daniel dijo que tenìa aun productos.09-05-2017 Se llamo y el sr Daniel dijo que para esta semana no dejaran pedido.23-05-2017 Se llamo y el sr Daniel dijo que por esta semana no, que llame la siguiente.06-06-2017 Se llamo y el sr Daniel me dijo que lo llame la próxima semana que aun le queda tomate. 08-06-2017 Se envío correo ofreciendo champiñones, se llamo pero el sr Daniel no se encontraba.13-06-2017 Se envío lista de precio de champiñones laminados, se llamo y me dijo que aun no tienen pedido. </t>
  </si>
  <si>
    <t>14.500.643</t>
  </si>
  <si>
    <t>Pizzeria Virolo's ANA MABEL ROMERO</t>
  </si>
  <si>
    <t>Calle Valparaíso 146</t>
  </si>
  <si>
    <t>MABEL</t>
  </si>
  <si>
    <t>Merme</t>
  </si>
  <si>
    <t>matri2mer@gmail.com</t>
  </si>
  <si>
    <t xml:space="preserve">08-11-2016, Se le llamo y el sr. Me indico el correo y contacto del encargado.  09-11-2016, Se le envía correo de presentación de los tomates con PRESENTACIÓN DE LOS TOMATES.  14-11-2016, Se volvio a enviar presentación. 16-11-2016, Se le envío muestras. 22-11-2016, Se le facturo 2 cajas de TOMATES CHERRY $14,400 y 2 cajas de TOMATES EN TROZO de 2550 $13,500, el pedido se le entregara mañana 23-11. 01-12-2016. 06-12-2016, El sr hizo un nuevo pedido el cual sera despachado el dia de mañana miercoles 07-12. 07-12-2016, Se le entrego el pedido y se le envio correo con los datos para la transferencia. 13-12-2016, Se le llamo y la sra mabel me indico que se van de vaciones hasta de navidad a argentina regresaran el 5 de enero y hara pedido ya tiene la informacion ademas de las aceitunas. 19-12-2016, Se le envio correo preguntando si tenia pedido y el sr me respondio que por el momento estan cerrados por reforma que cuando re inaguren nos contactan. 09-01-2017, Se le llamo para buscar el miercoles el pago de la factura vencida que tiene hará pedido la otra semana. 16-01-2017 se le llamo para ver si iban a hacer pedido y el sr me comento que ellos hacen pizza argentina y los tomates son muy dulces pero que el igual los mezcla con agua indico que iba hacer pedido pero no la cantidad que tenia pensado y que iba a revisar el stock. 17-01-2017, El sr me envío correo indicando que tenia stock y no iba hacer pedido esta semana. 23-01-2017, Se le llamo y el sr hizo pedido de 2 cajas de PASSATA $12,000 las cuales se les despachara el miercoles 25-01. 31-01-2017, Se le llamo le pregunte si tenia pedido y el sr respondio que todavia tenia producto. 06-02-2017, Se le llamo pero el telefono del rest. como que no funciona. 07-02-2017, Se le envío un correo de programación. 10-02-2017, El sr. envío un correo indicando que todavia tenia producto. ENVIO CORREO OFRECIENDO ACEITUNASDESHUESADA 09/03/2017 ESTA SEMNA NO COMPRO NADA VOLVER A LLAMAR LA PROXIMA SEMANA 28/03/2017. 25-04-2017  Me contesto la sra Mabel y me dijo que para esta semana no va a dejar pèdido debido a que acabaron de llegar de vacaciones y aun tienen productos que por favor llame la otra semana.09-05-2017 Se llamo y la sra Mabel me dijo que aun tiene producto. 23-05-2017 Se llamo y la sr  me dijo que por ahora no. 30-05-2017 Se llamo y la sra Mabel me dijo que para esta semana no tiene pedido ya que su marido llega el jueves y es el que se encarga de eso. 06-06-2017 Se llamo y la sra dijo que por ahora no. 08-06-2017 Se envío correo ofreciendo champiñones laminados.13-06-2017 Se envío correo con lista de precio de los champiñones laminados, se llamo y la señora se encuentra déspues de las 12, se hablo con la sra Mabel y me dijo que aun no tiene pedido porque compro tomate natural.  20-06-2017 Se llamo pero la sra Mabel no se encontraba. </t>
  </si>
  <si>
    <t xml:space="preserve">Radisson Acqua Hotel &amp; SPA </t>
  </si>
  <si>
    <t xml:space="preserve">Concon </t>
  </si>
  <si>
    <t>32254 6400</t>
  </si>
  <si>
    <t xml:space="preserve"> Silva </t>
  </si>
  <si>
    <t>25-04-2017 Se le envìo correo por si va dejar pèdido ya que el sr era atndido por la otra Ejecutiva de ventas.26-04-2017 Se le escribio cobrando las facturas pendientes.</t>
  </si>
  <si>
    <t>Marìa</t>
  </si>
  <si>
    <t>53.305.506-0</t>
  </si>
  <si>
    <t>Verde Absenta Bar</t>
  </si>
  <si>
    <t>Salvador Donoso #1490</t>
  </si>
  <si>
    <t>Magalis</t>
  </si>
  <si>
    <t>Cerda</t>
  </si>
  <si>
    <t>maga_cerda@hotmail.com</t>
  </si>
  <si>
    <t xml:space="preserve">08-11-2016, Se le llamo y la dueña me indico su correo y su contacto.  09-11-2016, Se le envía correo de presentación de los tomates con PRESENTACIÓN DE LOS TOMATES.  14-11-2016, Se volvio a enviar presentación. 18-11-2016, Se volvio a enviar presentacion. 24-11-2016, Se volvio a enviar presentacion. 24-11-2016, Solicito la muestra y se le enviara la muestra el dia lunes 28-11 ellos no trabajn los lunes pero la dueña las va a recibir. 28-11-2016, Se le envio muestras. 01-12-2016, Se le llamo y la sra indico que hara pedido la otra semana  para ser despchado el miercoles y le iba a decir a un amigo del producto pendiente llmar el lunes 05-12. 05-12-2016, Se le llamo y la sra indico que no ha probado el producto y que le preguntara al chef y se comunica. 09-12-2016, Se le llamo y no contesta. 12-12-2016, leo la llamo y le dijo que ella va a calcular los valores para hacer pedido que la llame el miercoles 14-12 ya que los lunes esta libre ella conversara con su hijo que es el chef. 14-12-2016, Se le envio catalogo de aceitunas. 16-12-2016, Se le llamo dos veces y no contesta. 19-12-2016, Se le llamo y la sra hizo pedido de una caja de TOMATES EN TROZO de 800 $11,400 y 1 kilo de ACEITUNAS NEGRAS $2,000 para probar el cual le sera entregado el miercoles 21-12. 23-01-2017, La sra me envío una nota de voz pidiendome 1 caja de tomates en trozo de 800gr, la cual se le despachara el miercoles 25-01. 30-01-2017, Se le envío wsp de programación y la sra me escribio preguntando si teniamos champiñones enteros, y le dije que nos llegarian champiñones laminados, y no hizo pedido. 06-02-2017, Se le envío correo de programación y la sra respondio que no tiene pedido. 13-02-2017, Se le envío wsp de programación, la sra pidio: 1 caja de tomates en trozo de 800g. eNVIO CORREO 08/03/17 OFRECIENDO ACEITUNAS DESHUESADAS HOY LLAME Y HIZO PEDIDO DE TOMATES DE 800 1 CAJA 14/03/2017 ESTA SEMANA NO COMPRA NADA SOLO CUANDO LLEGUEN LOS TOMATES TROZADOS 28/03/2017. 25-04-2017 Se le envìo Wp y no respondio, la llame y me dijo que no harìa pedido, necesita que le cambiemos el pedido anterior debido a que ella a pedido tomates en trozos y no entero por lo que a ella enviarle el pèdido que no es le atrazamos el trabjo, ademàs  que ella estarà mañana a las 4 pm en el local </t>
  </si>
  <si>
    <t>Hard Bar</t>
  </si>
  <si>
    <t>Av. Colón Sur 1175</t>
  </si>
  <si>
    <t>Sobarzo</t>
  </si>
  <si>
    <t xml:space="preserve">Se solicita correo y nombre de contacto, 11-11-2016 Se le envia catálogo de Tomates Italianos La Caranta  30-11-2016 Se le envia catálogo de tomates la caranta 21-12-2016  Se le envia nuevo correo de tomates y aceitunas. 11-01-2017 Se le envia catalogo de tomates y aceitunas negras. 18-01-2017 Se llama y dicen que se encuentra a las 10 de la mañana, que lo llame otro día. 19-01-2017 Se le llama a la hora indicada y no contesto. envio correo ofreciendo aceitunas deshuesadas 10/03/2017. 21/04/2017 Se envìo Catalogo de Tomates. 26-04-2017  Se envìo Catalogo de Tomates. 09-05-2017 El sr me informo que si ha visto los correos pero no los ha leido detenidamente.Hoy se le envìo de nuevo Catalogo y lista de precio de los Tomates..10-05-2017 Se envío Catalogo Línea Pomodoro La Caranta.12-05-2017 No contestan, el sr devolvio la llamada pero no quizo hablar dijo que déspues porque se encontraba ocupado. 22-05-2017 Se envìa catalogo.25-05-2017 No contestan, se le envío catalogo.29-05-2017 Se envío Catalogo.01-06-2017 Se envìo Catalogo. 06-06-2017 Se envío catalogo.12-06-2017 Se envío correo ofreciendo champiñones laminados. 16-06-2017 Se envío lista de precio de los Champiñones laminados. 20-06-2017 Se envìo lista de precio de los Champiñones. </t>
  </si>
  <si>
    <t>IL Cappo</t>
  </si>
  <si>
    <t>Av. La Dehesa 1822, local 105</t>
  </si>
  <si>
    <t>CAFÉ</t>
  </si>
  <si>
    <t>Alonso</t>
  </si>
  <si>
    <t>Ramirez</t>
  </si>
  <si>
    <t>ramirezalonso82@gmail.com</t>
  </si>
  <si>
    <t xml:space="preserve">15-11-2016, Se le llamo el sr me indico el correo y contacto del dueño. 15-11-2016, Se le envía correo de presentación de los tomates con PRESENTACIÓN DE LOS TOMATES. 21-11-2016, Se le reenvia presentación. 21-11-2016, Se le reenvia presentación. 28-11-2016, Se le reenvia presentación. 09-12-2016, Se le reenvia presentación. 22-12-2016, Se le envio NUEVO CATALOGO de tomates y aceitunas. 28-12-2016, Se le envio NUEVO CATALOGO de tomates y aceitunas. 03-01-2017, Se le envio NUEVO CATALOGO de tomates y aceitunas. 10-01-2017, Se le envio NUEVO CATALOGO de tomates y aceitunas.  19-01-2017, Se le envio NUEVO CATALOGO de tomates y aceitunas.  20-01-2017, Se le llamo el sr el no estaba 12:28 el lunes estara apartir de las 8:00am. 01-02-2017, Se le envio NUEVO CATALOGO de tomates, aceitunas verdes, negras y NUEVA LISTA DE PRECIOS.  07-02-2017, Se le envío NUEVO CATALOGO de Aceitunas. Envio correo ofreciendo aceitunas deshuesadas 15/03/2017.21-04-2017 Se le envìo Catalogo de Tomates y Aceitunas.26-04-2017 Se le envìo Catalogo de Aceitunas. 02-05-2017 Se llamo y la persona que respondio me dijo que el dueño no se encontraba pero que tal vez si no ha respondido es porque no le interesa nuestros productos igual insistere hasta hablar con el dueño.09-05-2017 Se llamo y el sr se encontraba muy ocupado y me pidio que lo llamara a la 5:00 pm.10-05-2017 Se envío Catalogo Línea Pomodoro La Caranta.12-05-2017 Se llamo y no contesta. 22-05-2017 Se envìo catalogo, Se llamo y el dueño me dijpo que no usaban este tipo de productos en su cafetería. 25-05-2017 Se le envío catalogo.01-06-2017 Se envìo Catalogo. </t>
  </si>
  <si>
    <t>NO</t>
  </si>
  <si>
    <t>Il Genovese caffe Italiano</t>
  </si>
  <si>
    <t>Astorga 618</t>
  </si>
  <si>
    <t>Ilgenovesecaffeitaliano@gmail.com</t>
  </si>
  <si>
    <t>Se le envio correo nuevamente, LLAMAR, EL CORREO SALE DEVUELTO/ NUMERO NO DISPONIBLE. 30-12-2016 se intento ubicar numero y no se encontro, el correo se devuelve.23-01-2017 se le reenvio correo de catalogo. 01-02-2017 se le reenvio catalogo.21-02-2017 se le reenvio catalogo. 21-04-2017 Se le envìo Catalogo de Tomates y Aceitunas. 26-04-2017 Se le envìo Catalogo de Tomates y Aceitunas.02-05-2017 No se llamo debido a que revisando en internet se verifico que no es un restaurant solo es un sitio donde preparan cafès y tortas.26-05-2017 Se le envío catalogo.29-05-2017 Se envío Catalogo.31-05-2017 Se envìo catalogo.</t>
  </si>
  <si>
    <t>KUPAL RESTAURANT</t>
  </si>
  <si>
    <t>Avenida Eugenio Díaz Lira 195</t>
  </si>
  <si>
    <t>Ugarte</t>
  </si>
  <si>
    <t>kupalpichilemu@gmail.com</t>
  </si>
  <si>
    <t>contacto@visitapichilemu.cl</t>
  </si>
  <si>
    <t>Se solicita correo y nombre de contacto, 11-11-2016 Se le envia catálogo de Tomates Italianos La Caranta  30-11-2016 Se le envia catálogo de tomates la caranta 21-12-2016  Se le envia nuevo correo de tomates y aceitunas. 12-01-2017 Se le envia catalogo de tomates y aceitunas negras.ENVIO CORREO OFRECIENDO ACEITUNAS DESHUESADAS 13/03/2017.21-04-2017 Se le envìo Catalogo de Tomates y Aceitunas. 26-04-2017 Se le envìo Catalogo de Tomates y Aceitunas y respondieron que ellos no usan tomates dy que ademàs este local fue cerrado.26-05-2017 Se envía catalogo.31-05-2017 Se envìo catalogo, respondieron el correo y dijeron que no tienen restaurant.</t>
  </si>
  <si>
    <t>La Ballena Pizzeria</t>
  </si>
  <si>
    <t>Avenida Comercio 1955 local A</t>
  </si>
  <si>
    <t xml:space="preserve">Jose </t>
  </si>
  <si>
    <t>Nazar</t>
  </si>
  <si>
    <t>jinazar@hotmail.com</t>
  </si>
  <si>
    <t>laballenapizzeria@gmail.com</t>
  </si>
  <si>
    <t>Se solicita correo y nombre de contacto, 11-11-2016 Se le envia catálogo de Tomates Italianos La Caranta  30-11-2016 Se le envia catálogo de tomates la caranta 21-12-2016  Se le envia nuevo correo de tomates y aceitunas. 12-01-2017 Se le envia catalogo de tomates y aceitunas negras. envio correo ofreciendo aceitunas deshuesadas 13/03/2017.21-04-2017 Se le envìo Catalogo de Tomates y Aceitunas. 26-04-2017 Se le envìo Catalogo de Tomates y Aceitunas.09-05-2017 Se llamo y el sr me dijo que no estan interesados en nuestros productos.26-05-2017 Se envía catalogo.29-05-2017 Se envío Catalogo.31-05-2017 Se envìo catalogo.</t>
  </si>
  <si>
    <t>Delirio Resto</t>
  </si>
  <si>
    <t>Carmen Lidia 5299 </t>
  </si>
  <si>
    <t> 227754296</t>
  </si>
  <si>
    <t>Ingrid</t>
  </si>
  <si>
    <t>ingrid.urbina.e@gmail.com</t>
  </si>
  <si>
    <t>03-11-2016, se le llamo pero no es el número, ubicarlo. 21-11-2016, Se le llamo me indicaron que llamara a las 4:50pm para hablar con los dueños. 30-11-2016, Se le llamo y la dueña me indico su correo y contacto. 10-11-2016, Se le envía correo de presentación de los tomates con PRESENTACIÓN DE LOS TOMATES. 09-12-2016, Se le reenvia presentación. 22-12-2016, Se le envio NUEVO CATALOGO de tomates y aceitunas. 28-12-2016, Se le envio NUEVO CATALOGO de tomates y aceitunas. 03-01-2017, Se le envio NUEVO CATALOGO de tomates y aceitunas. 10-01-2017, Se le envio NUEVO CATALOGO de tomates y aceitunas.  19-01-2017, Se le envio NUEVO CATALOGO de tomates y aceitunas.  30-01-2017, Se le envio NUEVO CATALOGO de tomates y aceitunas.  03-02-2017, Se le envío NUEVO CATALOGO de aceitunas. 16-02-2017, Se le envío NUEVO CATALOGO de Aceitunas.20-04-2017 Se envío Catalogo de Tomates.09-05-2017 Se llamo y la sra se encuentra a las 5:00 o 5:30 pm, tambien se le envìo correo con los Catalogos de Tomates, se volvio a llamar pero nadie contesto..10-05-2017 Se envío Catalogo Línea Pomodoro La Caranta.12-05-2017 No contestaron.22-05-2017se envìo Catalogo, se llamo y no contestan.25-05-2017 Se le envío Catalogo. 29-05-2017 Se envío Catalogo, se llamo y no contestan. 31-05-2017 Se llamo pero la sra Ingrid no se encontraba, llega a las 6 pm.01-06-2017 Se envìo Catalogo. 05-06-2017 Se llamo pero no contestan.06-06-2017 Se envío catalogo, se llamo pero no contestan. 16-06-2017 Se envío lista de precio de los Champiñones.20-06-2017 Se envìo lista de precio de los Champiñones Laminados.</t>
  </si>
  <si>
    <t>OPEN 12:30PM</t>
  </si>
  <si>
    <t>Bakán Para Comer</t>
  </si>
  <si>
    <t>Las Barrancas 2779-b</t>
  </si>
  <si>
    <t>17-07-2017 Se reviso en la web este local y se observa que no usan productos como el nuestro, pero i usan papas, choclo y otros productos debido a que hacen chorrillana</t>
  </si>
  <si>
    <t>AGREGADO</t>
  </si>
  <si>
    <t>Brunapoli Mall vivo los Trapense</t>
  </si>
  <si>
    <t>av.Alcalde Delano 10555 local 1062</t>
  </si>
  <si>
    <t>La Dehesa</t>
  </si>
  <si>
    <t xml:space="preserve">Martina </t>
  </si>
  <si>
    <t>Vivo</t>
  </si>
  <si>
    <t>administracion@brunapoli.cl</t>
  </si>
  <si>
    <t>contacto@brunapoli.cl</t>
  </si>
  <si>
    <t xml:space="preserve">09-05-2017 Se llamo pero la encargada del local no se encuentra hasta las 12 pm. 17-05-2017 Se llamo pero la encargada no se encontraba y me dijeron que la podía encontrar a las 7 pm  , me facilitaron el correo y el nombre de la encargada por lo cual se le enviara el Catalogo Pomodoro Italiano La Caranta.31-05-2017 Se envìo Catalogo, se llamo y la encargada no se encontraba  el dìa de hoy, por lo general esta en el local desde las 12.22-06-2017 Se envio Catalogo de Champiñones. </t>
  </si>
  <si>
    <t>equivocado</t>
  </si>
  <si>
    <t>Buona Pasta</t>
  </si>
  <si>
    <t>Santa Maria</t>
  </si>
  <si>
    <t>03-05-2017 Se llamo y la operadora dice que ese nùmero no tiene telefono.19-05-2017 El número no tiene telefono.24-05-2017 Se llamo y el número no tiene telefóno. 30-05-2017 Se llamo y el número es equivocado .02-06-2017 Nùmero equivocado.</t>
  </si>
  <si>
    <t xml:space="preserve">Ciao Pizza Bar </t>
  </si>
  <si>
    <t>5 Norte 164</t>
  </si>
  <si>
    <t>09-05-2017 Se llamo y el encargado no me dejo hablar solo dijo que ya tenìan proveedores y me colgo</t>
  </si>
  <si>
    <t>Club Social Italo Chileno</t>
  </si>
  <si>
    <t>Av. Republica 35</t>
  </si>
  <si>
    <t>Mori Donoso</t>
  </si>
  <si>
    <t>rrpp@chilenolimache.cl</t>
  </si>
  <si>
    <t xml:space="preserve">La dueña me dijo que tenìan muchos años con centauro por lo cual no iban a cambiar de proveedor, igual se le envìo la informaciòn con los Catalogos.26-05-2017 Se envía catalogo. </t>
  </si>
  <si>
    <t>Da Cesare Paolo</t>
  </si>
  <si>
    <t>Irarrazabal 4852</t>
  </si>
  <si>
    <t>ÑuÑoa</t>
  </si>
  <si>
    <t xml:space="preserve">Fernando </t>
  </si>
  <si>
    <t xml:space="preserve">San Martìn </t>
  </si>
  <si>
    <t>Chef</t>
  </si>
  <si>
    <t xml:space="preserve">contacto@dacesarepaolo.cl </t>
  </si>
  <si>
    <t xml:space="preserve">03-05-2017 Se llamo y la recepcionista me dijo que los dueños o la encargada se encuentran a partir de las 11: 30 am. 09-05-2017 Se llamo pero el Chef no se encontraba igualmente me facilitaron el correo y los datos del sr y me dijeron que se encontraba todos los dìas a partir de las 11 am.19-05-2017 Se llamo pero el chef no se encontraba, se consigue a partir del martes de la semana siguiente.22-05-2017 Se envìo Catalogo.23-05-2017 Se llamo y no contestan.25-05-2017 No contestan, se le envío catalogo.29-05-2017 Se envío Catalogo, se llamo pero el chef estaba de día libre, llamarlo mañana a partir de las 11:30 am.31-05-2017 Se llamo y el chef me dijo que si ha recibido los correos pero que realmente no los ha podido detallar bien,que èl los va a ver y va a comparar precios y se comunica conmigo. 01-06-2017 Se envìo Catalogo. 06-06-2017 Se envío catalogo.09-06-2017 Se envío muestra de 1 lata de tomate Cherry y otra lata de 2550 gr de Tomate en trozos,el cheff dijo que le gustaron los tomates en trozos y quedo en pedir 20 cajas mensuales por lo que se le dio un precio de 12800 pesos enviandole 5 cajas semanales debido a que no tienen deposito para hacer la entrega total , ese mismo día hicieron un pedido de 5 cajas para el día lunes. Además se le ofrecio Champiñones pero el chef dijo que prefiere los naturales. 12-06-20147 Hizo pedido de 4 cajas de tomate en trozo.16-06-2017 El chef solicito 8 cajas de tomate.20-06-2017 Solicito 5 cajas para el dìa Jueves. </t>
  </si>
  <si>
    <t>Hace pedidos por correo</t>
  </si>
  <si>
    <t>Di Pietro Pizza</t>
  </si>
  <si>
    <t>Orinoco 48</t>
  </si>
  <si>
    <t>03-05-2017 Se llamo no se encontraba ni el encargado, ni el dueño me dijeron que llamara mañana despues del mediodìa.04.05-2017 Se llamo nuevamente pero no se encontraba ni el dueño ni la encargada del local.09-05-2017 Se llamo pero el encardo y el dueño se encontraba ocupado que lo llamara en 1 hra. 17-05-2017 Se llamo pero el dueño se encontraba ocupado que lo llamara luego. 31-05-2017 Se llamo y me dijeron que me podìan atender luego de las 16:00 hras.</t>
  </si>
  <si>
    <t>Diego Pizzas</t>
  </si>
  <si>
    <t>Av San Martin 636</t>
  </si>
  <si>
    <t xml:space="preserve">Jose Luis </t>
  </si>
  <si>
    <t>Arevalo</t>
  </si>
  <si>
    <t xml:space="preserve">Gerente de Compras </t>
  </si>
  <si>
    <t>geofertech@gmail.com</t>
  </si>
  <si>
    <t xml:space="preserve">21-04-2017 Se llamo para ofrecer los productos, el gerente de compra me facilito todos los datos para ser enviada la informaciòn de los catalogos y de la lista de precio. </t>
  </si>
  <si>
    <t>Don Burro Pizza</t>
  </si>
  <si>
    <t>Villa Alemana N2</t>
  </si>
  <si>
    <t>19-05-2017 Se llamo pero el número no tiene telefóno.24-05-2017 Se llamo y el telefono se encuentra apagado. 30-05-2017 Se llamo y el telefono esta apagado.</t>
  </si>
  <si>
    <t>Dos Tiempo Delivery</t>
  </si>
  <si>
    <t>Del roble 3130</t>
  </si>
  <si>
    <t>19-05-2017 Se llamo y el dueño me informo que no tiene correo y que usa únicamente tomate natural.</t>
  </si>
  <si>
    <t>El Rinco del Sandwich</t>
  </si>
  <si>
    <t>Sta Rita 101-193</t>
  </si>
  <si>
    <t>Andres</t>
  </si>
  <si>
    <t>09-05-2017 Se llamo pero la persona que me contesto me dijo que el dueño no se encontraba debido a que habìa muerto un familiar, llamaramos dèspues.17-05-2017 Revisando en la web este local vende  lo que son hamburguesas lo colocare en futuros productos debido a que usan choclo , aceitunas. 09-06-2017 Se llamo pero no contestan. 14-06-2017 Se llamo para ofrecer los Champiñones y no contestan.</t>
  </si>
  <si>
    <t>Empanadas La Pepa (Amasandería San Antonio)</t>
  </si>
  <si>
    <t>Paseo Bulnes 165</t>
  </si>
  <si>
    <t xml:space="preserve">03-05-2017 Tiene proveedor desde hace 20 años y es dificil a que lo cambie. </t>
  </si>
  <si>
    <t>*3.50</t>
  </si>
  <si>
    <t>Fabrica de Empanadas Antonia</t>
  </si>
  <si>
    <t>Muñoz Gamero 737-775</t>
  </si>
  <si>
    <t>30-05-2017 Se llamo pero no contestan.</t>
  </si>
  <si>
    <t>*3.55</t>
  </si>
  <si>
    <t>Fábrica de masas, empanadas y sopaipillas BAEZA</t>
  </si>
  <si>
    <t>Arturo Prat 385</t>
  </si>
  <si>
    <t>Frumento Cocina De Autor</t>
  </si>
  <si>
    <t>Av. Valparaíso 2150 local 4</t>
  </si>
  <si>
    <t>19-05-2017 Se llamo y el número no existe.24-05-2017 Se llamo y sale la contestadora. 30-05-2017 Se llamo y sale buzón de voz.02-06-2017 Nùmero equivocado.</t>
  </si>
  <si>
    <t>Full Pizzas-Los Pinos</t>
  </si>
  <si>
    <t>Las Barrancas 2491 Local 1A</t>
  </si>
  <si>
    <t> 323279951</t>
  </si>
  <si>
    <t xml:space="preserve">24-05-201 El númer no se encuentra disponible.30-05-2017 Se llamo y el número no se encuentra disponible. </t>
  </si>
  <si>
    <t>Hotzenplotz</t>
  </si>
  <si>
    <t>Hector Calvo 331</t>
  </si>
  <si>
    <t>OPEN 6PM Restaurant y Bar Alemán.03-05-2017 Se reviso la pàgina web y en sus menus no usan productos como el nuestro.</t>
  </si>
  <si>
    <t>OPEN 1PM</t>
  </si>
  <si>
    <t>Jose Pepe Pizza Delivery</t>
  </si>
  <si>
    <t>02-06-2017 Se llamo y sale el buzòn de voz.</t>
  </si>
  <si>
    <t>*no contesta</t>
  </si>
  <si>
    <t>La Chakra</t>
  </si>
  <si>
    <t>Av. Republica 507</t>
  </si>
  <si>
    <t>03-05-2017 No se llamo ya que revisando su pagina web, se pudo observar que ellos don poductores de vegetales y los cuales usan en su restaurant.</t>
  </si>
  <si>
    <t>La Cocineria de Illescas</t>
  </si>
  <si>
    <t>Freire 928</t>
  </si>
  <si>
    <t>illescafelipe1983@gmail.com</t>
  </si>
  <si>
    <t>03-05-2017 Se llamo y la operadora dice que ese nùmero no tiene telefono y se revisa en internet y es el ùnico nùmero que aparece.24-05-2017 Se llamo y el encargado me facilito el correo y se le envío el catalogo y quede en llamarlo mañana., el correo me arroja un error.  30-05-2017 Se envío Catalogo. 01-06-2017 Se envío Catalogo.13-06-2017 Se envío lista de precios de los  Champíñones Laminados.19-06-2017 Se envìo lista de precio de los Champiñones.</t>
  </si>
  <si>
    <t>OPEN 7:30PM</t>
  </si>
  <si>
    <t>La DonOtto</t>
  </si>
  <si>
    <t>Belloto 2000 Calle Mayas</t>
  </si>
  <si>
    <t xml:space="preserve">03-05-2017 Se llamo y la operadora dice que ese nùmero no tiene telefono y se revisa en internet y es el ùnico nùmero que aparece.24-05-2017 Se llamo y la operadora dice que el telefono no sirve. 30-05-2017 Se llamo y la operadora dice que el telefóno no existe. </t>
  </si>
  <si>
    <t>La Nueva Fontana Valparaiso</t>
  </si>
  <si>
    <t>Subida Ecuador # 199</t>
  </si>
  <si>
    <t>hchilemann57@gmail.com</t>
  </si>
  <si>
    <t>03-05-2017 Se llamo y la operadora dice que ese nùmero no tiene telefono y se revisa en internet y es el ùnico nùmero que aparece.25-04-2017 El sr contesto pero no le entendí el correo ya que él iba manejando, llamarlo más tarde. 30-05-2017 Se llamo y me facilitaron el correo además me dijo que le compra a centauro  pero quiere ver nuestros catalogos. 01-06-2017 Se envío Catalogo.13-06-2017 Se envio lista de precio de lso Champiñones Laminados.19-06-2017 Se envìo lista de precio de los Champiñones Laminados.</t>
  </si>
  <si>
    <t>*NO ES</t>
  </si>
  <si>
    <t>La Pica lo de Alvaro</t>
  </si>
  <si>
    <t>03-05-2017 Se reviso el local en internet y los menu no usan los productos que vendemos, ya que es comida casera.</t>
  </si>
  <si>
    <t>La Vegana</t>
  </si>
  <si>
    <t>Taqueadero #361</t>
  </si>
  <si>
    <t>03-05-2017 Se llamo y la operadora dice que ese nùmero no tiene telefono y se revisa en internet y son los ùnicos telefonos que aparecen en internet.30-05-2017 Se reviso en la pagina de facebbook y en los menus no usan tomates en lata.</t>
  </si>
  <si>
    <t>Los 7 Pecados pizzeria</t>
  </si>
  <si>
    <t>Av. valparaiso 1982, local 5 paradero 11 unimarc</t>
  </si>
  <si>
    <t>03-05-2017 Se llamo y el dueño me dijo que no encontraban interesados debido a que solo usan productos naturales.</t>
  </si>
  <si>
    <t>Mia Pizza , A La Piedra</t>
  </si>
  <si>
    <t>Avenida La Concepción, 416</t>
  </si>
  <si>
    <t xml:space="preserve">24-05-2017 Se llamo repica y no contestan.25-05-2017 No contestan.30-05-2017 Repica y no contestan. </t>
  </si>
  <si>
    <t>Muskan Pizzeria y Sandwicheria gourmet</t>
  </si>
  <si>
    <t>freire 406 Local A</t>
  </si>
  <si>
    <t>cvegamunoz@gmail.com</t>
  </si>
  <si>
    <t>05-05-2017 Se llamo pero el numero no existe, de la pagina de facebook tome el correo. 25-05-2017 Se llamo y no contestan.30-05-2017 Se llavo y sale la contestadora, se envía catalogo al correo que se tiene.</t>
  </si>
  <si>
    <t>Nostra Masas y Sake roll</t>
  </si>
  <si>
    <t>Camilo Henriquez 476</t>
  </si>
  <si>
    <t>Jamal</t>
  </si>
  <si>
    <t>Chasedine</t>
  </si>
  <si>
    <t>nosstramassaandsakerolls@gmail.com</t>
  </si>
  <si>
    <t xml:space="preserve">03-05-2017 Se llamo y la encargada (Rosa Maldonado) me facilito el correo, hay grandes posibilidades de que esta empresa nos compre. 09-05-2017 Se llamo y el sr Jamal me informo que èl usa tomates y champiñones naturales, sin embargo usa choclo y aceitunas en rodajas y me dijo que cuando lleguen esos productos le envie la informaciòn.13-06-2017 Se envío lista de precio de los Champiñones laminados.21-06-2017 Se envio lista de precio de los Champiñones. </t>
  </si>
  <si>
    <t>OPEN 7PM</t>
  </si>
  <si>
    <t>Oso Blanco</t>
  </si>
  <si>
    <t>AV. Republica #681</t>
  </si>
  <si>
    <t xml:space="preserve">25-05-2017 De este local no se encuentran números de telefonos ni correos. </t>
  </si>
  <si>
    <t>Pasta Pizza Ristorante</t>
  </si>
  <si>
    <t xml:space="preserve">Chile 536 Llolleo </t>
  </si>
  <si>
    <t>San Antonio</t>
  </si>
  <si>
    <t> 35 228 6512</t>
  </si>
  <si>
    <t>Carlos</t>
  </si>
  <si>
    <t>09-05-2107 Se llamo y el encargado no me dejo hablar y me tiro el telefono.</t>
  </si>
  <si>
    <t>*ocupado</t>
  </si>
  <si>
    <t>Pinto Bello Restobar</t>
  </si>
  <si>
    <t>Anibal Pinto 802</t>
  </si>
  <si>
    <t>03-05-2017 Es un bar que tienen cervezas artesanales y de comida hamburguesas, en el menù no se ve que usen productos como el nuestro.</t>
  </si>
  <si>
    <t>*no es</t>
  </si>
  <si>
    <t>Pistacchio</t>
  </si>
  <si>
    <t>Thomas Urmeneta 140 lote 2 San Francisco</t>
  </si>
  <si>
    <t xml:space="preserve">24-05-2017 Se reviso en internet y ellos venden son unos panes por lo que no usan tomates en latas. </t>
  </si>
  <si>
    <t>OPEN 4pm</t>
  </si>
  <si>
    <t>Pizza Brosa</t>
  </si>
  <si>
    <t>Av. Hipódromo Chile 1560 - B</t>
  </si>
  <si>
    <t>2 2808 6867</t>
  </si>
  <si>
    <t>9 9249 2854</t>
  </si>
  <si>
    <t>Pizzas &amp; Hornos</t>
  </si>
  <si>
    <t>Avenida Gomez Carreño 183</t>
  </si>
  <si>
    <t>marisol.pizzeria@gmail.com</t>
  </si>
  <si>
    <t>05-05-2017 Se llamo no se encontraba la encargada me dieron el correo para que les envie los Catalogos y las listas de precios para ellos analizarlos. Enviar los Catalogos la pròxima semana.09-05-2017 Se le envìo Catalogo de Tomates. 10-05-2017 Se envìo Catalogo  "Pomodoro Italiano LA CARANTA".12-05-2017 Se llamo y no contestan.22-05-2017 Se le envía Catalogo.23-05-2017 Se envìa Catalogo, se llama y no contesta.  30-05-2017 Se envío Catalogo. 01-06-2017 Se envío Catalogo., se llamo repica pero no contestan.13-06-2017 Se envío correo con lista de preciode Champíñones Laminados. 19-06-2017 Se envìo lista de precio de los Champiñones Laminados. 23-06-2017 Se envío Catalogo de Champiñones Laminados.</t>
  </si>
  <si>
    <t>JUEVES OPEN 7PM</t>
  </si>
  <si>
    <t>Pizzas del Negro</t>
  </si>
  <si>
    <t>Pasaje 613 Belloto Sur</t>
  </si>
  <si>
    <t>24-05-2017 Se llamo y no contestan en la página dice que abren mañana. 25-05-2017 Se llama y la operadora dice que el número no tiene telefono. 30-05-2017 Se llamo y el número no tiene telefono.</t>
  </si>
  <si>
    <t>Pizzas Pelikan Express Quilpue</t>
  </si>
  <si>
    <t>San Martin 806</t>
  </si>
  <si>
    <t xml:space="preserve">Cinthia </t>
  </si>
  <si>
    <t>Catrin</t>
  </si>
  <si>
    <t>catrinyjorquera@gmail.com</t>
  </si>
  <si>
    <t>03-05-2017 Se llamo y la dueña me facilito su correo me dijo que no se encuentra interesada en los tomates debido a que los usa natural, pero si le llamo la atenciòn los productos que estan por llegar como el palmito, los choclos y champiñones.13-06-2017 Se envío lista de precio de los Champiñones Laminados. 21-06-2017 Se envio lista de precio de los Champiñones Laminados. 23-06-2017 Se llamo, repica pero no contestan.</t>
  </si>
  <si>
    <t>Pizza's Thompson</t>
  </si>
  <si>
    <t>Thompson 1480</t>
  </si>
  <si>
    <t>papadelejos1999@hotmail.com</t>
  </si>
  <si>
    <t>24-05-2017 Se llamo y me dieron el número del local, hable pero el sr se encontraba ocupado y me pidio que lo llame de 3-4 pm, el día de mañana.30-05-2017 Se envío Catalogo. 01-06-2017 Se envío Catalogo.13-06-2017 Se envío correo con la lista de precio de Champiñones Laminados. 13-06-2017 Se envío correo ofreciendo Champiñones Laminados.19-06-2017 Se envio lista de precio de los Champiñones laminados. 23-06-2017 Se envio Catalogo de Champiñones.</t>
  </si>
  <si>
    <t>Pizzeria Andres Olmue</t>
  </si>
  <si>
    <t>Calle Libertad 68 San Francisco De Limache</t>
  </si>
  <si>
    <t>03-05-2017 Se llamo y el dueño me dijo que no usan productos enlatados debido a que sus pizzas son artesanales y usan unicamente productos naturales.</t>
  </si>
  <si>
    <t>Pizzeria La Nueva Bar Pub</t>
  </si>
  <si>
    <t>BALMACEDA ESQUINA O´HIGGINS LLAYLLAY</t>
  </si>
  <si>
    <t>ceb-pach@hotmail.com</t>
  </si>
  <si>
    <t>24-05-2017 Se llamo y el sr Mauricio me facilito el correo y se le envío el catalogo.  30-05-2017 Se envío Catalogo. 01-06-2017 Se envío Catalogo.13-06-2017 Se envío correo con lista de precio de los Champiñones Laminados.19-06-2017 Se envìo lista de precio de los Champiñones Laminados.</t>
  </si>
  <si>
    <t>LLAMRLO NUEVAMENTE PARA SABER SI VIO EL CATALOGO</t>
  </si>
  <si>
    <t>Pízzeria La Riviera</t>
  </si>
  <si>
    <t> Pedro Montt 2405</t>
  </si>
  <si>
    <t>32225 4402</t>
  </si>
  <si>
    <t>Pizzeria Olimpia</t>
  </si>
  <si>
    <t>Av Providencia 2033</t>
  </si>
  <si>
    <t>pedidosolimpia@gmail.com</t>
  </si>
  <si>
    <t xml:space="preserve">04-05-2017 Se llamo y la encargada del local dijo que no le interesaba nuestros productos, ni si quiera me dejo hablar, lo ùnico que a ella le interesaba eran ALCACHOFAS. 09-06-2017 Se llamo pero contestan.09-06-2017 Se llamo pero no contestaron, en la página de facebook se encontro un mail de contacto y se envío un correo ofreciendo Champiñones. 12-06-2017 Se llamo y me facilitaron el correo del dueño quien es el que ve lo de los proveedores, se envìo la informaciòn de los  champiñones. 13-06-2017 Se envío lista de precios de Los Champiñones Laminados.19-06-2017 Se envìo lista de precio de los Champiñones, se llamo pero el dueño no se encontraba quien es el que revisa la informaciòn </t>
  </si>
  <si>
    <t>Pizzeria Pepe`s Pizza</t>
  </si>
  <si>
    <t>Ecuador 280</t>
  </si>
  <si>
    <t>Por el Momento No</t>
  </si>
  <si>
    <t>Pizzeria Via Abarca</t>
  </si>
  <si>
    <t>Camino lo abarca 121</t>
  </si>
  <si>
    <t>Cartagena</t>
  </si>
  <si>
    <t>OPEN 5PM.24-05-2017 Se llamo y el sr me dijo que le enviara los catalogos y la lista de precio por wp.,insistio por si tenía otros productos como: jamón, queso, salami, aceitunas. 30-05-2017 Se envío Catalogo. 01-06-2017 Se envío Catalogo, se llamo pero no contestan.</t>
  </si>
  <si>
    <t xml:space="preserve">Enviar fotos de los catalogos por wp </t>
  </si>
  <si>
    <t>OPEN 7:30AM</t>
  </si>
  <si>
    <t>Pizzería-Panadería  &amp; Pastelería Dantoni</t>
  </si>
  <si>
    <t>Av. Valparaiso 988, local N°2</t>
  </si>
  <si>
    <t>info@dantoni.cl</t>
  </si>
  <si>
    <t>24-05-2017 Se envío Catalogo a un correo que se encontro en la página web, se llamo pero el dueño del local no se encontraba. 25-05-2017 Usan salsa de tomate y me dijeron que por los momentos no se encuentran interesados. 13-06-2017 Se envío lista de precio de los Champiñones Laminados.21-06-20174 Se envio lista de precio de los Champiñones.</t>
  </si>
  <si>
    <t>Santiago Bar</t>
  </si>
  <si>
    <t>Calle Santiago 832</t>
  </si>
  <si>
    <t>OPEN 6PM.24-05-2017 Se rechaza debido a que es un bar y no venden comida.</t>
  </si>
  <si>
    <t>apagado</t>
  </si>
  <si>
    <t>Santino's Pizza</t>
  </si>
  <si>
    <t>Independencia 222</t>
  </si>
  <si>
    <t>25-05-2017 Se llamo y la operadora dice que el número no tiene telefóno. 30-05-2017 Se llamo y el número no existe.</t>
  </si>
  <si>
    <t>Sensacion RestoBar</t>
  </si>
  <si>
    <t>Manuel Montt 419</t>
  </si>
  <si>
    <t>clubsensationpizza@gmail.com</t>
  </si>
  <si>
    <t xml:space="preserve">24-05-2017 Se encontro un correo en la página de facebook y se envío el catalogo.25-05-2017 Se llamo y me dijeron que este local cerro y ahora hay otro que se llama Taxi del lagarto Juancho. </t>
  </si>
  <si>
    <t>Tentaciones Restobar</t>
  </si>
  <si>
    <t>Almirante Wilson 27</t>
  </si>
  <si>
    <t xml:space="preserve">25-05-2017 Se llamo y la persona que me contesto el telefóno me dijo que no se encontraba interesada en nuestros productos debido a que usan tomates naturales, no me quizo facilitar el correo. </t>
  </si>
  <si>
    <t>Trattoria la Koka</t>
  </si>
  <si>
    <t>Riquelme 150</t>
  </si>
  <si>
    <t xml:space="preserve">Carmen </t>
  </si>
  <si>
    <t>Cespedes</t>
  </si>
  <si>
    <t>cgcg094@gmail.com</t>
  </si>
  <si>
    <t xml:space="preserve">23-05-2017 Se llamo y la sra me facilito el correo, se le envío el catalogo quede en llamarla en los próximos días.  30-05-2017 Se envío Catalogo. 01-06-2017 Se envío Catalogo, se llamo y no contesto.13-06-2017 Se envío correo de lista de precio de Champiñones Laminados. 19-06-2017 Se envìo lista de precio de los Champiñones Laminados. </t>
  </si>
  <si>
    <t>OPEN 12PM</t>
  </si>
  <si>
    <t>Tutti Gusti</t>
  </si>
  <si>
    <t>San Martin 726</t>
  </si>
  <si>
    <t>04-05-2017 Se llamo y la dueña muy grosera no dejo que le explicara los productos que tenìa para ofrecerle, me dijo que ella estaba muy ocupada que no la molestara màs.</t>
  </si>
  <si>
    <t>OPEN 2PM</t>
  </si>
  <si>
    <t>Vinizio bar de vinos</t>
  </si>
  <si>
    <t>Capitán Muñoz Gamero 8. A pasos del Paseo 21 de Mayo</t>
  </si>
  <si>
    <t>vinizio.cl@gmail.com</t>
  </si>
  <si>
    <t xml:space="preserve">24-05-2017 Se encontro el correo en la página de facebook y se envío catalogo.25-05-2017 Se verifico nuevamente en la página web del local y no es un restaurant sino un sitio especializado en vinos. </t>
  </si>
  <si>
    <t xml:space="preserve">Restaurant Marco Polo </t>
  </si>
  <si>
    <t>Plaza de Armas 416, Santiago Centro, Santiago</t>
  </si>
  <si>
    <t>RESTAURANT</t>
  </si>
  <si>
    <t>Giampiero</t>
  </si>
  <si>
    <t>marcopolo416416@gmail.com</t>
  </si>
  <si>
    <t>25/04/017 El sr de La Trattoria Milano  E Dintori nos comunico con el sr, se le llamo y se le enviaron los Catalogos. 27/04/2017 Se le llamo para verificar si habìa revisado la informaciòn pero este no ha tenido tiempo y me hizo saber que quisiera que lo visitaramos a mostrarle los productos debido a que a èl no le gusta comprar por telefono.28/04/2017 El sr escribio que le enviaramos una caja de tomate en trozo de 2550 gr.08-05-2017 Se llamo y me dijo que aun no ha hecho la prueba como para hacer pèdido de tomates, que èl me estara avisando y una vez que nos lleguen las aceitunas y champiñones quiere toda la informaciòn para probarlas.15-05-2017 Se llamo y el sr me dijo que se encontraba ocupado.22-05-2017 Se le mando un wp y el sr dijo que revisaría el stock para avisarnos. 29-05-2017 Se le envìa wp con solicitud de pedidos. 06-06-2017 El sr me pidio una caja de tomates enteros se le explico que no habia y dijo que se la enviaramos pero que esperaba que no volviera a recibir tomates en trozos. 08-06-2017 Se le envío wp ofreciendo Champiñones laminados. 19-06-2017 Se envìo wp con solicitud de pedido.</t>
  </si>
  <si>
    <t xml:space="preserve">Element Restaurant </t>
  </si>
  <si>
    <t>Monseñor Edwards 1636, </t>
  </si>
  <si>
    <t> 2 28800936</t>
  </si>
  <si>
    <t>colo@elementresto.cl</t>
  </si>
  <si>
    <t>24-05-2017 Se llamo y la encargada no se encontraba , me facilitaron el correo y se le envìo el catalogo.31-05-2017 Se envìo Catalogo, se llamo pero el encargado no se encontraba. 01-06-2017 Se envìo Catalogo. 06-06-2017 Se le envío catalogo.09-06-2017 Se llamo y la encargada no se encontraba, se le envía correo ofreciendole champiñones. 14-06-2017 Se envío lista de precio de los Champiñones Laminados, se llamo y la encargada se encuentra de licencia y llega en una semana nuevamente.19-06-17 Se envìo lista de precio de los Champiñones Laminados.</t>
  </si>
  <si>
    <t>El Otro Sitio</t>
  </si>
  <si>
    <t>Av Kennedy 5413, local 368</t>
  </si>
  <si>
    <t xml:space="preserve">Los Condes </t>
  </si>
  <si>
    <t>eosaltolascondes@elotrositio.cl</t>
  </si>
  <si>
    <t xml:space="preserve">24-05-2017 Se llamo y no contestan en la pàgina habìa una direcciòn de correo y se envìol catalogo.31-05-2017 Se envìo Catalogo, se llamo pero el encargado llega a las 11 am.22-06-2017 Se envío lista de precio de los Champiñones Laminados. </t>
  </si>
  <si>
    <t>llamar despues de las11</t>
  </si>
  <si>
    <t>Le Due Torri</t>
  </si>
  <si>
    <t>San Antonio 258 , local 9</t>
  </si>
  <si>
    <t xml:space="preserve">Cristian </t>
  </si>
  <si>
    <t>Prado</t>
  </si>
  <si>
    <t>CENTRO@LEDUETORRI.CL </t>
  </si>
  <si>
    <t>24-05-2017 Se llamo varias veces el telefono repica pero no contestas y en la pagina web se encontro un correo y se envìo el catalogo. 31-05-2017 Se envìo catalogo, se llamo pero el tl1 me dijeron que debìa comunicarme con el sr Cristian Prado., tambien se llamo al nùmero que me indicaron y sale buzòn de voz.22-06-2017 Se envio Catalogo de Champiñones.</t>
  </si>
  <si>
    <t>Restaurant Raul Correa y Familia</t>
  </si>
  <si>
    <t>Av. Las Condes 10.480</t>
  </si>
  <si>
    <t> contacto@raulcorreayfamilia.cl</t>
  </si>
  <si>
    <t>reservaslc@raulcorreayfamilia.cl</t>
  </si>
  <si>
    <t xml:space="preserve">24-05-2017 Se llamo varias veces a los nùmeros que aparecen y se encontro un mail en la pàgina, se le envìo el catalogo de tomate. 31-05-2017 Se envìo catalogo al correo que me facilitaron ya que se llamo pero el encargado de las compras no se encontraba. 22-06-2017 Se envio lista de precio de los Champiñones.23-06-2017 Respondieron el correo con la carta del restaurant, y se pudo observar que no usan ni tomates, ni champiñones. </t>
  </si>
  <si>
    <t>Assaggio Caffè</t>
  </si>
  <si>
    <t>Pucará 4312, Local C</t>
  </si>
  <si>
    <t xml:space="preserve">Martin </t>
  </si>
  <si>
    <t>contacto@assaggiocaffe.cl</t>
  </si>
  <si>
    <t>Se solicita correo y nombre de contacto 11-11-2016 Se le envía catálogo de Tomates Italianos La Caranta, Solicita muestras para hoy.  05-01-2017 Hace pedido 13-03-17  llamar de dos semanas por  todavia tienen mucho producto. 04-03-17 todavia tiene mucho producto llamar la proxima  semana.11-04-17  lllamar  en 2  semanas.24-04-17 me  dice  que todavia tiene  mucho producto.15-05-2017 Se llamo varias veces y no contestan, además se le envío correo de programación. 17-05-2017  Se llamo y me dijo que aun no tiene pédido y me pidio que por favor no lo llamemos sólo se le envíe correos. 22-05-2017 Se le envío solicitud de pédidos.29-05-2017 Se le envío solicitud de pedido y se llamo pero no contesta.08-06-2017 Se le envío correo ofreciendo Champiñones. 15-06-2017 El sr hizo un pedido de una caja de tomate entero de 2550 g, leo dijo que le enviariamos de trozo que es lo que hay.21-06-2017 Se le envio correo de solicitud de pedido y ofreciendole el 20% de descuento en tomates enteros de 800g</t>
  </si>
  <si>
    <t>María</t>
  </si>
  <si>
    <t>Che Corleone</t>
  </si>
  <si>
    <t>Av. Pedro Fontova 7239</t>
  </si>
  <si>
    <t>Manuel</t>
  </si>
  <si>
    <t>Bervich</t>
  </si>
  <si>
    <t>checorleone.internacional@gmail.com</t>
  </si>
  <si>
    <t>Se solicita correo y nombre de contacto, 10-11-2016 Se le envía catálogo de Tomates Italianos La Caranta 29-11-2016 Se le envia muestras 1 c/u de 2550g  09-12-2016 Hace pedido para el lunes 12-12-2016 de 50 cajas de tomate entero.06-03-17 DICE QUE TODAVIA TIENE MUCHO PRODUCTO.20-03-17 inxistir la proxima semana.03-04-17 INXISTIR LA PROXIMA  SEMANA.11-04-17 llamar la proxima  semana.29-05-2017 Se llamo y no contestan por lo que le envíe un correo. 29-05-2017 Se llamo y aun no tienen pedido. 05-06-2017 Se llamo pero el sr no tenía pédido que le avisemos cuando tengamos aceitunas. 08-06-2017 Se le envío correo ofreciendo Champiñones Laminados.</t>
  </si>
  <si>
    <t>Compra mensualmente</t>
  </si>
  <si>
    <t>76.305.327-K</t>
  </si>
  <si>
    <t>COMERCIAL URUGUAY FABRICIO CABRERA</t>
  </si>
  <si>
    <t>Chile Pizza</t>
  </si>
  <si>
    <t>Av. Salvador 1956</t>
  </si>
  <si>
    <t>Fabricio</t>
  </si>
  <si>
    <t>chile.pizza1@gmail.com</t>
  </si>
  <si>
    <t xml:space="preserve">29-11-2016 Se solicita correo y nombre de contacto y se le envia catalogo de tomates italianos La Caranta 29-11-2016 Se le envia catálogo de tomates la caranta 14-12-2016 Hace pedido para hoy de 1 caja de aceitunas. 20-12-2016 Hace pedido de aceitunas 10kg. 27-12-2016 Hace pedido de 10 kg de aceitunas. 04-01-2017 Hace pedido de 10kg aceitunas-06-03-17 HACE PEDIDO DE 10 KILOS DE ACEITUNAS NEGRA .13-03-17 hace pedido de pedido de 10 kilos de aceituna negra,20-03-17 hace pedido de 20 kilos  de aceituna negra.08-06-2017 Se le envío correo ofreciendo Champiñones. </t>
  </si>
  <si>
    <t>Compra aceitunas, se le hace seguimiento semanal para cuendo lleguen las aceitunas</t>
  </si>
  <si>
    <t>Comí Pizzeria</t>
  </si>
  <si>
    <t>Calle cochrane 98, Sector Puerto</t>
  </si>
  <si>
    <t>acominoz@gmail.com</t>
  </si>
  <si>
    <t>LLAMAR EL DIA 03-03-17 EN HORASDE LA MAÑANA 9.30,Senvia correo y se contacta con el dueño dice que se envie umna caja de  aceituna negra laminada  para probar queda pendiente los datos.08-06-2017 Se envío correo ofreciendo champíñones laminados, el sr respondio el correo interesado siempre y cuando el precio le convenga, le dije que salia en 22200 pero que dependiendo del consumo le podíamos mejorar el precio.13-06-2017 Se le envío lista de precio de los champiñones.</t>
  </si>
  <si>
    <t>Moloko</t>
  </si>
  <si>
    <t>Av.Tobalaba 881</t>
  </si>
  <si>
    <t xml:space="preserve"> Pavon</t>
  </si>
  <si>
    <t>info@moloko.cl</t>
  </si>
  <si>
    <t>fpavon@moloko.cl</t>
  </si>
  <si>
    <t xml:space="preserve">15-12-2016 se le vendió 1 caja TOMATES EN TROZOS 2550 Gr. 22-12-2016 es SOC DE EVENTOS MAKONDO LIMITADA y no el otro.27-12-2016 solcito 6 tarros para ser entregados el Jueves valor para estos 13.500 + iva 29-12-2016 en la mañana.03-01-2017 pidio para mañana 1 caja de tomates en trozo 2550g.05-01-2017 pidio de nuevo 1 caja de tozos 2550g para mañana 06-01-2017. CREDITO A 15 DIAS. 09-01-2017 pidio 2 cajas de tom trozoz 2550g para mañana, igualmente hay que retirar 2 cheque de fact vencidas.16-01-2017  se llamo y no atendieron ni en el local ni el celular, se le envio correo y no han contestado.17-01-2017 no necesitan para esta semana 17-01-2017 ahora si necesitan y pidieron 1 caja de tomates en trozos 2250 gr para mañana antes de las 12.30-01-2017 solicito dos cajas de 6 tarros tomates en trozo. 02-02-2017 se le informo la disponibilidad de las latas de 800 gr y acepto. 07-02-2017 SOLICITO 2 CAJAS DE 800,GR. 13-02-2017 SOLICITO 2 CAJAS DE 800,Gr para manana.20-02-2017 solicito  1 caja de trozo 800 gr. 27-02-2017 solicito dos cajas de tomtes enteros 800 gr.03-03-2017 solicito urgente dos cajas de tomate en trozo 800 grse les despacho de inmediato. LLAMAR LOS LUNES05-04-17llamar la  proxima  seman. 15-05-2017 Se le envío correo de solicitud de pédidos.18-05-2017 Se le vuelve a enviar correo de solicitud de pédidos y dijo que 1 caja de tomate en trozo de 2550 grs.22-05-2017 El viernes pidiò 1 caja de tomate en trozo para entregarla hoy lunes. 29-05-2017 El sr Francisco solicito dos cajas de tomate en trozo.05-06-2017 Pidio 2 cajas de tomate ene trozo.07-06-2017 Se le envío correo ofreciendole champiñones laminados.12-06-2017Se envìa correo pero el sistema dice que no se pudo enviar por lo cual le envìe un wp y pidio 2 cajas de tomate en trozo. 19-06-2017 Se envìo correo de solicitud de pedido. </t>
  </si>
  <si>
    <t>Hace compra semanales, se contacta por correo</t>
  </si>
  <si>
    <t>Moloko-Vitacura</t>
  </si>
  <si>
    <t>Vitacura 8587</t>
  </si>
  <si>
    <t>Azofeifa</t>
  </si>
  <si>
    <t>fazofeifa@moloko.cl</t>
  </si>
  <si>
    <t xml:space="preserve">06-01-2017;  lo llame me dio el correo y se envio, se devolvio el de el; llamar de nuevo para verificar el mismo.09-01-2017. confirmo solicitud de muestras se le pidieron datos de fact y horario. Se enviara muestras mañana. Lo mismo de tobalaba tomate en trozo y ademas aceitunas.16-01-2017 van a empezar a pedirnos a partir del lunes, llamarlos el lunes 23-01-2017. 23-01-2017  Solicitaron 1 CAJA DE TOMATES ENTEROS.26-01-2017, OJO EL CLIENTE  PIDE NLOS LUNES PARA QUE LE DESPACHEMOS LOS MARTES QUE SON LOS UNICOS DIAS DE RECEPCION DE MERCANCIA  DESDE LAS 10:30 A LAS 18:00.30-01-2017 no pedira esta semana, llamar el luns 06-02-2017. 06-02 2017 llamar el lunes  tiene sstock 13-02-2017. 13-02-2017 no pedira por esta semana, llmar la semaa que viene 20-02-2017.20-02-2017 solicito 2 cajas de enteros 800 g.27-02-2017 llamar la proxima semana 06-03-2017.06-03-2017 No pedira nada esta semana, llamar el otro lune s13-03-2017. 10-03-2017  CLIENTE HAY QUE LLAMARLO LOS LUNES PARA ENTREGARLE LOS MARTES YA QUE EL SOLO RECIBE LOS PEDIDOS LOS DIAS MARTES. 15-05-2017 Se llamo y él sr me indico que tienen stock.22-05-2017 Se llamo pero el sr no tiene pédido, llamar la próxima semana. 05-06-2017 Se le envìo wp de pedido y dijo que nada para esta semana. 08-06-2017 Se envío wp ofreciendo Champiñones. 12-06-2017 Se envìo wp de pedido, también se llamo y el sr Francisco me informo que hubo un incendio en el local por lo cual no compraría. </t>
  </si>
  <si>
    <t>Se contacta los lunes</t>
  </si>
  <si>
    <t>GUEVARA - ROSENTHAL LIMITADA</t>
  </si>
  <si>
    <t>Okus</t>
  </si>
  <si>
    <t> Javiera Carrera 991, Local 1</t>
  </si>
  <si>
    <t>Carolina</t>
  </si>
  <si>
    <t>Mauro</t>
  </si>
  <si>
    <t>carolina.mauro.21@gmail.com</t>
  </si>
  <si>
    <t>gerencia@okus.cl</t>
  </si>
  <si>
    <t xml:space="preserve">09-11-2016 Se solicita correo y nombre de contacto, se le envia catálogo de Tomates Italianos La Caranta 30-11-2016 Se le hacen llegar muestras de tomates pelado entero de 800g por Alexander 14-12-2016 Se le envia hoy su pedido de 1 caja de 800g. 21-12-2016, Pidio una caja de tomates pelados de 800gr se le entrega el jueves apartir de las 10:30am. 29-12-2016 Hace pedido de 1 caja de 800g. 12-01-2017 Hace pedido para hoy de 1 caja de tomate entero.21-03-17  hace pedido  una caja de  aceitunas.24-05-2017 Se llamo y la sra no tenía pédido , dijo que si en la semana necesitaba me envía un correo. 29-05-2017 Se llamo y solicito una caja de toamte entero de  2550 gr. 08-06-2017 Solicito una caja de tomates enteros de 2550 gr, por no haber de esa se le enviará una caja de 800 gr.13-06-2017 Se envío lista de precio de los Champiñones Laminados. 15-06-2017 Se llamo pero la sra Carolina no tiene pedido para esta semana. 20-06-2017 Se llamo pero la sra Carolina estaba de licencia, de igual forma me dieron el número y se le mando un wp ofreciendole los tarros de 800 g.21-06-2017 Se le envio wp el día de ayer pero no obtuve respuesta, por lo que le envíe un correo. </t>
  </si>
  <si>
    <t>Compra semanalmente y dependiendo de los despachos para Rancagua se contacta</t>
  </si>
  <si>
    <t>12.261.882-K</t>
  </si>
  <si>
    <t>EDUARDO ENRIQUE PAINEPAN NICUL</t>
  </si>
  <si>
    <t>Perpiacere</t>
  </si>
  <si>
    <t>Catedral 2201</t>
  </si>
  <si>
    <t>Mariano</t>
  </si>
  <si>
    <t>Painepan</t>
  </si>
  <si>
    <t>contacto@perpiacere.cl</t>
  </si>
  <si>
    <t>mariano.chef@hotmail.com</t>
  </si>
  <si>
    <t>04-03-17 se envia  correo que no hay aceitunas.09-06-2017 Se envió correo ofreciendo champiñones laminados.</t>
  </si>
  <si>
    <t>Pizzeria Corleone</t>
  </si>
  <si>
    <t>Las Ágatas 2307</t>
  </si>
  <si>
    <t>Talagante</t>
  </si>
  <si>
    <t>Carrasco</t>
  </si>
  <si>
    <t>krihotelero@gmail.com</t>
  </si>
  <si>
    <t>Se solicita correo y nombre de contacto, 14-11-2016 Se le envía catálogo de Tomates Italianos La Caranta 25-12-2016  Se le hace llegar la muestra a traves de Alexander a las 16:45hrs. 05-11-2016 Se le envia correo para saber si hizo la pruebas del producto se espera respuesta durante la tarde o se llamara. 15-12-2016 Hizo pedido para hoy de 2 cajas de aceitunas. LLAMAR LA PROXIMA SEMANA TODAVIA TIENE.13-03-17 llamar la proxima  semana.08-06-2017 Se llamo pero no le interesan los champiñones unicamente aceitunas.</t>
  </si>
  <si>
    <t>Pizzeria La Mazza</t>
  </si>
  <si>
    <t>Avenida Bisquert 357</t>
  </si>
  <si>
    <t xml:space="preserve">Begoña </t>
  </si>
  <si>
    <t>Medina</t>
  </si>
  <si>
    <t>begomedinacuadra@gmail.com</t>
  </si>
  <si>
    <t xml:space="preserve">Se solicita correo y nombre de contacto, 14-11-2016 Se le envía catálogo de Tomates Italianos La Caranta 01-12-2016 Se le envia catalogo de tomates La Caranta, 29-12-2016 Se le hace llegar muestra de aceitunas de 1 kg a $2.200 . 05-01-2017 hace pedido para este dia de 30 kg de aceitunas.TODAVIA TIENE PRODUCTO LLAMAR LA PROXIMA SEMANA 13-03-17 LLAMAR LA PROXIMA SEMANA  EL DIA MARTES.13-06-2017 Se envio lista de precio de los Champiñones laminados. </t>
  </si>
  <si>
    <t>Pizzeria La Napolitana</t>
  </si>
  <si>
    <t>Av. Apoquindo 6228</t>
  </si>
  <si>
    <t>Luisa</t>
  </si>
  <si>
    <t>Basso</t>
  </si>
  <si>
    <t>luimasj7@hotmail.com</t>
  </si>
  <si>
    <t>http://www.pizzerianapolitana.es/</t>
  </si>
  <si>
    <t>15-11-2016 Se solicita correo y nombre de contacto, 16-11-2016 Se le envia catalogo de Tomates La Caranta 28-11-2016 Se le envia catálogo de tomates la Caranta 09-12-2016 Se le envia muestra 03-01-2017 Hace pedido para hoy de 10 kg de aceituna negra laminada $2000. 12-01-2017 Hace pedido de 6 cajas de tomates en trozo de 2550g, aceitunas no  pidio porque no le gustaron. 13-03-17 llamar la proxima semana tiene mucho procucto20-03-17 QUEDAVPENDIENTE PARA LA PROXIMA SEMANA.04-03-17 llamar la proxima semana que  todavia tienen tomate.17-04-17 hace pedido de 6 caja trozo2250.24-04-17 llmar dentro de 2 semanas.15-05-2017 Se le llamo y me dijo que tienen stock de producto. 22-05-2017 Se llamo y me informaron que aun les queda producto, cualquier cosa nos llaman para finalizar la semana.29-05-2017 Se llamo y me dijeron que aun no tienen pèdido, que al necesitar tomates nos llama.05-06-2017 Se llamo y me dijeron que aun no tienen pedido. 07-06-2017 El sr pidiò 6 cajas de tomate en trozo para el dìa de mañana.08-06-2017 Se llamo y la sra no se encontraba pero el encargado tomo nota del precio de los champiñones, además se le envío la información a la sra por correo. 19-06-2017 Se llamo y me dijeron que no tenìan pedido.</t>
  </si>
  <si>
    <t>Hacerle seguimiento semanal, hacen pedidos para la quincena</t>
  </si>
  <si>
    <t xml:space="preserve">Llamar el jueves </t>
  </si>
  <si>
    <t>ASTORGA GATRONOMIA</t>
  </si>
  <si>
    <t>SAPORE ITALIANO</t>
  </si>
  <si>
    <t>Avenida Miguel Ramírez 96</t>
  </si>
  <si>
    <t>Michael</t>
  </si>
  <si>
    <t>Yomans</t>
  </si>
  <si>
    <t>contacto@saporeitaliano.cl</t>
  </si>
  <si>
    <t xml:space="preserve">Se solicita correo y nombre de contacto 14-11-2016 Se le envía catálogo de tomates italianos La Caranta 23-11-2016 Se le entrega muestras 30-11-2016 Hace pedido de 3 cajas de tomate entero de 2550g . 15-12-2016 Hace pedido 3 cajas de tomates + 1k aceitunas. 21-12-2016 Hace pedido de 3 cajas de tomates entero 2550g.llamar la proxima semana. llamar en3 semanas.18-05-2017 Se llamo y el sr no tiene ningún pédido para la semana. 08-06-2017 Se llamo pero el sr Michell llega a las 5 pm, se le enviara un correo de solicitud de pédido y ofreciendole champiñones laminados. 13-06-2017 Se envío lista de precio de los Champiñones Laminados. 20-06-2017 Se llamo pero Michel no se encontaba, la persona que me atendio me dijo que le enviara un correo. 21-06-2017 Se llamo pero el sr llega a partir de las 8 y la persona que me atendio me dijo que no tenian pedido para esta semana. </t>
  </si>
  <si>
    <t>76.015.981-6</t>
  </si>
  <si>
    <t>COMERCIAL LAGUNA NEGRA LIMITADA</t>
  </si>
  <si>
    <t>Secreto del Agua</t>
  </si>
  <si>
    <t>Camino al Volcán 31362, San Alfonso</t>
  </si>
  <si>
    <t xml:space="preserve">Veronica </t>
  </si>
  <si>
    <t>Carvacho</t>
  </si>
  <si>
    <t>vecarvacho@gmail.com</t>
  </si>
  <si>
    <t>Se solicita correo y nombre de contacto 14-11-2016 Se le envía catálogo de tomates italianos La Caranta 25-11-2016 Se le hara llegar este dia la muestra por Leonardo. 09-12-2016 Se le llama para saber si probó el producto, por lo que responde que le gustaron y que el día lunes hará pedido. 23-12-2016 Hace un pedido para hoy de una caja de tomate entero de 2550g 14700.  13-01-2017 Hace pedido de 1 caja de tomate tomate entero 2550g.</t>
  </si>
  <si>
    <t>No tocar</t>
  </si>
  <si>
    <t>Av. Américo Vespucio 399, Local 533, Mall Arauco</t>
  </si>
  <si>
    <t>stradaalc@grupoareas.cl</t>
  </si>
  <si>
    <t>07-11-2016 Teléfono ocupado 21-11-2016 Telefono nuevamente ocupado, pendiente llamar.pidieron una caja de aceituna perto no se puede despachar ya que no hay31-03-17 se envia  correo que no hay aceitunas.19-05-2017 Se le envìa Catalogo. 22-05-2017 Se le envío Catalogo pero hay un error en el mail.25-05-2017 Se le envìo Catalogo de la Lìnea Pomodoro Italiano La Caranta pero el mail tiene un error. 29-05-2017 Se envía Catalogo y se llama y no contestan.  05-06-2017 Se llamo varias veces y no contestan.19-06-2017 Se envìo lista de precio de los Champiñones, ademàs se encontro el tlf3 pero no contestas.</t>
  </si>
  <si>
    <t>No tienen ventas, hacerle seguimiento</t>
  </si>
  <si>
    <t>Tu pizza Restaurante bar y delivery</t>
  </si>
  <si>
    <t>Torreblanca 90</t>
  </si>
  <si>
    <t>Rivera</t>
  </si>
  <si>
    <t>gastronomicatupizza@gmail.com</t>
  </si>
  <si>
    <t>22-11-2016, Se le llamo y el sr me indico el contacto y correo del administrador. 23-11-2016, S Se le envía correo de presentación de los tomates con PRESENTACIÓN DE LOS TOMATES.  24-11-2016, Se volvio a enviar presentacion. 02-12-2016, Se volvio a enviar presentación. 09-12-2016, Se volvio a enviar presentación. 20-12-2016, El sr me indico que no le ha prestado atención al catalogo porque el utiliza tomate divela, luego dijo que vio el correo mas no le llego el catalogo, luego dijo que el iba a ver el catalogo y me escribia.  21-12-2016, Se le envio NUEVO CATALOGO de tomates y aceitunas. 27-12-2016, Se le envio NUEVO CATALOGO de tomates y aceitunas. 04-01-2017, Se le envio NUEVO CATALOGO de tomates y aceitunas. 09-01-2017, Se le envio NUEVO CATALOGO de tomates y aceitunas. 19-01-2017, Se le envio NUEVO CATALOGO de tomates y aceitunas. 23-01-2017, Se le envio NUEVO CATALOGO de tomates y aceitunas.15-03-17 SE ENVIA CORREO.08-06-2017 Se envío correo ofreciendo champiñones laminados. 13-06-2017 Se envío correo con lista de precio de los Champíñones</t>
  </si>
  <si>
    <t>restaurante eladio</t>
  </si>
  <si>
    <t>Av. Nueva Providencia 2250, Piso 5</t>
  </si>
  <si>
    <t>providencia</t>
  </si>
  <si>
    <t>2 2231 4224</t>
  </si>
  <si>
    <t xml:space="preserve">222428098 ADQUISICIONES </t>
  </si>
  <si>
    <t>carnes</t>
  </si>
  <si>
    <t>JHONATAN</t>
  </si>
  <si>
    <t>FUENTES</t>
  </si>
  <si>
    <t>jfuentes@eladio.cl</t>
  </si>
  <si>
    <t xml:space="preserve">15-05-2017 Envío de Catalogo Pomodoro Italiano La Caranta, se llamo y no contestan.22-05-2017 se envìo Catalogo, se llamo y no contestan.25-05-2017 Sde envía Catalogo.29-05-2017 Se envío Catalogo, se llamo y me dijeron que llamara al número 222312640 anexo 25 se llamo varias veces pero nadie contesta.09-06-2017 Se llamo al tercer número que me facilitaron en el restaurant pero la persona encargada de compras no se encontraba, se envía correo ofreciendo champiñones.14-06-2017 Se envío lista de precio de los Champiñones Laminados, se llamo al número que me dieron en el restaurant 222311495 pero el sr no se encontraba.19-06-2017 Se ennvio lista de precio de los Champiñones, se llamo y transfirieron la llamada a la oficina pero no se encontraba. </t>
  </si>
  <si>
    <t>Costamía Restaurante Aquarium</t>
  </si>
  <si>
    <t>Nueva Tobalaba 12, Providencia</t>
  </si>
  <si>
    <t>(2) 2618 9788</t>
  </si>
  <si>
    <t>comida</t>
  </si>
  <si>
    <t xml:space="preserve">Demetrio </t>
  </si>
  <si>
    <t>Torres</t>
  </si>
  <si>
    <t>bodega</t>
  </si>
  <si>
    <t>jersondm@gmail.com</t>
  </si>
  <si>
    <t>15-05-2017 Se le envío Ctalogo Pomodoro Italiano La Caranta, se llamo y el sr jerson no labora en el restaurant por lo que se me facilito el número del sr Jean Carlos que es el nuevo encargado de bodega, se llamo pero no contesta.22-05-2017 Se llamo y el sr jean carlos no se encontraba, me dijeron que se encuentra antes de las 12 am. 23-05-2017 Se llamo a las 11 am y no contestan.25-05-2017 Se llamo y me dijeron que no está, llame al segunsdo número que es del sr y no me contesto. 29-05-2017 Se envío Catalogo, revisando la pagina del local se puede observar que en la elaboración de sus menus no usan tomates. 09-06-2017 Se llamo y el encargado de compras no se encontraba, me dieron su número el cuál es: 92387817 Demetrio Torres, se llamo al sr pero no contesta. 14-06-2017 Se envío lista de precio de los Champiñones Laminados. 19-06-2017 Se envìo lista de precio de los Champiñones laminados., se llamo y me dieron el nùmero de la bodega 988675167</t>
  </si>
  <si>
    <t>Tio Willy</t>
  </si>
  <si>
    <t>Mercado Centrasl,San Pablo 943, local 109.</t>
  </si>
  <si>
    <t>LLAMAR A LAS 5</t>
  </si>
  <si>
    <t xml:space="preserve">Hotel Ibis </t>
  </si>
  <si>
    <t>Av Libertador Bernardo O'higgins 3780</t>
  </si>
  <si>
    <t xml:space="preserve">Gina </t>
  </si>
  <si>
    <t>Briones</t>
  </si>
  <si>
    <t>h7531-gl1@accor.com</t>
  </si>
  <si>
    <t xml:space="preserve"> 02-02-17 La  señora me informa  que hay otra  empresa que le vende mas barato. 12-02-17 Se envia  catalogo. 22/03-17 Se envia catalo.30-03-17 Se envia catalogo de tomates 03-04-17 Se envia  correo.21-04-17 se envia catalogo.15-05-2017 Se le envía Catalogo Pomodoro Italiano La Caranta, se llamo y no contestan  además el correo no es el correcto. 22-05-2017 Se envìo catalogo, se llamo y la  sra no se encontraba. 25-05-2017 Se envío catalogo. 29-05-2017 Se envío Catalogo, se llamo y no se encontraba. 01-06-2017 Se envìo Catalogo. 06-06-2017 Se envío catalogo.12-06-2017 Se envío correo ofreciendo champiñones laminados. 16-06-2017 Se envío lista de precio de los Champiñones Laminados.20-06-2017 Se emvìo lista de precio de los Champiñones laminados. </t>
  </si>
  <si>
    <t>Pizzeria trattoria Da Nicola</t>
  </si>
  <si>
    <t>Longitudinal Sur 240</t>
  </si>
  <si>
    <t xml:space="preserve">        </t>
  </si>
  <si>
    <t>http://www.danicola.cl/</t>
  </si>
  <si>
    <t xml:space="preserve"> 02-11-2016, Se le llamo e indico que ya tenia un proveedor, no estaba interesada y colgo.le  vende otra  empresa por que  dice  que  nosotros  vendemos un solo producto.09-06-2017 Se llamo y me dijeron que usan champiñones frescos.19-06-2017 Se llamo y no contestan. 21-06-2017 Se llamo pero la sra tuvo una negativa rotunda debido a que  segun ella usaron una vez champiñones enlata y no les funciono para sus platos.</t>
  </si>
  <si>
    <t>Vendetta</t>
  </si>
  <si>
    <t>Av. Larrain 5862, Mall plaza egaña nivel 4, terraza.</t>
  </si>
  <si>
    <t>Matias</t>
  </si>
  <si>
    <t>Hernandez</t>
  </si>
  <si>
    <t>Mhernandez@vendettarestaurante.cl</t>
  </si>
  <si>
    <t>http://vendettarestaurante.cl</t>
  </si>
  <si>
    <t xml:space="preserve"> 03-11-2016 se le llamo, y no contestan. 04-11-2016 se le llamo yel sr. Indico su correo y su contacto. 10-11-2016, Se le envía correo de presentación de los tomates con PRESENTACIÓN DE LOS TOMATES. 11-11-2016, Se hace entrega de muestras. 11-11-2016, Se le envío muestras. 14-11-2016, el sr. probablemente no compre ya que queria una caja para hacer pruebas y no queria pagar ni el minimo por ellas. 11-01-2017, Se le envío catalogo de aceitunas.  31-01-2017, Se le envio NUEVO CATALOGO de Tomates y Aceitunas Verdes y Negras. 21-04-17 Se Envia  catalogo.24-04-17  se envia  catlogo.15-05-2017 Se le envío Catalogo Pomodoro Italiano La Caranta.25-05-2017 Se le envío catalogo .01-06-2017 Se envìo Catalogo. 15-06-2017 Se envío lista de precio de los Champiñones Laminados, se llamo y no contestan.</t>
  </si>
  <si>
    <t>Pio Pizza</t>
  </si>
  <si>
    <t>Av. Libertador Bernardo O'Higgins 3610</t>
  </si>
  <si>
    <t>Huemil</t>
  </si>
  <si>
    <t xml:space="preserve"> 07-11-2016  No se encuentra el encargado, 17-11-2016 Se le vuelve a llamar y solicita llamar mañana cuando este el administrador 21-11-2016 Se solicita correo y dice que hay que llamar desde 8 a 3 de la tarde 22-11-2016 Se le llama, dice que no tiene correo, solicita muestras directamente  al local 25-11-2016 Se le hacen llegar muestras.05-12-2016 Se le llama para saber si probo las muestras pero dice que se retiro esta solo hasta las 15:00 pm 19-12-2016 Se le llama en reiteradas ocaciones, contesta que no las han probado que estan en bodega, que le dira a los chef que la saquen de bodega para probarlas03-03-17 se llama y dice que esta muy ocupado.28-03-17 vender directamente al local</t>
  </si>
  <si>
    <t>Pizza Adictos</t>
  </si>
  <si>
    <t>Barros Arana #591, Cerro Esperanza</t>
  </si>
  <si>
    <t>Clary</t>
  </si>
  <si>
    <t>Laurin</t>
  </si>
  <si>
    <t>claryln@hotmail.com</t>
  </si>
  <si>
    <t xml:space="preserve"> pendiente contactar  se envia correo.  23-03-17Se envia catalogo.17-04-17 Se envia  correo con catalogo y lista de precios.22-05-2017  Se le envía Catalogo. .23-05-2017 Se envìa Catalogo, se llamo y la sra va a revisar el correo hoy  y me dijo que la puedo llamar mañana.  30-05-2017 Se envío Catalogo. 01-06-2017 Se envío Catalogo, se llamo pero la sra no se encontraba.13-06-2017 Se envío correo con lista de precio de Champiñones Laminados. 19-06-2017 SE envìo lista de precio de los Champiñones Laminados. </t>
  </si>
  <si>
    <t>restaurante  los carneros</t>
  </si>
  <si>
    <t>Av. San Jose María Escrivá de Balaguer 5970</t>
  </si>
  <si>
    <t>vitacura</t>
  </si>
  <si>
    <t>2 2218 3773</t>
  </si>
  <si>
    <t>emilio</t>
  </si>
  <si>
    <t>peschiera</t>
  </si>
  <si>
    <t> reservas@carneros.cl</t>
  </si>
  <si>
    <t xml:space="preserve"> se envia  catalogo.15-05-2017 Se envía Catalogo Pomodoro Italiano La Caranta,Se llamo y no contestan.22-05-2017 Se envìo Catalogo, se llamo y no contestan  revisando el menú del restaurant no usan tomates ya que es un restaurant que prepara carnes, pero se debe tener en cuenta para los próximos productos. 09-05-2017 Se llamo y no contestan, se envía correo ofreciendo champiñones. 12-06-2017 Se llamo y me informaron quien ve la parte de compras es el sr Claudio, pero el sr no se encontraba. 22-06-2017 Se envio Catalogo de Champiñones.</t>
  </si>
  <si>
    <t>Ponte Vecchio (Hotel Leonardo Da Vinci)</t>
  </si>
  <si>
    <t>Hotel Leonardo Da Vinci, Málaga 194, Las Condes, Santiago</t>
  </si>
  <si>
    <t xml:space="preserve">MABEL </t>
  </si>
  <si>
    <t>CALSINA</t>
  </si>
  <si>
    <t>gerencia@hotelleonardodavinci.cl</t>
  </si>
  <si>
    <t>https://www.zomato.com/es/santiago/ponte-vecchio-hotel-leonardo-da-vinci-las-condes</t>
  </si>
  <si>
    <t xml:space="preserve"> se envia correo.18-04-17  se envia  correo.15-05-2017 Se le envía Catalogo Pomodoro Italiano La Caranta, se llamo y la sra no se encontraba.22-05-2017 Se envìo Catalogo, se llamo la sra no se encontraba hay que llamarla en el horario de 10 am hasta las 3 pm.23-05-2017 Se llamo y la sra Mabel me dijo que si reciben nuestros catalogos pero que no usan este tipo de producto. 09-06-2017 Se envío correo ofreciendo champiñones, se llamo pero la sra se encontraba ocupada. 14-06-2017 Se envío lista de precio de los Champiñones Laminados, se llamo y la sra Mabel me dijo que el chef está utilizando champiñones enteros más no laminados igualmente va a revisar la lista de precios. 19-06-2017 Se envio lista de precio de los Champiñones laminados.</t>
  </si>
  <si>
    <t>Delicias Express</t>
  </si>
  <si>
    <t>Calle Urriola 358</t>
  </si>
  <si>
    <t>Solange</t>
  </si>
  <si>
    <t>Lago</t>
  </si>
  <si>
    <t>delisolange@gmail.com</t>
  </si>
  <si>
    <t>01-02-2017, Se le llamo y la dueña me dio su correo y contacto. 02-02-2017, Se le envio NUEVO CATALOGO de Tomates y Aceitunas Verdes y Negras. 16-02-2017, Se le envío nuevo catalogo de Aceitunas. Se envia catalogo .17-04-17 Se envia correo.02-05-17 Enviar  catalogos de proximos productos.22-05-2017 Envío de Catalogo .23-05-2017 Se envìa Catalogo, se reviso y ellos venden empanadas.26-05-2017 Se le envía caalogo</t>
  </si>
  <si>
    <t>La Caperucita y El Lobo</t>
  </si>
  <si>
    <t>Ferrari 75 Cerro Florida</t>
  </si>
  <si>
    <t>María Carolina</t>
  </si>
  <si>
    <t>contacto@lacaperucitayellobo.cl</t>
  </si>
  <si>
    <t>01-02-2017, Se le llamo y no estaba el dueño buscar el correo en la web o llamar mas tarde 12:47.Se llama pero el señor no muestra interes , ya que tiene su proveedor. 13-03-17Se envia correo.23-03-17Se envia correo.24-04-17 El señor envia  correo dice  que utiliza  ese producto.22-05-2017 Se envía Catalogo..23-05-2017 Se envìa Catalogo, se llamo y la dueña no se encontraba llega déspues de las 6 pm.25-05-2017 Se llamo y la sra dijo que no quería trabajar con nosotros, no me dejo hablar y colgo el telefono. 26-05-2017 Se le envío catalogo.</t>
  </si>
  <si>
    <t>Al Passatuti</t>
  </si>
  <si>
    <t>San Diego 313, Local A</t>
  </si>
  <si>
    <t>ventas.alpassatuti1@gmail.com</t>
  </si>
  <si>
    <t>alpassatuti@gmail.com</t>
  </si>
  <si>
    <t>facebook.com/AkPassatuti/</t>
  </si>
  <si>
    <t xml:space="preserve">01-08-2016  Se le envía correo de presentación de los tomates con la lista de precio del mes de julio. 16-12-2016 Se le envia catálogo de tomates La Caranta 21-12-2016  Se le envia nuevo correo de tomates y aceitunas. 10-01-2017 Se le envia catalogo de tomates y aceitunas negras.05-04-17Futuros productos.09-06-2017Se llamo pero no contestan, se envío correo ofreciendo los champiñons. 12.-6-2017 Se llamo, repica pero no contestan. 14-06-2017 Se envío lista de precio de los Champiñones Laminados., se llamo repica pero no contestan.19-06-2017 Se envìo lista de precio de los Champiñones laminados, se llamo pero la persona encargada no se encontraba y la persona que me atendio anoto los productos para que el sr revise los correos. </t>
  </si>
  <si>
    <t>Ebiss sushi pizza</t>
  </si>
  <si>
    <t>Ebiss Sushi Y Pizza</t>
  </si>
  <si>
    <t> San Bernardo</t>
  </si>
  <si>
    <t>(2) 2716 4934</t>
  </si>
  <si>
    <t>pizza</t>
  </si>
  <si>
    <t>eduardo</t>
  </si>
  <si>
    <t>encargado</t>
  </si>
  <si>
    <t>ebiss.sanbernardo@gmail.com</t>
  </si>
  <si>
    <t>02/05/2017 envio de catalogo.15-05-2017 Se le envío Catalogo Pomodoro Italiano La Caranta,se llamo varias veces y no contestan.22-05-2017 Se envìo Catalogo, se llamo y el encargado no se encontraba llamar de 10- 12 am para contactarlo.25-05-2017 Se envío catalogo,El sr envío un correo para comprar dos cajas una de tomate entero y otra de tomate en cubos. . 29-05-2017 Se envío Catalogo, se llamo por la solicitud del pedido pero el sr eduardo no se encontraba. 01-06-2017 Se envìo Catalogo. 06-06-2017 Se envío catalogo. 12-06-2017 Se envío un correo ofreciendo champiñones laminados. 16-06-2017 Se envío lista de precio de los Champiñones Naturales.20-06-2017 Seenvìo lista de precio de los Champiñones Laminados.</t>
  </si>
  <si>
    <t xml:space="preserve">10-12 am </t>
  </si>
  <si>
    <t xml:space="preserve">pidio 1 caja de entero y una en trozo </t>
  </si>
  <si>
    <t>Mona Pizza</t>
  </si>
  <si>
    <t>San Carlos 02916.</t>
  </si>
  <si>
    <t xml:space="preserve">Carola </t>
  </si>
  <si>
    <t>Garrido</t>
  </si>
  <si>
    <t>monapizza841@gmail.com</t>
  </si>
  <si>
    <t>contacto@monapizza.cl</t>
  </si>
  <si>
    <t>02-02-2017 se le envio correo.22-05-2017 se le reenvio catalogo.06-03-17 NO SE PÚEDE CONTACTAR  22-03-17 SE ENVIA CATALOGO.30-03-17 SE ENVIA CATALOGO DE TOMATES,16-03-17 SE ENVIA CATALOGO 23-03-17 SE ENVIA CATALOGO.21-04-17 Se  envia  catalogo. 15-05-2017 Se le envío Catalogo Pomodoro Italiano La Caranta, se llamo y es un número equivocado.22-05-2017 Se envìo Catalogo, se llamo y no contesta.25-05-2017 Se envío catalogo.29-05-2017 Se envío Catalogo, se llamo y no contestan. 31-05-2017 Repica y no contestan. 01-06-2017 Se envìo Catalogo. 05-06-2017 Se llamo pero no contestan.06-06-2017 Se envío catalogo, se lllama y la sra usa salsa para pasta por lo que le comente de la passata y quedo en revisar la lista de precios. 12-06-2017 Se le envío correo ofreciendole los champiñones laminados.16-06-2017 Se envío lista de precio de los Champiñones Laminados. 20-06-2017 Se envìo lista de precio de los Champiñones Laminados.</t>
  </si>
  <si>
    <t>Bariloche</t>
  </si>
  <si>
    <t>Ruta 68 Esquina f-90</t>
  </si>
  <si>
    <t>Augurto</t>
  </si>
  <si>
    <t>casablanca@barilocherestaurant.cl</t>
  </si>
  <si>
    <t xml:space="preserve">02-02-2017, Se le llamo el sr no entendia muy bien pero me dio el correo y contacto de la persona que administra el correo. 03-02-2017, Se le envio NUEVO CATALOGO de Tomates y Aceitunas Verdes y Negras. 16-02-2017, Se le envío NUEVO CATALOGO de Aceitunas.03-03-17me indican que no utilizan  15-03-17  SE ENVIA CATALOGO.17-04-17 Se envia correo.24-04-17.Se  envia  catalogo.22-05-2017 Se envía Catalogo.23-05-2017 Se envìa Catalogo, se llamo y el sr dijo que ha recibido nuestros correos pero que lleva años trabajando con Globe Italia.13-06-2017 Se envío lista de precio de los Champiñones Laminados. 21-06-2017 Se envio lista de precio de los Champiñones Laminados. 23-06-2017 Se llamo y el sr Ricardo me dijo que ellos trabajan con toda la red de Restaurantes Bariloche , por lo que ellos no pueden cambiar de proveedores,además usan Champiñones frescos. </t>
  </si>
  <si>
    <t>Empanadas Don Otto</t>
  </si>
  <si>
    <t>Av Independencia 1735 </t>
  </si>
  <si>
    <t>02-02-2017, Se le llamo y la sra me dijo que no que muchas graciaS y colgo.</t>
  </si>
  <si>
    <t>Café del Pintor</t>
  </si>
  <si>
    <t>Calle Urriola 652 Cerro Alegre</t>
  </si>
  <si>
    <t>CAFÉDELPINTOR@HOTMAIL.COM</t>
  </si>
  <si>
    <t>02-03-17 SE CONTACTA CON LA DUEÑA INFORMA QUE SE ENVIE LISTA  AL CORREODE PRECIOS 13-03-17  se envia  precios.  23-03-17 se envia catalogo.17-04-2017 Se envia correo.26-05-2017 Se envío catalogo.</t>
  </si>
  <si>
    <t>Gino's Pizza</t>
  </si>
  <si>
    <t>Villablanca</t>
  </si>
  <si>
    <t>carlosvillablanca@outlook.cl</t>
  </si>
  <si>
    <t xml:space="preserve">02-08-2016 Se le envía correo de presentación de los tomates con PRESENTACIÓN DE LOS TOMATES 23-11-2016 Se le envia catálogo de tomates La Caranta 29-11-2016 Se le envia catálogo de tomates la caranta 21-12-2016  Se le envia nuevo correo de tomates y aceitunas. 11-01-2017 Se envia catalogo de tomates y aceitunas negras. 18-01-2017 Se le llama para saber si vio los catalogos, pero utiliza tomate concentrado y las aceitunas se las venden en $1850 el kilo. 02-05-17 Tienen proveedor  que  vende mas barato.15-05-2017 Se le envío Catalogo Pomodoro Italiano La Caranta.22-05-2017 Se envìo Catalogo, se llama pero el sr me dijo que usa concentrado.09-06-2017 Se llamo pero el encargado mando a decir que solo usan champiñones naturales, se le envío además el correo ofreciendo los champiñones.14-06-2017 Se envío lista de precio de los Champiñones Laminados.19-06-2017 Se envìo lista de precio de los Champiñones Laminados. 21-06-2017 Se llamo pero el sr dijo que no le gusta usar champiñones enlatados, dice que el sabor no es el mismo. </t>
  </si>
  <si>
    <t>Mistura</t>
  </si>
  <si>
    <t>Terrazas de Chicureo, Av. Chicureo KM 1.7, Local 4 - 5</t>
  </si>
  <si>
    <t xml:space="preserve">Fabricio </t>
  </si>
  <si>
    <t>fabricdm@hotmail.com</t>
  </si>
  <si>
    <t>https://www.facebook.com/misturachicureo</t>
  </si>
  <si>
    <t>02-11-2016, Se le llamo el sr. indico  su correo y su contacto pero dijo que no utilizaba tomates en el rest. Ya que el tipo de comida que vende es nikkie, E igual lo indico para ofrecerle otros productos disponibles. 15-12-2016, Se le envio catalogo de aceitunas. 11-01-2017, Se le envio catalogo de aceitunas.09-06-2017 Se envío correo ofreciendo champiñones. 12-06-2017 Se llamo y la operadora dice que el tlf esta por los momentos fuera de servicio. 14-06-2017 Se envío lista de precio de los Champiñones Laminados, se llamo y el telefóno se encuentra temporalmente fuera de servicio. 19-06-2017 Se envìo lista de precio de los Champiñones.20-06-2017 Se llamo pero el teléfono esta fuera de servicio</t>
  </si>
  <si>
    <t>Il Benedetto</t>
  </si>
  <si>
    <t>Av. La Florida 11585, Local 4</t>
  </si>
  <si>
    <t>Ortiz</t>
  </si>
  <si>
    <t>ortizclaudio2011@gmail.com</t>
  </si>
  <si>
    <t>contacto@ilbenedetto.cl</t>
  </si>
  <si>
    <t>http://www.ilbenedetto.cl</t>
  </si>
  <si>
    <t xml:space="preserve">02-11-2016, Se le llamo y el sr. Indico su correo y su contacto. 10-11-2016, Se le envía correo de presentación de los tomates con PRESENTACIÓN DE LOS TOMATES.  15-11-2016, Se le reenvio la Presentacion. 21-11-2016, Se le reenvia presentación. 25-11-2016, Se le reenvio presentación. 05-12-2016, Se le reenvia presentación. 14-12-2016, Se le reenvia presentación. 21-12-2016, Se le envio NUEVO CATALOGO de tomates y aceitunas.  28-12-2016, Se le envio NUEVO CATALOGO de tomates y aceitunas. 03-01-2017, Se le envio NUEVO CATALOGO de tomates y aceitunas. 10-01-2017, Se le envio NUEVO CATALOGO de tomates y aceitunas.  19-01-2017, Se le envio NUEVO CATALOGO de tomates y aceitunas.  19-01-2017, Se le llamo y el sr me indico que si habia recibio el correo y que lo estaban estudiando. 30-01-2017, Se le envio NUEVO CATALOGO de tomates y aceitunas.  07-02-2017, Se le envio NUEVO CATALOGO de Aceitunas.  09-03-17 SE ENVIA CATALOGO.30-03-17 se envia catalogo de tomates y dice que esta analizando ya que se encuentra  trabajando con otros provedores13-04-17 Se  envia listado de precios.05-05-17 quiere ver mas productos.15-05-2017 Se le envío Catalogo Pomodoro Italiano La Caranta, se llamo varias veces y no contesta.22-05-2017 Se envìa Catalogo, se llamo y no contestan. 25-05-2017 Se envío Catalogo.29-05-2017 Se envío Catalogo.01-06-2017 Se envìo Catalogo. 06-06-2017 Se envío catalogo.12-06-2017 Se envío correo ofreciendo champiñpnes laminados. 16-06-2017 Se envío lista de precio de los Champiñones laminados. 20-06-2017 Se envìo lista de precios de los Champiñones Laminados. </t>
  </si>
  <si>
    <t>Apetone Pizza</t>
  </si>
  <si>
    <t>Centro Comercial El Algarrobal Local 108, Chicureo. Al costado de la Capilla de Jesús, María y José</t>
  </si>
  <si>
    <t>projas@apetone.cl</t>
  </si>
  <si>
    <t>http://www.apetone.cl/</t>
  </si>
  <si>
    <t xml:space="preserve">02-11-2016, Se le llamo y la sra indico el correo y nombre de su jefe. 10-11-2016, Se le envía correo de presentación de los tomates con PRESENTACIÓN DE LOS TOMATES.  15-11-2016, Se le reenvio la Presentacion. 21-11-2016, Se le reenvia presentación. 25-11-2016, Se le reenvio presentación. 05-12-2016, Se le reenvia presentación. 14-12-2016, Se le reenvia presentación. 21-12-2016, Se le envio NUEVO CATALOGO de tomates y aceitunas.  28-12-2016, Se le envio NUEVO CATALOGO de tomates y aceitunas. 03-01-2017, Se le envio NUEVO CATALOGO de tomates y aceitunas. 10-01-2017, Se le envio NUEVO CATALOGO de tomates y aceitunas.  19-01-2017, Se le envio NUEVO CATALOGO de tomates y aceitunas.  07-02-2017, Se le envío NUEVO CATALOGO de Aceitunas.06-03-17  CONTACTAR ALASV 18:00 YA que el no se encuentra en todo el diase envia correo.23-03-17 SE  ENVIA CATALOGO21-04-17  se envio de catalogo.25-04-17  Se  envia  catalogo.26-05-2017 Se le envía Catalogo de tomate.09-06-2017 Se llamo el sr Rojas no se encontraba pero una de las encargadas del local tomo mis datos y los precios del champiñon.14-06-2017 Se envío lista de precio de los Champiñones laminados, se llamo y no contestaron.19-06-2017 Se envìo lista de precio de los Champiñones.21-06-2017 Se llamo pero el sr Pablo no se encontraba, la persona que me atendio me dijo que posiblemente el lunes en la mañana lo pudiera encontrar. </t>
  </si>
  <si>
    <t xml:space="preserve">Pizzeria Central </t>
  </si>
  <si>
    <t>Av. santelices 261, local-c</t>
  </si>
  <si>
    <t>Isla de Maipo</t>
  </si>
  <si>
    <t xml:space="preserve">Danitza </t>
  </si>
  <si>
    <t>Lobos</t>
  </si>
  <si>
    <t>dalplobos77@gmail.com</t>
  </si>
  <si>
    <t>https://www.facebook.com/pg/pizzeriacentralislademaipo</t>
  </si>
  <si>
    <t xml:space="preserve">02-11-2016, Se le llamo y la trabajadora indico el numero de la dueña esta en el nro 3 y contacto, 950095662, se llamo a dueña e indico el correo. 10-11-2016, Se le envía correo de presentación de los tomates con PRESENTACIÓN DE LOS TOMATES.  15-11-2016, Se le reenvio la Presentacion. 21-11-2016, Se le reenvia presentación. 25-11-2016, Se le reenvio presentación. 05-12-2016, Se le reenvia presentación. 21-12-2016, Se le envio NUEVO CATALOGO de tomates y aceitunas.  28-12-2016, Se le envio NUEVO CATALOGO de tomates y aceitunas. 03-01-2017, Se le envio NUEVO CATALOGO de tomates y aceitunas. 10-01-2017, Se le envio NUEVO CATALOGO de tomates y aceitunas.  19-01-2017, Se le envio NUEVO CATALOGO de tomates y aceitunas.  14-03-17 SE ENVIA CATALOGO23-03-17  SE ENVIA CATALOGO.26-05-2017 Se envío catalogo de tomate.09-06-2017 Se envío correo ofreciendo champiñones.14-06-2017 Se envío lista de precio de los Champiñones laminados.Se llamo, repica y no contestan. 19-06-2017 Se envìo lista de precio de los Champiñones laminados. 20-06-2017 Se llamo, repica y no contestan.21-06-2017 Se llamo, repica pero no contestan. </t>
  </si>
  <si>
    <t>PolloPizza420</t>
  </si>
  <si>
    <t>Almirante Montt 51, local 2</t>
  </si>
  <si>
    <t>Ureta</t>
  </si>
  <si>
    <t>abrakebab.contacto@gmail.com</t>
  </si>
  <si>
    <t>02-12-2016, Se le llamo y el dueño me indico su correo y contacto me pregunto que mas vendiamos y le indique q la semana que viene nos llegarian aceitunas negras en rodajas. 02-12-2016, Se le envía correo de presentación de los tomates con PRESENTACIÓN DE LOS TOMATES. 09-12-2016, Se volvio a enviar presentación.  21-12-2016, Se le envio NUEVO CATALOGO de tomates y aceitunas. 28-12-2016, Se le envio NUEVO CATALOGO de tomates y aceitunas.  05-01-2017, Se le envio NUEVO CATALOGO de tomates y aceitunas. 09-01-2017, Se le envio NUEVO CATALOGO de tomates y aceitunas. 19-01-2017, Se le envio NUEVO CATALOGO de tomates y aceitunas. 23-01-2017, Se le envio NUEVO CATALOGO de tomates y aceitunas.  26-01-2017, Se le envio NUEVO CATALOGO de tomates y aceitunas. 27-01-2017, El sr. Envio un correo: No me interesa muchas gracias. 13-06-2017 Se envío lista de precio de los Champiñones Laminados.21-06-2017 Se envio lista de precio de los Champiñones Laminados. 23-06-2017 Se llamo, repica y no contestan.</t>
  </si>
  <si>
    <t>abtao</t>
  </si>
  <si>
    <t>Abtao 550, Cerro Concepción</t>
  </si>
  <si>
    <t>Juvenal</t>
  </si>
  <si>
    <t>r_abtao@hotmail.com</t>
  </si>
  <si>
    <t>02-12-2016, Se le llamo y el sr me  indico el correo y colgo. 02-12-2016, Se le envía correo de presentación de los tomates con PRESENTACIÓN DE LOS TOMATES. 09-12-2016, Se volvio a enviar presentación. 16-12-2016, Se le llamo y el encargado me indico que no habia revisado el correo ya que habia tenido mucho trabajo que lo revisaria y se lo reenviaria al dueño que es quien decide sobre las compras. 21-12-2016, Se le envio NUEVO CATALOGO de tomates y aceitunas. 27-12-2016, Se le envio NUEVO CATALOGO de tomates y aceitunas. 05-01-2017, Se le envio NUEVO CATALOGO de tomates y aceitunas. 09-01-2017, Se le envio   NUEVO CATALOGO de tomates y aceitunas. 19-01-2017, Se le envio NUEVO CATALOGO de tomates y aceitunas. 23-01-2017, Se le envio NUEVO CATALOGO de tomates y aceitunas. --l Dueño de este restZegestambien es dueño del rest. M. 31-01-2017, Se le envio NUEVO CATALOGO de Tomates, Aceitunas Verdes y Negras y Lista de Precios. 09-02-2017, Se le envío catalogo.23-03-17 se envia catalogo.30-03-17 ya  no se encuentran los  anteriores dueños y es restaurante de comida nacional por la cual no se utiliza tamate  en coserva.</t>
  </si>
  <si>
    <t>Pavarotti Pizzeria Trattoria, Los Laureles</t>
  </si>
  <si>
    <t>Los Laureles, Poste 109 limache</t>
  </si>
  <si>
    <t>Adriano</t>
  </si>
  <si>
    <t>Po</t>
  </si>
  <si>
    <t>trattoriapavarotti@gmail.com</t>
  </si>
  <si>
    <t>02-12-2016, Se le llamo y la Dueña me indico el correo y contacto de la dueño. 02-12-2016, Se le envía correo de presentación de los tomates con PRESENTACIÓN DE LOS TOMATES. 21-12-2016, Se le envio NUEVO CATALOGO de tomates y aceitunas.  28-12-2016, Se le envio NUEVO CATALOGO de tomates y aceitunas.  05-01-2017, Se le envio NUEVO CATALOGO de tomates y aceitunas. 09-01-2017, Se le envio NUEVO CATALOGO de tomates y aceitunas. 19-01-2017, Se le envio NUEVO CATALOGO de tomates y aceitunas. 23-01-2017, Se le envio NUEVO CATALOGO de tomates y aceitunas.  26-01-2017, Se le envio NUEVO CATALOGO de tomates y aceitunas. 31-01-2017, Se le envio NUEVO CATALOGO de Tomates y Aceitunas Verdes y Negras. 09-02-2017, Se le envío NUEVO CATALOGO DE ACEITUNAS. 10-03-17 SE ENVIA LISTA DE PRECIOS 14-03-17  se llama al señor adriano el cual no muestra interes  ya que  tiene provedoor 31-03-17 se envia catalogo.21-04-17 Se  envia catalogo de tomates.22-05-2017 Se envía Catalogo.23-05-2017 Se envìa Catalogo.25-05-2017 Se llamo y la operadora dice que el número no tiene telefóno.  30-05-2017 Se envío Catalogo. 01-06-2017 Se envío Catalogo. 01-06-2017 Se envío Catalogo, se llamo pero no contestan.13-06-2017 Se envío correo con lista de precio de Champiñones Laminados.19-06-2017 Se envìo lista de precio de los Champiñones Lamiandos.</t>
  </si>
  <si>
    <t>Cuatro Bocas Resto y Bar</t>
  </si>
  <si>
    <t>Av. Manuel Montt 983, Providencia</t>
  </si>
  <si>
    <t>restocuatrobocas@gmail.com</t>
  </si>
  <si>
    <t xml:space="preserve">03-02-17 envio de catalogo.15-05-2017 Se le envío Catalogo Pomodoro La Caranta, se llamo y la operadora dice que el número no tiene telefóno.22-05-2017 Se envìa Catalogo, se llamo y no contestan en internet dice que hoy esta cerrado. 23-05-2017 Se llamo y la encargada me dijo que a ellos les distribuye ICB y que no estan interesados en cambiar ya que esta empresa les distruibuye otros productos y a mejor precio. 13-06-2017 Se envío lista de precio de los Champiñones Laminados. 19-06-2017 Se envìo lista de precio de los Champiñones. </t>
  </si>
  <si>
    <t>Emporio la Pizza</t>
  </si>
  <si>
    <t>Jorge Kenrick 12</t>
  </si>
  <si>
    <t>Verdugo</t>
  </si>
  <si>
    <t>claudiaverdugor@gmail.com</t>
  </si>
  <si>
    <t xml:space="preserve">03-02-2017, Se le llamo y la encargada me indico el correo y contacto. 07-02-2017, Se le envio nuevo catalogo de Aceitunas Verdes y Negras. 16-02-2017, Se le envío nuevo catalogo de Aceitunas.14-03-17 Se envia catalogo.21-04-17 Se envia  correo.22-05-2017 Se le envía Catalogo.23-05-2017 Se envìa Catalogo, se llamo y la sra no se encuentra, llega el lunes . 30-05-2017 Se envío Catalogo. 01-06-2017 Se envío Catalogo.13-06-2017 Se envío correo de lista de precio de Champiñones Laminados.19-06-2017 Se envìo lista de precio de los Champiñones Laminados. </t>
  </si>
  <si>
    <t xml:space="preserve">LLAMAR EL LUNES </t>
  </si>
  <si>
    <t>Colores Santos Restobar</t>
  </si>
  <si>
    <t>12 Nte. 750, Viña del Mar</t>
  </si>
  <si>
    <t xml:space="preserve">viña </t>
  </si>
  <si>
    <t> (32) 269 5485</t>
  </si>
  <si>
    <t>bar</t>
  </si>
  <si>
    <t>gonzalo.peruandino@hotmail.com</t>
  </si>
  <si>
    <t xml:space="preserve">03-04-17  envio de catlogo.22-05-2017 Se le envía Catalogo..23-05-2017 Se envìa Catalogo.25-05-2017 Se llamo, repica y no contestan.  30-05-2017 Se envío Catalogo. 01-06-2017 Se envío Catalogo, se llamo y no existe ese restaurant ahora es un restaurant de comida peruana. </t>
  </si>
  <si>
    <t>Lastarria Boutique Hotel</t>
  </si>
  <si>
    <t>Coronel Santiago bueras 188, Barrio Lastarria</t>
  </si>
  <si>
    <t>gcampos@lastarriahotel.com</t>
  </si>
  <si>
    <t xml:space="preserve">03-04-17  SE ENVIA  CATALOGO.15-05-2017 Se le envío Catalogo Pomodoro Italiano La Caranta, se llamo el sr Guillermo Campos ya no trabaja en el hotel,el nuevo encargado de compras es el sr Rodrigo Aravena pero no se encontraba. 22-05-2017 Se envìo Catalogo, se llamo y se hablo con el encargado me dijo que no usan estos productos debido a que su restaurant es pequeño y solo hace sandwich, ensaladas,  pero él le reenviará el correo al chef para que revise los catalogos y lo llame mañana a las 3 pm para saber la respuesta del chef.23-05-2017 Se llamo y el sr Rodrigo no se encontraba. 25-05-2017 Se envío Catalogo.29-05-2017 Se envío Catalogo.09-06-2017  Se envío correo ofreciendo champiñones laminados.14-06-2017 Se envío lista de precio de los Champiñones Laminados, se llamo y el sr Rodrigo me dijo que le reenvio nuestra lista de precios al chef, pero que ellos no compran grandes cantidades, ya que el restaurant es pequeño es más que todo para pedidos puntuales de los huespedes.19-06-2017 Se envìo lista de precio de los Champiñones. </t>
  </si>
  <si>
    <t xml:space="preserve">Hotel NH Ciudad de Santiago </t>
  </si>
  <si>
    <t>Av Condell 40</t>
  </si>
  <si>
    <t>hotel</t>
  </si>
  <si>
    <t>mario</t>
  </si>
  <si>
    <t>orillanos</t>
  </si>
  <si>
    <t>compras</t>
  </si>
  <si>
    <t>storage.plaza@nhhotelschile.cl</t>
  </si>
  <si>
    <t>storage.plaza@nh-hotelschile.cl</t>
  </si>
  <si>
    <t xml:space="preserve">03-04-17 se envia catalogo.24-04-17 se envia  catalogo. Utlizan aceituna  pero muy poco.09-06-2017 Se envío correo ofreciendo champiñones laminados. 14-06-2017 Se envío lista de precio de los Champiñones laminados, se llamo al primer número pero me dieron el número 229231233 pero el encargado de compras no se encontraba. 19-06-2017 Se envìo lista de precio de los Champiñones.20-06-2017 Se llamo y el sr Mario dijo que ha estado viendo nuestros correos pero que debe sentarse con el chef a analizarlo el producto y el precio. </t>
  </si>
  <si>
    <t>llamar  el jueves.</t>
  </si>
  <si>
    <t>Happening</t>
  </si>
  <si>
    <t>Apoquindo Ote. 3090</t>
  </si>
  <si>
    <t>apoquindo</t>
  </si>
  <si>
    <t> (2) 2362 1092</t>
  </si>
  <si>
    <t>gaita</t>
  </si>
  <si>
    <t>happening@happening.cl</t>
  </si>
  <si>
    <t>03-05-17 llamar mañana  alas 11:00.15-05-2017 Se envío Catalogo Pomodoro Italiano La Caranta, se llamo pero el encargado se encontraba ocupado por lo que pidió que lo llame mañana antes de las 11 am. 18-05-2017 Se llamo y el sr Ricardo dijo que ellos tienen un restaurant de carnes a la parrilla y no usan tomates enlatados, igualmente me dijo que habían guardado nuestro catalogo por si en algún momento llegan a usar este producto. 09-06-2017 Se envío correo ofreciendo champiñones laminados.12-06-2017 Se llamo y el sr Ricardo me dijo que solo usan champiñones naturales. 14-06-2017 Se envío lista de precio de los Champiñones Laminados, se llamo y el sr me dijo que solo usa champiñones frescos. 19-06-2017 Se envìo lista de precio de los Champiñones Laminados.</t>
  </si>
  <si>
    <t>B parthers</t>
  </si>
  <si>
    <t>Paseo Huérfanos 618</t>
  </si>
  <si>
    <t xml:space="preserve">centro </t>
  </si>
  <si>
    <t>02 2633 6880</t>
  </si>
  <si>
    <t>italiana</t>
  </si>
  <si>
    <t>rodrigo</t>
  </si>
  <si>
    <t>barra</t>
  </si>
  <si>
    <t>rodrigobarra@b-partners.cl</t>
  </si>
  <si>
    <t xml:space="preserve">03-05-2017.envio de catalogo. 08-05-17 queda pendiente ya  el el señor pablo no ha  visto el correo y que cuando lo  vea contestara el correo.09-05-17  se envia  correo.09-05-17 se envia catalogo.15-05-2017 Se le envío Catalogo Pomodoro Italiano La Caranta, se llamo y el sr recibio el correo pero no lo ha revisado me dijo que lo leería y me lo contestaría sino que lo llame en la semana. 22-05-2017 Se envìo Catalogo.25-05-2017 Se envío Catalogo.29-05-2017 Se envío Catalogo.01-06-2017 Se envìo Catalogo. 06-06-2017 Se envío catalogo, se llamo y el sr rodrigo dijo que vio nuestro catalogo con las personas encargadas de cocina pero me dice que estan usando concentrado de tomates, hace tiempo si usaban pomodoro pelati pero ya no. 09-06-2017 Se envío correo ofreciendo champiñones. 12-06-2017 Se llamo pero el sr Rodrigo no se encontraba. 14-06-2017 Se envío lista de precio de los Champiñones Laminados. 19-06-2017 Se envìo lista de precio de los Champiñones. </t>
  </si>
  <si>
    <t xml:space="preserve">Café Palermo </t>
  </si>
  <si>
    <t>Av. José Manuel Infante 1414</t>
  </si>
  <si>
    <t>Pablo</t>
  </si>
  <si>
    <t>Biñolo</t>
  </si>
  <si>
    <t>cafepalermo1414@gmail.com</t>
  </si>
  <si>
    <t>www.facebook.com/CafePalermoProvidencia/about/</t>
  </si>
  <si>
    <t xml:space="preserve">03-11-2016 Se solicita correo y nombre de contacto 09-11-2016 Se le envía catálogo de tomates italianos La Caranta 29-11-2016 Se le envia catálogo de tomates la caranta 21-12-2016  Se le envia nuevo correo de tomates y aceitunas negras. 10-01-2017 Se le envia catalogo de tomates y aceitunas negras. 18-01-2017 Se le llama pero el sr dice que lo llame la proxima semana antes de las 12. 09-03-17 se envia correo por que contacto directamente con el dueño y dijo que  ya tenia su proveedor.23-03-17  se envia  catalogo17-04-2017 Se  envia correo.15-05-2017 Se envía Catalogo Pomodoro Italiano La Caranta, se reviso el menú del local y no usan tomates en sus preparaciones, pero creo que pueden usar los próximos productos. 09-06-2017 Se envío correo ofreciendo champiñones laminados.12-06-2017 Se llamo y el sr Pablo dijo que no usaban champiñones en latas, todos los productos que usan son naturales. </t>
  </si>
  <si>
    <t>Capperi!</t>
  </si>
  <si>
    <t>Av. Italia 1463</t>
  </si>
  <si>
    <t xml:space="preserve">Providencia </t>
  </si>
  <si>
    <t>Lorena</t>
  </si>
  <si>
    <t>Calderon</t>
  </si>
  <si>
    <t>info@capperi.cl</t>
  </si>
  <si>
    <t>www.capperi.cl/Pages/default.aspx</t>
  </si>
  <si>
    <t>03-11-2016 Se solicita correo y nombre de contacto 09-11-2016 Se le envía catálogo de tomates italianos La Caranta 29-11-2016 Se le envia catálogo de tomates la caranta 21-12-2016  Se le envia nuevo correo de tomates y aceitunas negras. 10-01-2017 Se le envia catalogo de tomates y aceitunas negras. 18-01-2017 Que lo llame otro dia.13-04-17  se envia  catalogo con precios  ya que la señora los  solicito.17-04-17 llamar 18-04-17 para confirmar.24-04-17 Se envia  catalogo.15-05-2017 Se envío Catalago Pomodoro Italiano La Caranta, se llamo pero la sra no se encontraba debido a que el restaurant los días lunes se encuentra cerrado. 17-05-2017 Se llamo pero la sra Lorena no se encontraba.18-05-2017 Se llamo y la sra no se encontraba la persona que me atendio quedo en avisarle que le envíe los Catalogos para que los revise. 22-05-2017 Se envìa Catalogo.25-05-2017 Se envío Catalogo.29-05-2017 Se envío Catalogo.01-06-2017 Se envìo Catalogo. 06-06-2017 Se envío catalogo, se llamo y la encargada no se encontraba , la persona que me contesto dijo que ellos tienen otro proveedor y que además es muy amigo de la sra por lo que duda que cambien . 12-06-2017 Se le envío correo ofreciendo champiñones laminados. 16-06-2017 Se envío lista de precio de los Champiñones Laminados.20-06-2017 Se envìo lista de precio de los Champiñones Laminados.</t>
  </si>
  <si>
    <t>Sushi Lo</t>
  </si>
  <si>
    <t>Av. San Carlos 056</t>
  </si>
  <si>
    <t>contacto@sushilo.cl</t>
  </si>
  <si>
    <t xml:space="preserve">03-11-2016, No contestan. 04-01-2017  se reenvio correo. 23-03-17  SE ENVIA CATALOGO.21-04-17 Se envia  catalogo.145-05-2017 Se revisó la página en internet y venden sushi y solo en su menú tienen pizzas en conos, me parece que no es un cliente bueno hasta que lleguen los otros productos.09-06-2017 Se envío correo ofreciendo champiñones laminados.12-06-2017 Se llamo, repica pero no contestan.14-06-2017 Se envío lista de precio de los Champiñones Laminados.19-06-2017 Se envìo lista de precios de los Champñones Laminados </t>
  </si>
  <si>
    <t>Caperucita</t>
  </si>
  <si>
    <t>El Bosque Norte 083</t>
  </si>
  <si>
    <t>leonardo</t>
  </si>
  <si>
    <t>moya</t>
  </si>
  <si>
    <t>Jefe de Compras</t>
  </si>
  <si>
    <t>leonardommoya@gmail.com</t>
  </si>
  <si>
    <t>http://caperucitapizza.cl/</t>
  </si>
  <si>
    <t>03-11-2016, Se le llamo el telefono repica pero no contestan. 11-11-2016, Se le llamo y el sr. Me indico el correo y contacto de persona encargada de compras. 11-11-2016, Se le envía correo de presentación de los tomates con PRESENTACIÓN DE LOS TOMATES. 16-11-2016, Se le envía correo de presentación de los tomates con PRESENTACIÓN DE LOS TOMATES. 22-11-2016, Se le reenvío presentación. 28-11-2016, Se le reenvia presentación. 09-12-2016, Se le reenvia presentación. 21-12-2016, Se le envio NUEVO CATALOGO de tomates y aceitunas. 03-01-2017, Se le llamo y el sr raul aun sigue siendo el encargado de compras y me dijo que iba hablar con el dueño y me contestaba el correo. 10-01-2017, Se le envio NUEVO CATALOGO de tomates y aceitunas.  19-01-2017, Se le envio NUEVO CATALOGO de tomates y aceitunas.  30-01-2017, Se le envio NUEVO CATALOGO de tomates y aceitunas.  03-02-2017, Se le envío NUEVO CATALOGO de aceitunas. 16-02-2017, Se le envío NUEVO CATALOGO de Aceitunas. SE ENVIA  CORREO23-03-17 SE ENVIA CATALOGO.17-04-17 DE ENVIA  CATLOGO CON LISTA DE PRECIOS. 24-04-17 M  en envian un correo en la  cual me informan que  no envie mas correos  que  ellos no necesitan tomate.25-05-2017 Se le envío catalogo</t>
  </si>
  <si>
    <t>Anthony's Pizza</t>
  </si>
  <si>
    <t>Av. La Florida 9173, Local 1</t>
  </si>
  <si>
    <t>https://www.facebook.com/anthonyspizzachile   http://www.anthonys-pizza.cl/  http://anthonys-pizza.cl/</t>
  </si>
  <si>
    <t>03-11-2016,se le llamo pero no contestan. Y el 2do nro esta apagado. 10-11-2016, Se le llamo y el sr. Me indico que escribiera en la pagina web que la maneja el dueño: Marco Antonio Melendi Gonzalez ,le escribi en la pag web.</t>
  </si>
  <si>
    <t>La Barrica Celta</t>
  </si>
  <si>
    <t>Palena 3396</t>
  </si>
  <si>
    <t>03-11-2016,se le llamo, y la administradora indico que ellos no ocupan tomates.</t>
  </si>
  <si>
    <t>pizza de mundo</t>
  </si>
  <si>
    <t>calle curico 563</t>
  </si>
  <si>
    <t>centro</t>
  </si>
  <si>
    <t xml:space="preserve">nicolas </t>
  </si>
  <si>
    <t>vargas</t>
  </si>
  <si>
    <t>pizzadelmundodelivery@gmail.com</t>
  </si>
  <si>
    <t xml:space="preserve">04-03-17  se envia  catalogo.21-04-17 Se envia Catalogo. Interesados  en aceitunas.09-06-17 Se envío correo ofreciendo champiñones laminados. 14-06-2017 Se envío lista de precio de los Champiñones Laminados.19-06-2017 Se envìo lista de precio de los Champiñones Laminados. 20-06-2017 Se llamo y el sr dijo que ha visto los correos pero que no le interesan ni los tomates  , ni los Champiñones. </t>
  </si>
  <si>
    <t>Pizzería Utopía</t>
  </si>
  <si>
    <t>Las Heras 527</t>
  </si>
  <si>
    <t>RODRIGO</t>
  </si>
  <si>
    <t>ENCAGARGADO</t>
  </si>
  <si>
    <t>UTOPIA.RESTAURANT456@GMAIL.COM</t>
  </si>
  <si>
    <t xml:space="preserve">04-03-17 sme inorma  que  ya  tiene proveedorque  cualquier cosa nos llama13-04-17 se envia  lista de precios.24-04-17 Se  envia  catalogo.17-05-2017 Se llamo el sr me dijo que le enviara de nuevo el catalogo con la lista de precios para el revisarlo y que cualquier cosa se comunicaría con nosotros vía mail. 22-05-2017 Se le envía Catalogo.23-05-2017 Se envìa Catalogo.25-05-2017 Se llamo y el sr no se ecnontraba en el local llega a las 7 pm.  30-05-2017 Se envío Catalogo. 01-06-2017 Se envío Catalogo.13-06-2017 Se envío correo con la lista de precio de los Champiñones Laminados. 19-06-2017 Se envìo lista de precio de los Champiñones. </t>
  </si>
  <si>
    <t>Hernandez e hijos</t>
  </si>
  <si>
    <t>Av. Apoquindo 3371</t>
  </si>
  <si>
    <t>las  condes</t>
  </si>
  <si>
    <t>(2)2460277</t>
  </si>
  <si>
    <t>nicolas</t>
  </si>
  <si>
    <t>administrador</t>
  </si>
  <si>
    <t>nicholas_pub@hotmail.com</t>
  </si>
  <si>
    <t xml:space="preserve">04-05-2017 Envio de catalogo.15-05-2017 Se le envío Catalogo de Pomodoro Italiano la Carantam, se llamo y no contesto.18-05-2017 Se llama nuevamente y nadie contesta.22-05-2017 Se envìa Catalogo.25-05-2017 No contestan, se envío catalogo.29-05-2017 Se envío Catalogo, contestaron el correo con lo siguiente: Estimado dejen de enviar correo por favor pues como ya e mencionado en dos ocasiones no somos pizzeria </t>
  </si>
  <si>
    <t>La Vecchia Casa</t>
  </si>
  <si>
    <t>Av. Larraín 6026</t>
  </si>
  <si>
    <t>acevedo</t>
  </si>
  <si>
    <t>vecchiacasa6026@gmail.com</t>
  </si>
  <si>
    <t>https://www.facebook.com/vecchiacasarestobar/</t>
  </si>
  <si>
    <t xml:space="preserve">04-11-2016, Se le llamo la sra indico el correo y contacto. 10-11-2016, Se le envía correo de presentación de los tomates con PRESENTACIÓN DE LOS TOMATES.  15-11-2016, Se le reenvio la Presentacion. 21-11-2016, Se le reenvia presentación. 25-11-2016, Se le reenvio presentación. 05-12-2016, Se le reenvia presentación. 14-12-2016, Se le reenvia presentación. 20-12-2016, Se le llamo el sr Gonzalo me dijo que ellos no ocupan tomates en conserva solo naturales, y que ocupan aceitunas solo verdes naturales con caraozo por eso no se mostro interesado.09-06-2017 Se envío correo ofreciendo champiñones laminados.14-06-2017 Se envío lista de precio de los Champiñones Laminados.19-06-2017 Se envìo lista de precio de los Champiñones.20-06-2017 Se llamo el sr Gonzalo no se encontraba en el local y el encargado me dijo que no usan champiñones lamiandos en tarros que de igual manera se lo iba a comunicar al dueño y le hable que dependiendo del consumo se le puede dar un mejor precio. </t>
  </si>
  <si>
    <t>Tremo Gourmet</t>
  </si>
  <si>
    <t>Av. IV Centenario 1058</t>
  </si>
  <si>
    <t>http://www.tremogourmet.cl</t>
  </si>
  <si>
    <t>04-11-2016, Se le llamo la sra indico que no ocupan tomates en conserva, no quizo dar la informacion y colgo. 19-01-2017 se intento una vez mas y me indican que tienen proveedores de su confianza que no necesitan mas.</t>
  </si>
  <si>
    <t>Atavola Trattoria</t>
  </si>
  <si>
    <t>Av. Príncipe de Gales 7102</t>
  </si>
  <si>
    <t>04-11-2016, Se le llamo, y no es el numero ubicar. 17-11-2016, Se le llamo y el sr me indico que el restaurante esta CERRADO y no funciona otro.</t>
  </si>
  <si>
    <t>Terruño Wine&amp;Restaurant</t>
  </si>
  <si>
    <t> Av Vitacura 3269</t>
  </si>
  <si>
    <t> (2) 3265 4255</t>
  </si>
  <si>
    <t>priscila</t>
  </si>
  <si>
    <t>grupobbs@zazon.cl</t>
  </si>
  <si>
    <t xml:space="preserve">05/05/2017 envio de catalogo.09-05-17 se  envia  catalogo.15-05-2017 Se le envío Catalogo Pomodoro Italiano La Caranta, se llamo y la sra me dijo que ellos le compran a Italia Quality pero que están abiertos a otras opciones tienen un consumo de 60 lts semanal (4 cajas) por lo que se le hará llegar una muestra de tomate entero  el día de mañana, también se le envío un correo solicitando los datos para el envío.31-05-2017 Se envia catalogo.01-06-2017 Se envìo Catalogo.06-06-2017 Se envío catalogo .12-06-2017 Se le envío correo ofreciendo champiñones laminados. 15-06-2017 Se envío lista de precio de los Champiñones Laminados.20-06-2017 Se envìo lista de precio de los Champiñones Laminados. </t>
  </si>
  <si>
    <t>Que Pizza</t>
  </si>
  <si>
    <t>Av. Camilo Henríquez 4697</t>
  </si>
  <si>
    <t>05-04-17ya tiene provedor</t>
  </si>
  <si>
    <t>Sacramento</t>
  </si>
  <si>
    <t>Local 9, Sta Magdalena 88</t>
  </si>
  <si>
    <t>(2) 2233 5832</t>
  </si>
  <si>
    <t>sebastian</t>
  </si>
  <si>
    <t>duque</t>
  </si>
  <si>
    <t>contabilidadsacramento@gmail.com</t>
  </si>
  <si>
    <t xml:space="preserve">05-05-17 LLAMAR  ENTRE 4:30 Y 5:00, 11-05-2017 se entrega muestra de Tomates Enteros de 2,550, informan que probaran el d{ia de hoy y ya mañana nos dan respuesta.15-05-2017 Se envío Catalogo Pomodoro Italiano La Caranta.16-06-2017 Se envío correo al sr Sebastian preguntandole por la muestra de tomates que se le envío,además se le ofrecieron Champiñones Laminados. 21-06-2017 Se envio lista de precio de los Champíñones Laminados. </t>
  </si>
  <si>
    <t>Leo lo esta tratando</t>
  </si>
  <si>
    <t>Azotea Matilde</t>
  </si>
  <si>
    <t>Antonia Lopez de Bello, 0118</t>
  </si>
  <si>
    <t>anita</t>
  </si>
  <si>
    <t>valenzuela</t>
  </si>
  <si>
    <t>reservas@azoteamatilde.cl</t>
  </si>
  <si>
    <t>frank.atencio@gruposublime.cl</t>
  </si>
  <si>
    <t>www.azoteamatilde.cl</t>
  </si>
  <si>
    <t>05-05-17 quiere ver los proximos productos.09-06-2017 Se envío correo ofreciendo champiñones laminados. 14-06-2017 Se envío lista de precio de los Champiñones Laminados.19-06-2017 Se envìo lista de precio de los Champiñones.20-06-2017 Se llamo y la sra Anita me dijo que le ha enviado los correos al encargado de compra y si ellos estuvieran interesados se comunicarían conmigo, tambien me permitio el correo de esa persona y se le envío la lista de precio de los Champiñones.</t>
  </si>
  <si>
    <t>llamar  el viernes</t>
  </si>
  <si>
    <t>Zero Hotel</t>
  </si>
  <si>
    <t>Lautaro Rosas 343</t>
  </si>
  <si>
    <t>Ana Maria</t>
  </si>
  <si>
    <t>Gutierrez</t>
  </si>
  <si>
    <t>anamaria@serohotel.com</t>
  </si>
  <si>
    <t>06-12-2016, Se le llamo y el sr me indico el correo y contacto de la adminsitradora. 15-12-2016, Se le envía correo de presentación de los tomates con PRESENTACIÓN DE LOS TOMATES. 23-12-2016, Se le envio NUEVO CATALOGO de tomates y aceitunas. 29-12-2016, Se le envio NUEVO CATALOGO de tomates y aceitunas. 05-01-2017, Se le envio NUEVO CATALOGO de tomates y aceitunas. 09-01-2017, Se le envio NUEVO CATALOGO de tomates y aceitunas. 19-01-2017, Se le envio NUEVO CATALOGO de tomates y aceitunas.  26-01-2017, Se le envio NUEVO CATALOGO de tomates y aceitunas. 31-01-2017, Se le envio NUEVO CATALOGO de Tomates y Aceitunas Verdes y Negras.  09-02-2017, Se le envío NUEVO CATALOGO DE ACEITUNAS.,03-03-0-17 llamar ala 15:00 14-03-17 se envia catalogo,21-04-17 se envio catalogo.24-04-17 llamar los  viernes  ya  que  en semana  no se encuentra18-05-2017 Se llamo y la encargada se encuentra de vacaciones hasta el próximo lunes..23-05-2017 Se envìa Catalogo, se llamo y  la encargada no se encontraba igualmente pregunte y el hotel no tiene restaurant .26-05-2017 Se le envío catalogo.</t>
  </si>
  <si>
    <t>Casablanca (Hotel Diego Almagro)</t>
  </si>
  <si>
    <t>Molina 76 Ciudad</t>
  </si>
  <si>
    <t>Orreo</t>
  </si>
  <si>
    <t>bodega-vps@dahoteles.com</t>
  </si>
  <si>
    <t>06-12-2016, Se le llamo y el sr me indico el correo y contacto de la persona encargada de compras. 15-12-2016, Se le envía correo de presentación de los tomates con PRESENTACIÓN DE LOS TOMATES. 22-12-2016, Se le envio NUEVO CATALOGO de tomates y aceitunas. 29-12-2016, Se corrigio el correo y se envio el NUEVO CATALOGO de tomates y aceitunas. 05-01-2017, Se le envio NUEVO CATALOGO de tomates y aceitunas. 09-01-2017, Se le envio NUEVO CATALOGO de tomates y aceitunas. 19-01-2017, Se le envio NUEVO CATALOGO de tomates y aceitunas.  26-01-2017, Se le envio NUEVO CATALOGO de tomates y aceitunas. 31-01-2017, Se le envio NUEVO CATALOGO de Tomates y Aceitunas Verdes y Negras. 09-02-2017, Se le envío NUEVO CATALOGO DE ACEITUNAS. 03-03-17 enviar correo.17-04-17  se envia  catalogo.13-06-2017 Se envío lista de precio de los Champiñones Laminados. 21-06-2017 Se envio lista de precio de los Champiñones Laminados. 23-06-2017 Se llamo pero la encargada no se encontraba.</t>
  </si>
  <si>
    <t>Ankara Hotel</t>
  </si>
  <si>
    <t>San Martín 476</t>
  </si>
  <si>
    <t xml:space="preserve">Juan </t>
  </si>
  <si>
    <t>Laya</t>
  </si>
  <si>
    <t>bodega@ha.cl</t>
  </si>
  <si>
    <t>http://harestaurant.cl/</t>
  </si>
  <si>
    <t xml:space="preserve">06-12-2016, Se le llamo y el sr me indico el correo y contacto del encargado de compras. 15-12-2016, Se le envía correo de presentación de los tomates con PRESENTACIÓN DE LOS TOMATES. 23-12-2016, Se le envio NUEVO CATALOGO de tomates y aceitunas.  29-12-2016, Se le envio NUEVO CATALOGO de tomates y aceitunas.  04-01-2017, Se le envio NUEVO CATALOGO de tomates y aceitunas. 09-01-2017, Se le envio NUEVO CATALOGO de tomates y aceitunas. 19-01-2017, Se le envio NUEVO CATALOGO de tomates y aceitunas.  26-01-2017, Se le envio NUEVO CATALOGO de tomates y aceitunas. 31-01-2017, Se le envio NUEVO CATALOGO de tomates y aceitunas. 31-01-2017, Respondio el correo: Por los momentos no necesita los productos mencionados pero que si me interesa le puedo enviar la lista de precios y si llega a necesitar algun producto nos contacta. 31-01-2017, Se le envío lista de precios. 09-02-2017, Se le envío NUEVO CATALOGO DE ACEITUNAS.  se envia corrreo 20-03-17 se envia correo.13-06-2017 Se envío lista de precio de los Champiñones laminados.  21-06-2017 Se envio lista de precio de Los Champiñones Laminados. 23-06-2017 Se llamo pero el encargado se encontraba en su hora de colación. </t>
  </si>
  <si>
    <t>Hotel Ultramar</t>
  </si>
  <si>
    <t>Pérez 173, Plaza Bismark, Cerro Cárcel</t>
  </si>
  <si>
    <t>Quevedo</t>
  </si>
  <si>
    <t>administracion@hotelultramar.com</t>
  </si>
  <si>
    <t>http://hotelultramar.com/</t>
  </si>
  <si>
    <t xml:space="preserve">06-12-2016, Se le llamo y la sra me indico el correo y contacto de la administradora. 15-12-2016, Se le envía correo de presentación de los tomates con PRESENTACIÓN DE LOS TOMATES. 23-12-2016, Se le envio NUEVO CATALOGO de tomates y aceitunas. 29-12-2016, Se le envio NUEVO CATALOGO de tomates y aceitunas. 30-12-2016, la sra envio un correo indicando que ellos solo ofrecen  desayunos por lo tanto no utilizan este tipo de productos. 26-05-2017 Se le envía catalogo. </t>
  </si>
  <si>
    <t xml:space="preserve">Bar Nacional </t>
  </si>
  <si>
    <t>Avenida El Bosque Norte 040</t>
  </si>
  <si>
    <t>El Bosque</t>
  </si>
  <si>
    <t xml:space="preserve">Nicolas </t>
  </si>
  <si>
    <t> info@barnacionalelbosque.cl</t>
  </si>
  <si>
    <t>info@barnacional.cl</t>
  </si>
  <si>
    <t xml:space="preserve">07-11-2016 Se solicita correo y nombre de contacto, 09-11-2016 Se le envia catalogo de Tomates italianos en conserva La Caranta 29-11-2016 Se le envia catálogo de tomates la caranta 21-12-2016  Se le envia nuevo correo de tomates y aceitunas negras. 10-01-2017 Se le envia catalogo de tomates y aceitunas negras. 18-01-2017 Se le llama y contesta que no lo ha visto que se lo reenvie. llamar el dia lunes en la mañana.23-03-17  SE ENVIA CATALOGO23-03-17  se envia catalogo.30-03-17 se envia catalogo de tomates.17-04-17 Se envia  correo.24-04-17  Se envia  catalogo.03-05-17  no utiliza tomate pero que  envie informacion de proximos.09-06-2017 Se envío correo ofreciendo champiñones laminados. 14-06-2017 Se envío lista de precio de los Champiñones Laminados.19-06-2017 Se envìo lista de precio de los Champiñones. 20-06-2017 Se llamo pero el encargado no se encontraba. </t>
  </si>
  <si>
    <t>Pinpilinpausha</t>
  </si>
  <si>
    <t> Isidora Goyenechea 2900 </t>
  </si>
  <si>
    <t> Las Condes</t>
  </si>
  <si>
    <t>CAMILA</t>
  </si>
  <si>
    <t xml:space="preserve">Carolina </t>
  </si>
  <si>
    <t>Sanz</t>
  </si>
  <si>
    <t>csanz@pinpilinpausha.cl</t>
  </si>
  <si>
    <t>07-11-2016 Se solicita correo y nombre de contacto, 10-11-2016 Se le envía catálogo de Tomates Italianos La Caranta 01-12-2016 Se le envia catálogo de tomates La Caranta 22-12-2016 Se le envia catalogo nuevo de tomates y aceitunas. 13-01-2017 Se envia catalogo de tomates y aceitunas negras. 09-03-2017 se le envio catalog de aceitunas nuevas.17-04-17 llama mañana  18  de abril y  contactar con camila  sanz y ver si le gusta el producto.17-05-2017 Le pregunte a Leo por este cliente y me dijo que no le había gustado la muestra que igual lo tuviera en cuenta con los futuros productos. 09-06-2017 Se envío correo ofreciendo Champiñones laminados. 14-06-2017 Se envío lista de precio de los Champiñones Laminados. 19-06-2017 Se envìo lista de precio de los Champiñones Lamiandos.</t>
  </si>
  <si>
    <t>Spago Pizza</t>
  </si>
  <si>
    <t>Av. El Rosal 6361, Local 8</t>
  </si>
  <si>
    <t xml:space="preserve">Correa </t>
  </si>
  <si>
    <t>spagopizzerias@gmail.com</t>
  </si>
  <si>
    <t>07-11-2016 Teléfono ocupado 21-11-2016 Telefono nuevamente ocupado02-03-17se contacta telefo ocupado.23-05-2017 Se llamo y no contestan. 24-05-2017 El sr envío un correo interesado en comprar por lo que se le contesto el correo .29-05-2017 Se envío Catalogo.01-06-2017 Se envìo Catalogo. 06-06-2017 Se envío catalogo. 12-06-2017 Se le envío correo ofreciendole champiñones laminados. 15-06-2017 Se envío lista de precio de los Champiñones Laminados.20-06-2017 Se envìo lista de precio de los Champiñones  Laminados.</t>
  </si>
  <si>
    <t xml:space="preserve">Tener pendiente quiere hacer pédido </t>
  </si>
  <si>
    <t>Tempura Sushi &amp; Pizza</t>
  </si>
  <si>
    <t>San martin 203</t>
  </si>
  <si>
    <t>http://www.tempuradelivery.cl/</t>
  </si>
  <si>
    <t xml:space="preserve">07-11-2016, Se le llamo y el sr indico que no le interesaba ya que utiliza tomates naturales y por ello no me iba a dar su correo. </t>
  </si>
  <si>
    <t>Luigi's</t>
  </si>
  <si>
    <t>Embajador Doussinague 1760</t>
  </si>
  <si>
    <t>COCO.SAAVEDRA@GMAIL.COM</t>
  </si>
  <si>
    <t xml:space="preserve">07-11-2016, Se le llamo y el sr. Indico que no interesaba nada y colgo. 01-03-17 se contacta  yme informa que lo llame despues de las 17:00.23-03-17 se envia catalogo.13-04-17se envia lista de precios.21-04-17 Se  envia  catalogo.27-04-17  va  ver el correo ya  que no lo ha  visto.02-05-17queda pendiente que el nos contacta  si necesita ya  que  al momento tiene stock.15-05-2017 Se le envía Catalogo Pomodoro Italiano La Caranta, se llamo y el sr dijo que ha visto nuestros correos pero que por el momento no necesita nuestros productos, no me permitio comentarle acerca de enviarle una muestra.22-05-2017 Se envìa Catalogo.09-06-2017 Se envío correo ofreciendo champiñones laminados. 14-06-2017 Se envío lista de precio de los Champiñones Laminados. 19-06-2017 Se envìo lista de precio de los Champiñones Laminados. </t>
  </si>
  <si>
    <t>Quinto Cielo</t>
  </si>
  <si>
    <t>Av. Nueva Costanera 3343</t>
  </si>
  <si>
    <t>Oñate</t>
  </si>
  <si>
    <t>contacto@quintocielo.cl</t>
  </si>
  <si>
    <t>07-11-2016, Se le llamo y la sra me indico el correo y contacto de la administradora.  10-11-2016, Se le envía correo de presentación de los tomates con PRESENTACIÓN DE LOS TOMATES. 16-11-2016, Se le envía correo de presentación de los tomates con PRESENTACIÓN DE LOS TOMATES. 22-11-2016, Se le reenvío presentación. 28-11-2016, Se le reenvia presentación. 09-12-2016, Se le reenvia presentación. 22-12-2016, Se le envio NUEVO CATALOGO de tomates y aceitunas. 28-12-2016, Se le envio NUEVO CATALOGO de tomates y aceitunas. 03-01-2017, Se le envio NUEVO CATALOGO de tomates y aceitunas. 10-01-2017, Se le envio NUEVO CATALOGO de tomates y aceitunas.  19-01-2017, Se le envio NUEVO CATALOGO de tomates y aceitunas.  30-01-2017, Se le envio NUEVO CATALOGO de tomates y aceitunas.  07-02-2017, Se le envio NUEVO CATALOGO de Aceitunas.  06-03-17 SE HACE CONTACTO CON LA ENCARGADA Y SE ENVIA CORREO QUEDA PENDIENTA CONTACTAR.15-03-17 SE ENVIA CATALOGO23-03-17 se envia catalogo.18-04-17 Se envia  correo.16-05-17 Se envìa Catalogo Pomodoro Italiano La Caranta, se llamo pero la encargada se encuentra de licencia llamar el martes.09-06-2017 Se envío correo ofreciendo champiñones laminados.14-06-2017 Se envío lista de precio de los Champiñones Laminados.15-06-2017  Se llamo y la encargada no se encontraba en el local, me dijeron que la llamara al tlf2  pero no contesto. 19-06-2017 Se envìo lista de precio de los Champiñones Laminados.20-06-2017 Se llamo pero la empresa esta pasando por un momento dificil, debido a que sus clientes han disminuido además reducido el personal por lo que no han visto detalladamente nuestros correos, me dijo que le siga enviando correos de futuros productos.</t>
  </si>
  <si>
    <t>Hotel Cirilo Armstrong</t>
  </si>
  <si>
    <t>Calle Capilla con escalera Cirilo Armstrong Nº12, Cerro Alegre</t>
  </si>
  <si>
    <t>Paula</t>
  </si>
  <si>
    <t>reservasciriloarmstrong@gmail.com</t>
  </si>
  <si>
    <t>admistracion.armstrong@gmail.com</t>
  </si>
  <si>
    <t>http://www.ciriloarmstrong.com/</t>
  </si>
  <si>
    <t xml:space="preserve">07-12-2016, Se le llamo en recepción me indicaron que enviara el correo a resrvas y ellos se lo reenvian a la persona encargada de compras ya que no tienen muchos correos.  15-12-2016, Se le envía correo de presentación de los tomates con PRESENTACIÓN DE LOS TOMATES. 23-12-2016, Se le envio NUEVO CATALOGO de tomates y aceitunas. 29-12-2016, Se le envio NUEVO CATALOGO de tomates y aceitunas. 05-01-2017, Se le envio NUEVO CATALOGO de tomates y aceitunas. 09-01-2017, Se le envio NUEVO CATALOGO de tomates y aceitunas. 19-01-2017, Se le envio NUEVO CATALOGO de tomates y aceitunas.  26-01-2017, Se le envio NUEVO CATALOGO de tomates y aceitunas. 31-01-2017, Se le envio NUEVO CATALOGO de Tomates y Aceitunas Verdes y Negras. 09-02-2017, Se le envío NUEVO CATALOGO DE ACEITUNAS.03-03-17 Contactar por carreo ya que no encuentra en la oficina casi.08-03-17 Llamar el dia  lunes ya que  toca contactar con la señora laura y esta de vacaciones.22-03-17 Se envia catalogo.21-04-17  Se envia  catalogo.16-05-2017 Se le envìo Catalogo Pomodoro Italiano La Caranta ademàs se llamo dos veces y no contestaron. 22-05-2017 Se le envía Catalogo.23-05-2017 Se envìa Catalogo, se llamo y la encargada no se encontraba me dijeron que ellos solo dan el servicio de desayuno pero al lado del hotel hay un restaurant con los que pudiesemos hablar pero esa información la maneja la sra Paula. 24-05-2017 Enviaron un correo donde nos notificaban que la información había sido enviada a administración.25-05-2017 Se llamo y la sra Paula me dijo que ella no es la encargada de compras y me dijo que enviara el catalogo al correo de administración también me hizo saber que el hotel no tiene restaurant pero trabajan en sociedad con uno.  30-05-2017 Se envío Catalogo. 01-06-2017 Se envío Catalogo.13-06-2017 Se envío correo con lista de precio de los Champiñones Laminados. </t>
  </si>
  <si>
    <t>Fauna Hotel</t>
  </si>
  <si>
    <t>Pasaje Dimalow 166, Cerro Alegre</t>
  </si>
  <si>
    <t>po</t>
  </si>
  <si>
    <t>Mathias</t>
  </si>
  <si>
    <t>compras.fauna.internado@gmail.com</t>
  </si>
  <si>
    <t>http://faunahotel.cl/</t>
  </si>
  <si>
    <t xml:space="preserve">07-12-2016, Se le llamo y el encargado de compras me indico su correo y contacto. 15-12-2016, Se le envía correo de presentación de los tomates con PRESENTACIÓN DE LOS TOMATES. 22-12-2016, Se le envio NUEVO CATALOGO de tomates y aceitunas. 29-12-2016, Se le envio NUEVO CATALOGO de tomates y aceitunas. 05-01-2017, Se le envio NUEVO CATALOGO de tomates y aceitunas. 05-01-2017, Se le envio NUEVO CATALOGO de tomates y aceitunas. 09-01-2017, Se le envio NUEVO CATALOGO de tomates y aceitunas. 19-01-2017, Se le envio NUEVO CATALOGO de tomates y aceitunas.  26-01-2017, Se le envio NUEVO CATALOGO de tomates y aceitunas. 31-01-2017, Se le envio NUEVO CATALOGO de Tomates y Aceitunas Verdes y Negras. 09-02-2017, Se le envío NUEVO CATALOGO DE ACEITUNAS.03-3-17 envar correo 14-03-17 SE ENVIA CORREO.21-04-17 S envia  catalogo.15-05-2017 Se le envìo catalogo Pomodoro Italiano La Caranta y se llamo pero el encargado se encuentra en otra oficina el cuàl el nùmero es 323354153. </t>
  </si>
  <si>
    <t>Llamar mas tarde</t>
  </si>
  <si>
    <t xml:space="preserve">Ristorante Vino E Pasta </t>
  </si>
  <si>
    <t>Paseo Gervasoni Nº 1, Cerro Concepción</t>
  </si>
  <si>
    <t>322111043 </t>
  </si>
  <si>
    <t>Nietos</t>
  </si>
  <si>
    <t>07-12-2016, Se le llamo y el recepcionista me indico el correo de recepción ya que ellos luegos reenvian el correo al departamento y me indico unos de los contactos del departamento de compras. 15-12-2016, Se le envía correo de presentación de los tomates con PRESENTACIÓN DE LOS TOMATES. 23-12-2016, Se le envio NUEVO CATALOGO de tomates y aceitunas. 29-12-2016, Se le envio NUEVO CATALOGO de tomates y aceitunas. 05-01-2017, Se le envio NUEVO CATALOGO de tomates y aceitunas. 09-01-2017, Se le envio NUEVO CATALOGO de tomates y aceitunas. 19-01-2017, Se le envio NUEVO CATALOGO de tomates y aceitunas.  26-01-2017, Se le envio NUEVO CATALOGO de tomates y aceitunas. 31-01-2017, Se le envio NUEVO CATALOGO de Tomates y Aceitunas Verdes y Negras. 09-02-2017, Se le envío NUEVO CATALOGO DE ACEITUNAS.03-03-17 enviar correo LLLAMAR  MAÑANA  ANTES DE LA 3 DE  LA TARDE SE ENVIA CORREO.23-03-17 SE ENVIA CATALOGO .21-04-17 Se envia  catalogo de tyomates. 22-05-2017 Se le envía Catalogo.23-05-2017 Se envìa Catalogo.25-05-2017 Se llamo pero la sra no se encontraba se encuentra en el horario de 9-3pm. 30-05-2017 Se envío Catalogo. 01-06-2017 Se envío Catalogo.13-06-2017 Se envío lista de precio de Champiñones laminados.19-062017  Se envío lista de precio de Champiñones laminados</t>
  </si>
  <si>
    <t>Traslaviña Hostal y Café</t>
  </si>
  <si>
    <t>Traslaviña 394</t>
  </si>
  <si>
    <t>Cristhian</t>
  </si>
  <si>
    <t>Pineda</t>
  </si>
  <si>
    <t>h.b.terravina@gmail.com</t>
  </si>
  <si>
    <t>http://www.traslavinahostal.cl/</t>
  </si>
  <si>
    <t>07-12-2016, Se le llamo y la sra me indico el correo y contacto de la persona encargada de compras.16-12-2016, Se le envía correo de presentación de los tomates con PRESENTACIÓN DE LOS TOMATES. 23-12-2016, Se le envio NUEVO CATALOGO de tomates y aceitunas. 29-12-2016, Se le envio NUEVO CATALOGO de tomates y aceitunas.  04-01-2017, Se le envio NUEVO CATALOGO de tomates y aceitunas. 09-01-2017, Se le envio NUEVO CATALOGO de tomates y aceitunas. 19-01-2017, Se le envio NUEVO CATALOGO de tomates y aceitunas.  26-01-2017, Se le envio NUEVO CATALOGO de tomates y aceitunas. 31-01-2017, SCATALOGO de Tomates y Aceitunas Verdes y Negras. 10-02-2017, Se le envío NUEVO CATALOGO de Aceitunas.03-03-0-17 llamar mas tarde.10-03-17 se envia correo 14-03-+17 SE ENVIA CATALOGO 23-03-17 SE ENVIA CATALOGO.26-04-17 me imforman que  envie  catalogo ya que  no lo ha visto.16-05-2017 Se llamo y el encargado no se encontraba pero la persona que me contesto me dijo que ellos aun no poseen restaurant sino solo servicio de desayuno, tal vez para el mes de septiembre ya lo tengan abierto. 13-06-2017 Se envio lista de precio de los Champiñones Laminados.21-06-2017 Se envio lista de precio de los Champiñones Laminados. 23-06-2017 Se llamo, repica y no contestan.</t>
  </si>
  <si>
    <t>hotel diego de velazquez</t>
  </si>
  <si>
    <t>Guardia Vieja 150,</t>
  </si>
  <si>
    <t>(2) 2234 4400</t>
  </si>
  <si>
    <t>sergio</t>
  </si>
  <si>
    <t>gajardo</t>
  </si>
  <si>
    <t>sergiogajardo@hotmail.com</t>
  </si>
  <si>
    <t>08-05-17 se envia  catalogo.09-05-17 se llama pero me informa  que ha estado ocupado que en caso de estar interesado no envia  la respuesta de lo contrario llamar a fin de la proxima  semana.15-05-2017 Se le envío Catalogo Pomodoro Italiano La Caranta, llamar a mediados de la semana. 16-05-2017 Se le envia Catalogo Pomodoro Italiano La Caranta, se llamo y no contestaron.22-05-2017 Se envìo Catalogo.25-05-2017 Se envío catalogo29-05-2017 Se envío Catalogo.01-06-2017 Se envìo Catalogo. 06-06-2017 Se envío catalogo. 12-06-2017 S le envío correo ofreciendole champiñones laminados.16-06-2017 Se envío lista de precio de los Champiñones laminados. 20-06-2017 Se envío lista de precio de los Champiñones laminados.</t>
  </si>
  <si>
    <t>La Pica del Negro</t>
  </si>
  <si>
    <t>El peral 143 - Villa los Canelos</t>
  </si>
  <si>
    <t>yolanda Cristina</t>
  </si>
  <si>
    <t>yolandacristinacc@gmail.com</t>
  </si>
  <si>
    <t xml:space="preserve">08-11-2016 Se le envia catálogos de tomates italianos en conserva La Caranta 01-12-2016 Se envia catálogo de tomates La Caranta 21-12-2016  Se le envia nuevo correo de tomates y aceitunas. 12-001-2017 Se envie catalogo de tomates y aceitunas negras.18-04-17 se envia correo. 15-05-2017 Se envía Catalogo Pomodoro Italiano La Caranta, se revisa el local el internet y se rechaza al ver que no es un potencial cliente. 25-05-2017 Se envía catalogo. 01-06-2017 Se envìo Catalogo. </t>
  </si>
  <si>
    <t>Jhot Pizza</t>
  </si>
  <si>
    <t>Av. Portales Oriente 1126</t>
  </si>
  <si>
    <t>Sandra</t>
  </si>
  <si>
    <t>penalolen@jhotpizza.cl</t>
  </si>
  <si>
    <t>gerencia@jhotpizza.cl</t>
  </si>
  <si>
    <t>operaciones@jhotpizza.cl</t>
  </si>
  <si>
    <t>08-11-2016 Se solicita correo , pero no quizo dar nombre de la persona a cargo (el correo lo revisan los encargados) 30-11-2016 Se le envia catálogo de tomates la caranta 21-12-2016  Se le envia nuevo correo de tomates y aceitunas. 12-01-2017 Se envia catalogo de tomates y aceitunas negras. 18-01-2017 Se le llama pero la sra se encuentra de vacaciones no sabe cuando llega pero entrega el numero de la oficina 228939941. se envia catlogo de tomates la CARANTA31-03-17 Se envia catalogo.13-04-17 se  envia  correo  con lista de precios.26-04-17 interesada en  aceitunas.15-05-2017 Se le envío Catalogo Pomodoro Italiano La Caranta, se llamo y no contesta16-05-2017 Se llamo nuevamente y no contesta.22-05-2017 Se envìa Catalogo.23-05-2017 Recibo una llamada de la gerente de operaciones solicitando una muestra de tomate en trozo. 24-05-2017 Fue aprobada la muestra para el día Viernes y estoy a la espera de los datos del local. 26-05-2017 El sr Isaac Aravena envìo un correo con los datos y la direcciòn, pero leo dijo que era muy lejos casi una hora por un solo tarro, por lo cual no se envio la muestra. 16-06-2017 Se envío lista de precio de los Champiñones Laminados.21-06-2017 Se envio  lista de precio de los Champiñones Laminados.</t>
  </si>
  <si>
    <t>Amadeus</t>
  </si>
  <si>
    <t>General Bustamante 50</t>
  </si>
  <si>
    <t>Karen</t>
  </si>
  <si>
    <t>Alfaro</t>
  </si>
  <si>
    <t>karen@amadeuspizza.cl</t>
  </si>
  <si>
    <t>carlos@amadeuspizza.cl</t>
  </si>
  <si>
    <t>www.amadeuspizza.cl</t>
  </si>
  <si>
    <t xml:space="preserve">08-11-2016 Se solicita correo y nombre de contacto, 09-11-2016 Se le envia catálogo de Tomates Italianos La Caranta  28-11-2016 Se le envia catálogo de tomates la Caranta 21-12-2016  Se le envia nuevo correo de tomates y aceitunas negras. 10-01-2017 Se le envia catalogo de tomates y aceitunas negras. 18-01-2017 Se llama para saber si recibio el catalogo pero no se encuentra el encargado.llamar de lunes a viernes de 8-4 para contactar con la encargada.21-04-17 Se envia catalogo 05-05-17Esta interesada  en otro productos.09-06-2017 Se envío correo ofreciendo champiñones laminados. 14-06-2017 Se envío lista de precio de los Champiñones Laminados.15-06-2017 Se llamo pero la encargada no se encontraba sino como en una hra.20-06-2017 Se envío lista de precio de los Champiñones, se llamo y la sra Karen dijo que ha visto los correos, pero que no le interesan. </t>
  </si>
  <si>
    <t>Pizzeria J&amp;N</t>
  </si>
  <si>
    <t>Levarte 808</t>
  </si>
  <si>
    <t>Manolo</t>
  </si>
  <si>
    <t>Volvaran</t>
  </si>
  <si>
    <t>manolo_sv@hotmail.com</t>
  </si>
  <si>
    <t>08-11-2016, Se le llamo el sr. Me indico que ellos no trabajan con internet, el dueño va muy poco que llamara luego de las 3:00pm para que hablara con el encargado: Jorge Zamora. 14-11-2016, Se le llamo y el sr me indico el correo y contacto del dueño.  14-11-2016, Se le envía correo de presentación de los tomates con PRESENTACIÓN DE LOS TOMATES. 18-11-2016, Se volvio a enviar presentacion. 24-11-2016, Se volvio a enviar presentacion. 29-11-2016, Se volvio a enviar presentación. 02-12-2016, Se volvio a enviar presentación.  21-12-2016, Se le envio NUEVO CATALOGO de tomates y aceitunas. 28-12-2016, Se le envio NUEVO CATALOGO de tomates y aceitunas.  05-01-2017, Se le envio NUEVO CATALOGO de tomates y aceitunas. 09-01-2017, Se le envio NUEVO CATALOGO de tomates y aceitunas.19-01-2017, Se le envio NUEVO CATALOGO de tomates y aceitunas. 23-01-2017, Se le envio NUEVO CATALOGO de tomates y aceitunas.  26-01-2017, Se le envio NUEVO CATALOGO de tomates y aceitunas. 31-01-2017, Se le envio NUEVO CATALOGO de Tomates y Aceitunas Verdes y Negras. 09-02-2017, Se le envío NUEVO CATALOGO DE ACEITUNAS.  se envia correo 14-03-17 se envia catalogo. 30-03-17  se comunica con el señor manolo  el cual me informa que  que correo no le funciona y que  si se puede enviar un vendedor  asu local.18-04-17 estar pendiente para enviar catalogola proxima  semana  con el despachador.22-05-2017 Se envía Catalogo.23-05-2017 Se envìa Catalogo. 30-05-2017 Se envío Catalogo. 01-06-2017 Se envío Catalogo.13-06-2017 Se envío correo con lista de precio de los Champíñones Laminados. 19-06-2017 Se envío correo con lista de precio de los Champíñones Laminados</t>
  </si>
  <si>
    <t>La Bruschetta</t>
  </si>
  <si>
    <t>Urriola Nº688, Cerro Alegre </t>
  </si>
  <si>
    <t>labruschettaristorante@gmail.com</t>
  </si>
  <si>
    <t>https://www.facebook.com/pg/labruschetta.it/</t>
  </si>
  <si>
    <t xml:space="preserve">08-11-2016, Se le llamo el sr. Me indico que ocupan tomates en salsas y que no necesitaba.13-06-2017 Se envío lista de precio de los Champiñones Laminados.21-06-2017 Se envio lista de precio de los Champiñones Laminados. 23-06-2017 Se llamo pero los dueños del restaurant se encuentran de vacaciones y llegan más o menos el 29 de Junio. </t>
  </si>
  <si>
    <t>Pizzas Valpo Delivery</t>
  </si>
  <si>
    <t>Independencia 2662 local 1</t>
  </si>
  <si>
    <t>Maraboli</t>
  </si>
  <si>
    <t>dmaraboli6@gmail.com</t>
  </si>
  <si>
    <t>08-11-2016, Se le llamo la mama del sueño me indico el correo y contacto de el.  09-11-2016, Se le envía correo de presentación de los tomates con PRESENTACIÓN DE LOS TOMATES.  14-11-2016, Se volvio a enviar presentación. 18-11-2016, Se volvio a enviar presentacion. 24-11-2016, Se volvio a enviar presentacion. 29-11-2016, Se volvio a enviar presentación. 02-12-2016, Se volvio a enviar presentación. 12-12-2016, Se volvio a enviar presentación. 21-12-2016, Se le envio NUEVO CATALOGO de tomates y aceitunas. 23-12-2016, Envio correo solicitando lista de precio para tenernos en cuenta. 26-12-2016, Se le envio lista de precios.  04-01-2017, Se le envio NUEVO CATALOGO de tomates y aceitunas y NUEVA LISTA DE PRECIOS.  01-02-2017, Se le envio NUEVO CATALOGO de tomates, aceitunas verdes, negras y NUEVA LISTA DE PRECIOS. 14-03-17 SE  ENVIA  CORREO.13-04-17se envia correo  con lista de precios.16-05-2017 Se le envía Catalogo Pomodoro Italiano La Caranta, se llamo y la encargada del local me dijo que ellos no usan tomates enlatados sino concentrado de tomate. 13-06-2017 Se envío lista de precio de los Champiñones Laminados. 21-06-2017 Se envio lista de precio de los Champiñones Laminados. Se llamo y me dijeron que el dueño no se encontraba , se puede encontrar al mediodia o a las 11 pm.</t>
  </si>
  <si>
    <t>Pizzeria San Romano</t>
  </si>
  <si>
    <t>5 Norte 303</t>
  </si>
  <si>
    <t>Piero</t>
  </si>
  <si>
    <t>Manchini</t>
  </si>
  <si>
    <t>contacto@sanromano.cl</t>
  </si>
  <si>
    <t xml:space="preserve">08-11-2016, Se le llamo la sra me indico que llamara mañana miercoles como a las 10:30 para que hable con el dueño: Piero. 11-11-2016, Se le llamo y el dueño no estaba. 17-11-2016, Se le llamo en la mañana y en la tarde y el sr no estaba ya que se la pasa haciendo compras y me dijo la trabajadora que muy poco el revisa su correo. el dueño se llama Piero Manchini. 22-11-2016, El encargado me indico el correo y contacto del dueño. 23-11-2016, S Se le envía correo de presentación de los tomates con PRESENTACIÓN DE LOS TOMATES.  24-11-2016, Se volvio a enviar presentacion. 29-11-2016, Se volvio a enviar presentación. 02-12-2016, Se volvio a enviar presentación. 12-12-2016, Se volvio a enviar presentación. 13-12-2016, Solicito muestras, se le envio correo indicandole que se le entregaran las muestras mañana miercoles 14-12. 14-12-2016, Se le envio catalogo de aceitunas. 14-12-2016, Se le entrego muestras a gabriela. 19-12-2016, Se le llamo y no contestaban. 20-12-2016, Se le llamo y el sr no estaba llamar en la tarde, Se le envio correo preguntando si habia probado el producto y se le ofrecio las aceitunas. 26-12-2016, Se le llamo y el sr no estaba la sra me indico que iba a las 11 de la noche. 27-12-2016, El sr envio un correo informacion que muchas gracias por las muestras pero que se iba a quedar son su proveedor que le vende Mutti, un poco descarado.  13-03-17 se envia correo.26-05-2017 Se le envío correo.15-06-2017 Se envío lista de precio de los champiñones laminados y se llamo pero el sr Piero no se encontraba y me dijeron que lo llamara mañana a las 10: 40 am mas o menos. </t>
  </si>
  <si>
    <t>LLAMAR MAÑANA A LAS 10:30</t>
  </si>
  <si>
    <t>Sensacion</t>
  </si>
  <si>
    <t>Calle Condell 1362</t>
  </si>
  <si>
    <t>08-11-2016, Se le llamo pero la sra. Me indico que es una peluqueria que se llamo sensacion, ubicar información.</t>
  </si>
  <si>
    <t>Coffee Break y Break Pizzería &amp; Restaurant</t>
  </si>
  <si>
    <t>13 Norte 1300 Local #5</t>
  </si>
  <si>
    <t>08-11-2016, Se le llamo pero no es el numero, equivocado, ubicarlo. 14-11-2016, Se le llamo y no es el numero y no ubico otro en internet. 02-03-17 no se ubico.01-06-2017 El telefono se encuentra fuera de servicio.</t>
  </si>
  <si>
    <t>Don Napoli</t>
  </si>
  <si>
    <t>Diego Portales 1267</t>
  </si>
  <si>
    <t>32) 337 5596</t>
  </si>
  <si>
    <t xml:space="preserve">08-11-2016, Se le llamo pero no esel numero, ubicarlo. No consigo el numero. 18-11-2016, no se ubican otros nros en las paginas.02-03-17 no se encontro ubicación.01-06-2017 Se llamo y el número esta fuera de servicio. </t>
  </si>
  <si>
    <t>Il Capo Di Tutti</t>
  </si>
  <si>
    <t>Costanera # 360</t>
  </si>
  <si>
    <t>marcos.m.galvez@gmail.com</t>
  </si>
  <si>
    <t>ilcapoditutti.restobar@hotmail.com</t>
  </si>
  <si>
    <t>https://www.facebook.com/ilcapo.ditutti.7/</t>
  </si>
  <si>
    <t>08-11-2016, Se le llamo repica pero no contestan. 16-11-2016, Se le llamo pero este rest. Open 7pm. 14-12-2016, Se le llamo y el sr me indico el correo y contacto del administrador. 15-12-2016, Se le envía correo de presentación de los tomates con PRESENTACIÓN DE LOS TOMATES. 21-12-2016, Se le envio NUEVO CATALOGO de tomates y aceitunas. 27-12-2016, Se le envio NUEVO CATALOGO de tomates y aceitunas. 05-01-2017, Se le envio NUEVO CATALOGO de tomates y aceitunas. 09-01-2017, Se le envio NUEVO CATALOGO de tomates y aceitunas. 19-01-2017, Se le envio NUEVO CATALOGO de tomates y aceitunas.09-02-2017, Se le envío NUEVO CATALOGO DE ACEITUNAS.  23-01-2017, Se le envio NUEVO CATALOGO de tomates y aceitunas.  31-01-2017, Se le envio catalogo de Tomates y Aceitunas Verdes y Negras. 05-02-17 Se envia  catalogo,14-03-17 Se  envia catalogo. 21-04-17 Se envia  catalogo de tomates.02-05-17 Envia  catalogos ya que  no ha  visto precios.16-05-2017 Se le envía Catalogo Pomodoro Italiano La Caranta se llamo y el sr no se encontraba llamarlo mañana en la tarde. 17-05-2017 Se llamo y el sr usa concentrado de tomate no usa mucho tomate, le pregunte a quien le compraba el concetrado pero no me quizo decir solo que ese proveedor le vende varios productos. 13-06-2017 Se envío lista de precio de los Champiñones Laminados. 21-06-2017 Se envio lista de precio de los Champiñones laminados.23-06-2017 Se llamo pero, no contestan.</t>
  </si>
  <si>
    <t>La Rábida Restaurant</t>
  </si>
  <si>
    <t>Ocho Norte 675</t>
  </si>
  <si>
    <t>08-11-2016, Se le llamo repica pero no contestan. Ubicar nro estos no son 18-11-2016, Se le llamo a todos estos nros que son los q aparecen en las paginas pero no son.02-03-17 SE COMUNICA PERO NO ES NUMERO EQUIVOCADO.03-05-17 restaurant cerrado.</t>
  </si>
  <si>
    <t>La Mangiata Ristorante</t>
  </si>
  <si>
    <t>Rodriguez 77</t>
  </si>
  <si>
    <t>Roberto</t>
  </si>
  <si>
    <t>Martella</t>
  </si>
  <si>
    <t>rmartell@vtr.net</t>
  </si>
  <si>
    <t>mp.dmartini@gmail.com</t>
  </si>
  <si>
    <t>08-11-2016, Se le llamo y el sr. Me indicio el correo y contacto del administrador.  09-11-2016, Se le envía correo de presentación de los tomates con PRESENTACIÓN DE LOS TOMATES.  14-11-2016, Se volvio a enviar presentación. 18-11-2016, Se volvio a enviar presentacion. 24-11-2016, Se volvio a enviar presentacion. 29-11-2016, Se volvio a enviar presentación. 02-12-2016, Se volvio a enviar presentación. 12-12-2016, Se volvio a enviar presentación. 16-12-2016, Se le llamo pero el sr. esta despues de las 5pm. 21-12-2016, Se le envio NUEVO CATALOGO de tomates y aceitunas. 27-12-2016, Se le envio NUEVO CATALOGO de tomates y aceitunas. 04-01-2017, Se le llamo para verificar el correo porque se devuelve y me verificaron que si es ese y me dieron el de una de las socias: Maria Pia de Martini.  23-01-2017, Se le envio NUEVO CATALOGO de tomates y aceitunas.   26-01-2017, Se le envio NUEVO CATALOGO de tomates y aceitunas. 31-01-2017, Se le envio NUEVO CATALOGO de Tomates y Aceitunas Verdes y Negras. 09-02-2017, Se le envío NUEVO CATALOGO DE ACEITUNAS. 13-04-17  se llama y me dice que lo llame la PROXIMA SEMANAse envia lista de precios.17-04-17envia  correo que por el momento no necesitaque mas  adelante.16-05-2017 Se llamo y el sr me dijo que si ha conocido nuestro producto, pero que lleva años trabajando con centauro y pues no le gusta cambiar además que con el dueño tienen más que todo un tema de amistad, igual le pregunte que cual es el consumo y me dijo que usan unas 36 latas cada 15 días.13-06-2017 Se envío lista de precio de los Chapiñones Laminados.21-06-2017 Se envio lista de precio de los Champiñones Laminados.23-06-2017 Se llamo y el administrador no se encontraba.</t>
  </si>
  <si>
    <t>08-11-2016, Se le llamo y el sr. Me indico el correo y contacto del dueño.  09-11-2016, Se le envía correo de presentación de los tomates con PRESENTACIÓN DE LOS TOMATES.  14-11-2016, Se volvio a enviar presentación. 18-11-2016, Se volvio a enviar presentacion. 24-11-2016, Se volvio a enviar presentacion. 29-11-2016, Se volvio a enviar presentación. 02-12-2016, Se volvio a enviar presentación. 12-12-2016, Se volvio a enviar presentación. 21-12-2016, Se le envio NUEVO CATALOGO de tomates y aceitunas. 27-12-2016, Se le envio NUEVO CATALOGO de tomates y aceitunas. 05-01-2017, Se le envio NUEVO CATALOGO de tomates y aceitunas. 09-01-2017, Se le envio NUEVO CATALOGO de tomates y aceitunas. 19-01-2017, Se le envio NUEVO CATALOGO de tomates y aceitunas. 14-03-17 SE ENVIA CATALOGO.13-06-2017 Se envío lista de precio de los Champiñones Laminados. 19-06-2017 Se  envio lista de precio de los Champiñones  Laminados.  23-06-2017 Se llamo pero no contestan.</t>
  </si>
  <si>
    <t>Expedita Restaurant Y Pizzeria</t>
  </si>
  <si>
    <t>Carlos Condell 36, Reñaca Bajo</t>
  </si>
  <si>
    <t>alefer2099@hotmail.com</t>
  </si>
  <si>
    <t>08-11-2016, Se le llamo y la sra. Me indico el correo y contacto del encargado.  09-11-2016, Se le envía correo de presentación de los tomates con PRESENTACIÓN DE LOS TOMATES.  14-11-2016, Se volvio a enviar presentación. 18-11-2016, Se volvio a enviar presentacion. 24-11-2016, Se volvio a enviar presentacion. 29-11-2016, Se volvio a enviar presentación. 02-12-2016, Se volvio a enviar presentación. 12-12-2016, Se volvio a enviar presentación.  26-12-2016, Se le envio NUEVO CATALOGO de tomates y aceitunas.  04-01-2017, Se le envio NUEVO CATALOGO de tomates y aceitunas. 09-01-2017, Se le envio NUEVO CATALOGO de tomates y aceitunas.19-01-2017, Se le envio NUEVO CATALOGO de tomates y aceitunas. 23-01-2017, Se le envio NUEVO CATALOGO de tomates y aceitunas.  26-01-2017, Se le envio NUEVO CATALOGO de tomates y aceitunas. 31-01-2017, Se le envio NUEVO CATALOGO de Tomates y Aceitunas Verdes y Negras.  09-02-2017, Se le envío NUEVO CATALOGO DE ACEITUNAS. 15-03-17 SE ENVIA CATALOGO.21-04-17 Se envia  correo.16-05-2017 Se le envía Catalogo de Pomodoro Italiano La Caranta, se llamo y la persona que me respondió el telefono fue algo grosera al decirme que si el sr no ha llamado es porque no necesita nuestros productos. 22-05-2017 Se envía catalogo.23-05-2017 Se envìa Catalogo. 30-05-2017 Se envío Catalogo. 01-06-2017 Se envío Catalogo.13-06-2017 Se envío correo con la lista de precio de los Champiñones Laminados.19-06-2017 Se envío correo con la lista de precio de los Champiñones Laminados</t>
  </si>
  <si>
    <t>Los Hornitos del Che</t>
  </si>
  <si>
    <t>Ayacucho 485</t>
  </si>
  <si>
    <t>loshornitosdelcheempresas@gmail.com</t>
  </si>
  <si>
    <t>09-02-2017 no ocupan ni tomates ni aceitunas.16-06-2017 Se encontro el correo en la pagina de facebook y se envío lista de precio de los Champiñones. 20-06-2017 Se envío lista de precio de los Champiñones Laminados, se llamo, repica y no contesta.</t>
  </si>
  <si>
    <t>Arte Culinario</t>
  </si>
  <si>
    <t>Bandera 183, local 19.</t>
  </si>
  <si>
    <t>Carvajal</t>
  </si>
  <si>
    <t>info@culinario.cl</t>
  </si>
  <si>
    <t xml:space="preserve">09-02-2017 se le contacto, me suministraron el correo y se les envio catalolgo.22-02-2017 se le reenvio catalogo. 14-03-17 se envia catalogo23-03-17SE ENVIA CATALOGO.21-04-17. Se envia Catalogo.25-04-17 Se envia  catalogo.03-05-17 Enviar otros  catalogos.14-06-2017 Se envío lista de precios de los Champiñones Laminados. 20-06-2017 Se envío lista de precio de los Champiñones laminados a un correo que se consiguio en la pagina. </t>
  </si>
  <si>
    <t>Pizzeria Italia Maestro</t>
  </si>
  <si>
    <t>Av. Manuel Mont 1046</t>
  </si>
  <si>
    <t>Pietro</t>
  </si>
  <si>
    <t>Rizzuto</t>
  </si>
  <si>
    <t>pizzeriaitaliaexecutive@gmail.com</t>
  </si>
  <si>
    <t xml:space="preserve">09-02-2017 se les contacto y suministraron correo./ se les mando catalogo.22-07-2017 se le reenvio catalogo.14-03-17 SE ENVIA CATALOGO23-03-17 SE ENVIA CATALOGO.18-04-17 Seenvia correo.15-05-2017 Se le envío Catalogo Pomodoro Italiano La Caranta, se llamo y no contestan.16-05-2017 Se llamo y no contestan.22-05-2017 Se envìa Catalogo.23-05-2017 Se llamo y no contestan.25-05-2017 Repica y no contestan.25-05-2017 Se envío catalogo.29-05-2017 Se envío Catalogo.01-06-2017 Se envìo Catalogo. </t>
  </si>
  <si>
    <t xml:space="preserve">No se toca </t>
  </si>
  <si>
    <t>Emporio Zunino</t>
  </si>
  <si>
    <t>Puente 801</t>
  </si>
  <si>
    <t>camili_584@hotmail.com</t>
  </si>
  <si>
    <t xml:space="preserve">09-02-2017llame y la persona que atendio no se sabia el correo, me sugirio llamar Mañana  a las 10 am..02-03-17SE CONTACTA CON EL SEÑOR GERARDO INFORMA QUE LE ENVIEN MUESTRAS DESPUES DEL 15 DE MARZO03-05-17-17 ME INFORMA QUE FIRMARON CO9NTRATO CO SU PROVEDOOR POR UN AÑO.25-05-2017 Se envío catalogo. 01-06-2017 Se envìo Catalogo. </t>
  </si>
  <si>
    <t>Restaurant Normandie</t>
  </si>
  <si>
    <t>Providencia 1234</t>
  </si>
  <si>
    <t> (2) 2236 3011</t>
  </si>
  <si>
    <t>tomas</t>
  </si>
  <si>
    <t>info@normandie1234.cl</t>
  </si>
  <si>
    <t xml:space="preserve">09-05-17 enviar otros  catalogos ya  que  no utilizan tomte.14-06-2017 Se envío lista de precio de los Champíñones laminados. 20-06-2017 Se envío lista de precio de los Champiñones Laminados. 21-06-2017 Se llamo pero el sr se encontraba ocupado por lo que me pidio que le enviara la lista de precio y así él verificarlo. </t>
  </si>
  <si>
    <t>Pizzas Papá Leo</t>
  </si>
  <si>
    <t xml:space="preserve">Villa Los Cipreses Psj 743 </t>
  </si>
  <si>
    <t>09-11-2016 Numero ocupado 22-11-2016  teléfono ocupado 16-03-17 numero no disponible.</t>
  </si>
  <si>
    <t>Waldini Cafe Ristorante</t>
  </si>
  <si>
    <t>Avenida Bello Horizonte 851</t>
  </si>
  <si>
    <t>99 80 19 668</t>
  </si>
  <si>
    <t>72 25 85 965</t>
  </si>
  <si>
    <t>contacto@waldini.cl</t>
  </si>
  <si>
    <t xml:space="preserve">09-11-2016 Numero ocupado,  21-11-2016 Telefono ocupado.26-04,17 Me comunico con el señor me  comunica que  su restaurante  esta cerrado pero que esta interesado en  nuestros productos.02-04-17 el señor  me iforma que mas  adelante va  ver por que por ahora esta cerradoel restaurante si fecha de apertura.26-05-2017 Se envío catalogo. 29-05-2017 Se envío Catalogo </t>
  </si>
  <si>
    <t>Pizza Rustika</t>
  </si>
  <si>
    <t>Arturo Prat 799</t>
  </si>
  <si>
    <t xml:space="preserve">Díaz </t>
  </si>
  <si>
    <t>rodrigoodm78@gmail.com</t>
  </si>
  <si>
    <t xml:space="preserve">09-11-2016 Numero Ocupado, 17-11-2016 Se solicita correo y nombre de contacto y se le envia catalogo de tomates italianos La Caranta 29-11-2016 Se le envia catálogo de tomates la caranta29-11-2016 Se le envia catálogo de tomates la caranta 01-12-2016 Se le envia catálogo de tomates La Caranta. 02-12-2016 Se envia muestras de tomates ambos de 2550g entregado por alexander. 09-12-2016 Se le llama para saber si hizo las pruebas del producto y confirma que se le encantaron los tomates, que la proxima semana ya empieza a trabajar con nosotros.17-04-17 el señor rodrigo me informa  que  esta haciendo unos  arreglos  asus local y que en cuanto termine  nos estrara llamando.17-05-2017 Se llamo y el sr dijo que le gusto la muestra pero que ha tenido problemas legales en su local por lo cual no puede hacer ninguna compra aún el sr dijo que apenas solucione su problema se comunicará con nosotros. 16-06-2017 Se envío lista de precio de los Champiñones Lamiandos. </t>
  </si>
  <si>
    <t>Terceto</t>
  </si>
  <si>
    <t>Centro Comercial Santa Isabel, Ingeniero Dominguez 666, Local 20</t>
  </si>
  <si>
    <t xml:space="preserve">Bruno o Felipe </t>
  </si>
  <si>
    <t>Dueños</t>
  </si>
  <si>
    <t>pizzeriatercetoltda@gmail.com</t>
  </si>
  <si>
    <t>09-11-2016 Se solicita correo y nombre de contacto, se le envia catálogo de Tomates Italianos La Caranta 06-12-2016 Se le solicita catálogo de tomates La Caranta 03-01-2017 Se le envia catalogo de tomates y aceitunas negras.LLAMARF DESPUES DE 17:00 17-03-17 se comunica con el el señor sebastian y dice que no quiere cambiar de provedor.22-03-17 se envia catalogo.17-04-17 se envia  catalogo  con lista  de precio.15-05-2017 Se le envía Catalogo Pomodoro Italiano La Caranta, se llamo No Contestan.16-05-2017 Se llamo y no contestan pero el día de hoy recibí un correo del sr Sebastián pidiendo una muestra de tomate.22-05-2017 Se envìa Catalogo.25-05-2017 Se envío catalogo.29-05-2017 Se envío Catalogo.01-06-2017 Se envìo Catalogo. 06-06-2017 Se envío catalogo, se llamo pero no contestan. 20-06-2017 Se envìo lista de precio de los Champiñones Laminados.</t>
  </si>
  <si>
    <t>PIZZA Y PUNTO</t>
  </si>
  <si>
    <t>Avda. Ramón Freire 231</t>
  </si>
  <si>
    <t>Mairubi</t>
  </si>
  <si>
    <t>Moreno</t>
  </si>
  <si>
    <t xml:space="preserve">Cajera </t>
  </si>
  <si>
    <t>morenomairubi@gmail.com</t>
  </si>
  <si>
    <t xml:space="preserve">09-11-2016 Tendra correo para mañana solicitar correo con Mairubi Moreno (Encargada) 17-11-2016 Se le vuelve a llamar y entrega correo de cajera, Se le envia catálogo de Tomates La Caranta 29-11-2016 Se le envia catálogo de tomates la caranta 01-12-2016 Se le envia catálago de tomates La Caranta. 22-12-2016 Se le envia catalogo nuevo de tomates y aceitunas. 13-01-2017 Se envia catalogo de tomates y aceitunas negras. SE ENVIA  15-03-17 SE ENVIA CORREO.20-03-17 SE ENVIA CATALOGO.18-04-17  Se  envia  correo.esta interesada en aceituna, y champiñones.13-05-2017 Se envío lista de precio de los Champiñones Laminados. </t>
  </si>
  <si>
    <t>Siroco Pizzeria</t>
  </si>
  <si>
    <t>Av. Central 85,Reñaca, Al Lado Del Restoran Entre Masas</t>
  </si>
  <si>
    <t>RICHARD</t>
  </si>
  <si>
    <t>SILVA</t>
  </si>
  <si>
    <t>Encargado de compras</t>
  </si>
  <si>
    <t>pizzeria85@hotmail.com</t>
  </si>
  <si>
    <t xml:space="preserve">09-11-2016, Se le llamo y el encargado de compras me indico su correo y contacto. 09-11-2016, Se le envía correo de presentación de los tomates con PRESENTACIÓN DE LOS TOMATES.  14-11-2016, Se volvio a enviar presentación. 18-11-2016, Se volvio a enviar presentacion. 24-11-2016, Se volvio a enviar presentacion. 25-11-2016, El sr solicito uestras las cuales seran entregadas en dia lunes 28-11. 28-11-2016, Se le entrego muestras. 02-12-2016, Se le llamo y el encargado me indico que llamara luego del 17 de diciembre ya que el dueño se habia ido de vacaciones y es quien toma las decisiones con respecto a los productos el     encargado va a enviar correo con la informacion de su consumo para llegar un a un acuerdo con el precio. 05-12-2016, El sr envío el correo con el consumo e indico el precio del producto que utiliza actualmente se le envio correo pidiendo las facturas del mismo ya que indica un precio muy bajo y el mismo no lo envio. 14-12-2016, Se le envio catalogo de aceitunas. 15-12-2016, respondio a los precios que le dimos y dijo que su proveedor le bajo los precios del producto que el compra pregunto si le podiamos bajar el precio y se le envio un correo indicandole que no. 16-12-2016, Se le respondio que Lamentamos que haya seguido comprándole a su actual proveedor ya que tenemos plena certeza de que tenemos el mejor precio del mercado en una línea de productos de gran calidad, no obstante no nos resulta conveniente bajar aún más el precio. En todo caso nos llena de alegría que gracias a nuestra oferta usted pudo bajarle el precio a su actual proveedor, pagando ahora un precio más justo. y se le envio catalogo de las ACEITUNAS $2,200se envia  correo 07-03-17 cambio de adm 15-03-17  se envia catalogo.21-04-17 se envia  correo.26-04-17contactar depues de las 16:00. 16-05-2017 Se le envía Catalogo no se llamara debido a que a este sr se le envío una muestra y luego dijo que no para ver hasta donde se le reducian los costos del producto, se esperara respuesta alguna de éste por correo.22-05-2017 Se le envía Catalogo.23-05-2017 Se envìa Catalogo. 30-05-2017 Se envío Catalogo. 01-06-2017 Se envío Catalogo.13-06-2017 Se envío correo con la lista de precios de los Champiñones Laminados.19-06-2017 Se envìo lista de precio de los Champiñones Laminados. </t>
  </si>
  <si>
    <t>Pizzas Angelito</t>
  </si>
  <si>
    <t>Arturo Prat 0361</t>
  </si>
  <si>
    <t>Tiltil</t>
  </si>
  <si>
    <t>Puño</t>
  </si>
  <si>
    <t>pizzas.angelito@gmail.com</t>
  </si>
  <si>
    <t xml:space="preserve">09-11-2016, Se le llamo y el sr. Me indico el correo y contacto del dueño.  10-11-2016, Se le envía correo de presentación de los tomates con PRESENTACIÓN DE LOS TOMATES. 16-11-2016, Se le envía correo de presentación de los tomates con PRESENTACIÓN DE LOS TOMATES. 22-11-2016, Se le reenvío presentación. 28-11-2016, Se le reenvia presentación. 09-12-2016, Se le reenvia presentación. 22-12-2016, Se le envio NUEVO CATALOGO de tomates y aceitunas. 28-12-2016, Se le envio NUEVO CATALOGO de tomates y aceitunas. 03-01-2017, Se le envio NUEVO CATALOGO de tomates y aceitunas. 10-01-2017, Se le envio NUEVO CATALOGO de tomates y aceitunas.  19-01-2017, Se le envio NUEVO CATALOGO de tomates y aceitunas.  14-03-17 SE ENVIA CATALOGO.20-06-2017 Se envío lista de precio de los Champiñones. </t>
  </si>
  <si>
    <t>La Piazza Di Fiori</t>
  </si>
  <si>
    <t>Independencia 1804-B</t>
  </si>
  <si>
    <t xml:space="preserve">PABLO </t>
  </si>
  <si>
    <t>SEPULVEDA</t>
  </si>
  <si>
    <t>errazuriz@piazzadifiori.cl</t>
  </si>
  <si>
    <t>psepulveda@piazzadifiori.cl</t>
  </si>
  <si>
    <t>09-11-2016, Se le llamo y la sra. Me indico el correo y contacto de la encargada. 09-11-2016, Se le envía correo de presentación de los tomates con PRESENTACIÓN DE LOS TOMATES.  14-11-2016, Se volvio a enviar presentación. 18-11-2016, Se volvio a enviar presentacion. 24-11-2016, Se volvio a enviar presentacion. 29-11-2016, Se volvio a enviar presentación. 02-12-2016, Se volvio a enviar presentación. 12-12-2016, Se volvio a enviar presentación. 21-12-2016, Se le envio NUEVO CATALOGO de tomates y aceitunas. 27-12-2016, Se le envio NUEVO CATALOGO de tomates y aceitunas.  05-01-2017, Se le envio NUEVO CATALOGO de tomates y aceitunas. 09-01-2017, Se le envio NUEVO CATALOGO de tomates y aceitunas. 19-01-2017, Se le envio NUEVO CATALOGO de tomates y aceitunas. 23-01-2017, Se le envio NUEVO CATALOGO de tomates y aceitunas.  26-01-2017, Se le envio NUEVO CATALOGO de tomates y aceitunas. 31-01-2017, Se le envio NUEVO CATALOGO de Tomates y Aceitunas Verdes y Negras. 09-02-2017, Se le envío NUEVO CATALOGO DE ACEITUNAS.  SE ENVIA CORREO.18-04-17  Se envia correo.02-05-17  LLLAMAR A GASTON ZAMORA  EL DIA DE  MAÑANA--16-05-2017 Se le envío Catalogo Pomodoro Italiano La Caranta, se llamo pero el sr no ha recibido nuestros catalogos y me dio otra dirección de correo psepulveda@lapiazza.cl y quede llamarlo luego para saber si ya lo vio y que le parecio. 19-05-2017 Se llamo pero el encargado no se encuentraba..22-05-2017 Se le envía Catalogo. .23-05-2017 Se envìa Catalogo, se llamo y no contestan.25-05-2017 Se llamo y converse con el otro encargado que es el señor Gastón, me dijo que ellos trabajan con una empresa que se llama Bidvest. 30-05-2017 Se envío Catalogo. 01-06-2017 Se envío Catalogo.13-06-2017 Se envío correo de la lista de precio de los Champiñones Laminados.19-06-2017 Se envío correo de la lista de precio de los Champiñones Laminados</t>
  </si>
  <si>
    <t>PAUSA BRISTROT</t>
  </si>
  <si>
    <t>av gertrudis enchenique 215</t>
  </si>
  <si>
    <t>las condes</t>
  </si>
  <si>
    <t>pastas</t>
  </si>
  <si>
    <t>magda</t>
  </si>
  <si>
    <t>pausa.bristrot@gmail.com</t>
  </si>
  <si>
    <t xml:space="preserve">10-04-17  se envia  catalogo.17-04-17 Se envia correo.27-04-17 Se llama  pero meinforma  que  magda se encuentra  el martes alas 11:00, llamar  hoy  als 12:00.25-05-2017 Se le envío catalogo.01-06-2017 Se envìo Catalogo. </t>
  </si>
  <si>
    <t>gatsoby  buffet&amp;caffe</t>
  </si>
  <si>
    <t>av alonso de cordoba 5351</t>
  </si>
  <si>
    <t>caffe</t>
  </si>
  <si>
    <t>contacto.chile@areasmail.com</t>
  </si>
  <si>
    <t>10-04-17  se envia  catalogo.24-04-17. Se envia  catalogo.15-05-2017 Se envío Catalogo Pomodoro Italiano La Caranta, se llamo y la contestadora dice que es la empresa areas chile, pero no contestan, según lo que se inspecciono en la página web es una empresa que brinda comidas buffet.22-05-2017 Se envìa Catalogo.25-05-2017 Se envío Catalogo.29-05-2017 Se envío Catalogo.01-06-2017 Se envìo Catalogo. 06-06-2017 Se envío catalogo.12-06-2017 Se envío correo ofreciendo champiñones laminados.16-06-2017 Se envío lista de precio de los Champiñones. 20-06-2017 Se envìo lista de precio de los Champiñones Laminados.</t>
  </si>
  <si>
    <t>Hotel Bidasoa</t>
  </si>
  <si>
    <t>av vitacura 4873</t>
  </si>
  <si>
    <t>blanca</t>
  </si>
  <si>
    <t>moncada</t>
  </si>
  <si>
    <t>reservas@hotelbidasoa.cl</t>
  </si>
  <si>
    <t xml:space="preserve">10-04-17envio de catalogo. 28-04-17 Se comunica  con la señora  blanca la  cual me informa  que no  han ocupado  la  prueba  de tomate que  encualquier momento nos  avisan.17-05-2017 Se llamo pero la sra no se encontraba ya no estaba en su turno, llega a las 10 am.15-06-2017 Se envío lista de precio de los Champiñones laminados, leo me comento que si se les envío muestra de tomate pero no era lo que ellos querían, estaban interesados en las aceitunas.20-06-2017 Se envío lista de precio de los Champiñones Laminados. </t>
  </si>
  <si>
    <t>Llamar mañana apartir de las 10 am-14 hras</t>
  </si>
  <si>
    <t>Entre Pizzas y Dulces</t>
  </si>
  <si>
    <t>Dario Pavez 15 , Champa</t>
  </si>
  <si>
    <t>Paine</t>
  </si>
  <si>
    <t>10-11-2016 se le llamo pero repica y no contestan. 15-11-2016 Se llama nuevamente pero no contestan 22-11-2016 Se le vuelve a llamar pero no responde</t>
  </si>
  <si>
    <t>Pìzzas y Sushi del Mar y Campo</t>
  </si>
  <si>
    <t>Lolco 7680 torre 5 local 2</t>
  </si>
  <si>
    <t>ureta</t>
  </si>
  <si>
    <t>contacto@demarycampo.cl</t>
  </si>
  <si>
    <t>http://www.demarycampo.cl/</t>
  </si>
  <si>
    <t xml:space="preserve">10-11-2016, Se le llamo el sr. Me indico la pagina web. Ya que utilizan es la pagina web. No correo pero lo majena el dueño. 16-11-2016, Se le envio por pag web la información de los productos, Se le envía correo de presentación de los tomates con PRESENTACIÓN DE LOS TOMATES.02-03-17 SE CONTACTA  Y EL DUEÑO IMFORMA QUE NO TIENEN CORREO  QUE SI PUEDEN ENVIER MUESTRAS  DIRECTAMENTE AL LOCAL23-05-2017 Se llamo varias veces a todos los nùmeros y no contestaron, ademàs sse envìo catalogo de la Lìnea pomodoro italiano la Caranta. 31-05-2017 Se envìo Catalogo, se llamo y no contestan.15-06-2017 Se envío lista de precio de los champiñones laminados. 22-06-2017 Se envio lista de precio de los Champiñones. </t>
  </si>
  <si>
    <t>Serravalle Ristorante &amp; Caffeteria</t>
  </si>
  <si>
    <t>Av. Borgono 22900, Frente a Playa Amarilla</t>
  </si>
  <si>
    <t>contacto@serravalleristorante.cl</t>
  </si>
  <si>
    <t>http://serravalleristorante.cl/</t>
  </si>
  <si>
    <t xml:space="preserve">10-11-2016, Se le llamo pero este restaurante indica en su pagina web. Que esta CERRADO hasta nuevo aviso.26-05-2017 Se envia catalogo.15-06-2017 Se envío lista de precio de los champiñones laminados. </t>
  </si>
  <si>
    <t>PizzaBoss Chile</t>
  </si>
  <si>
    <t>Av. La montaña sur</t>
  </si>
  <si>
    <t>Lampa</t>
  </si>
  <si>
    <t>http://pizzaboss.cl</t>
  </si>
  <si>
    <t xml:space="preserve">10-11-2016, Se le llamo pero no son los numeros,estos son los nros de la pag web,  apagados abicarlos. Aparecen en las pag estos 3 nros y no tienen buzon.24-05-2017 El primer nùmero es equivocado y el segundo nùmero no tiene telefono. 31-05-2017 Se llamo y no contestaron. </t>
  </si>
  <si>
    <t>SyrosBar</t>
  </si>
  <si>
    <t>Av Vitacura 9435</t>
  </si>
  <si>
    <t>Da cesare / Paolo</t>
  </si>
  <si>
    <t>2 dueños</t>
  </si>
  <si>
    <t>contacto@dacesarepaolo.cl</t>
  </si>
  <si>
    <t>gerencia@syrosbar.cl</t>
  </si>
  <si>
    <t>http://www.syrosbar.cl/</t>
  </si>
  <si>
    <t>10-11-2016, Se le llamo y el sr. Me indico el correo y contacto de los dueños son dos: Da Cesare y Paolo.  10-11-2016, Se le envía correo de presentación de los tomates con PRESENTACIÓN DE LOS TOMATES. 16-11-2016, Se le reenvia presentacion. 22-11-2016, Se le reenvío presentación. 28-11-2016, Se le reenvia presentación. 09-12-2016, Se le reenvia presentación. 22-12-2016, Se le envio NUEVO CATALOGO de tomates y aceitunas. 28-12-2016, Se le envio NUEVO CATALOGO de tomates y aceitunas. 03-01-2017, Se le envio NUEVO CATALOGO de tomates y aceitunas. 10-01-2017, Se le envio NUEVO CATALOGO de tomates y aceitunas 19-01-2017, Se le envio NUEVO CATALOGO de tomates y aceitunas.  30-01-2017, Se le envio NUEVO CATALOGO de tomates y aceitunas.  07-02-2017, Se le envio NUEVO CATALOGO de Aceitunas.   se envia correo llamar  el dia 8 de marzo,23-03-17 SE ENVIA  CATALOGO30-03-17  se envia catalogo de tomates.13-04-17 se envia lista de precios. 03-05-17  se llama pero me  imforma  que  tiene  su provedor que  si algo envie cooreo de todos los productos.15-05-2017 Se envío Catalogo Pomodoro Italiano La Caranta, se llamo y me cdijeron  me dijo que acaba de ver el correo  que se lo mostraría al chef para que él diera su opinión y que lo llamara como el jueves ya que el chef se encontraba en el otro local. 18-05-2017 Se llamo y el chef no se encontraba ya que se encuentra aperturando dos locales más , me dieron el correo del chef el cual es: cheffernandosanmartin@gmail.com, la persona que me atendio me dijo que tenísn un consumo de 20 cajas semanales y le compran a centauro. 22-05-2017 se envìa Catalogo.25-05-2017 Se envía catalogo al chef, se llamo y el chef se encuentra de vacaciones pero me dijeron que lo enviara al otro correo .29-05-2017 Se envío Catalogo.01-06-2017 Se envìo Catalogo. 06-06-2017 Se envío catalogo.</t>
  </si>
  <si>
    <t>Misma administración del Da Cesaro Paol, ya son clientes</t>
  </si>
  <si>
    <t>hotel panamericano</t>
  </si>
  <si>
    <t>Teatinos 320</t>
  </si>
  <si>
    <t>(2) 2432 3300</t>
  </si>
  <si>
    <t>juan  carlos</t>
  </si>
  <si>
    <t>compras@hotelpanamericano.cl</t>
  </si>
  <si>
    <t xml:space="preserve">11-03-17  se envia  catalogo.21-04-17  se envia  catalogo de tomates-14-06-2017 Se envío lista de precio de los Champiñones laminados. 20-06-2017 Se envío lista de precio de los Champiñones Laminados. 21-06-2017 Se llamo y el sr Juan Carlos quedo en revisar la lista ya que ello compra sobre un valor superior al valor por kilo que le ofrecemos, se le reenvía la lista de precios. </t>
  </si>
  <si>
    <t>hotel manquehue</t>
  </si>
  <si>
    <t>esteban dell'orto 6615</t>
  </si>
  <si>
    <t> (2) 2430 1100</t>
  </si>
  <si>
    <t>isabel</t>
  </si>
  <si>
    <t>gonzalez</t>
  </si>
  <si>
    <t>adquisiciones@hotelmanquehue.cl</t>
  </si>
  <si>
    <t>11-04-17  se envia  catalogo.20-04-17 La señora isabel me informa que llame el en las primeras semanas de mayo ya que hubo cambio de gerente.05-04-17Se llama  pero meinforma que no se encuentra  el gerente  de  alimentos por  cual  cuando llegue  la persona ver a  el correo y nos avisara.15-05-2017 Se envío Catalogo Pomodoro Italiano La Caranta, se llamo pero No Contestan. 16-05-2017 Se llamo y la sra Isabel me dijo que por un cambio que hubo dentro del hotel hasta la próxima semana empezaran analizar los nuevos productos.22-05-2017 Se envìa Catalogo.25-05-2017 Se envía Catalogo.29-05-2017 Se envío Catalogo.01-06-2017 Se envìo Catalogo. 06-06-2017 Se envío catalogo.12-06-2017 Se envío correo ofreciendole Champiñones laminados. 16-05-2017 Se envío lista de precio de los Champiñones Lamiandos. 20-06-2017 Se envìo lista de precio de los Champiñones Laminados. 20-06-2017 Se envìo lista de precio de los Champiñones Laminados.</t>
  </si>
  <si>
    <t>hotel los españoles plus</t>
  </si>
  <si>
    <t>Sta María 2828</t>
  </si>
  <si>
    <t>(2) 2334 5068</t>
  </si>
  <si>
    <t>morales</t>
  </si>
  <si>
    <t>a.bebe@losespañoles.cl</t>
  </si>
  <si>
    <t>11-04-17 Envio de catalogo. 20-04-17 Se envia  correo.28-04-17 Me imforma que esta analizando que  cualquier cosa nos contacta.15-05-2017 Se envío Catalogo Pomodoro Italiano La Caranta.16-05-2017 Se llamo y no contestan.22-05-2017 Se envìo Catalogo.25-05-2017 Se envía Catalogo.29-05-2017 Se envío Catalogo.01-06-2017 Se envìo Catalogo. 06-06-2017 Se envío catalogo, se llamo pero el señor se encontraba de salida por lo que me pidio que lo llamara mañana de 8 a 3 pm.12-06-2017 Se envío correo ofreciendo champiñones laminados. 16-06-2017 Se envío lista de precio de losChampiñones Laminados.20-06-2017 Se envìo lista de precio de los Champiñones Laminados.</t>
  </si>
  <si>
    <t xml:space="preserve">Llamar mañana 9 am </t>
  </si>
  <si>
    <t>hotel torre mayor</t>
  </si>
  <si>
    <t>Av Ricardo Lyon 25</t>
  </si>
  <si>
    <t>(2) 2483 8000</t>
  </si>
  <si>
    <t xml:space="preserve">marcos </t>
  </si>
  <si>
    <t>picon</t>
  </si>
  <si>
    <t>chef@hoteltorremayor.cl</t>
  </si>
  <si>
    <t>11-04-17 envio de catalogo.21-04-17 Se envia  catalogo.14-06-2017 Se envío lista de precio de los Champiñones Laminados. 20-06-2017 Se envío lista de precio de los Champiñones Laminados, se llamo pero el Chef Ejecutivo (Marcos) ya se había retirado, se encuentra en el horari de 11 am - 7 pm. 21-06-2017 Hable con el chef me dijo que usa champiñones naturales, pero que revisara el correo para ver la lista de precio.</t>
  </si>
  <si>
    <t>hotel four poin  ts  sheraton</t>
  </si>
  <si>
    <t>santa magdalena 111</t>
  </si>
  <si>
    <t>proviodencia</t>
  </si>
  <si>
    <t>(2) 2750 0300</t>
  </si>
  <si>
    <t xml:space="preserve">patricio </t>
  </si>
  <si>
    <t xml:space="preserve">pino </t>
  </si>
  <si>
    <t>patricio.pino@sheraton.com</t>
  </si>
  <si>
    <t xml:space="preserve">11-04-17 se envia  catalogo.05-05-17 Queda pendiente que le  envien lo proximos  catalogo a ver que le puede interesar.15-05-2017Se envía Catalogo Pomodoro Italiano La Caranta. 16-05-2017 No se llama debido a que según lo que se puede visualizar en su página web no usan productos como el nuestro debido a que tiene una carta diaria.22-05-2017 Se envìa Catalogo.23-05-2017Se llamo y el encargado de compra no se encontraba, la persona que me atndió me dijo que usan muy poco tomate en lata.25-05-2017 Se envía catalogo.29-05-2017 Se envío Catalogo.14-06-2017 Se envío lista de precio de los Champiñones Laminados. 20-06-2017 Se envío lista de precio de los Champiñones Laminados. </t>
  </si>
  <si>
    <t>hotel time  suite</t>
  </si>
  <si>
    <t> Callao 2988</t>
  </si>
  <si>
    <t>(2) 2757 2000</t>
  </si>
  <si>
    <t>jorge</t>
  </si>
  <si>
    <t>silva</t>
  </si>
  <si>
    <t>11-04-17 se envia  catalogo21-04-17 Se envia  catalogo.14-06-2017 Se envío lista de precio de los Champiñones Laminados.20-06-2017 Se envio lista de precio de los Champiñones Laminados.</t>
  </si>
  <si>
    <t>hotel diego  de alamagro</t>
  </si>
  <si>
    <t> San Pío X 2530</t>
  </si>
  <si>
    <t>(2) 2406 4100</t>
  </si>
  <si>
    <t>cristian</t>
  </si>
  <si>
    <t>morande</t>
  </si>
  <si>
    <t>bodega-providencia@dahotels.com</t>
  </si>
  <si>
    <t xml:space="preserve">11-04-2017 Queda pendiente a que lleguen proximos productos. 15-05-2017 Se le envío Catalogo Pomodoro Italiano La Caranta.14-06-2017 Se envío lista de precio de los Champiñones.20-06-2017 Se envío lista de precio de los Champiñones Laminados. </t>
  </si>
  <si>
    <t>Hotel Mercure</t>
  </si>
  <si>
    <t>Av Libertador Bernardo O'Higgins 632</t>
  </si>
  <si>
    <t>(2) 2595 6622</t>
  </si>
  <si>
    <t>luciana</t>
  </si>
  <si>
    <t>h8924-pu@accor.com</t>
  </si>
  <si>
    <t>11-04-2017 se envia  catalogo.03-05-17 Interesada en que  envie proximos  productos.15-05-2017 Se llamo y se corrigio el correo además de volver a enviar el Catalogo Pomodoro Italiano La Caranta. .22-05-2017 Se envìa Catalogo.25-05-2017 Se envío catalogo.29-05-2017 Se envío Catalogo.01-06-2017 Se envìo Catalogo. 06-06-2017 Se envío catalogo..14-06-2017 Se envío lista de precio de los Champiñones Laminados.20-06-2017 Se envío lista de precio de los Champiñones Laminados.</t>
  </si>
  <si>
    <t>Pizza Colombiana</t>
  </si>
  <si>
    <t>José Manuel Guzmán Riesco 861</t>
  </si>
  <si>
    <t xml:space="preserve">ryradm@gmail.com </t>
  </si>
  <si>
    <t>11-11-2016 Se solicita correo y nombre de contacto y se le envia catalogo de tomates italianos La Caranta 01-12-2016 Se le envia catálogo de tomates La Caranta 22-12-2016 Se le envia catalogo nuevo de tomates y aceitunas. 13-01-2017 Se envia catalogo de tomates y aceitunas negras.10-03-17  se envia correo ya que hay nueva  administracion.22-03-17 se envia catalogo. 15-05-2017 Se le envía Catalogo Pomodoro Italiano La Caranta, se llamo y no contestaron.22-05-2017 Se envìo Catalogo.23-05-2017 Se llamo y la persona que se le habia estado enviando los mails no trabaja en el local, el nuevo encargado me facilito el correo y se le enviara los catalogos, me dijo que ellos usan tomates naturales pero aun así me dijo que lo puedo llamar. 25-05-2017 Se envío catalogo.29-05-2017 Se envío Catalogo.01-06-2017 Se envìo Catalogo. 06-06-2017 Se envío catalogo.12-06-2017 Se envío correo ofreciendo champiñones laminados. 16-06-2017 Se envío lista de precio de los Champiñones Laminados.20-06-2017 Se envìo lista de precio de los Champiñones Laminados.</t>
  </si>
  <si>
    <t>restaurante  bar italia</t>
  </si>
  <si>
    <t>Av. Italia 1423,</t>
  </si>
  <si>
    <t>(2) 2503 2870</t>
  </si>
  <si>
    <t>2 2225 0754</t>
  </si>
  <si>
    <t>(2) 2503 3062</t>
  </si>
  <si>
    <t>comidas</t>
  </si>
  <si>
    <t>jealymar</t>
  </si>
  <si>
    <t>campos</t>
  </si>
  <si>
    <t>info@baritalia.cl</t>
  </si>
  <si>
    <t>baritalia</t>
  </si>
  <si>
    <t>12-02-17 se envia catalogo y lista  de precios  que los  solicita.18-04-17 se envia  correo y llamar el dia  viernes.21-04-17 se llamo pero la señora se le  envio los precio pero dice que por ahora no no lo solicita.14-06-2017 Se envío correo con la lista de precio de los Champiñones Laminados. 20-06-2017 Se envío correo con la lista de precio de los Champiñones Laminados.21-06-2017 Se llamo y hable con la encargada me dijo que usan champiñones naturales pero me pidio que le reenvie de nuevo la lista de precios y la ficha tecnica de de los Champiñones para ella revisarlo.</t>
  </si>
  <si>
    <t>paul restaurante</t>
  </si>
  <si>
    <t>Av. Kennedy 5413, local 390-A piso 1</t>
  </si>
  <si>
    <t xml:space="preserve"> santiago</t>
  </si>
  <si>
    <t>56 2 28405719</t>
  </si>
  <si>
    <t>12-04-17  se  envia  catalogo.24-05-2017 Se llamo varias veces y se reviso en internet y dice que no se pueden hacer reservaciones en el local porque està .cerrado.31-05-2017 Se llamo pero el telefono suena como ocupado,</t>
  </si>
  <si>
    <t>restaurante meze</t>
  </si>
  <si>
    <t>Av. Manuel Montt 270</t>
  </si>
  <si>
    <t>(2) 2378 3646</t>
  </si>
  <si>
    <t xml:space="preserve">paola </t>
  </si>
  <si>
    <t>forno</t>
  </si>
  <si>
    <t>paolaforno@gmail.com</t>
  </si>
  <si>
    <t xml:space="preserve">12-04-17  se envia  catalogo  y dice  que  necesita tomate en trozo.18-04-17  se envia  catalo llamar el jueves.02-05-17 Estare pendiente de mas productos para  hacer pedidos.14-06-2017 Se envío correo con la lista de precio de los Champiñones.20-06-2017 Se envío correo con la lista de precio de los Champiñones Laminados.21-06-2017 Se llamo pero la encargada no se encontraba en el local. </t>
  </si>
  <si>
    <t>restaurante lusitano</t>
  </si>
  <si>
    <t> Av. Condell 1414, Providencia</t>
  </si>
  <si>
    <t> (2) 3267 6200</t>
  </si>
  <si>
    <t>ignacio</t>
  </si>
  <si>
    <t>saavedra</t>
  </si>
  <si>
    <t>ignacio@gastronomica.cl</t>
  </si>
  <si>
    <t>12-04-17 se  envia  catalogo.26-04-17  Pendiente o contactar no han visto correo.02-05-17 llamar  en horas de la  mañana.25-05-2017 Se le envío catalogo.</t>
  </si>
  <si>
    <t>restaurante estro</t>
  </si>
  <si>
    <t>Alcalde 15, Las Condes</t>
  </si>
  <si>
    <t>(2) 2470 8585</t>
  </si>
  <si>
    <t xml:space="preserve">alejandro </t>
  </si>
  <si>
    <t>mato</t>
  </si>
  <si>
    <t>chef</t>
  </si>
  <si>
    <t>alejandro.mato@ritzcalton.com</t>
  </si>
  <si>
    <t>12-04-17 se  envia catalogo. 26-04-17se envia  catalogo ya que  no ha  visto el correollamar mañana.15-05-2017 Se llamo y me dieron el número 224737530 donde me comunicaría con el sr, se le envía Catalogo Pomodoro Italiano La Caranta, se llamo varias veces al número que me indicaron pero no contestan llamar mañana.16-05-2017 Se llamo nuevamente pero no contestan.22-05-2017 Se envìa Catalogo.23-05-20174 Se llamo al primero número pero de ahi no me podían referir al chef, se llamo al otro número pero no contestan. 25-05-2017 Se envío catalogo. 29-05-2017 Se envío Catalogo.01-06-2017 Se envìo Catalogo. Se envío catalogo.12-06-2017 Se le envío correo ofreciendole champiñones. 16-06-2017 Se envío lista de precio de los Champiñones Laminados.20-06-2017 Se envìo lista de precio de los Champiñones Laminados.</t>
  </si>
  <si>
    <t>restaurante zanzibar</t>
  </si>
  <si>
    <t>Av San Josemaría Escrivá de Balaguer 6400</t>
  </si>
  <si>
    <t>(2) 2218 0118</t>
  </si>
  <si>
    <t>andres</t>
  </si>
  <si>
    <t>rendon</t>
  </si>
  <si>
    <t>compras@zanzibar.cl</t>
  </si>
  <si>
    <t xml:space="preserve">12-04-17 se envia  catalogo.17-04-17  Me informa  andres que que no ha visto correos se reenvio catalogo.26-04-17 Me informa  que  consume  tomate natural y no uliza  ningun enlatado.17-05-2017 Se llamo y el sr me dijo que no usa tomates enlatados en sus menús igualmente me solicito que le reenviara el Catalogo para el revisarlo. 22-05-2017 Se envìo Catalogo.14-06-2017 Se envío lista de precio de los Champiñones Laminados. 20-06-2017 Se envío lista de precio de los Champiñones laminados. 21-06-2017 Se llamo, no contestan. </t>
  </si>
  <si>
    <t>restautante la  mision</t>
  </si>
  <si>
    <t>Nueva Costanera 3969</t>
  </si>
  <si>
    <t>viatcura</t>
  </si>
  <si>
    <t>(2) 2208 8908</t>
  </si>
  <si>
    <t>nicolas samson</t>
  </si>
  <si>
    <t>jesus</t>
  </si>
  <si>
    <t>gonzales</t>
  </si>
  <si>
    <t>contacto@lamisionsantiago.cl</t>
  </si>
  <si>
    <t>samson.nicolas@gmail.com</t>
  </si>
  <si>
    <t xml:space="preserve">12-04-17 se envia catalogo.17.05-2017 Se llamo a la sra Yovana Sepulveda y todo lo conversado se le notifico por correo a leo. 16-06-2017 Se envío lista de precio de los champiñones.21-06-2017 Se envio lista de precio de los Champiñones. </t>
  </si>
  <si>
    <t>HOTEL NOI</t>
  </si>
  <si>
    <t>Vitacura, Nueva Costanera 3736</t>
  </si>
  <si>
    <t>(2) 2941 8100</t>
  </si>
  <si>
    <t xml:space="preserve">javier </t>
  </si>
  <si>
    <t>rencoret</t>
  </si>
  <si>
    <t>javer.rencoret@noihotels.com</t>
  </si>
  <si>
    <t>12-04-17Se envia catalogo.20-04-17 Tienen un distribuidor que llama globaldis.01-06-2017 Se envìo Catalogo. 06-06-2017 Se envío catalogo.12-06-2017 Se envío correo ofreciendo champiñones. 15-06-2017 Se le envío lista de precio de los Champiñones laminados. 20-06-2017 Se envìo lista de precio de los Champiñones Laminados.</t>
  </si>
  <si>
    <t>MIERCOLES</t>
  </si>
  <si>
    <t>ECCOLO QUA</t>
  </si>
  <si>
    <t>Avda Condell 621</t>
  </si>
  <si>
    <t>22 2222 098</t>
  </si>
  <si>
    <t>juan cristobal</t>
  </si>
  <si>
    <t>canobra</t>
  </si>
  <si>
    <t xml:space="preserve"> encargado</t>
  </si>
  <si>
    <t>juancristobal@canobra.cl</t>
  </si>
  <si>
    <t>12-04-2017 se envia  catalogo. 25-04-17 se envia  catalogo. 26-04-17 Se envia precios y actualmente le  compra a centauro.05-05-17 queda pendiente de precios.15-05-2017 Se le envía Catalogo Pomodoro Italiano La Caranta.17-05-2017Se llamo y 29-05-2017 Se envío Catalogo.no contestan.22-05-2017 Se envìo Catalogo.25-05-2017 Se envío catalogo.01-06-2017 Se envìo Catalogo. 06-06-2017 Se envío catalogo.12-06-2017 Se envío correo ofreciendo champiñones laminados. 16-06-2017 Se envío lista de precio de los Champiñones laminados. 20-06-2017 Se envìo lista de precio de los Champiñones Laminados.</t>
  </si>
  <si>
    <t>Club eve</t>
  </si>
  <si>
    <t>Av Vitacura 5480</t>
  </si>
  <si>
    <t>(2) 2219 3797</t>
  </si>
  <si>
    <t>bernardo</t>
  </si>
  <si>
    <t>pino</t>
  </si>
  <si>
    <t>bpino@clubeve.cl</t>
  </si>
  <si>
    <t xml:space="preserve">12-04-2017 se envia  catalogo.17-04-17 Se envia  correo21-04-17Se  envia catalogo. Se envia  catalogo de tomates.14-06-2017 Se envío lista de precio de los Champiñones Laminados.20-06-2017 Se envío lista de precio de los Champiñones Laminados. 21-06-2017 Se llamo y el sr Bernardo se encontraba de licencia por lo que me comunicaron con el sr Maikel, se verifico el correo y se le reenvio la información para él poder revisarlos ya que si usan champiñones en lata </t>
  </si>
  <si>
    <t>Castillo Medieval</t>
  </si>
  <si>
    <t>San José Poniente #201</t>
  </si>
  <si>
    <t>jhanet</t>
  </si>
  <si>
    <t>Alvear</t>
  </si>
  <si>
    <t>admon@hb.castillomedieval.cl</t>
  </si>
  <si>
    <t>reservas@hb.cl</t>
  </si>
  <si>
    <t>http://www.hbcastillomedieval.cl/</t>
  </si>
  <si>
    <t xml:space="preserve">12-12-2016, Se le llamo y el recepcionista me indico el correo y contacto de la persona encargada de compras. 16-12-2016, Se le envía correo de presentación de los tomates con PRESENTACIÓN DE LOS TOMATES. 23-12-2016, Se le envio NUEVO CATALOGO de tomates y aceitunas.  29-12-2016, Se le envio NUEVO CATALOGO de tomates y aceitunas.  04-01-2017, Se le envio NUEVO CATALOGO de tomates y aceitunas. 09-01-2017, Se le envio NUEVO CATALOGO de tomates y aceitunas. 19-01-2017, Se le envio NUEVO CATALOGO de tomates y aceitunas.  26-01-2017, Se le envio NUEVO CATALOGO de tomates y aceitunas. 31-01-2017, Se le envio NUEVO CATALOGO de Tomates y Aceitunas Verdes y Negras. 09-02-2017, Se le envío NUEVO CATALOGO DE ACEITUNAS.,03-03-17 se contacta y infoerma que el señor frankil ya no labora por tal me envia un nuevo correo .07-03-17  me immforman que no hay nadie encargado de compras se envia correo15-03-17 SE ENVIA  CATALOGO23-03-17  SE  ENVIA  CATALOGO.24-04-2017 Se envia  catalogo.02-05-17 no le  interesa nada.16-05-2017 Se le envía Catalogo Pomodoro Italiano La Carant.17-05-2017 Se llamo y no contestan.22-05-2017 Se le envío Catalogo.23-05-2017 Se envìa Catalogo.25-05-2017 Se llamo y el hotel no tiene restaurant. </t>
  </si>
  <si>
    <t>Hotel Alcántara II</t>
  </si>
  <si>
    <t>Álvarez 552</t>
  </si>
  <si>
    <t>reservasalcantara@gmail.com</t>
  </si>
  <si>
    <t>http://www.hotelalcantara.cl/</t>
  </si>
  <si>
    <t>12-12-2016, Se le llamo y la recepcionista me indico el correo del hotel y el contacto de la persona encargada de compras. 16-12-2016, Se le envía correo de presentación de los tomates con PRESENTACIÓN DE LOS TOMATES. 23-12-2016, Se le envio NUEVO CATALOGO de tomates y aceitunas.  29-12-2016, Se le envio NUEVO CATALOGO de tomates y aceitunas.  04-01-2017, Se le envio NUEVO CATALOGO de tomates y aceitunas. 09-01-2017, Se le envio NUEVO CATALOGO de tomates y aceitunas. 19-01-2017, Se le envio NUEVO CATALOGO de tomates y aceitunas.  26-01-2017, Se le envio NUEVO CATALOGO de tomates y aceitunas. 31-01-2017, Se le envio NUEVO CATALOGO de Tomates y Aceitunas Verdes y Negras. 09-02-2017, Se le envío NUEVO CATALOGO DE ACEITUNAS. 03-03-17 llamar mas tarde24-04-17 Se envia catalogo de tomates.28-04-17  no utiliza tomate ni aceituna.17-05-2017 Se llamo y la encargada no estaba, me dieron el nùmero pero igual me informaron que ellos solo dan el servicio de desayuno.26-05-2017 Se envía catalogo.</t>
  </si>
  <si>
    <t>La Cevicheria (Mm 450 Boutique)</t>
  </si>
  <si>
    <t>Lautaro Rosas 450, cerro alegre</t>
  </si>
  <si>
    <t>Mery</t>
  </si>
  <si>
    <t>admm450@gmail.com</t>
  </si>
  <si>
    <t>http://mm450.cl/</t>
  </si>
  <si>
    <t xml:space="preserve">12-12-2016, Se le llamo y la recepcionista me indico el correo y contacto de la administradora. 16-12-2016, Se le envía correo de presentación de los tomates con PRESENTACIÓN DE LOS TOMATES. 23-12-2016, Se le envio NUEVO CATALOGO de tomates y aceitunas. 29-12-2016, Se le envio NUEVO CATALOGO de tomates y aceitunas. 05-01-2017, Se le envio NUEVO CATALOGO de tomates y aceitunas. 09-01-2017, Se le envio NUEVO CATALOGO de tomates y aceitunas. 19-01-2017, Se le envio NUEVO CATALOGO de tomates y aceitunas.  26-01-2017, Se le envio NUEVO CATALOGO de tomates y aceitunas. 31-01-2017, Se le envio NUEVO CATALOGO de Tomates y Aceitunas Verdes y Negras. 09-02-2017, Se le envío catalogo de aceituinas. 30-03-17. Se llama  y queda de responder el correo.16-04-17 Se envia  catalogo.17-05-2017 Se le envía Catalogo Pomodoro Italiano La Caranta, se llama pero no contestan.22-05-2017 Se le envío Catalogo.23-05-2017 Se envìa Catalogo.25-05-2017 Se llamo y la administradora no se encontraba pero me dijo que ellos no usan tomates en lata porque se especializan en pescado. </t>
  </si>
  <si>
    <t xml:space="preserve">13-03-17se envia correo22-03-17 se envia catalago.13-04-17  llamar el jueves ya que no esta la dueña ,tiene otros provedores.17-04-17 Se envia  catalogo con lista de precios.25-04-17 Se envia  catalogo.17-05-2017 Se le envía Ctalogo Pomodoro Italiano La Caranta, se llamo pero la encargada llega a las 12: 30. 22-05-2017 Se envío Catalogo. 29-05-2017 Se envío Catalogo. 31-05-2017 Se envío Catalogo. 13-06-2017 Se envío lista de precio de los Champiñones Laminados. </t>
  </si>
  <si>
    <t>la  taverna  de la piazza</t>
  </si>
  <si>
    <t>Irarrázaval 3600</t>
  </si>
  <si>
    <t>(2) 2341 5192</t>
  </si>
  <si>
    <t>info@latavernadellapiazza.cl</t>
  </si>
  <si>
    <t xml:space="preserve">13-04-17 Se envia  catalogo de tomates.17-04-174 se llama y me  dice que llame mañana  a partir  de lass 9 de la  mañana.14-06-2017 Se envío lista de precio de los Champiñones laminados.20-06-2017 Se envío lista de precio de los Champiñones Laminados. 21-06-2017 Se llamo y el sr Pablo me dijo que le reenviara la información para el analizar los precios. </t>
  </si>
  <si>
    <t xml:space="preserve">Pizzeria Colon </t>
  </si>
  <si>
    <t>Av. Colón Sur 907</t>
  </si>
  <si>
    <t>Pavez</t>
  </si>
  <si>
    <t>jpavezv28@gmail.com</t>
  </si>
  <si>
    <t xml:space="preserve">13-04-17 se envia  listado de precios,17-04-17 Me imforman por correo  que utlizan producto natural.que  no utlizan enlatados.17-05-2017 Se le envía Catalogo Pomodoro Italiano La Caranta, se llamo pero no contestan. 22-05-2017 Se envìa Catalogo.22-05-2017 Se envìa Catalogo.14-06-2017 Se envío lista de precio de los Champiñones laminados. 21-06-2017 Se envio lista de precio de los Champìñones Laminados. 22-06-2017 Se llamo y la sra Janeth me dijo que usan bastante champiñones, se corroboro el correo y se le reenviara la lista de precios. </t>
  </si>
  <si>
    <t>*****</t>
  </si>
  <si>
    <t xml:space="preserve">usa champiñones en lata tener pendiente </t>
  </si>
  <si>
    <t>Lomitos</t>
  </si>
  <si>
    <t>Pasaje Velarde 606</t>
  </si>
  <si>
    <t>Hector</t>
  </si>
  <si>
    <t>lomitosrestaurant@gmail.com</t>
  </si>
  <si>
    <t>restaurantlomitos@gmail.com</t>
  </si>
  <si>
    <t>14-02-2017, Se le llamo y el dueño me indico su correo y contacto. 15-02-2017, Se le envío NUEVO CATALOGO de Aceitunas. 09-03-17  se envia correo22-03-17 SE ENVIA CATALOGO21-04-17 se envia correo.13-06-2017 Se envío lista de precio de los Champiñones Laminados. 21-06-2017 Se envio lista de precio de los Champiñones Laminados. 23-06-2017 Se llamo pero el administrador no se encontraba, se puede encontrar entre las 2 y las 4 pm.</t>
  </si>
  <si>
    <t>Sabores de Montaña</t>
  </si>
  <si>
    <t>Calle Comercio 1981</t>
  </si>
  <si>
    <t>carolina</t>
  </si>
  <si>
    <t>carola.cc7@gmail.com</t>
  </si>
  <si>
    <t xml:space="preserve">14-11-2016 No contestan 16-11-2017 Se les vuelve a llamar y no contesta 22-11-2016 ,02-03-17 se contacta con la señora  carolina la cual pide que se envie catalogo a sus correo.06-03-17 SE ENVIA CORREO. 10-03-17Se llama  ala señora carolina y me imforma que la dueña  llega en  dos semanas y que le va  mostrar los catogolos.22-03-17 SE ENVIA CATALOGO.30-03-17 se envia catalogo de tomates.24-04-17 Se envia catalogo de tomates.15-05-2017 Debido a las consideraciones que nos dijeron que se tomara, se revisó el local y no luce con buen aspecto por lo cual se rechazara. 25-05-2017 Se le envío catalogo.01-06-2017 Se envìo Catalogo. </t>
  </si>
  <si>
    <t>Eskenazo</t>
  </si>
  <si>
    <t>Av. Ramón Subercaseaux 585 </t>
  </si>
  <si>
    <t>PIRQUE</t>
  </si>
  <si>
    <t xml:space="preserve">Leon </t>
  </si>
  <si>
    <t>Eskenazi</t>
  </si>
  <si>
    <t>elrusticopirque@gmail.com</t>
  </si>
  <si>
    <t xml:space="preserve">14-11-2016 No se encuentra el encargado . Se solicita correo y nombre se contacto, Se le envia catálogo de Tomates Italianos La Caranta 29-11-2016 Se le envia catálogo de tomates la caranta 21-12-2016  Se le envia nuevo correo de tomates y aceitunas negras. 11-01-2017 Se le envia catalogo de tomates y aceitunas negras. 18-01-2017 Se le llama a las 10 de la mañana pero el señor esta ocupado que llame mas tarde, pero no contesta.09-03-17 SE ENVIA CATALO XCONTACTAR 22-03-17 SE ENVIA CATALOGO.30-03-17 se envia de catalogo.30-03-17 se envia catalogo.13-04-17  se envia correo  con lista de precios.09-05-17 No se encuentra  el  dueño.17-05-2017 Se le envía Catalogo Pomodoro Italiano la Caranta, el dueño me dijo que lo llamara en la tardecita ya que se encontraba en una reunión.22-05-2017 Se envìo Catalogo.23-05-2017 Se llamo y no contestaron.25-05-2017 Se envío catalogo, se llamo y el sr no se encontraba. 29-05-2017 Se envío Catalogo.14-06-2017 Se envío lista de precio de los Champiñones Laminados. 21-06-2017 Se envìo lista de precio de los Champiñones Laminados. 22-06-2017 Se llamo pero el dueño no se encontraba llega al local a las 4 aproximadamente. </t>
  </si>
  <si>
    <t>Florencia</t>
  </si>
  <si>
    <t>Paseo Bulnes 115</t>
  </si>
  <si>
    <t>Miranda</t>
  </si>
  <si>
    <t xml:space="preserve">14-11-2016 No tiene correo se solicita nombre de contacto 16-12-2016 Se habla con la Administradora y contesta que no tienen dinero para comprar ya que hicieron pedido y que tienen su proveedor.21-04-17 me informan que  utiliza producto natural.17-05-2017 Se llamo y la sra no me quizo facilitar el correo además me dijo que no usa productos naturales y no me dio chance de argumentar la calidad y el uso de nuestro producto. 07-06-2017 Se llamo pero la encargada es algo grosera y me dijo que ellos solo usan productos naturales y me colgo. </t>
  </si>
  <si>
    <t xml:space="preserve">No hay despacho </t>
  </si>
  <si>
    <t>Trattoria Calypso</t>
  </si>
  <si>
    <t>Camino al Volcán 9831, El Manzano</t>
  </si>
  <si>
    <t>Olaf</t>
  </si>
  <si>
    <t>Bierci</t>
  </si>
  <si>
    <t>correo@trattoriacalypso.cl</t>
  </si>
  <si>
    <t>14-11-2016 Se solicita correo y nombre de contacto 14-11-2016 Se le envía catálogo de tomates italianos La Caranta 06-12-2016 Se le envia catálogo de tomates La Caranta 14-03-17 se envia correo.21-04-17  se envia  catalogo.24-04-17  se envia  catlogo.26-04-17 llamar en la tarde. 1505-2017 Se llamo y el sr no se encontraba debido a que trabajan desde el martes, Leo me dijo que para poder vender a un restaurant como este deberá tener un consumo de 5 o más cajas debido a la ubicación del mismo. 22-05-2017 Se le envìo Catalogo.25-05-2017 Se envío catalogo.29-05-2017 Se envío Catalogo.01-06-2017 Se envìo Catalogo. 06-06-2017 Se envío catalogo.12-06-2017 Se envío correo ofreciendo champiñones laminados. 20-06-2017 Se envìo lista de precio de los Champiñones Laminados.</t>
  </si>
  <si>
    <t>Di Retro Pizza Pizzería</t>
  </si>
  <si>
    <t xml:space="preserve">San Ignacio 1905 </t>
  </si>
  <si>
    <t>detropizz@hotmail.com</t>
  </si>
  <si>
    <t>15-03-17 Se envia  catalogo.22-03-17 Se envia catalogo.24-04-17 Se envia catalogo de tomates.15-05-2017 Se envía Catalogo Pomodoro Italiano La Caranta, se llamo pero el sr no se encontraba y me facilitaron el número del otro local 228093467.17-05-2017 Se llamo y no contestan.22-05-2017 Se le envìo Catalogo.25-05-2017 Se envío catalogo.29-05-2017 Se envío Catalogo.01-06-2017 Se envìo Catalogo. 06-06-2017 Se envío catalogo.,7-06-2017 Se llamo y el nùmero no se encuentra disponible.12-06-2017 Se envío correo ofreciendole champiñones laminados. 16-06-2017 Se envío lista de precio de los Champiñones Laminados. 20-06-2017 Se envìo lista de precio de los Champiñones Laminados.</t>
  </si>
  <si>
    <t>Av. Santa Rosa 63</t>
  </si>
  <si>
    <t>Paredes</t>
  </si>
  <si>
    <t>hectorparedes41@gmail.com</t>
  </si>
  <si>
    <t>15-11-2016 Contesta uno de los trabajadores y me facilita su correo, se contacta el nombre del administrador , éste dice que el se lo enviara, igualmente se le volvera a llamar , Se le envia catálogo de Tomates Italianos La Caranta, correo rebotó. 22-11-2016  Se vuelve a llamar y contesta el administrador y me entrega su correo personal. 01-12-2016 Se le envia catálogo de tomates La Caranta. 21-12-2016  Se le envia nuevo correo de tomates y aceitunas. 12-01-2017 Se  envia catalogo de tomates y aceitunas negras. 18-01-2017 Se le llama pero no contesta. Se llama pero rebota el correo.22-03-17 Se envia catalogo.24-04-17 Se  envia  catalogo.17-05-2017 Se le envía Catalogo Pomodoro Italiano La Caranta, se llamo y me dijeron que el administrador llega a las 12: 30.22-05-2017 Se envìo Catalogo.25-05-2017 Se envío catalogo.29-05-2017 Se envío Catalogo.01-06-2017 Se envìo Catalogo. 06-06-2017 Se envío catalogo.07-06-2017 Se llamo, repica pero no contestan. 12-06-2017 Se envío correo ofreciendo champiñones laminados. 16-06-2017 Se envío lista de precio de los Champiñones Laminados. 20-06-2017 Se envìo lista de precio de los Champiñones Laminados.</t>
  </si>
  <si>
    <t>Pizzería Nórdica</t>
  </si>
  <si>
    <t>13 norte con 6 oriente</t>
  </si>
  <si>
    <t xml:space="preserve">15-11-2016, Se le llamo pero el nro no existe.02-03-17 NO SE PUDO CONTACTAR.07-06-2017 Se llamo pero no contestan. </t>
  </si>
  <si>
    <t>Pipos pizzas y pollos</t>
  </si>
  <si>
    <t>Avenida Edmundo Eluchans, 1850</t>
  </si>
  <si>
    <t xml:space="preserve">15-11-2016, Se le llamo pero no contestan a las 11:48am NO SE PUEDE CONTACTAR. 23-05-2017 El sr llamo y se le enviaron los catalogos.25-05-2017 Se llamo y no contestan. 30-05-2017 Se envío Catalogo. 01-06-2017 Se envío Catalogo, se llamo repica pero no contestan. 05-06-2017 Se llamo repica pero no contestan.13-06-2017 Se envío lista de precios de champiñones laminados. </t>
  </si>
  <si>
    <t xml:space="preserve">ojo </t>
  </si>
  <si>
    <t>Trattoria Pra</t>
  </si>
  <si>
    <t>Lampa 335</t>
  </si>
  <si>
    <t>15-11-2016, Se le llamo pero no contestan. 18-11-2016, no le consigo otro nro en las paginas. 03-05-17 no sirve.07-06-2017 Repica pero no contestan.</t>
  </si>
  <si>
    <t>Megami Sushi</t>
  </si>
  <si>
    <t>Avenida Alemania # 6762</t>
  </si>
  <si>
    <t>megami.ltda@gmail.com</t>
  </si>
  <si>
    <t>15-11-2016, Se le llamo y el sr. Muy amable indico que no necesitaba nada y q agradecia la llamada pero ellos son un restaurante muy pequeñito.se envia corrreo 07-03-17.07-06-2017 Se encontro el correo en la página de facebook, se llamo pero colgaron. 15-06-2017 Se envio correo con la lista de precio de los Champiñones laminados.</t>
  </si>
  <si>
    <t>Tanta</t>
  </si>
  <si>
    <t>Mall Parque Arauco, Av. Presidente Kennedy 5413, Boulevard, Piso 1 y 2, Local 371</t>
  </si>
  <si>
    <t>ivo salas</t>
  </si>
  <si>
    <t>Chantal</t>
  </si>
  <si>
    <t>Kerebs</t>
  </si>
  <si>
    <t>jfernandez@grupomilfavores.cl</t>
  </si>
  <si>
    <t>ivosalas@grupomilsabores.com</t>
  </si>
  <si>
    <t xml:space="preserve">15-11-2016, Se le llamo y la encargada me indico su correo y contacto. 15-11-2016, Se le envía correo de presentación de los tomates con PRESENTACIÓN DE LOS TOMATES. 22-11-2016, Se le reenvío presentación. 28-11-2016, Se le reenvia presentación. 09-12-2016, Se le reenvia presentación. 22-12-2016, Se le envio NUEVO CATALOGO de tomates y aceitunas. 28-12-2016, Se le envio NUEVO CATALOGO de tomates y aceitunas. 03-01-2017, Se le envio NUEVO CATALOGO de tomates y aceitunas. 10-01-2017, Se le envio NUEVO CATALOGO de tomates y aceitunas.  19-01-2017, Se le envio NUEVO CATALOGO de tomates y aceitunas.  01-02-2017, Se le envio NUEVO CATALOGO de tomates, aceitunas verdes, negras y NUEVA LISTA DE PRECIOS.  07-02-2017, Se le envío NUEVO CATALOGO de Aceitunas. 30-03-17 se envia catalogo de tomates.21-04-17 S e envia  catalogo.24-04-17 se envia  catalogo.25-05-2017 Se envío catalogo. 01-06-2017 Se envìo Catalogo. 15-06-2017 Se envío la lista de precio de los Campiñones laminados. </t>
  </si>
  <si>
    <t>Element Rest</t>
  </si>
  <si>
    <t>Monseñor Edwards 1636</t>
  </si>
  <si>
    <t xml:space="preserve">catalina </t>
  </si>
  <si>
    <t>hurtado</t>
  </si>
  <si>
    <t>http://elementresto.cl/</t>
  </si>
  <si>
    <t xml:space="preserve">15-11-2016, Se le llamo y la sra me pidio mi numero para darme el correo cuando llegue la persona que lo tiene. 22-11-2016, Se le llamo y la sra me indico que no ocupan tomates30-03-17 se envia catalogo de tomates.21-04-17 se envia  caatlogo. 28-04-17 UTILIZA TODO NATURAL.25-05-2017 Se le envío catalogo.01-06-2017 Se envìo Catalogo. 15-06-2017 Se envío lista de precio de los Champiñones. </t>
  </si>
  <si>
    <t>Filippo</t>
  </si>
  <si>
    <t>Nataniel Cox 2057</t>
  </si>
  <si>
    <t xml:space="preserve">Santiago Centro </t>
  </si>
  <si>
    <t xml:space="preserve">Ruben </t>
  </si>
  <si>
    <t xml:space="preserve">15-12-2016 No contesta,se comubnica  con el señor me me imforma que no esta interesado ya que  por economia compra en la vega no quiso dar su correo.03-05-17 no utliza  ningun producto.07-06-2017 Se llamo pero el encargado no se encontraba en el local. </t>
  </si>
  <si>
    <t>La Sebastiana Suites</t>
  </si>
  <si>
    <t>San Sebastian 2727, Las Condes</t>
  </si>
  <si>
    <t xml:space="preserve">Monserrat </t>
  </si>
  <si>
    <t>Martorell</t>
  </si>
  <si>
    <t>montserrattm@lasebastiana.cl</t>
  </si>
  <si>
    <t>15-12-2016 se le envió catalogo.26-1262016 Se envio Correo Nvo. 10-01-2017 se le reenvio correo.03-03-17 enviar correo SE ENVIA CORREO 15-03-17 se envia catalogo23-03-17 se envia catalogo21-04-17 se envia  correo.17-05-2017 Se le envía Catalogo Pomodoro Italiano La Caranta, se llamo pero la sra llega como a las 11 am, se llamo nuevamente y la sr no se encontraba. 22-05-2017 Se envìo Catalogo.25-05-2017 Se envío catalogo.29-05-2017 Se envío Catalogo.01-06-2017 Se envìo Catalogo. 06-06-2017 Se envío catalogo, se llamo pero la sra no se encntraba está en un horario desde las 8am- 3pm.07-06-2017 Se llamo pero la sra no se encontraba. 12-06-2017 Se envío correo ofreciendo Champiñones laminado. 16-06-2017 Se envío lista de precio de los Champiñones Laminados. 20-06-2017 Se envìo lista de precio de los Champiñones Laminados.</t>
  </si>
  <si>
    <t>Borgata Pizzeria</t>
  </si>
  <si>
    <t>Presidente riesco 5330 local 101-C</t>
  </si>
  <si>
    <t>reservas@borgata.cl</t>
  </si>
  <si>
    <t>15-12-2016, se le llamo no contestan 3:30pm. 23-01-2017, No tiene telefono. 02-03-17 telefono no disponible.07-06-2017 Se llamo y el número suena ocupado.22-06-2017 Se envio Catalogo de Champiñones.</t>
  </si>
  <si>
    <t>Le Sandwich</t>
  </si>
  <si>
    <t>Av. Raúl Labbé 12863,</t>
  </si>
  <si>
    <t xml:space="preserve">lo barnechea </t>
  </si>
  <si>
    <t>tomas@lesandwich.cl</t>
  </si>
  <si>
    <t>16-01-2017, Se le envio NUEVO CATALOGO de tomates y aceitunas.   19-01-2017, Se le envio NUEVO CATALOGO de tomates y aceitunas. 30-01-2017, Se le envio NUEVO CATALOGO de tomates y aceitunas.  03-022017, Se le envío NUEV.O CATALOGO de aceitunas. 16-02-2017, Se le envío NUEVO CATALOGO de Aceitunas. SE ENVIA CORREO23-03-17 SEENVIA CATALOGO.30-03-17se envia catalogo de tomates.21-04-17  se envia  catalogo,02-05-17  LLAMAR MAÑANA  EN LA MAÑANA.17-05-2017 Se reviso la página y venden hamburguesas por lo cual lo colocare en Futuros productos ya que no usan tomate enlatado.14-06-2017 Se envío lista de precio de los Champiñones Laminados.21-06-2017 Se envio lista de precio de los Champiñones Laminados.  22-06-2017 Se llamo, repica pero no contestan.</t>
  </si>
  <si>
    <t>Don Diego. Restobar Trattoria Pizzeria</t>
  </si>
  <si>
    <t>Blanco 1061</t>
  </si>
  <si>
    <t xml:space="preserve">Diego </t>
  </si>
  <si>
    <t>gerente general</t>
  </si>
  <si>
    <t>16-03-17 NO SIRVE TELEFONO.25-05-2017 Se llamo y el número no tiene telefóno. 30-05-2017  Se llamo y no conrtestan</t>
  </si>
  <si>
    <t>Sátvico</t>
  </si>
  <si>
    <t>Echeñique 4844</t>
  </si>
  <si>
    <t>Gaston</t>
  </si>
  <si>
    <t>Rigolle</t>
  </si>
  <si>
    <t>cafe@satvico.cl</t>
  </si>
  <si>
    <t>16-11-2016Se solicita correo y nombre de contacto, Se le envia catálogo de Tomates italianos La Caranta 02-12-2016 Se le envia catálogo de tomates La Caranta 23-12-2016 Se le envia catalogo nuevo de tomates y aceitunas. 16-01-2017 Se le envia lista de precios.no sirve telefono 03-07-17.14-03-17  SE ENVIA CORREO13-04-17  se envia  correo con lista  de precios.03-04-17 enviar proximos  catalogos.14-06-2017 Se envío lista de precio de los Chapiñones Laminados.21-06-2017 Se envìo lista de precio de los Champiñones Laminados.22-06-2017 Se llamo, repica pero no contestan.</t>
  </si>
  <si>
    <t>italia suite b&amp;b hotel</t>
  </si>
  <si>
    <t xml:space="preserve">tegualda 1846 </t>
  </si>
  <si>
    <t xml:space="preserve">santiago </t>
  </si>
  <si>
    <t>contacto@italiasuite.com</t>
  </si>
  <si>
    <t xml:space="preserve">17-04-17  se envia  catalogo,18-04-2017 me informa por correo que por q ue el momento no necesita tomate.17-05-2017 Se llamo y me informaron que el hotel solo da el servicio de desayuno por lo cual no usan tomates enlatados.25-05-2017 Se envío catalogo.01-06-2017 Se envìo Catalogo. </t>
  </si>
  <si>
    <t>Pizzeria more</t>
  </si>
  <si>
    <t>calle castillo # 307 c° codillera</t>
  </si>
  <si>
    <t>17-04-17 Me informan  que hay solo hacen saduwis y que no nesecitan</t>
  </si>
  <si>
    <t>Coquinaria</t>
  </si>
  <si>
    <t>Alonso de Córdova 2437</t>
  </si>
  <si>
    <t xml:space="preserve">vitacuta </t>
  </si>
  <si>
    <t>222 307 3000</t>
  </si>
  <si>
    <t>eaguilera@coquinaria.cl</t>
  </si>
  <si>
    <t>17-04-17 se envia catalogo.24-04-17 se envio.  09-05-17 Se envia  catalogo.17-05-2017 Se le envía Catalogo Pomodoro Italiano La Caranta, se llamo y no contestan. 22-05-2017 Se envìo Catalogo.23-05-2017 Se llamo y no contestan.25-05-2017 Se envío catalogo.29-05-2017 Se envío Catalogo.01-06-2017 Se envìo Catalogo. 06-06-2017 Se envío catalogo.12-06-2017 Se envío correo ofreciendo champíñones. 16-06-2017 Se envío lista de precio de los Champiñones Laminados. 20-06-2017 Se envìo lista de precio de los Champiñones Laminados.</t>
  </si>
  <si>
    <t>Las Acacias Amasanderia, Pasteleria y Pizzeria</t>
  </si>
  <si>
    <t>Palacios Diaz</t>
  </si>
  <si>
    <t>18-01-2017, Se le llamo y la sra me indico el correo y contacto del encargado. 18-01-2017, Se le envio NUEVO CATALOGO de tomates y aceitunas. 18-01-2017, el sr respondi el correo solicito la lista de precios y forma de pago, luego dijo que los valores no eran tan competitivos y estaban mas altos que los de su proveedor aveituna $1156 y tomates $1030 kl. le compra a Alisur  y se le pidio el contacto y lo envio HERNAN CHAVEZ DUEÑO ALISUR 90509450 y luego pidio un regalito por la gestión.  01-06-2017 Se envío Catalogo</t>
  </si>
  <si>
    <t>Picadelly Pizza</t>
  </si>
  <si>
    <t>Club Hípico 648</t>
  </si>
  <si>
    <t>Loreto</t>
  </si>
  <si>
    <t>picadelly.loreto@gmail.com</t>
  </si>
  <si>
    <t>francisca@vertebra.cl</t>
  </si>
  <si>
    <t>loreto@vertebra.cl</t>
  </si>
  <si>
    <t xml:space="preserve">19-08-2016 Se le envía correo de presentación de los tomates con PRESENTACIÓN DE LOS TOMATES 21-11-2016 Se le envía catálogo de Tomates Italianos La Caranta 01-12-2016 Se le envia catalogo de tomates La Caranta 22-12-2016 Se le envia catalogo nuevo de tomates y aceitunas negras. 13-01-2017 Se envia catalogo de tomates y aceitunas negras. SE ENVIA CATALOGO.13-03-17 se envia catalogo  al nuevo correo.23-03-17 se envia catalogo.17-04-17  Se  envia  catlogo con lista de precios.17-05-2017 Se le envía únicamente la lista de precios ya que así lo pidio la dueña, esta señora le compra  ICB.La sra envío un correo solicitando 18 tarros (3 cajas) hará el pago por transferencia, por lo que se le enviaron los datos.22-05-2017 Se llamo pero la sra ha estado muy ocupada, a penas haga la transferencia nos enviara los datos para la facturación; me pidio que mañana le mande un correo nuevamente.19-06-2017 Se llamo y la sra pidio un plazo para despacharle el pedido pendiente. </t>
  </si>
  <si>
    <t>Pendiente aun no se concreta la venta.</t>
  </si>
  <si>
    <t>LA CASONA  DON NACHO</t>
  </si>
  <si>
    <t>BEAUCHE 1239</t>
  </si>
  <si>
    <t xml:space="preserve">Yovany </t>
  </si>
  <si>
    <t>Farias</t>
  </si>
  <si>
    <t>adquisiciones@donnacho.cl</t>
  </si>
  <si>
    <t>ENCARGADO</t>
  </si>
  <si>
    <t>21-03-17 SE ENVIO CATALOGO23-03-17 se envia catalogo27-03-17 SE ENVIA LISTA DE PRECIOS13-04-17 se  envia  correo con lista de precios. 17-05-2017 Se le envía Catalogo Pomodoro Italiano La Caranta, se llamo y me informaron que el sr Cristian es el nuevo encargado y lo puedo encontrar hoy déspues de la 1 pm.22-05-2017 Se le envìo Catalogo.25-05-2017 Se le envío catalogo. 29-05-2017 Se envío Catalogo.01-06-2017 Se envìo Catalogo. 06-06-2017 Se envío catalogo, se llamo pero el sr cristian ya no es el encargado ahora es el sr Yovany y se encuentra déspues de las 10 am. 12-06-2017 Se envía correo ofreciendo champiñones laminados. 16-06-2017 Se envío lista de precio de los Champiñones Laminados.</t>
  </si>
  <si>
    <t>llamar mañana déspues de las 10 am</t>
  </si>
  <si>
    <t>Restaurante  cumaru</t>
  </si>
  <si>
    <t>Nueva Costanera 4092</t>
  </si>
  <si>
    <t>(2) 2263 3512</t>
  </si>
  <si>
    <t>claudia</t>
  </si>
  <si>
    <t>administracion@cumaru.cl</t>
  </si>
  <si>
    <t>21-04-17  se envia  catalogo. 24-04-17  se envia  catalogode tomates.26-04-17 se va a contactar con la  encargada ya que  no se encuentra.27-04-17  LAMAR LA Próxima semana.05-05-17 que pendiente ya  elchef no esta y me informa  que ella nos  avisa si utliza.17-05-2017 La sra me dijo que aun no ha podido hablar con el chef debido a que él se esta reincorporando nuevamente por lo que ella nos avisa, igualmente se le enviara el Catalogo Pomodoro Italiano La Carantam, se llamo nuevamente pero el encargado no se encuentra me dijeron que está en las mañanas. 22-05-2017 Se envio Catalogo.25-05-2017 Se le envío catalogo.29-05-2017 Se envío Catalogo.01-06-2017 Se envìo Catalogo. 06-06-2017 Se envío catalogo.12-06-2017 Se envío correo ofreciendo champiñones laminados. 16-06-2017 Se envío lista de precio de los Champiñones. 20-06-2017 Se envìo lista de precio de los Champiñones Laminados.</t>
  </si>
  <si>
    <t>hotel standford</t>
  </si>
  <si>
    <t>coronel 2380</t>
  </si>
  <si>
    <t>claudia gonzales</t>
  </si>
  <si>
    <t>contabilidad@hotelstanford.cl</t>
  </si>
  <si>
    <t>chef@hotelstanford.cl</t>
  </si>
  <si>
    <t>Chef Arturo Soto</t>
  </si>
  <si>
    <t>21-04-17  se envia catalogo.03-05-17 futuros productos.14-06-2017 Se le envío lista de precio de los Chapiñones Laminados. 21-06-2017 Se envio lista de precio de los Champiñones Laminados. 22-06-2017 Se llamo y la sra Claudia no se encontraba pero la persona que me atendio me dijo que le enviara correos al Chef Arturo Soto quien es el que ve los productos y la sra Claudia quien hace las compras, se enviara lista de precios al chef y a la sra Claudia.</t>
  </si>
  <si>
    <t>Restaurante Biergeist</t>
  </si>
  <si>
    <t>Nueva Costanera 3100</t>
  </si>
  <si>
    <t>(2) 2761 9043</t>
  </si>
  <si>
    <t xml:space="preserve">marlene </t>
  </si>
  <si>
    <t>fuentes</t>
  </si>
  <si>
    <t>administracion@restaurantetantemarlene.cl</t>
  </si>
  <si>
    <t xml:space="preserve">21-04-17 se envia  catalogo.24-04-17 S en envia  catalogo de tomates.25-04-17  seenvia  catalogo.17-05-2017 Se llamo y la encargada me dijo que ellos no usan tomates enlatados debido a que ellos hacen comida alemana, se pueden tener en cuenta en los próximos productos. 14-06-2017  Senvío lista de precio de los Champiñones Laminados. 21-06-2017 Se envìo lista de precio de los Champiñones laminados. 22-06-2017 Se llamo pero la sra Marlene dijo que no le interesa los champiñones en lata sino naturales. </t>
  </si>
  <si>
    <t xml:space="preserve">Modus Vivendi </t>
  </si>
  <si>
    <t>Teniente Bergman 3590</t>
  </si>
  <si>
    <t xml:space="preserve">Quinta Normal </t>
  </si>
  <si>
    <t>Distribuidora</t>
  </si>
  <si>
    <t>Joglar</t>
  </si>
  <si>
    <t>carolinaj@modusvivendi.cl</t>
  </si>
  <si>
    <t xml:space="preserve">12-05-2017 Se le envìo Catalogo de Pomodoro Italiano La Caranta, la sra devolviò la llamada ya que se encontraba interesada en nuestros productos, se le dijo a leo de la conversaciòn y me dijo que este cliente lo trataba Ricardo por ser una distribuidora. 31-05-2017 La sra Carolina me llamo y quiere hacer compras de todos los productos, por lo que le dije que hablara con leo, se comunicaron y quedaron en reunirse la pròxima semana. </t>
  </si>
  <si>
    <t>76700099-5</t>
  </si>
  <si>
    <t xml:space="preserve">Delizzia Pizzerìa </t>
  </si>
  <si>
    <t>Av . Las Flores 1590, Ciudad de los valles Pudahuel</t>
  </si>
  <si>
    <t>Pizzerìa</t>
  </si>
  <si>
    <t>Fritsch</t>
  </si>
  <si>
    <t>Socio</t>
  </si>
  <si>
    <t>sebafritsch@hotmail.com</t>
  </si>
  <si>
    <t>16-05-2017 El sr Sebastian se contacto conmigo vìa e-mail ya que el era socia de una pizzerìa que tenemos en nuestra base de datos que se llama terceto, este sr solicito una muestra de nuestro producto, me dijo que no tiene mucho consumo debido a que se esta iniciando nuevamente en el negocio, pero quiere cambiar de usar concentrado de tomate al tomate en lata por lo que se le enviara una muestra el dìa jueves.17-05-2017 El sr envía por un wp los datos de la empresa para hacerle llegar la muestra, abren de Viernes a domingo 13 a 24 hras.24-05-2017 Leo no aprobo la muestra.20-06-2017 Se envìo lista de precio de los Champiñones Laminados.</t>
  </si>
  <si>
    <t xml:space="preserve">Maria </t>
  </si>
  <si>
    <t>Los insaciables</t>
  </si>
  <si>
    <t>Andrés de Fuenzalida 40. Metro los Leones</t>
  </si>
  <si>
    <t xml:space="preserve">Claudia </t>
  </si>
  <si>
    <t>bodegaprovidencia@losinsaciables.cl</t>
  </si>
  <si>
    <t>15-05-2015 Se envío catalogo de La Línea Pomodoro Italiano La Caranta.26-05-2017 Se envía Catalogo.29-05-2017 Se envío Catalogo.01-06-2017 Se envìo Catalogo. 06-06-2017 Se envío catalogo.12-06-2017 Se envío correo ofreciendo champiñones laminados. 20-06-2017 Se envìo lista de precio de los Champiñones Laminados.</t>
  </si>
  <si>
    <t xml:space="preserve">De Miel y Canela </t>
  </si>
  <si>
    <t xml:space="preserve">Bulnes 608, local 10 </t>
  </si>
  <si>
    <t>Vazquez</t>
  </si>
  <si>
    <t>solangevazquez@demielycanela.cl</t>
  </si>
  <si>
    <t>www.demielycanela.cl</t>
  </si>
  <si>
    <t>31-05-2017 Se llamo a un local llamado Lomas Pizzas y este esta cerrado, el sr que me atendiò me dijo que ahora funcionaba un local que se llama miel y canela, los cuales hacen almuerzos, pizzas, se buscaron los nùmeros en la pàgina y se hablo con la encargada la cual me facilito el correopara hacerle llegar los catalogos.01-06-2017 Se envìo Catalogo pero hay un error en el mail. 12-06-2017 Se envío correo ofreciendo champiñones laminados pero la dirección e-mail tiene un error. 16-06-2017 Se verifico el correo a través de la página del local y se envío el catalogo de la Linea Pomodor Italiano La Caranta y de Champiñones Lamiandos Valle Frsco.20-06-2017 Se envìo lista de precio de los Champiñones Laminados.</t>
  </si>
  <si>
    <t>8544214-0</t>
  </si>
  <si>
    <t>Pippos Pizzas</t>
  </si>
  <si>
    <t>Cristobal Colon 5915</t>
  </si>
  <si>
    <t xml:space="preserve">Carla </t>
  </si>
  <si>
    <t>Sampieri Gutierrez</t>
  </si>
  <si>
    <t>claudiosampieri@gmail.com</t>
  </si>
  <si>
    <t>13-02-2017 El sr tiempo atrás llamo a preguntar por los tomates y el día de hoy cuando se le envío correo con la información de los champiñones, envío un correo preguntando si los champiñones eran hervidos y se le repsondio que eran esterilizados y conservados en salmuera, el sr responde el correo con lo siguiente:Similares en el proceso a los Deyco u otros en lata?. Se le pregunto a rIcardo que se podía responder y me dijo lo siguiente: En efecto el proceso es similar al aplicado por los productores de la marca Deyco y las otras marcas en conserva del mercado. La salvedad importante es que la especie de nuestro champiñón es el “White Champignon” o “Champiñón Blanco” y su textura y sabor es mucho mejor. Adicionalmente nuestros champiñones no son “Standard Quality Grado B” como la mayoría de los champiñones enlatados que se importan a Chile. Nuestros Champiñones son “Premium Quality Grado A de 45mm” y no solo son más uniformes sino que no son desabridos como los demás.
Si quiere le hago llegar muestra.
14-06-2017 El sr pidio una muestra y se le envío. 15-06-2017 Se llamo y converse con la Sra Paula quien es la hermana de Claudio me dijo que aún no han hecho las pruebas con el Champiñon, que la llamara mañana como a las 4 y 20pm para saber si ya hicieron las pruebas. 16-06-2017 Se envío correo al sr Claudio para saber como le parecieron los Champiñones, también se llamo a la sra Paula pero no se encontraba, me dijeron que la llamara más tarde. El sr Claudio respondio el correo diciendome que aún no ha probado los Champiñones. 19-06-2017 Se envìo correo preguntadole como le fue con los Champiñones.21-06-2017 Se llamo y la sra Paula me dijo que no han hecho la  prueba debido a que a ella se le cayo la lata y ella prefiere no consumirla, debido a que una vez la lata estar golpeada desprende particulas de mal que son nocivos para la salud, le trate de explicar que ahora usan tecnologías que permiten un revestimiento mejor en caso de que las latas sean golpeadas pudiendo así consumirse, pero ella  me dijo que no ya qe una vez sufrio una intoxicación por haber consumido un alimento de una lata golpeada, le comente a leo y me dijero que pidiera la lata y no se le repondría más. 22-06-2017 Se llamo y la hermana de la sra Paula me dijo que ellas no tenían nada que decidir porque el local se los había subarrendado el sr Claudio y la que pudiera darme respuesta alguna es la sra Carla, llame a la sra Carla y me dijo que ella haría la prueba el día de mañana, y que la llamara el lunes, aunque ella no le gusta los productos enlatados ya que según ella todos tienen sabor sintético.</t>
  </si>
  <si>
    <t>Jorge Soto Soto</t>
  </si>
  <si>
    <t>Diego Portales 265. La Florida</t>
  </si>
  <si>
    <t>22 311 56 17</t>
  </si>
  <si>
    <t xml:space="preserve">14-06-2017 Pidió dos cajas de Pasata, este local tiene hora de despacho a partir de las 9 am. </t>
  </si>
  <si>
    <t xml:space="preserve">Venta </t>
  </si>
  <si>
    <t>compra cada 15 días sin embargo se llamara la proxima semana por si tienen algún pedido</t>
  </si>
  <si>
    <t>CORREO  1</t>
  </si>
  <si>
    <t>CORREO  2</t>
  </si>
  <si>
    <t>ULTIMO CONTACTO</t>
  </si>
  <si>
    <t>Tabolata Bosoni</t>
  </si>
  <si>
    <t>Condell 251 Recreo</t>
  </si>
  <si>
    <t xml:space="preserve">Mara </t>
  </si>
  <si>
    <t>Bosoni</t>
  </si>
  <si>
    <t>marabosoni@gmail.com</t>
  </si>
  <si>
    <t>NO LE INTERESA. 19-01-2017 se le reenvio correo de catalogos. 02-02-2017 se le reenvio catalogo.
05-05-2007 reenvio de Catalogo  Tomates
10-05-2017 Envio de Catalogo de Tomates  
11-05-2017 Que compra a Centauro en 16.100 y nos tomara en cuenta, volver a llamar
16-05-2017 Ya comento que usa Centauro no quiere cambiarse y que ya lo comento
9-6-2017 Envio correo de Champiñon
16-6-2017 Va verificar el precio de Los Champiñones en lata y si ella ve buen precio nos llama q no llamemos</t>
  </si>
  <si>
    <t>Dayanna</t>
  </si>
  <si>
    <t>A LA PIEDRA PIZZAS</t>
  </si>
  <si>
    <t>San Martin 0259</t>
  </si>
  <si>
    <t>Se contacta a Través de Facebook  pero ahora solo es local de eventos</t>
  </si>
  <si>
    <t>A su Mer-c</t>
  </si>
  <si>
    <t>Merced 428</t>
  </si>
  <si>
    <t>No usando tomates en conserva. 19-01-2017 se hizo 2do intento y no ocupan ese tipo de productos.</t>
  </si>
  <si>
    <t>Agostina Pizzas</t>
  </si>
  <si>
    <t>Av. Las Condes 6734</t>
  </si>
  <si>
    <t>Leonel  / Maykol</t>
  </si>
  <si>
    <t>Rueda</t>
  </si>
  <si>
    <t>agostinapizzas@gmail.com</t>
  </si>
  <si>
    <t>01-08-2016, Se le envía correo de presentación de los tomates con la lista de precio del mes de julio, 28-10-2016 se envia correo con la presencación de Tomates La Caranta. 25-11-2016, Se le reenvio presentación. 05-12-2016, Se le reenvia presentación. 14-12-2016, Se le reenvia presentación. 20-12-2016, Se le llamo y el sr me indico que el correo lo ve es el administrador y me dijo su nombre ya que no lo tenia quedo en que el le diria al sr oscar que viera y me respondiera el correo. 21-12-2016, Se le envio NUEVO CATALOGO de tomates y aceitunas.  28-12-2016, Se le envio NUEVO CATALOGO de tomates y aceitunas. 03-01-2017, Se le envio NUEVO CATALOGO de tomates y aceitunas. 10-01-2017, Se le envio NUEVO CATALOGO de tomates y aceitunas.  19-01-2017, Se le envio NUEVO CATALOGO de tomates y aceitunas.  19-01-2017, Se le llamo y el nuevo encargado me indico que no han recibido el correo me lo corrigio es el mismo pero me confirmaria el recibido. 30-01-2017, Se le envio NUEVO CATALOGO de tomates y aceitunas.  07-02-2017, Se le envio NUEVO CATALOGO de Aceitunas.  
5-05-2017 Envio de Catalogo Tomate
10-05-2017 Envio de Catalogo de tomates
11-5-2017  Hable con el Sr Leonel que su proveedor es bitter tomato y que consume tomate pelado 2550 aprox 6 cajas  semanales pero el precio que le da bitter es de 11.770 mas iva si podemos mejorar ese precio se cambian, se le informo que las 3 primeras compras son de contado
16-5-2017 Hable con Maykol y me indico que necesitan un proveedor que les haga los pedidos oporunamente le indique que para su consumo el precio de la caja es de 13.500 y le garantice despacho en lo que lo requieran y envie correo con los datos para crearlos como clientes
17-5-2017 Hable con Maikol y me informo que envio el correo a los dueños para que nos remitan los datos para crearlos como clientes, llamar jueves
18-5-2017 Hable con Leonel el otro encargado, llamar de nuevo mañana que estan actualizando el sistema que llame mañana a la misma hora que estan los dos encargados
23-5-2017 Se evio correo con las condiciones de compra 3 primeras compras a contado y luego credito con cheque a 30 dias, las cuales el cliente no acepto
9-6-2017  Envio de correo de Champiñon</t>
  </si>
  <si>
    <t>Al Corte Patagon/ Las Carnes de Morande</t>
  </si>
  <si>
    <t>Mallinkdrodt 184</t>
  </si>
  <si>
    <t>LLAMAR ENTRE 12 Y 4PM</t>
  </si>
  <si>
    <t>Albahaca</t>
  </si>
  <si>
    <t>Manuel Barrios 5006</t>
  </si>
  <si>
    <t>pedidos.albahaca@gmail.com</t>
  </si>
  <si>
    <t>dalenlly@gmail.com</t>
  </si>
  <si>
    <t>Dallenlly</t>
  </si>
  <si>
    <t>Se solicita correo y nombre de contacto, 14-11-2016 Se le envía catálogo de Tomates Italianos La Caranta  28-11-2016 Se le envia catálogo de tomates la Caranta 21-12-2016  Se le envia nuevo correo de tomates y aceitunas negras. 09-03-2017 se le envio nuevo correo de aceitunas.
5-5-2017 reenvio de catalogo de Tomates
10-05-2017 Envio de Catalogo
11-05-2017 Esta en proceso de cierre de Restauran en aproximandamente en 6 meses aperturar La Sra Dallenlly un restaurant nuevo y esta en proceso de armarl lista de proveedores, enviar Catalogos
9-6-2017 Envio de correo de Champiñon
20-6-2017 Envio a la Sra Dallenly que abrira un restaurante</t>
  </si>
  <si>
    <t>Amapola</t>
  </si>
  <si>
    <t>Pío Nono 175, Bellavista</t>
  </si>
  <si>
    <t xml:space="preserve">No requieren ese producto </t>
  </si>
  <si>
    <t xml:space="preserve">Apart Hotel Principado </t>
  </si>
  <si>
    <t>Vickuña Mackena 35</t>
  </si>
  <si>
    <t>No estan interezados</t>
  </si>
  <si>
    <t>Aquí esta Coco</t>
  </si>
  <si>
    <t>La Concepcion 236</t>
  </si>
  <si>
    <t>No contesta sale una operadora/ 04-01-2017 No les interesa los productos.</t>
  </si>
  <si>
    <t xml:space="preserve">Arcano </t>
  </si>
  <si>
    <t>General Salvo 88</t>
  </si>
  <si>
    <t>jafusilva@gmail.com</t>
  </si>
  <si>
    <t xml:space="preserve">Se solicita correo y nombre de contacto, 14-11-2016 Se le envía catálogo de Tomates Italianos La Caranta  28-11-2016 Se le envia catálogo de tomates la Caranta 21-12-2016  Se le envia nuevo correo de tomates y aceitunas negras. 10-01-2017 Se le envia catalogo de tomates y aceitunas negras. 18-01-2017 Se le llama para saber si recibio el catalogo pero no contesta. 09-03-2017 se envio catalogo nuevo de aceitunas.
5-5-17 Envio de Catalogo
10-05-2017 Envio de Catalogo de tomates
11-05-2017 Compran en la Vega marca Centauro consumen 40 litros mensules de Pododoro si enviamos muestra podemos conversar le parece el precio
26-5-2017 Envio de Catalogo de Tomates
9-6-2017 Envio de Correo de Champiñon
15-6-2017 Compra en la vega Champiñon fresco </t>
  </si>
  <si>
    <t xml:space="preserve">Arco y Baleno </t>
  </si>
  <si>
    <t>Av. Macul 2672</t>
  </si>
  <si>
    <t xml:space="preserve">Renato </t>
  </si>
  <si>
    <t>Maturana</t>
  </si>
  <si>
    <t>rjmaturana@gmail.com</t>
  </si>
  <si>
    <r>
      <t xml:space="preserve">Se solicito correo y nombre de contacto, Fecha anterior 29-11-2016. 23-12-2016 se le enviò nuevo correo.10-01-2017 se le reenvio correo.20-01-2017 se le reenvio correo de catalogo.01-02-2017 se le reenvio catalogo.21-02-2017 se le reenvio catalogo. 09-03-2017 se le envio catalogo nuevo de aceitunas.05-03-17  se envia  catalogo
5-5-17 Envio de Catalogo 
10-5-2017 Envio de Catalogo
16-5-2017 No le interesa cambiar de proveedor tienen un distribuidor con precios mas competitivos y no le intereda cambiar, podemos enviar el catalogo pero que no llamemos mas. </t>
    </r>
    <r>
      <rPr>
        <b/>
        <sz val="11"/>
        <rFont val="Calibri"/>
        <family val="2"/>
        <scheme val="minor"/>
      </rPr>
      <t xml:space="preserve">ESTA RAZON SOCIAL VA A DESAPERECER Y AHORA ES BRUNOSTOR </t>
    </r>
    <r>
      <rPr>
        <sz val="11"/>
        <rFont val="Calibri"/>
        <family val="2"/>
        <scheme val="minor"/>
      </rPr>
      <t xml:space="preserve">
</t>
    </r>
  </si>
  <si>
    <t>Artabán Bistro</t>
  </si>
  <si>
    <t>Cerro el Plomo 5630, Edificio de las Artes. Local 201, Piso 2</t>
  </si>
  <si>
    <t>Walter</t>
  </si>
  <si>
    <t>Monen</t>
  </si>
  <si>
    <t>Chef Encargado de las Compras</t>
  </si>
  <si>
    <t>cocina@artaban.cl</t>
  </si>
  <si>
    <t>01-08-2016, Se le envía correo de presentación de los tomates con la lista de precio del mes de julio,  28-10-2016 se envia correo con la presencación de Tomates La Caranta. 25-11-2016, Se le reenvio presentación. 05-12-2016, Se le reenvia presentación. 14-12-2016, Se le reenvia presentación. 21-12-2016, Se le envio NUEVO CATALOGO de tomates y aceitunas. 03-01-2017, Se le envio NUEVO CATALOGO de tomates y aceitunas. 10-01-2017, Se le envio NUEVO CATALOGO de tomates y aceitunas.  19-01-2017, Se le envio NUEVO CATALOGO de tomates y aceitunas.  30-01-2017, Se le envio NUEVO CATALOGO de tomates y aceitunas.  03-02-2017, Se le envío NUEVO CATALOGO de aceitunas. 16-02-2017, Se le envío NUEVO CATALOGO de Aceitunas. 09-03-2017 se le envio catalogo nuevo de aceitunas
5-5-2017 Envio Catalogo de Tomates
10-05-2017  Envio de Catalogo de Tomates
11-5-2017 Hablamos con el Chef encargado de compras y dice que ellos trabajan con Grant Gourmet y no esta interesado en cambiarse ya que el otro proveedor le despacha otros productos no solo tomate, que igual le envie los catologos en caso de tener mas productos
25-5-2017 Envio de catalogo de Tomates
9-6-2017 Envio de Correo de Champiñon
20-6-2017 Hable con el encargado y no ocupan champiñones enlatdos</t>
  </si>
  <si>
    <t>Avemus Pizza</t>
  </si>
  <si>
    <t>Av. Central Cardenal Raúl Silva Henriquez 6945</t>
  </si>
  <si>
    <t>Lo Espejo</t>
  </si>
  <si>
    <t>Julio</t>
  </si>
  <si>
    <t xml:space="preserve">julio.carrasco.p@gmail.com
</t>
  </si>
  <si>
    <t>07-11-2016 Se solicita correo y nombre de contacto, 10-11-2016 Se le envía catálogo de Tomates Italianos La Caranta 28-11-2016 Se le envia catálogo de tomates la caranta 21-12-2016  Se le envia nuevo correo de tomates y aceitunas negras. 10-01-2017 Se le envia catalogo de tomates y aceitunas negras. 18-01-2017 Se le llama pero no contesta.10-03-2017 se le envio catalgo de aceitunas nueva.
5-5-17  Reenvio de Catalogo de Tomates
10-5-2017 Envio de Catalogo de Tomates
11-5-2017 hable con la persona de Compras la cual no quizo dar su nombre que verificara el correo
25-5-2017 Envio de Catalogo de Tomates
9-6-2017 Envio de Correo de Champiñon
20-1-2017 Hable con el Sr Julio Carrasco y envie el correo para crear como cliente y realizar pedido
23-6-2017 Hable con el Sr Julio que encuanto pueda envia el correo</t>
  </si>
  <si>
    <t>Avvocato</t>
  </si>
  <si>
    <t>Huérfanos 1343</t>
  </si>
  <si>
    <t>avvocato_1@hotmail.com</t>
  </si>
  <si>
    <t xml:space="preserve">02-08-2016 Se le envía correo de presentación de los tomates con la lista de precio del mes de julio. 16-12-2016 Se le envia catálogo de  tomates La Caranta 21-12-2016  Se le envia nuevo correo de tomates y aceitunas negras. 10-01-2017 Se le envia catalogo de tomates y aceitunas negras. 18-01-2017 Se le llama para saber si recibio el catalogo pero la persona que contesta dice que el encargado esta ocupado que llame  otro dia.10-03-2017 se le envio catalogo de aceitunas nuevo.
5-5-2017 Reenvio de Catalogo de Tomates
10-5-2017 Envio de Catalogo de Tomates
11-5-2017 hablamos con la encargada de turno y verifico la recepcion del mail que se lo haria llegar al encargado de compras y si les interesa nos llama, no quizo suministrar nombre del encargado, que nos contactan no llamar
25-5-2017 Envio de Catalogo de Tomates
9-6-2017 Envio correo de champiñon
20-6-2017 La persona encargada no puede atendet el telefono que envie el correo y si les interesa nos contactan, la persona que contesta informa que no ocupan champiñones en lata </t>
  </si>
  <si>
    <t>Baquedano</t>
  </si>
  <si>
    <t>Ramón Carnicier 1</t>
  </si>
  <si>
    <t>Rodriguez</t>
  </si>
  <si>
    <t>contactosociedadgastronomica@gmail.com</t>
  </si>
  <si>
    <t>03-11-2016 Se solicita correo y nombre de contacto 09-11-2016 Se le envía catálogo de tomates italianos La Caranta 29-11-2016 Se le envia catálogo de tomates la caranta 21-12-2016  Se le envia nuevo correo de tomates y aceitunas negras, responden que por el momento no. 10-01-2017 Se le envia catalogo de tomates y aceitunas negras. 09-03-2017 se le envio catalogo de aceitunas nuevo.
5-5-2017 reenvio de Catalogo de Tomates
10-05-2017 Envio de Catalogo de Tomates
11-05-2017 No le interesa cambiar de proveedor y no quizo dar información del consumo y/o proveedor que utiliza, la Sra Carmen es la encargada de realizar las compras
26-5-2017 Envio de Catalogo de Tomates
9-6-2017 Envio de coreo de champiñon
20-6-2017  cambiaron los tomates en lata a concentrado y no ocupan champiñones en lata solo frescos, enviar cuando tengamos concentrado el catalogo</t>
  </si>
  <si>
    <t>Mall Plaza Vespucio, Av. Vicuña Mackenna 7205, Piso 1, Terrazas, Local B 106</t>
  </si>
  <si>
    <t xml:space="preserve">Patricio </t>
  </si>
  <si>
    <t>Jarpa</t>
  </si>
  <si>
    <t>vespucio@barilocherestaurant.cl</t>
  </si>
  <si>
    <t xml:space="preserve">No les interesa. 19-01-2017 se envio catalogo. 31-01-2017 se reenvio catalogo.23-02-2017 se le reenvio catalogo. 08-03-2017 Se le reevio catalogo nuevo de aceitunas.
5-5-2017 envio de Catalogo de Tomates 
10-05-2017 Envio de Catalogo de Tomates
11-5-2017 El  Sr Patricio encargado de Compra esta en dia libre llamar mañana
26-5-2017 Envio de Catalogo de Tomates
9-6-2017 Envio de Correo de Champiñon
15-6-2017 No ocupan champiñones  </t>
  </si>
  <si>
    <t>Barracuda Restobar</t>
  </si>
  <si>
    <t xml:space="preserve">Av. Hipódromo Chile 1560 </t>
  </si>
  <si>
    <t>Ceballos</t>
  </si>
  <si>
    <t>jaesbarracuda@gmail.com</t>
  </si>
  <si>
    <t>11-11-2016, Se le llamo el dueño me indico su correo y contacto me indico que ellos abrieron este nuevo restaurante porque pizza brosa cerro.  11-11-2016, Se le envía correo de presentación de los tomates con PRESENTACIÓN DE LOS TOMATES. Correo devuelto. 22-11-2016, Se corrigio y se le envía correo de presentación de los tomates con PRESENTACIÓN DE LOS TOMATES. 23-11-2016, S Se le envía correo de presentación de los tomates con PRESENTACIÓN DE LOS TOMATES. 28-11-2016, Se le reenvia presentación. 09-12-2016, Se le reenvia presentación. 21-12-2016, Se le envio NUEVO CATALOGO de tomates y aceitunas.  28-12-2016, Se le envio NUEVO CATALOGO de tomates y aceitunas. 03-01-2017, Se le envio NUEVO CATALOGO de tomates y aceitunas. 10-01-2017, Se le envio NUEVO CATALOGO de tomates y aceitunas.  19-01-2017, Se le envio NUEVO CATALOGO de tomates y aceitunas.   14-02-2017, Se le envío NUEVO CATALOGO DE ACEITUNAS. 
5-5-2017 Envio de Catalogo de Tomates
10-5-2017 Envio de Catalogo de Tomates
11-05-2017 que llame en un mes abriran una pizzeria, para el restauran no utilizan tomates en lata
25-5-2017 Envio de Catalogo de Tomates
9-6-2017 envio de correo de Champiñon</t>
  </si>
  <si>
    <t>Barrica 94</t>
  </si>
  <si>
    <t>Bellavista 052, Local 94</t>
  </si>
  <si>
    <t>Karen Milgran</t>
  </si>
  <si>
    <t>Jacob Moncada</t>
  </si>
  <si>
    <t xml:space="preserve"> jacob.moncada@barrica94.cl</t>
  </si>
  <si>
    <t>NO VEN LA DIFERENCIA EN LOS PRECIOS CON SUS PRODUCTOS Y LOS NUESTROS. 19-01-2017 se le reenvio correo de catalogos. 01-02-2017. 23-02-2017 se le reenvio catalogo. 08-03-2017 se le reenvio catalogo nuevo de aceitunas.
5-5-2017 Envio de Catalogo de Tomates
10-5-2017 Envio de Catalogo de Tomates
11-5-2017 Se acaba de cambiar de Linea de Tomates para Graciela  mejor precio y por ahora no se cambia, llamar en 15 dias
25-5-2017 Envio de Catalogo de Tomates
9-6-2017 Envio correo de Champiñon
20-6-2017 La persona encargada de compra no se encuentra</t>
  </si>
  <si>
    <t>Bella Italia</t>
  </si>
  <si>
    <t>Av. Libertador Bernardo O'Higgins 20</t>
  </si>
  <si>
    <t xml:space="preserve">Brayan </t>
  </si>
  <si>
    <t>Valenzuela</t>
  </si>
  <si>
    <t>brayan.valenzuela.bello@gmail.com</t>
  </si>
  <si>
    <t>Se le envía correo de presentación de los tomates con la lista de precio del mes de julio. 16-12-2016 Se le envia catalogo de tomates La Caranta 19-12-2016 Se le llama y dice que ese correo no existe y tampoco el nombre de persona que estaba, entrega datos de la persona encargada de los pedidos y su correo. 21-12-2016  Se le envia nuevo correo de tomates y aceitunas negras. 10-01-2017 Se le envia catalogo de tomates y aceitunas negras. 18-01-2017 Se le llama pero la persona que contesta dice que el encargado generlmente esta entre las 16:00 hrs.10-03-2017 se le envio catalogo nuevo de aceitunas.
5-5-2017 Envio de Catalogo de  Tomates
10-5-2017 Envio de Catalogo de Tomates
25-5-2017 Envio de Catalogo de Tomates
9-6-2017 Correo de Champiñon</t>
  </si>
  <si>
    <t>BLUEYS CHILLOUT PIZZA</t>
  </si>
  <si>
    <t>Bernardo O'Higgins 601, esquina Arturo Prat</t>
  </si>
  <si>
    <t>Hugo</t>
  </si>
  <si>
    <t>Gajardo</t>
  </si>
  <si>
    <t>hgajardo.matus@gmail.com</t>
  </si>
  <si>
    <t>09-11-2016 Se solicita correo y nombre de contacto . Se le envia catalogo de Tomates italianos en conserva LA CARANTA 29-11-2016 Se le envia catalogo de tomates la caranta 21-12-2016  Se le envia nuevo correo de tomates y aceitunas negras. 10-01-2017 Se le envia catalogo de tomates y aceitunas negras. 18-01-2017 Se le llama y dice que no se encuentra.
5-5-2017 Envio de Catalogo de Tomates
10-5-2017 Envio de Catalogo de Tomates
11-5-2017 hable con el adminsitrador Hugo Gajardo quien nos comunico que su proveedor Global Italia y que consume aprox 42 tarros mesuales, que esta satisfecho con su proveedor sin embargo si le enviamos una muestra la acepta y conversamos
25-5-2017 Envio de Catalogo de Tomates
9-6-2017 envio correo de champiñon
20-6-2017 La persona encargada en compras se encuentra reunida</t>
  </si>
  <si>
    <t>Bruno's</t>
  </si>
  <si>
    <t>Gran Avenida José Miguel Carrera 5908</t>
  </si>
  <si>
    <t>San Miguel</t>
  </si>
  <si>
    <t>carrillo</t>
  </si>
  <si>
    <t>hectorhcarrillo@gmail.com</t>
  </si>
  <si>
    <t>02-11-2016, Se le llamo el telefono repica pero no contestan. 11-11-2016, Se le llamo y el sr. Me indico el correo y contacto del dueño. 11-11-2016, Se le envía correo de presentación de los tomates con PRESENTACIÓN DE LOS TOMATES. 16-11-2016, Se le envía correo de presentación de los tomates con PRESENTACIÓN DE LOS TOMATES. 22-11-2016, Se le reenvío presentación. 28-11-2016, Se le reenvia presentación. 09-12-2016, Se le reenvia presentación. 22-12-2016, Se le envio NUEVO CATALOGO de tomates y aceitunas. 28-12-2016, Se le envio NUEVO CATALOGO de tomates y aceitunas. 03-01-2017, Se le envio NUEVO CATALOGO de tomates y aceitunas. 10-01-2017, Se le envio NUEVO CATALOGO de tomates y aceitunas.  19-01-2017, Se le envio NUEVO CATALOGO de tomates y aceitunas.  30-01-2017, Se le envio NUEVO CATALOGO de tomates y aceitunas.  03-02-2017, Se le envío NUEVO CATALOGO de aceitunas. 16-02-2017, Se le envío NUEVO CATALOGO de Aceitunas. se le envio catalogo nuevo de aceitunas.
5-5-2017 Envio de Catalogo de Tomates
10-5-2017 Envio de Catalogo de Tomates
25-5-2017 Envio de Catalogo de Tomates
9-6-2017 Envio correo de Champiñon
15-6-2017 No contestan</t>
  </si>
  <si>
    <t>Brunosttor cerveceria</t>
  </si>
  <si>
    <t>Av. Macul 2672</t>
  </si>
  <si>
    <t>Camilo</t>
  </si>
  <si>
    <t>Brunosttor</t>
  </si>
  <si>
    <t>brunosttor@gmail.com</t>
  </si>
  <si>
    <t>04-11-2016, Se le llamo y el sr. Indico que utilizaban tomates naturales, le dije que los de nosotros tambien eran naturales, y accedio a darme el correo y contacto.  10-11-2016, Se le envía correo de presentación de los tomates con PRESENTACIÓN DE LOS TOMATES. 16-11-2016, Se le envía correo de presentación de los tomates con PRESENTACIÓN DE LOS TOMATES. 21-11-2016, Se le reenvia presentación. 21-11-2016, Se le envío muestras. 30-11-2016, Se le llamo y el sr indico que el producto era bueno pero que era imposible que llegaramos a un acuerdo de precios  ya que el chef le dijo que no podian pagar el valor del  tomate. un poco mentiroso. 09-03-2017 se le envio catalogo de aceitunas nueva.05-03-17  se envia  catalogo
5-5-2017 Envio de Catalogo de Tomates
10-5-2017 Envio de Catalogo de Tomates
16-5-2017 Hable con Camilo Brunosttor y por ahora no esta interesado en Tomates ya que tiene un distribuidor que le da precios muy competitivos que esta ocupado y no puede decirme el precio me va a enviar un mail con el precio para ver si podemos hacerle un mejor precio, sin embargo esta bastante interesado en champiñones que en lo que tenga informacion se la envie
9-6-2017 Envio correo de Champiñon</t>
  </si>
  <si>
    <t>Café de la Barra</t>
  </si>
  <si>
    <t>Jose Miguel de la Barra 455</t>
  </si>
  <si>
    <t xml:space="preserve">Ori </t>
  </si>
  <si>
    <t>Leañez</t>
  </si>
  <si>
    <t>cafedelabarra@gmail.com</t>
  </si>
  <si>
    <t>No usan tomates en conserva. 19-01-2017 se le reenvio catalogo. 31-01-2017 se le reenvio correo. 23-02-2017 se le reenvio catalogo de aceitunas.085-03-2017 se le envio catalogo nuevo de aceitunas.
05-05-2017 Envio de catalogo de Tomates
10-5-2017 Envio de Catalogo de Tomates
11-5-2017 No esta interesada en Cambiar de proveedor  
25-5-2017 Envio de catalogo de Tomates
9-6-2017 Envio correo de Champiñon
20-6-2017 No ocupan champiñones en lata</t>
  </si>
  <si>
    <t>Café Platonico</t>
  </si>
  <si>
    <t>Carlos Antunez 1821</t>
  </si>
  <si>
    <t xml:space="preserve">Miguel </t>
  </si>
  <si>
    <t>Loyola</t>
  </si>
  <si>
    <t>cafeplatonico@hotmail.com</t>
  </si>
  <si>
    <t>No utilizan tomates en conserva 
20-6-2017 Envio de correo de champiñon</t>
  </si>
  <si>
    <t>Café Republicano</t>
  </si>
  <si>
    <t>Abdos Sifuentes 254</t>
  </si>
  <si>
    <t>Celis</t>
  </si>
  <si>
    <t>republicano.cafe@gmail.com</t>
  </si>
  <si>
    <t>Hellen</t>
  </si>
  <si>
    <r>
      <t xml:space="preserve">09-02-2017 me suministraron el correo/ Se le envio correo con catalogo.22-02-2017 se le reenvio catalogo. 28-02-2017 solicito muestra de aceitunas  verdes y negras; </t>
    </r>
    <r>
      <rPr>
        <b/>
        <u/>
        <sz val="11"/>
        <color theme="1"/>
        <rFont val="Calibri"/>
        <family val="2"/>
        <scheme val="minor"/>
      </rPr>
      <t>se le envian negras y quedan pendientes las VERDES</t>
    </r>
    <r>
      <rPr>
        <sz val="11"/>
        <color theme="1"/>
        <rFont val="Calibri"/>
        <family val="2"/>
        <scheme val="minor"/>
      </rPr>
      <t xml:space="preserve"> porque no hay,</t>
    </r>
    <r>
      <rPr>
        <b/>
        <u/>
        <sz val="11"/>
        <color rgb="FFFF0000"/>
        <rFont val="Calibri"/>
        <family val="2"/>
        <scheme val="minor"/>
      </rPr>
      <t xml:space="preserve"> HORARIO DE RECEPCION DE 9 A 12</t>
    </r>
    <r>
      <rPr>
        <sz val="11"/>
        <color theme="1"/>
        <rFont val="Calibri"/>
        <family val="2"/>
        <scheme val="minor"/>
      </rPr>
      <t xml:space="preserve"> Y LUEGO DE LAS </t>
    </r>
    <r>
      <rPr>
        <b/>
        <u/>
        <sz val="11"/>
        <color rgb="FFFF0000"/>
        <rFont val="Calibri"/>
        <family val="2"/>
        <scheme val="minor"/>
      </rPr>
      <t xml:space="preserve">4 HASTA LA MEDIA NOCHE.08-03-2017  </t>
    </r>
    <r>
      <rPr>
        <u/>
        <sz val="11"/>
        <rFont val="Calibri"/>
        <family val="2"/>
        <scheme val="minor"/>
      </rPr>
      <t>L</t>
    </r>
    <r>
      <rPr>
        <sz val="11"/>
        <rFont val="Calibri"/>
        <family val="2"/>
        <scheme val="minor"/>
      </rPr>
      <t>lame y hable con la</t>
    </r>
    <r>
      <rPr>
        <b/>
        <sz val="11"/>
        <rFont val="Calibri"/>
        <family val="2"/>
        <scheme val="minor"/>
      </rPr>
      <t xml:space="preserve"> </t>
    </r>
    <r>
      <rPr>
        <b/>
        <u/>
        <sz val="11"/>
        <rFont val="Calibri"/>
        <family val="2"/>
        <scheme val="minor"/>
      </rPr>
      <t>Srta. Hellen Caruzi</t>
    </r>
    <r>
      <rPr>
        <b/>
        <sz val="11"/>
        <rFont val="Calibri"/>
        <family val="2"/>
        <scheme val="minor"/>
      </rPr>
      <t xml:space="preserve"> </t>
    </r>
    <r>
      <rPr>
        <sz val="11"/>
        <rFont val="Calibri"/>
        <family val="2"/>
        <scheme val="minor"/>
      </rPr>
      <t xml:space="preserve">para informarle que el dia  de mañana se le hace llegar la </t>
    </r>
    <r>
      <rPr>
        <b/>
        <i/>
        <u/>
        <sz val="11"/>
        <rFont val="Calibri"/>
        <family val="2"/>
        <scheme val="minor"/>
      </rPr>
      <t xml:space="preserve">muetra de aceitunas verdes </t>
    </r>
    <r>
      <rPr>
        <sz val="11"/>
        <rFont val="Calibri"/>
        <family val="2"/>
        <scheme val="minor"/>
      </rPr>
      <t>en las mismas horas indicadas, esta super animada con las mismas, por el buen precio, esperara que el Sr. Patricio (DUEÑO) llegue para hacer las pruebas, 04-05-2017 Se contacta con nosotros la Srta. Helen Carussi e informa que consumen 10 cajas de aceitunas negras quincenales , se informan que las aceitunas llegaran a finales de mes y pide que ser contactada para ese momento.
11-5-2017 Enviar Catalogo y llamar el lunes a Hellen, Utilizan concentrado de carozi tienen un consumo mensual de 20 kilos, va a verificar el catalogo y que la llame el lunes
16-5-2017 La Srta Helle verifico con la cocina y utilizan concentrado lo mas parecido en productos Alman es la pasattta sin embargo es mas costosa ellos no procesan los tomates. PENDIENTE DE ENVIAR CATALOGO DE CONCENTRAD CUANDO LLEGUE 
25-5-2017 Envio de Catalogo de Tomates
9-6-2017 Envio correo del champiñon
20-6-2017 Enviara Hellen ambos correo parq que verique nuevamente 
20-6-2017 No consume champìñonesn lata colo frescos y le interesa concentrado</t>
    </r>
  </si>
  <si>
    <t xml:space="preserve">Caminito </t>
  </si>
  <si>
    <t>El Aguilucho 3555</t>
  </si>
  <si>
    <t xml:space="preserve">Ismael </t>
  </si>
  <si>
    <t>reservas@caminitorestaurat.cl</t>
  </si>
  <si>
    <t>Se le envio correo nuevamente, fecha anterior 29-11-2016. 22-12-2016 No se encuentra llamar en media hora.26-12-2016 esta libre el encargado llamar el miercoles despues de la 11.  27-12-2016 se le envio correo nuevo.10-01-2017 se le renvio correo. 10-01-2017 envio un correo que no le enviemos mas correo que no le interesa</t>
  </si>
  <si>
    <t>Cap. Ducal</t>
  </si>
  <si>
    <t>Av. Suecia 281</t>
  </si>
  <si>
    <t xml:space="preserve">Yanet </t>
  </si>
  <si>
    <t>Canales</t>
  </si>
  <si>
    <t>infoventas@capducal.cl</t>
  </si>
  <si>
    <t>Se le envio correo nuevamente, fecha anterior 29-11-2016. 23-12-2016 se le enviò nuevo correo.10-01-2017 se le reenvio correo.16-01-2017 actualmente no esta como restaurant solo como hotel.</t>
  </si>
  <si>
    <t>Capuccino</t>
  </si>
  <si>
    <t>Av. Apoquindo 6415 Loc. 1 Edificio Rampa De Las Flores</t>
  </si>
  <si>
    <t>14-11-2016 No tienen correo pero se le solicita el nombre del administrador 16-12-2016 Se habla con el administrador y se le entrega la informacion de los tomates y aceitunas, él aclara que los tomates y aceitunas las compra en Lo Valledor.</t>
  </si>
  <si>
    <t>Carnes Lo Marcoleta</t>
  </si>
  <si>
    <t>Av. Lo Marcoleta 283</t>
  </si>
  <si>
    <t xml:space="preserve">Sergio Ayala </t>
  </si>
  <si>
    <t>sergio.ayala.b@gmail.com'</t>
  </si>
  <si>
    <t>13-12-2016 llamar el Martes 27-12-2016 para hacer pedido ya que ahora tiene inventario 27-12-2016 lo llame no me puede atender que lo llame a las 6pm./ llamar el 20 de enero porque actualmente tiene stock. 20-01-2017 llamar el dia miercoles porque hara inventario para ver que pide.25-01-2017LLAMAR DESPUES DE LAS 4 QUE ES LA HORA MENOS COMPLICADA PARA ATENDERME, se le reenvio catalogo y lista de precios de nuevo a peticion del sr. Sergio. llamar  para confirmar recepcion.16-02-2017 el cliente me indico que en cuento me llegaran la de 2500 lo llamara que qeria 3 cajas de tomates enteros, luego saco la cuenta y me dijo que el la estaba comprando mas barato a 2400 cada tarro.llamar igual. 23-02-2017 se le reenvio catalogo de aceitunas. 08-03-2017 se le envio catalogo de aceitunas nuevo.05-04-17 se lllamay me imforma que lo llame en 15 dias ya que por ahora tiene producto
12-5-2017 Envio de Catalogo
16-5-2017 Aun tiene Producto de anterior proveedor
22-5-2017 Aun tiene producto del anterior proveedor llamar en una semana
5-6-2017 Aun tiene producto del anterior proveedor llamar en una semana
9-6-2017 Correo de Champiñon
16-6-2017 No requeire pedido de Tomate y no ocupan champiñones en lata</t>
  </si>
  <si>
    <t>Gastronomica casa lastarria limitada</t>
  </si>
  <si>
    <t>Casa Lastarria</t>
  </si>
  <si>
    <t>Jose Victorino Lastarria 70, Local 1</t>
  </si>
  <si>
    <t>Maria Jose</t>
  </si>
  <si>
    <t>Garcia</t>
  </si>
  <si>
    <t>maria.garcia@casalastarria.cl</t>
  </si>
  <si>
    <t>cocina@casalastarria.cl</t>
  </si>
  <si>
    <t>Se le envio correo nuevamente, fecha anterior 29-11-2016. 23-12-2016 se le enviò nuevo correo.10-01-2017 se le reenvio correo.20-01-2017 se le reenvio correo con catalogo.31-01-2017 se le reenvio catalogo.21-02-2017 se le reenvio catalogo. 10-03-2017 se le envio catalogo nuevo de aceitunas.
5-5-2017 Envio de Catalogo Tomates
11-05-2017 envio de Catalogo de Tomates
16-5-2017 Hable con Maria Jose Garcia consumen 12 tarros semanales (8 cajas Mensuales) estan en cambio en la cocina acepta muestra de tomate pelado y conversamos las recibe ella misma de 10:00 a  17 horas
18-5-2017 envio de muestra,recibio la muestra y la va a enviar al chef para informar la prueba de producto llamar el 19-5 en la tarde
19-5-2017 realizaron la prueba le encanto el producto, enviar mail con requisitos para registrrse como cliente y comenzar pedido la semana que viene
23-5-2017 Hable con Maria Jose, esta complicada pq renuncio el chef, estan reorganizando la cocina, que la llame el jueves 25 de mayo para hablar de pedido, el en transcurso del dia envia el correo con los datos solicitados para crar a Da Noi como cliente
25-5-2017 llamar lunes aun problemas con el chef
29-5-2017 llamar jueves aun problemas con el chef
1-6-2017 Se envio el mail para registrarlo como cliente llamar lunes 5-6 para pedido
6-6-2017  LLame a Maria Jose Garcia y me informo que el Sr. Edgar Cornejo  el chef encargado de realizar los pedidos, me indico su correo electronico para que lo contacte.
13-6-2017 No ocupan champiñones enlatados y envio de correo para verificar pedido de Tomates
16-6-2017El Chef Encargado Cristiam Zamudio envio correo que hara pedido en una semana ya que aun tiene inventario del anterior proveedor
21-6-2017 Primer pedido de 6 Cajas de Tomate entero de 2550</t>
  </si>
  <si>
    <t>Cerveceria Rustico</t>
  </si>
  <si>
    <t>Renaico 3001</t>
  </si>
  <si>
    <t>Bustamante</t>
  </si>
  <si>
    <t>rbustamante@cerveceriarustico.cl</t>
  </si>
  <si>
    <t>Se solicita correo y nombre de contacto 11-11-2016 Se le envia catalogo de tomates italianos La Caranta 29-11-2016 Se le envia catálogo de tomates la caranta 21-12-2016  Se le envia nuevo correo de tomates y aceitunas negras. 12-01-2017 Se envia catalogo con tomates y aceitunas negras. 18-01-2017 Se le llama pero dice que hay que llamar desde las 10, se le vuelve a llama y no contesta.
5-5-2017 Envio de Catalogo
10-05-2017envio de Catalogo
11-5-2017 Llamar a las 5
9-6-2017 Envio de correo de champiñon</t>
  </si>
  <si>
    <t>Chez Stanny´s</t>
  </si>
  <si>
    <t>Calle El Gabino 13706, Loc. 4</t>
  </si>
  <si>
    <t>03-11-2016, se le llamo el telefono repica pero no contestan. 11-11-2016, Se le llamo pero no contestan y son los numeros que aparecen en la pag. Web. 17-11-2016, Se le llamo y no contestan no aparece otro numero.</t>
  </si>
  <si>
    <t xml:space="preserve">Chicuelas </t>
  </si>
  <si>
    <t>Plaza El Salto 0160 A</t>
  </si>
  <si>
    <t>Nelson</t>
  </si>
  <si>
    <t>Nunez</t>
  </si>
  <si>
    <t>No compran tomates en conserva , tampoco salsas . 19-01-2017 se le llamo el dia de hoy, no manejan correos pero esta en disponibilidad en recibir un catalogo, se le enviara mañana.</t>
  </si>
  <si>
    <t>Chilitaly</t>
  </si>
  <si>
    <t>Ñuble 367</t>
  </si>
  <si>
    <t>No tiene correo y el negocio no va muy bien no quizo dar contacto</t>
  </si>
  <si>
    <t>Ciudad de la Furia</t>
  </si>
  <si>
    <t>Loreto 30</t>
  </si>
  <si>
    <t>Ya tienen proveedores. 19-01-2017 no sirve el telefono es el unico numero que registra internet.</t>
  </si>
  <si>
    <t>Ciudadano</t>
  </si>
  <si>
    <t>Seminario 400</t>
  </si>
  <si>
    <t xml:space="preserve">Mario </t>
  </si>
  <si>
    <t>Buendia</t>
  </si>
  <si>
    <t>Encargado compras</t>
  </si>
  <si>
    <t>mario@mankafpa.cl</t>
  </si>
  <si>
    <t>compras@mankafpa.cl</t>
  </si>
  <si>
    <t>Se solicita correo y nombre de contacto 11-11-2016 Se le envía catálogo de tomates italianos La Caranta 29-11-2016 Se le envia catálogo de tomates la caranta 21-12-2016  Se le envia nuevo correo de tomates y aceitunas negras. 10-01-2017 Se le envia catalogo de tomates y aceitunas negras. 18-01-2017 Se le llama pero la persona que contesta entrega el nombre de la persona encargada de compras y nos entrega el telefono de el. 09-03-2017 se le envio catalogo nuevo de aceitunas.
5-5-2017 Envio de Catalogo Tomates
10-05-2017 Correo devuelto no existe
12-5-2017 envio al nuevo correo
17-5-2017 Envio de Catalogo de Tomates, converse con el Sr. Mario Buendia encargado de compras verificara el catalogo y que me contactapor ahora no esta interesado en cambiar de proveedor no quizo dar nombre del mismo ni consumo
26-5-2017 Envio de Catalogo de Tomates
9-6-2017 envio de Correo de champiñon</t>
  </si>
  <si>
    <t>Clasico El Dante</t>
  </si>
  <si>
    <t>Av. Irarrazaval 3482</t>
  </si>
  <si>
    <t>En la pagina dice en remodelacion.07-03-2017 No atienden.</t>
  </si>
  <si>
    <t>Como Agua Para Chocolate</t>
  </si>
  <si>
    <t>Constitución 88, Barrio Bellavista</t>
  </si>
  <si>
    <t>Piña</t>
  </si>
  <si>
    <t>adquisiciones@comoaguaparachocolate.cl</t>
  </si>
  <si>
    <t>Se solicita el correo y nombre de contacto 14-11-2016 Se le envía catálogo de Tomates Italianos La Caranta 29-11-2016 Se le envia catálogo de tomates la caranta 21-12-2016  Se le envia nuevo correo de tomates y aceitunas. 11-01-2017 Se le envia catalogo de tomates y aceitunas.
5-5-2017 Envio de Catalogo Tomates
11-05-2017 Envio de Catalogo de Tomates, Toscani es su proveedor y en comparacion con La caranta es mas barato, ademas que utiliza 4 tipos de tomate, podoro, concentrado, pasta de tomate, que puede recibir una muestra para verificar la calidad, consumo mensual 30 kilos
26-5-2017 Envio de Catalogo de Tomates
9-6-2017 Envio de Correo de Champiñon
20-6-2017 No usan Champiñones en lata solo frescos</t>
  </si>
  <si>
    <t>Costamia</t>
  </si>
  <si>
    <t>Costanera Center Av. Andres Bello 2425 Piso 5, Local 5168</t>
  </si>
  <si>
    <t xml:space="preserve">Jean Carlo </t>
  </si>
  <si>
    <t>jeancarlos241029@gmail.com</t>
  </si>
  <si>
    <t>Se le envio correo nuevamente, fecha anterior 29-11-2016. 23-12-2016 se le enviò nuevo correo.10-01-2017 se le reenvio correo.20-01-2017 se le reenvio correo con catalogo. 01-02-2017 se le reenvio catalogo.21-02-2017 se le reenvio catalogo. 10-03-2017 se le envia correo nuevo de aceitunas.
5-5-2017 Envio de Catalogo  Tomates
18-05-2017  Envio de Catalogo de Tomates al nuevo encargado de compras, ocupan poco tomate en lata aprox 2 latas mensua.
25-5-2017 Envio de Catalogo de Tomates
9-6-2017 Envio correo de Champiñon</t>
  </si>
  <si>
    <t>Criadores</t>
  </si>
  <si>
    <t>Larrain 2146</t>
  </si>
  <si>
    <t>Jerson</t>
  </si>
  <si>
    <t>criadoresrestaurant@gmail.com</t>
  </si>
  <si>
    <t>Ya tienen proveedores. 19-01-2017 se le reenvio catalogo.31-01-2017 se le reenvio catalogo. 23-02-2017 se le reenvio catalogo. 08-03-2017  se le envio catalogo nuevo de aceitunas.05-04-17 se envia catalogo ya que  se encuentra interezado en la pasatta
5-5-2017 Envio de Catalogo Tomates
11-05-2017  Envio de Catalogos de tomates
11-5-2017 NO OCUPAN TOMATES EN LATA</t>
  </si>
  <si>
    <t xml:space="preserve">Crowne Plaza </t>
  </si>
  <si>
    <t>Av Libertador Bernardo O'higgins 136</t>
  </si>
  <si>
    <t>Crisostomo</t>
  </si>
  <si>
    <t>compras@crownesantiago.cl</t>
  </si>
  <si>
    <t>10-03-2017 se le envio catalogo nuevo de aceitunas.
5-5-2017 Envio de Catalogo Tomates
11-05-2017 Envio de Catalogos de tomates
25-5-2017 Envio de Catalogo de tomates
9-6-2017 Envio de correo de champiñon</t>
  </si>
  <si>
    <t>Cuadratta Pizza</t>
  </si>
  <si>
    <t>Lira 401, Esq. Santa Victoria</t>
  </si>
  <si>
    <t>No tiene correo  y no dio ninguna informacion. 29-12-2016 utiliza tomates naturales y aceitunas compradas en La Vega</t>
  </si>
  <si>
    <t>Cuero Vaca</t>
  </si>
  <si>
    <t>Paseo Peatonal, El Mañio 1659</t>
  </si>
  <si>
    <t xml:space="preserve">Esteban </t>
  </si>
  <si>
    <t>chef@cuerovaca.com</t>
  </si>
  <si>
    <t>Se le envio correo nuevamente, fecha anterior 29-11-2016. 23-12-2016 se le enviò nuevo correo.10-01-2017 se le reenvio correo.18-01-2017 que confirman recepcion por correo.23-01-2017 se le reenvio correo de catalogo.02-02-2017 se le reenvio catalogo.22-02-2017 se le reenvio catalogo.08-03-2017 se le envio catalogo nuevo de aceitunas.
5-5-2017 Envio de Catalogo Tomates
11-05-2017 Envio de Catalogo de Tomates, Hable con Esteban Garcia y esta en evaluacion  por la persona encargada de realizar las compras, llamarlo en una semana 
18-5-2017 El encargado se encuentra ocupado llamar en media hora
25-5-2017 Envio de Catalogo de Tomates
7-6-2017 Hable con Esteban Garcia  actualmente no ocupan Tomates en Lata, estamos registrados como posibles proveedores igual enviar catalogo con nuevos productos
9-6-2017 envio correo de Champiñon</t>
  </si>
  <si>
    <t>D´Angelus</t>
  </si>
  <si>
    <t>Av. Brasil 426</t>
  </si>
  <si>
    <t xml:space="preserve">Max </t>
  </si>
  <si>
    <t>Manzo</t>
  </si>
  <si>
    <t>reproduceltda@gmail.com</t>
  </si>
  <si>
    <t>No usan tomates en conserva. 19-01-2017 se le reenvio catalogo. 31-01-2017 se le reenvio correo. 23-02-2017 se le reenvio catalogo de aceitunas. 08-03-2017 se le emvio catalgo de aceitunas.
11-5-2017 NO USAN TOMATES EN LATA</t>
  </si>
  <si>
    <t>Prod Alimenticios y Restaurant Da Noi Ltda</t>
  </si>
  <si>
    <t>Da Noi</t>
  </si>
  <si>
    <t>Av. Italia 1791</t>
  </si>
  <si>
    <t xml:space="preserve">Fabiola </t>
  </si>
  <si>
    <t>Rebolledo</t>
  </si>
  <si>
    <t>Fabiola.rebolledo@danoi.cl</t>
  </si>
  <si>
    <t>faby.rebolledo@gmail.com</t>
  </si>
  <si>
    <t xml:space="preserve">29-11-2016 Se le envio correo, 06-12-2016 se le envia nuevamente correo, 16-12-2016 se llama me dicen que la persona del correo no saben quien es y me suministran fabiola.rebolledo@danoi.cl al cual se le reenvio catalogo.26-12-2016 la llame y me dijo q no habia recibido el correo q lo iba revisar.27-12-2016 esta interesada en la muestra estoy a la espera  de datos de facturacion.28-12-2016 no le ineteresa por no quiere pagar por las muestras.05-04-17se envia  catlogo
5-5-2017 Envio de Catalogo Tomates
11-5-2017 Envio de Catalogo de Tomates
12-05-2017 Hable con la Sra Fabiola Rebolledo encargada de compras me indico que su distribuidor es Centauro que consumen 90 cajas mensuales, que puedo hacerle llegar una muestra y conversamos
18-5-2017 Envio de Muestra, Recibio la muestra Fabiola Rebolledo y me informo que la mando a la cocina para que le chef realice la prueba que la llame el dia lunes 22-5
22-5-2017 Gusto la Muestra y van a realizar pedidos el jueves de la semana  que viene, se le envio por correo con los datos para crear como cliente
1-6-2017 Se envio nuevamente el correo para crear como cliente y recibimos la respuesta, para contactar el lunes 5 para pedido
5-6-2017 llamar el miercoles esta en inventario para hacer pedido
12-6-2017 No ocupan champiñones en lata. Pedido de 8 cajas de Tomate en Trozos  
</t>
  </si>
  <si>
    <t>D'Arte Pizza</t>
  </si>
  <si>
    <t>Merced 461</t>
  </si>
  <si>
    <t>dartepizza@gmail.com</t>
  </si>
  <si>
    <t>02-08-2016 Se le envía correo de presentación de los tomates con PRESENTACIÓN DE LOS TOMATES 23-11-2016 Se le envia catálogo de tomates La Caranta 29-11-2016 Se le envia catálogo de tomates la caranta 21-12-2016   Se le envia nuevo correo de tomates y aceitunas negras. 11-01-2017 Se le envia catalogo de tomates y aceitunas negras. 18-01-2017 Se le llama  pero no contesta. 10-03-2017 se le envio catalogo nuevo de aceitunas. 10-03-2017
5-5-2017 Envio de Catalogo Tomates
11-5-2017 NEGOCIO CERRADO</t>
  </si>
  <si>
    <t>De la Ostia</t>
  </si>
  <si>
    <t>Orrego Luco 065</t>
  </si>
  <si>
    <t xml:space="preserve">Manuel </t>
  </si>
  <si>
    <t>Morales</t>
  </si>
  <si>
    <t>manuel@delaostia.cl</t>
  </si>
  <si>
    <t>NO LE INTERESA.19-01-2017 se le reenvio correo electronico con catalogo. 01-02-2017 se le reenvio catalogo.23-02-2017 se le reenvio catalogo. 08-03-2017 se le reenvio catalogo nuevo de aceitunas.
5-5-2017 Envio de Catalogo de Tomates
11-5-2017 Envio de Catalogo de Tomates
12-5-2017 Ocupan solo jugo de tomates para tragos sin embargo comento que le enviemos el catalogo ya que el es el nuevo encargado de compras
25-5-2017 Envio de Catalogo de Tomates
12-6-2017 Envio correo deChampiñon</t>
  </si>
  <si>
    <t>De Monjes &amp; Copas</t>
  </si>
  <si>
    <t>Francisco Bilbao 2752</t>
  </si>
  <si>
    <t>10-11-2016 No contestan  15-11-2016 Se le vuelve a llamar pero no contesta 22 -11-2016 Se les vuelve a llamar sin tener respuestas</t>
  </si>
  <si>
    <t>Del Beto</t>
  </si>
  <si>
    <t>Av. Manuel Montt 1828</t>
  </si>
  <si>
    <t>2 2555 8963</t>
  </si>
  <si>
    <t>carmenaguilar@delbeto.cl</t>
  </si>
  <si>
    <t>Se le envio correo nuevamente, fecha anterior 29-11-2016. 22-12-2016 no se encuentra llamar en dos horas.26-12-2016 no se encuentra, llamar mañana despues de las 11. 27-12-2016 se le envio correo nuevo./ se le reenvio correo 20-01-2017 se le reenvio correo de catalogo. se le reenvio catalogo.21-02-2017 se le reenvio catalogo. 09-03-2017 se le envio catalogo de aceitunas nuevo.
5-5-2017 Envio de Catalogo Tomates
11-5-2017 Envio de Catalogo de Tomates
12-5-2017 La encargada de compras no tiene un horario fijo la forma de contactarla es via correo si esta interesada ella llama
18-5-2017  La encargada de compras no tiene un horario fijo la forma de contactarla es via correo si esta interesada ella llama
25-5-2017 Envio de Catalogo de Tomates
7-6-2017 La persona de compra solo se contacta por mail si no ha dado respuesta no le interesa
9-6-2017 Envio correo de Champìñon
20-6-2017 Solo se puede contartar por correo que si no ha contestado el correo no estan interesados por el momento</t>
  </si>
  <si>
    <t>Quijote Restaurant</t>
  </si>
  <si>
    <t>Av. Pedro de Valdivia 041</t>
  </si>
  <si>
    <t>Gamboni</t>
  </si>
  <si>
    <t>Cheff</t>
  </si>
  <si>
    <t>sebastian@comerciallama.cl</t>
  </si>
  <si>
    <t>Se le envio correo nuevamente, fecha anterior 29-11-2016. 27-12-2016 se le envio correo nuevo.10-01-2017 se le reenvio correo.20-01-2017 se le reenvio correo de catalogo.01-02-2017 se le reenvio catalogo. 21-02-2017 se le reenvio catalogo. 09-03-2017 se le envio catalogo nuevo de aceitunas.
5-5-2017 Envio de Catalogo Tomates
11-05-2017 Envio de Catalogo de Tomates
25-5-2017 Envio de Catalogo de Tomates
7-6-2017 Envio de Catalogo de Tomtes al nuevo encargado de compras
9-6-2017 Envio correo de Champiñon
20-6-2017 No ocupan champiñones en lata solo frescos</t>
  </si>
  <si>
    <t>Delystop</t>
  </si>
  <si>
    <t>Francisco Chacon 826</t>
  </si>
  <si>
    <t>Secretaria</t>
  </si>
  <si>
    <t>claudiadelystop@gmail.com</t>
  </si>
  <si>
    <t>14-11-2016 Se le solicita correo y nombre de contacto y se le envia catálogo de tomates italianos La Caranta 06-12-2016 Se le envia catálogo de tomates La Caranta 03-01-2017 Se le envia catalogo nuevo de tomates y aceitunas negras.
5-5-2017 Envio de Catalogo Tomates
11-5-2017  Envio de Catalogo de Tomates
12-5-2017 Esta en proceso de verificación con la persona encargada de la cocina que llame el lunes
16-5-2017 Llamar el jueves 18-5- aun esta en evaluación de la persona encargada
18-5-2017 Evaluaron el catalogo por ahora no se cambian de proveedor no quizo indicar cual es su proveedor actual, igual enviar catalogo cuando cambie
25-5-2017 Envio de Catalogo de Tomates
9-6-2017 Envio de correo de Champiñon
20-6-2017 No ocupan Champiñones en lata solo frescos</t>
  </si>
  <si>
    <t>Di Carlo</t>
  </si>
  <si>
    <t>Longitudinal Sur Km 39 local 18 y 19, Street Center Los Linderos, 9500000 Buin</t>
  </si>
  <si>
    <t>+56228244986</t>
  </si>
  <si>
    <t xml:space="preserve"> +56222590330</t>
  </si>
  <si>
    <t>+56965937846</t>
  </si>
  <si>
    <t>Brigida</t>
  </si>
  <si>
    <t>8-5-2017 No Necesita Pedido que llame en dos semanas
16-5-2017 No Necesita Pedido que llame en dos semanas
22-5-2017 No necesita pedido que llame en una semana
29-5-2017 Se cambio de proveedor y no quiso decir el nuevo proveedor cuando le mencione que tiene 3 semanas que no compra Tomates que igual cualqueir cosa nos contacta</t>
  </si>
  <si>
    <t>Di Pietro's Pizzas</t>
  </si>
  <si>
    <t>Av. Apoquindo 4830, Local 9 - 11</t>
  </si>
  <si>
    <t>Gomez</t>
  </si>
  <si>
    <t>Aministradora</t>
  </si>
  <si>
    <t>pizzasdipietro@gmail.com</t>
  </si>
  <si>
    <t xml:space="preserve">02-08-2016, Se le envía correo de presentación de los tomates con PRESENTACIÓN DE LOS TOMATES, 28-10-2016 se reenvia correo de presentación. 25-11-2016, Se le reenvio presentación. 05-12-2016, Se le reenvia presentación. 14-12-2016, Se le reenvia presentación.  21-12-2016, Se le envio NUEVO CATALOGO de tomates y aceitunas. 03-01-2017, Se le llamo y se le verifico el correo y contacto.  04-01-2017, Se le envio NUEVO CATALOGO de tomates y aceitunas. 10-01-2017, Se le envio NUEVO CATALOGO de tomates y aceitunas.  19-01-2017, Se le envio NUEVO CATALOGO de tomates y aceitunas.  30-01-2017, Se le envio NUEVO CATALOGO de tomates y aceitunas.  03-02-2017, Se le envío NUEVO CATALOGO de aceitunas. 16-02-2017, Se le envío NUEVO CATALOGO de Aceitunas. 09-03-2017 se le envio catalogo nvo de aceituna.
5-5-2017 Envio de Catalogo Tomates
11-5-2017 Envio de Catalogo de Tomates
24-5-2017 LLame y la encargada no esta llamar en la tarde
25-5-2017  Envio de Catalogo de Tomates
7-6-2017 Su proveedor es Alizur no lo cambia porque es proveedor desde hace 6 años y siempre le ha quedado bien 
12-6-2017 Envio correo de Champiñon
23-6-2017 No se encuentra la encargada de compras </t>
  </si>
  <si>
    <t>Di Simoncelli</t>
  </si>
  <si>
    <t>Dardignac 197</t>
  </si>
  <si>
    <t>Santiago centro</t>
  </si>
  <si>
    <t>NO PUEDE DAR NINGUNA INFORMACION 
7-6-2017 Llamar despues de las 6 que esta el administrador, la persona que atiende indica que no  puede dar ninguna inforciòn</t>
  </si>
  <si>
    <t>DiBoca Pizza Bar</t>
  </si>
  <si>
    <t>Avenida Vitacura, 9269</t>
  </si>
  <si>
    <t>15-11-2016, Se le llamo pero el nro no existe. 03-03-17 intente ubicar otro numero en inetrnet  per  es el unico que hay y no es valido</t>
  </si>
  <si>
    <t>Divina Cocina</t>
  </si>
  <si>
    <t>Alcazar 794, Equina Millan</t>
  </si>
  <si>
    <t>paola.mgal@gmail.com</t>
  </si>
  <si>
    <t>29-11-2016 Se le envio correo, 06-12-2016 se envio nuevamente, 16-12-2016 se converso con la encargada nos informo que actualmente tenia full stock pero que tenia nuestros catalogos y cuando necesite ella se comunicara con nosotros . 19-01-2017 se le reenvio correo de catalogos. 01-02-2017 se reenvio catalogo.23-02-2017 se le reenvio catalogo. 08-03-2017 se le reenvio catalogo nuevo de aceitunas.06-04-17  SE ENVIA  CATALOGO
5-5-2017 Envio de Catalogo Tomates
11-05-2017 Envio de Catalogo Tomates
12-05-2017 Hable con la Sra: Paola y por ahora no le interesa cambiar de proveedor Italian food ya que le distribuye otros productos, consume 24 latas mensuales
25-5-2017  Envio de Catalogo de Tomates
12-6-2017 Envio correo de Champiñon</t>
  </si>
  <si>
    <t>Docetrece</t>
  </si>
  <si>
    <t>Av. Tobalaba 1213</t>
  </si>
  <si>
    <t>Orlando</t>
  </si>
  <si>
    <t>Lizama</t>
  </si>
  <si>
    <t>docetrece@hotmail.com</t>
  </si>
  <si>
    <t>En la pagina dice en remodelacion.07-03-2017 No atienden.
9-6-2017 Envio de correo de champiñon</t>
  </si>
  <si>
    <t>Dolce Pizza</t>
  </si>
  <si>
    <t>Llano Subercaseaux 4007</t>
  </si>
  <si>
    <t>Karina</t>
  </si>
  <si>
    <t>karina.cavieres@hotmail.com</t>
  </si>
  <si>
    <t>03-11-2016, se le llamo el telefono repica pero no contestan. 16-11-2016, Se le llamo y el me indicaron que llamara a las 5:00pm que llega la administradora: Karina, Se le llamo y no estaba me indicaron que llamara mañana jueves despues del medio dia. 17-11-2016, Se le llamo y el sr me indico que ña administradora no estaba que llamara mañna viernes al medio y hablara con la adm: Melisa. 22-11-2016, Se le llamo y la adm se habia ido porque se sentia mal llamar mañana a las 2:00pm. 29-11-2016, Se le llamo y la encargada me indico su correo y contacto. 30-11-2016, Se le envía correo de presentación de los tomates con PRESENTACIÓN DE LOS TOMATES.  30-11-2016, Se le envio lista de precios y se le indico que el pedido minimo eran dos cajas. 04-01-2017, Se le envio NUEVO CATALOGO de tomates y aceitunas y NUEVA LISTA DE PRECIOS.  01-02-2017, Se le envio NUEVO CATALOGO de tomates, aceitunas verdes, negras y NUEVA LISTA DE PRECIOS. 10-03-2017 se le envio catalogo nuevo de aceitunas.
5-5-2017 Envio de Catalogo Tomates
11-05-2017  Envio de Catalogo Tomates
12-5-2017 Hable con la Sra karina dueñas de la pizzeria y me informo que usan tomates naturales sin embargo acepta una muestra para verificar el procucto, su consumo semanal es de aprox 36 kilos
25-5-2017 Envio de Catalogo de Tomates
9-6-2017 Envio correo de Champiñon
9-6-2017 Compra una caja de champiñon envio el 12-6
20-6-2017 por ahora no requieren pedidos de champiñones</t>
  </si>
  <si>
    <t>Grupo Minga</t>
  </si>
  <si>
    <t>Domani</t>
  </si>
  <si>
    <t>Granaderos 1328</t>
  </si>
  <si>
    <t>99700 9758</t>
  </si>
  <si>
    <t xml:space="preserve">Gonzalo </t>
  </si>
  <si>
    <t>ccordero@barminga.cl</t>
  </si>
  <si>
    <t>989223496 Patricio Para Pagos</t>
  </si>
  <si>
    <r>
      <t xml:space="preserve">se le envio correo al Sr Alvaro, nvo contacto. 16-12-2016 solicito 18 tarros, </t>
    </r>
    <r>
      <rPr>
        <b/>
        <sz val="11"/>
        <rFont val="Calibri"/>
        <family val="2"/>
        <scheme val="minor"/>
      </rPr>
      <t xml:space="preserve">(3 cajas) TOMATE PELADOS ENTEROS 2550 G, </t>
    </r>
    <r>
      <rPr>
        <b/>
        <u/>
        <sz val="12"/>
        <color rgb="FFFF0000"/>
        <rFont val="Calibri"/>
        <family val="2"/>
        <scheme val="minor"/>
      </rPr>
      <t>coSto 13500</t>
    </r>
    <r>
      <rPr>
        <b/>
        <sz val="11"/>
        <rFont val="Calibri"/>
        <family val="2"/>
        <scheme val="minor"/>
      </rPr>
      <t xml:space="preserve"> + IVAr. 29-12-2016 solicito 24 tarros (4 cajas) para mañana.09-01-2017</t>
    </r>
    <r>
      <rPr>
        <b/>
        <u/>
        <sz val="11"/>
        <rFont val="Calibri"/>
        <family val="2"/>
        <scheme val="minor"/>
      </rPr>
      <t xml:space="preserve"> LLAMAR AL SR ALVARO Y NO A GONZALO</t>
    </r>
    <r>
      <rPr>
        <b/>
        <sz val="11"/>
        <rFont val="Calibri"/>
        <family val="2"/>
        <scheme val="minor"/>
      </rPr>
      <t>.</t>
    </r>
    <r>
      <rPr>
        <sz val="11"/>
        <rFont val="Calibri"/>
        <family val="2"/>
        <scheme val="minor"/>
      </rPr>
      <t xml:space="preserve"> Pero por ahora no para el proximo miercoles .16-01-2017  mr fscilitaron el cel del Sr. Alvaro, lo llame y hasta los momentos estan bien de stock. llamar el lunes 23-01-2017.23-01-2017 YA PAGO FACTURA PENDIENTE, 24-01-2017 no quiere para esta semana, llamar el lunes 30-01-2017.30-01-2017 esta semana no pedira, llamar el lunes 06-02-2017. 06-02-2017 solicito 4 cajas de 800 gr.HORA PARA PEDIDO DE 9:00 AM A 12:00 M Y RECIBE COCINA.13-2-2017 por esta semana no peira, llamar el lunes 20-02-2017.20-02-2017 no pedira llamar el lunes 27-02-2017.2702-2017 llamar el dia de mañana.28-02-2017 SOLICITARON 3 CAJAS DE ENTEROS 800 GR. 06-03-2017 no va pedir, llamar el lunes 13-03-2017.</t>
    </r>
    <r>
      <rPr>
        <b/>
        <i/>
        <u/>
        <sz val="12"/>
        <color theme="8" tint="-0.249977111117893"/>
        <rFont val="AR JULIAN"/>
      </rPr>
      <t xml:space="preserve"> 
</t>
    </r>
    <r>
      <rPr>
        <sz val="11"/>
        <rFont val="Calibri"/>
        <family val="2"/>
        <scheme val="minor"/>
      </rPr>
      <t>8-5-2017 llame y no contesta envie un Whatapp lo leyo y no dio respuesta
16-5-2017 Envio de Whatsapp para verificar si necesita pedido
17-5-2017 Pedido de 5 cajas de Tomate en trozos a enviar el 18-5-2017
29-5-2017 No necesita pedido para esta semana, contactado por Whatsapp
6-6-2017 No realiza pedido, realizo transferencia de pago de factura pendiente
12-6-2017 Envie Whataspp no requiere pedido por esta semana
19-6-2017 Envio de Whatspaa par verificar si requiere pedido</t>
    </r>
    <r>
      <rPr>
        <b/>
        <i/>
        <u/>
        <sz val="12"/>
        <color theme="8" tint="-0.249977111117893"/>
        <rFont val="AR JULIAN"/>
      </rPr>
      <t xml:space="preserve">
LLAMAR LOS LUNES. </t>
    </r>
    <r>
      <rPr>
        <i/>
        <sz val="12"/>
        <color rgb="FFC00000"/>
        <rFont val="AR JULIAN"/>
      </rPr>
      <t>e</t>
    </r>
    <r>
      <rPr>
        <sz val="12"/>
        <color rgb="FFC00000"/>
        <rFont val="AR JULIAN"/>
      </rPr>
      <t>ste cliente tiene un pago por vencer se comprometio a transferir el lunes 13 de marzo.</t>
    </r>
    <r>
      <rPr>
        <sz val="12"/>
        <color theme="1"/>
        <rFont val="AR JULIAN"/>
      </rPr>
      <t xml:space="preserve"> </t>
    </r>
  </si>
  <si>
    <t>Don Raffe</t>
  </si>
  <si>
    <t>Apumanque, Av. Manquehue Sur 31, Piso 1, Local 707</t>
  </si>
  <si>
    <t>Tairet</t>
  </si>
  <si>
    <t>donraffe@gmail.com</t>
  </si>
  <si>
    <t>03-11-2016, se le llamo el telefono repica pero no contestan. 16-11-2016, Se le llamo y el encargado: Jorge tairer me indico el correo y contacto del dueño. 16-11-2016, Se le envía correo de presentación de los tomates con PRESENTACIÓN DE LOS TOMATES. 22-11-2016, Se le reenvío presentación. 28-11-2016, Se le reenvia presentación. 09-12-2016, Se le reenvia presentación.  21-12-2016, Se le envio NUEVO CATALOGO de tomates y aceitunas.  28-12-2016, Se le envio NUEVO CATALOGO de tomates y aceitunas. 03-01-2017, Se le envio NUEVO CATALOGO de tomates y aceitunas. 10-01-2017, Se le envio NUEVO CATALOGO de tomates y aceitunas.  19-01-2017, Se le envio NUEVO CATALOGO de tomates y aceitunas.  30-01-2017, Se le envio NUEVO CATALOGO de tomates y aceitunas.  03-02-2017, Se le envío NUEVO CATALOGO de aceitunas. 16-02-2017, Se le envío NUEVO CATALOGO de Aceitunas.
5-5-2017 Envio de Catalogo de Tomates
11-5-2017 Envio de Catalogo de Tomates
12-5-2017 llamar lunes para hablar con el encargado de compras
16-5-2017 hable con Sr. Jorge aun no ha visto el catalogo no les interesa porque compran en la vega tomates naturales y les sale mas economicos 12 kilos semanales, no quiere muestra, podemos enviar catalogo
25-5-2017 Envio de Catalogo de Tomates
9-6-2017  Envio de Correo de Champiñon
20-06-2017 No ocupan champiñones</t>
  </si>
  <si>
    <t>Donde Landeo</t>
  </si>
  <si>
    <t>Av. Jose Manuel Infante 1020</t>
  </si>
  <si>
    <t xml:space="preserve">Raul </t>
  </si>
  <si>
    <t>Landeo</t>
  </si>
  <si>
    <t>rlandeoceras@gmail.com</t>
  </si>
  <si>
    <t xml:space="preserve">Se le envio correo nuevamente, fecha anterior 29-11-2016. 23-12-2016 se le enviò nuevo correo.10-01-2017 se le reenvio correo.20-01-2017 se le reenvio correo de catalogo.01-02-2017 se le reenvio catalogo. 21-02-2017 se le reenvio correo. 09-03-2017 se le reenvio catalogo de aceitunas nuevas.
5-5-2017 Envio de Catalogo de Tomates
11-5-2017 Envio de Catalogo de Tomates
12-5-2017 Son restaurant Peruano y no ocupan tomates en lata
9-6-2017 Envio correo de champiñon
20-6-2017  No ocupa Champiñones </t>
  </si>
  <si>
    <t>Doubletree by Hilton</t>
  </si>
  <si>
    <t>Av Vitacura 2727, Las Condes</t>
  </si>
  <si>
    <t xml:space="preserve">Maria Jose </t>
  </si>
  <si>
    <t>Oliarce</t>
  </si>
  <si>
    <t>Asistente de Compras</t>
  </si>
  <si>
    <t>compras@doubletreebyhilton.cl</t>
  </si>
  <si>
    <t>15-12-2016 se le envió catalogo.26-12-2016 Se envio Correo Nvo. 10-01-2017 se le reenvio correo.20-01-2017 se le reenvio correo de catalogo.01-02-2017 se le reenvio catalogo.21-02-2017 se le reenvio catalogo. 10-03-2017 de le envia catalogo nuevo de aceitunas.
5-5-2017 Envio de catalogo de Tomates
11-5-2017 Envio de Catalogo de Tomates
16-5-2017 Utilizan un producto exclusivo determinado por casa matriz y no estan autorizados en cambiar de marca,  que podemos enviar catalogo y nos tomaran en cuenta para cualqueir cambio. No llamar mas. 
25-5-2017 Envio de Catalogo de Tomates
9-6-2017 Envio de Correo de Champiñon</t>
  </si>
  <si>
    <t>El Ancla</t>
  </si>
  <si>
    <t>Santa Beatriz 191</t>
  </si>
  <si>
    <t>gerencia@elancla.cl</t>
  </si>
  <si>
    <t>No le interesa.19-01-2017 me comunique al primer numero, y me dijeron que debia hablar con la sede central, me meti en la pagina tienen 3 rest y de alli agarre el correo de gerencia y se le envio el catalogo.  01-02-2017 se le reenvio catalogo. 23-02-2017 se le reenvio catalogo. 08-03-2017 se le reenvio catalogo nuevo de aceitunas.
8-05-2017 Envio de Catalogo de Tomates
11-5-2017 Envio de Catalogo de Tomates
25-5-2017 Envio de Catalogo de Tomates
9-6-2017 Envio de correo de Champiñon
20-6-2017 Solo compran con el distribuidos de ankas Mario Buendia</t>
  </si>
  <si>
    <t>El Apero</t>
  </si>
  <si>
    <t>BordeRio Av. Monseñor Escriva de Balaguer 6400, Local 3</t>
  </si>
  <si>
    <t>Stefani</t>
  </si>
  <si>
    <t>Parcecetete</t>
  </si>
  <si>
    <t>Encargado de compra</t>
  </si>
  <si>
    <t>contacto@elapero.cl</t>
  </si>
  <si>
    <t xml:space="preserve">Se le envio correo nuevamente, fecha anterior 29-11-2016. 23-12-2016 se le enviò nuevo correo. 10-01-2017 se le reenvio correo.23-01-2017 se le reenvio correo de catalogo.02-02-2017 se le reenvio correo. 22-02-2017 se le reenvio catalogo. 09-03-2017 se le envio correo de aceitunas nuevo.
8-05-2017 Envio de Catalogo de Tomates
11-5-2017 Envio de Catalogo de Tomates
12-5-2017 No estan autorizados para cambio de proveedor se nego a dar consumo y proveedor, nos matiene dentro de los posibles proveedores enviar catalogo no tan seguido
25-5-2017 Envio de catalogo de Tomates
9-6-2017 Envio de correo de Champiñon
20-6-2017 Recibio el correo y no ocupan Champiñones en lata </t>
  </si>
  <si>
    <t>El Arte de la Pizza</t>
  </si>
  <si>
    <t>Balmaceda 726</t>
  </si>
  <si>
    <t>BUIN</t>
  </si>
  <si>
    <t>10-11-2016 se le llamo el telefono repica pero no contestan. 15-11-2016 Se llama nuevamente pero no contestan 22-11-2016 Se les vuelve a llamar pero no se consigue respuesta</t>
  </si>
  <si>
    <t>El Barril</t>
  </si>
  <si>
    <t>Av, Vitacura 7990</t>
  </si>
  <si>
    <t>privera@elbolichevitacura.cl</t>
  </si>
  <si>
    <t>Se le envio correo que localice en la pagina web Fecha anterior 29-11-2016.  23-12-2016 se le enviò nuevo correo.10-01-2017 se le reenvio correo.18-01-2017 se le reenvio correo porque indico que no le habia llegado.23-01-2017 se le reenvio correo de catalogo.02-02-2017 se le reenvio catalogo.22-02-2017 se le reenvio catalogo. 08-03-2017 se le envias catalogo nuevo de aceitunas.
8-05-2017 Envio de Catalogo de Tomates
11-5-2017 Envio de Catalogo de Tomates
12-5-2017 Se envio el catalogo al nuevo encargado de compras, el nombre cambio al Boliche sin embargo aun estan con el nombre de El Barril, no ocupan tomates en lata sin embargo meciono que le envie el catalogo 
25-5-2017 Envio de Catalogo de Tomates
9-6-2017 Envio correo de Champiñon 
21-6-2017 Hable con el Sr. Patricio Rivera y estan haciendo un reajuste a la carta que en lo que esten claros no contactan no quizo dar infomación de cuanto consumen ya que no lo tiene claro</t>
  </si>
  <si>
    <t>El Camaron de Gorbea</t>
  </si>
  <si>
    <t>Av. Manuel Montt 1574</t>
  </si>
  <si>
    <t>El Caramaño</t>
  </si>
  <si>
    <t>Purisima 257, Bellavista</t>
  </si>
  <si>
    <t>elcaramano@tie.cl</t>
  </si>
  <si>
    <t>Se le envio correo nuevamente, fecha anterior 29-11-2016. 23-12-2016 se le enviò nuevo correo.10-01-2017 se le reenvio correo. 13-01-2017  se  confirmo la recepcion del correo.20-01-2017 se le reenvio correo con catalogo.01-02-2017 se le reenvio catalogo . 21-02-2017 se le reenvio catalogo. 10-03-2017 se le envia catalogo nuevo de aceitunas.
8-05-2017 Envio de Catalogo de Tomates
11-5-2017 Envio de Catalogo de Tomates
12-5-2017 No ocupan tomates en lata, no llamar mas ni enviar catalogo 
12-6-2017 Envio correo de Champiñon</t>
  </si>
  <si>
    <t>El Chalan</t>
  </si>
  <si>
    <t>Av. Manuel Montt 1616</t>
  </si>
  <si>
    <t xml:space="preserve">Alondra </t>
  </si>
  <si>
    <t>Salazar</t>
  </si>
  <si>
    <t>pagoschalan@gmail.com</t>
  </si>
  <si>
    <t>Se le envio correo nuevamente, fecha anterior 29-11-2016.22-12-2016 No usa Tomates pero si aceitunas, se le envio correo de inmediato.28-12-2016  se llamo para confirmar la recepcion del correo y no atienden. 10-01-2017 se le reenvio correo.20-01-2017 se le reenvio correo con catalogo.01-02-2017 se le reenvio catalogo.21-02-2017 se le reenvio catalogo. 08-03-2017 se le envio catalogo nuevo de aceitunas.
8-05-2017 Envio de Catalogo de Tomates
11-5-2017 Envio de Catalogo de Tomates
12-5-2017 Envio de Catalogo de Tomate a nueva encargada de ventas 
18-5-2017 No se encuentra la encargada de compras llamar al dia siguiente en la tarde
23-5-2017 la encargada de compra tiene el dia libre llamar al dia siguiente en la tarde
25-5-2017 Envio de Catalogo de Tomates
6-6-2017 Envio de Catalogo de Tomates
9-6-2017 Envio correo de Champiñon
21-6-2017 la encargada de compra no esta</t>
  </si>
  <si>
    <t>El Cruton</t>
  </si>
  <si>
    <t>Callao 2970</t>
  </si>
  <si>
    <t>Aguirre</t>
  </si>
  <si>
    <t>restaurantelcruton@elcruton.cl</t>
  </si>
  <si>
    <t>Se le envio correo nuevamente, fecha anterior 21-11-2016, SE LE ENVIO LISTA DE PRECIO. 09-03-2017 se le envio catalogo nuevo de aceitunas.
8-05-2017 Envio de catalogo de Tomates
11-5-2017 Envio de Catalogo de Tomates
12-5-2017 No ocupan tomates en lata
12-6-2017 Envio correo de Champiñon</t>
  </si>
  <si>
    <t>El huerto</t>
  </si>
  <si>
    <t xml:space="preserve">Orrego luco 054 </t>
  </si>
  <si>
    <t>restaurantelhuerto@gmail.com</t>
  </si>
  <si>
    <t xml:space="preserve">02-02-2017 No contestan </t>
  </si>
  <si>
    <t>El Mesón Del Rio</t>
  </si>
  <si>
    <t>BordeRio Av. Monseñor Escriva de Balaguer 6400, Local 9</t>
  </si>
  <si>
    <t>contacto@mesondelrio.cl</t>
  </si>
  <si>
    <t>Se solicito correo y nombre de contacto fecha anterior 29-11-2016.  23-12-2016 se le enviò nuevo correo.10-01-2017 se le reenvio correo.23-01-2017 se le reenvio correo de catalogo .02-02-2017 se le reenvio catalogo.22-02-2017 se le reenvio catalogo.09-03-2017 se le envio catalogo nuevo .
8-05-2017 Envio de Catalogo de Tomates
11-5-2017 Envio de Catalogo de Tomanes
12-5-2017 Llamar final de Tarde
25-5-2017 Envio de Catalogo de Tomates
9-6-2017 Envio correo de Champiñon
21-6-2017 No ocupan champiñones, que solo se contacte por correo no llamar</t>
  </si>
  <si>
    <t>El Montañes</t>
  </si>
  <si>
    <t>Av. El Rodeo 13096</t>
  </si>
  <si>
    <t>Dalila</t>
  </si>
  <si>
    <t>Vega</t>
  </si>
  <si>
    <t>dvega@elmontanes.cl</t>
  </si>
  <si>
    <t xml:space="preserve">07-11-2016, Se le llamo y la encargada indico su correo y su contacto. 10-11-2016, Se le envía correo de presentación de los tomates con PRESENTACIÓN DE LOS TOMATES.  15-11-2016, Se le reenvio la Presentacion. 21-11-2016, Se le reenvia presentación. 25-11-2016, Se le reenvio presentación. 05-12-2016, Se le reenvia presentación. 14-12-2016, Se le reenvia presentación. 22-12-2016, Se le envio NUEVO CATALOGO de tomates y aceitunas. 28-12-2016, Se le envio NUEVO CATALOGO de tomates y aceitunas. 03-01-2017, Se le envio NUEVO CATALOGO de tomates y aceitunas. 10-01-2017, Se le envio NUEVO CATALOGO de tomates y aceitunas.  19-01-2017, Se le envio NUEVO CATALOGO de tomates y aceitunas.  01-02-2017, Se le envio NUEVO CATALOGO de tomates, aceitunas verdes, negras y NUEVA LISTA DE PRECIOS.  07-02-2017, Se le envío NUEVO CATALOGO de Aceitunas. 
8-05-2017 Envio de Catalogo de Tomates
11-5-2017 Envio de Catalogo de tomates
18-5-2017 Envio de Catalogo de Tomates a la nueva encargada de Compras
7-6-2017 La encargada de Compra no puede atender que devuelve la llamada
9-6-2017 Envio de Correo de Champiñon
21-6-2017 </t>
  </si>
  <si>
    <t>El Pollo Caballo</t>
  </si>
  <si>
    <t>Av. Vicuña Mackenna Oriente 7596</t>
  </si>
  <si>
    <t xml:space="preserve">Ricardo </t>
  </si>
  <si>
    <t>Allende</t>
  </si>
  <si>
    <t>elpollo14@elpollocaballo.cl</t>
  </si>
  <si>
    <t>Se le envio correo nuevamente, fecha anterior 29-11-2016. 23-12-2016 se le enviò nuevo correo.10-01-2017 se le reenvio correo.20-01-2017 se le reenvio correo con catalogo. 31-01-2017 se le reenvio catalogo. 21-02-2017 se le reenvio catalogo. 10-03-2017 se le envio catalogo nuevo de aceitunas.
8-5-2017 Envio de Catalogo de Tomates
11-5-2017 Envio de Catalogo  de tomates
18-5-2017 Enviar catalogo a nuevo correo
25-5-2017 Envio de Catalogo de Tomates
7-6-2017 El encargado de compras esta reunido llamar despues de las 3pm
9-6-2017 Envio de correo de champiñon</t>
  </si>
  <si>
    <t>El Rincon de Botero</t>
  </si>
  <si>
    <t>General Holley 2368</t>
  </si>
  <si>
    <t>info@elrincondebotero.cl</t>
  </si>
  <si>
    <t>Se le envio correo a un correo que consegui en la pagina, aunque el rest, dice CERRADO..19-01-2017 se le reenvio correo igual. Se reenvio catalogo el 01-02-2017. 23-02-2017 se le reenvio catalogo. 08-03-2017  se le envio catalogo nuevo de aceitunas.
8-05-2017 Restaurant Cerrado</t>
  </si>
  <si>
    <t xml:space="preserve">El Toro </t>
  </si>
  <si>
    <t xml:space="preserve"> Loreto 33</t>
  </si>
  <si>
    <t>James (jeims)</t>
  </si>
  <si>
    <t>Bello</t>
  </si>
  <si>
    <t>james@eltoro.cl</t>
  </si>
  <si>
    <t>portugal@eltoro.cl</t>
  </si>
  <si>
    <t>Numero no tiene telefono. 29-12-2016 Me sumnistran correo electronico. 10-01-2017 se le reenvio correo.12-01-2017 se le reenvio correo y  se confirmo recepcion.23-01-2017 se le reenvio correo de catalogo. Se le reenvio catalogo.21-02-2017 se le reenvio catalogo.05-04-17  se envia  catalogo
8-5-2017 Envio de Catalogo de Tomates
11-5-2017 Envio de Catalogo de Tomates
17-5-2017 Envio de Catalogo de tomates al nuevo correo, su proveedor el global Italia y consumen 12 tarros mensuales, llamar en una semana
25-5-2017 Envio de Catalogo de Tomates
7-6-2017 El encargado de compras llamar no se encuentra llamar otro dia
9-6-2017 envio correo de Champiñon
21-6-2017 Hable con el encargado James Bello y me informo que consumen 10 tarros semanales que le envie el correo con los precios y lo llame el 22-6-2017 que el evaluara precio</t>
  </si>
  <si>
    <t>Emporio Satira</t>
  </si>
  <si>
    <t>Av. Las Condes 14886</t>
  </si>
  <si>
    <t>Barbara</t>
  </si>
  <si>
    <t>Gana</t>
  </si>
  <si>
    <t>barbara.gana@satira.cl</t>
  </si>
  <si>
    <t>07-11-2016, Se le llamo y la sra indico el correo y contacto de la encargada. 10-11-2016, Se le envía correo de presentación de los tomates con PRESENTACIÓN DE LOS TOMATES.  15-11-2016, Se le reenvio la Presentacion. 21-11-2016, Se le reenvia presentación. 28-11-2016, Se le reenvia presentación. 05-12-2016, Se le reenvia presentación. 14-12-2016, Se le reenvia presentación.22-12-2016, Se le envio NUEVO CATALOGO de tomates y aceitunas. 28-12-2016, Se le envio NUEVO CATALOGO de tomates y aceitunas. 03-01-2017, Se le envio NUEVO CATALOGO de tomates y aceitunas. 10-01-2017, Se le envio NUEVO CATALOGO de tomates y aceitunas.  19-01-2017, Se le envio NUEVO CATALOGO de tomates y aceitunas.  20-01-2017, Se le llamo y la sra barbara encargada me saludo muy atenta y me dijo que ya ella paso la información a la persona encargada de compra y lo estan evaluando ellos utilizan tomates de segunda y aceitunas enteras descorazadas, en rodajas no le sirven. 30-01-2017, Se le envio NUEVO CATALOGO de tomates y aceitunas.  03-02-2017, Se le envío NUEVO CATALOGO de aceitunas. 16-02-2017, Se le envío NUEVO CATALOGO de Aceitunas. 09-03-2017 se le envio catalogo nuevo de de aceitunas.
8-5-2017 envio de Catalogo de Tomates
11-5-2017 Envio de Catalogo de Tomates
12-5-2017 Ocupan poco tomate en lata y su distribuidor Belco le da otros productos no se cambiaran
25-5-2017 Envio de Catalogo de Tomates
7-6-2017 Acepta el envio de catalogo pero ocupan poco tomate en lata no peder tiempo llamando
9-6-2017 Envio de correo de Champiñon
21-6-2017 El encargado de compra no se encuntra llamar en la mañana
23-6-2017 No ocupan Champiñones</t>
  </si>
  <si>
    <t>Entre Piscos</t>
  </si>
  <si>
    <t>Av. Francisco Bilbao 1042</t>
  </si>
  <si>
    <t>Alexander</t>
  </si>
  <si>
    <t>entrepiscosgastronomiaperuana@gmail.com</t>
  </si>
  <si>
    <t>Se solicita correo y nombre contacto, 11-11-2016 Se le envia catálogo de Tomate Italianos La Caranta 29-11-2016 Se le envia catálogo de tomates la caranta 21-12-2016  Se le envia nuevo correo de tomates y aceitunas. 11-01-2017 Se le envia catalogo de tomates y aceitunas negras. 18-01-2017 Se le llama pero dicen que el señor de encuentra a las 11 de la mañana. 09-03-2017 se le envio catalogo de aceitunas uevo.
8-5-2017 envio de Catalogo de Tomates
11-5-2017 Envio de Catalogo de Tomates
26-5-2017 Envio de Catalogo de Tomates
9-6-2017 Envio de correo de Champiñon</t>
  </si>
  <si>
    <t>Eurotel  El Bosque</t>
  </si>
  <si>
    <t>Av El Bosque 0124, Las Condes</t>
  </si>
  <si>
    <t>13-12-2016, se envio mensaje por  la pag web/ El numero no tiene telefono</t>
  </si>
  <si>
    <t>Exquisipez</t>
  </si>
  <si>
    <t>Tobalaba 11855</t>
  </si>
  <si>
    <t>exquisipez.restaurante@gmail.com</t>
  </si>
  <si>
    <t>Se le envio correo nuevamente, fecha anterior 21-11-2016. SALE DEVUELTO.29-12-2016 se le reenvia el correo a los dos.10-01-2017 se le reenvio correo. 12-01-2017 se  corrigio correo que estaba mal escrito, se reenvio correo y se confirmo su recepcion.20-01-2017 se le reenvio correo con catalogo.01-02-2017 se le reenvio catalogo. 21-02-2017 se reenvio catalgo. 10-03-2017 se le envio catalogo  nuevo de aceitunas.
8-5-2017 Envio de Catalogo de Tomates
11-5-2017 Envio de Catalogo de Tomates
26-5-2017 Envio de Catalogo de Tomates
7-6-2017 Hable con la encargada de compras y solo utilizan Tomates naturales para un plato
9-6-2017 Envio correo de Champiñon
21-6-2017 Hable con la encargada de compras  y ocupan solo chmapiñones frescos muy pocos 400 gr semanales</t>
  </si>
  <si>
    <t>76677323-0</t>
  </si>
  <si>
    <t>Valentino y Valentino Limitada</t>
  </si>
  <si>
    <t>Fabrica de Pizza</t>
  </si>
  <si>
    <t>Av. Condell 1181</t>
  </si>
  <si>
    <t>Valentino</t>
  </si>
  <si>
    <t>ivalentinob@gmail.com</t>
  </si>
  <si>
    <r>
      <t xml:space="preserve">29-11-2016 Se le envio correo, 06-12-2016 se le envia nuevamente correo, 16-12-2016 se llama me dicen que la persona del correo no trabaja alli y me suministran ivalentino@fabricadepizza.cl al cual se le reenvio catalogo.26-12-2016 va revisar el correo.27-12-2016 ahora llamo y no existe el telefono debo ubicar bien telefono y correo.29-12-2016 el telefono servia pero ahora llamo y esta como desconectado, llamar en enero.10-01-2017 se le reenvio correo. 12-01-2017  solicito muestras 1 kg de acituna y un tarro de tomate en trozo. 13-01-2017 se entrego muestra.16-01-2017 les gusto el producto, mañana estudiaran los costos y no estarn comunicando en caso de pedir.23-01-20116 envie wss lo leyò y no contesto.24-01-2017 le gustaron los precios pero aun tienen mercancia, cuando el necesite algo de nosotros se comunica con nostros.30-01-2017 le envie wassap y no costentan.16-02-2016 se encuentrade vacaciones, llmar el viernes 23-02-2017. 23-02-2017 SE LE REENVIO CATALOGO DE LAS ACEITUNAS. 08-03-2017 se le reenvio catalogo nuevo de aceitunas. 20-02-2017 Solicito muestra de aceitunas negras se le enviaras el jueves.
7-6-2017 Envio de Catalogo de Tomates 
9-6-2017 Envio de Correo de champiñon
20-6-2017 el encargado de compras no esta
21-6-2017 Envio de precio por Whatsapp, foto del tarro, cantidad va a verificar costos y me contesta por esa via
22-6-2017 Venta de primera venta de 1 caja de champiñones  el despacho solo es  Cynthia Angulo o Angie Mora solo martes y jueves de </t>
    </r>
    <r>
      <rPr>
        <b/>
        <sz val="11"/>
        <rFont val="Calibri"/>
        <family val="2"/>
        <scheme val="minor"/>
      </rPr>
      <t xml:space="preserve">10:30 a 12:30 </t>
    </r>
  </si>
  <si>
    <t>Family Pizza</t>
  </si>
  <si>
    <t>Los Cancilleres 1833, Santiago, Región Metropolitan</t>
  </si>
  <si>
    <t>22848 8783</t>
  </si>
  <si>
    <t>Elizeo Muñoz</t>
  </si>
  <si>
    <t>silvalorena1833@gmail.com</t>
  </si>
  <si>
    <t>emunozbarrientos@gmail.com</t>
  </si>
  <si>
    <t>14-12-2016, Se le llamo y el sr solo me dio su correo y me indico que el se lo hacia llegar al dueño. 15-12-2016, Se le envía correo de presentación de los tomates con PRESENTACIÓN DE LOS TOMATES. 22-12-2016, Se le envio NUEVO CATALOGO de tomates y aceitunas. 28-12-2016, Se le envio NUEVO CATALOGO de tomates y aceitunas. 03-01-2017, Se le envio NUEVO CATALOGO de tomates y aceitunas. 10-01-2017, Se le envio NUEVO CATALOGO de tomates y aceitunas.  19-01-2017, Se le envio NUEVO CATALOGO de tomates y aceitunas.  30-01-2017, Se le envio NUEVO CATALOGO de tomates y aceitunas.  03-02-2017, Se le envío NUEVO CATALOGO de aceitunas. 16-02-2017, Se le envío NUEVO CATALOGO de Aceitunas. 10-03-2017 se le envio catalogo de aceitunas nuevo.
8-5-2017 Envio de Catalogo de Tomates 
12-5-2017 Envio de Catalogo de Tomates a nueva encargada de ventas esposa de Eliseo Muños dueño 
17-5-2017 Hable con la Sra Lorena y no hs revisado el correo sin embargo informo que consumen concentrado igual va a verificar el catalogo que la llame el 19-5
26-5-2017 Envio de Catalogo de Tomates
7-6-2017 La encargada no se encuentra que la llame el 8-6-2017 
9-6-2017 Envio de correo de Champiñon
22-6-2017 Envio de correo a nuevo encargado de compras
23-6-2017 Hable con la Sra Lorena y me dijo que el Sr Elizeo me contesta para el martes</t>
  </si>
  <si>
    <t>Flannerys</t>
  </si>
  <si>
    <t>Encomenderos 83</t>
  </si>
  <si>
    <t xml:space="preserve">Marcelo </t>
  </si>
  <si>
    <t>Pizarro</t>
  </si>
  <si>
    <t>info@flannerys.cl</t>
  </si>
  <si>
    <t>Se le envio correo nuevamente, fecha anterior 29-11-2016. 23-12-2016 se le enviò nuevo correo.10-01-2017 se le reenvio correo.20-01-2017 se le reenvio correo con catalogo. 31-01-75 se reenvio catalogo. 21-02-2017 se le reenvio catalogo. 09-03-2017 se le envio catalogo nuevo de aceitunas.
8-5-2017 Envio catalogo de Tomates 
12-5-2017 Envio de Catalogo de Tomates
24-5-2017 Envio de Catalogo de Tomates
9-6-2017 Envio de correo de champiñones
22-6-2017  Ocupan champiñones pero no se cambian de proveedor les costo llegar a la marca q les dieran la concistencia que queria, no suministro proveedoor y no dio mas infomacion</t>
  </si>
  <si>
    <t>Fratelli</t>
  </si>
  <si>
    <t>Av. Pedro de Valdivia 3356</t>
  </si>
  <si>
    <t>Full Pizzas</t>
  </si>
  <si>
    <t>José Tomás Errázuriz 1125</t>
  </si>
  <si>
    <t>fullpizzas@gmail.com</t>
  </si>
  <si>
    <r>
      <t xml:space="preserve">Numero no se encuentra disponible.29-12-2016 me suministarron correo y se envio catalogo de inmediato.03-01-2017 SOLICITO UNA MUESTRA DE PASSATA, TOMATE EN TROZO Y ACEITUNA.05-01-2017 Muestra entregada, 09-01-2017 solicito </t>
    </r>
    <r>
      <rPr>
        <b/>
        <u/>
        <sz val="11"/>
        <rFont val="Calibri"/>
        <family val="2"/>
        <scheme val="minor"/>
      </rPr>
      <t>1 CAJA DE ACEITUNAS NEGRAS</t>
    </r>
    <r>
      <rPr>
        <sz val="11"/>
        <rFont val="Calibri"/>
        <family val="2"/>
        <scheme val="minor"/>
      </rPr>
      <t>, el tomate va calcular cuanto necesita pa solicitar.16-01-2017 se le escribio por wss que se estaban programando los pedidos y respondieron ok, a la espera.18-01-2017 por esta semana no para la proxima.23-01-2017 le envie wss lo leyò y no contesto.30-01-2017 le envie wassap y no contesto.06-02-2017 pidio una caja de aceitunas para el dia jueves 09-02-2017.20-02-2017 esta de vacaciones llamar el lunes 27-02-2017.27-02-2017 se le envio wassap no respondio. 06-03-2017 telefono celular apagado, y no responde los wss. 07-03-2017lo llame e indico que esta semana no pedira, q lo llame la proxima semana.
8-6-2017 Envio de Correo de Champiñon
19-6-2017 No contestan ninguno de los dos telefonos</t>
    </r>
    <r>
      <rPr>
        <b/>
        <i/>
        <u/>
        <sz val="12"/>
        <color theme="8" tint="-0.249977111117893"/>
        <rFont val="AR JULIAN"/>
      </rPr>
      <t xml:space="preserve">
LLAMAR LOS LUNES PARA DESPACHAR LOS VIERNES. 
</t>
    </r>
  </si>
  <si>
    <t>Getaway</t>
  </si>
  <si>
    <t>Plaza del Parque, Av. Santa Clara 354, Piso 2, Local 114</t>
  </si>
  <si>
    <t>07-11-2016 Se solicita correo y nombre de contacto, 10-11-2016 Se le envía catálogo de Tomates Italianos La Caranta 21-12-2016  Se le envia nuevo correo de tomates y aceitunas. 11-01-2017 Se le envia catalogo de tomates y aceitunas negras. 18-01-2017 Se le llama pero dicen que hay que llamar en febrero porque la supervisora eta de vacaciones.10-03-2017 se le envio catalogo nuevo.
8-5-2017 Envio de catalogo de Tomates
12-5-2017 Llamar el lunes para verificar la nueva persona contacto
18-5-2017 Tienen un proveedor exclusivo Aramark que se encarga de las compras y no estan autorizados a cambiarse ya que este distribuidor es quien le distribuye todo el inventario No llamar
15-6-2017 No ocupan champñion pero igual no pueden cambiar de distribuidor por casa matriz</t>
  </si>
  <si>
    <t>Gold Pizza</t>
  </si>
  <si>
    <t>Av. José Manuel Infante 2583</t>
  </si>
  <si>
    <t>YA TIENEN PROVEEDOR. 19-01-2017 2do intento, no esta el jefe y no saben correo y ni siquiera si estan disponible para recibir catalogo. Llamar mañana  alas  2 de la tarde</t>
  </si>
  <si>
    <t>Gorgonzola</t>
  </si>
  <si>
    <t>Avenida Grecia 1008</t>
  </si>
  <si>
    <t>dancheffigor@gmail.com</t>
  </si>
  <si>
    <t>Numero no tiene telefono/29-12-2016 ubique correo y se envio catalogo. 10-01-2017 se le renvio correo/ 12-01-2017 hace dos anos no funciona ese restaurant</t>
  </si>
  <si>
    <t>Gourmeat</t>
  </si>
  <si>
    <t>Av. Luis Pasteur 6093, Vitacura, Santiago</t>
  </si>
  <si>
    <t>Correa</t>
  </si>
  <si>
    <t xml:space="preserve">administrador </t>
  </si>
  <si>
    <t>lcorrea@gourmeat.cl</t>
  </si>
  <si>
    <t>19-01-2017 se nevio catalogo.23-01-2017 se le reenvio correo de catalogos. 01-02-2017 se le reenvio catalogo.22-02-2017 se le reenvio catalogo.
8-5-2017 Envio de Catalogo de Tomates
18-5-2017  El encargago no esta llamar mas tarde
19-5-2017 Minimarket
26-5-2017 Envio de Catalogo de Tomates
9-6-2017 Envio de Correo de Champiñones</t>
  </si>
  <si>
    <t>Gratien Chile</t>
  </si>
  <si>
    <t>Av Las Condes 9621</t>
  </si>
  <si>
    <t>ventas@gratien.cl</t>
  </si>
  <si>
    <t>03-02-2017 Se consigue contacto y correo 05-04-17  se envioa  catalogo</t>
  </si>
  <si>
    <t>Hapetito Sport</t>
  </si>
  <si>
    <t>Av. Providencia 1344</t>
  </si>
  <si>
    <t>Holiday inn Express Santiago</t>
  </si>
  <si>
    <t>Las Condes, Av Vitacura 2929</t>
  </si>
  <si>
    <t>Bravo</t>
  </si>
  <si>
    <t>ismael.bravo@talbot.cl</t>
  </si>
  <si>
    <t>21-02-2017 se le reenvio catalogo.15-12-2016 se le envió catalogo.26-12-2016 Se envio Correo Nvo. 10-01-2017 se le reenvio correo.20-01-2017 se le reenvio correo de catalogo.01-02-2017 se le reenvio catalogo. 10-03-2017 sele envio catalogo de aceitunas nuevo.06-04-17  se envia catalogo
8-05-2017 Envio de Catalogo de Tomates
26-5-2017 Envio de Catalogo de Tomates
9-6-2017 Envio de Correo de Champiñon
22-6-2017 La persona encargada de compras esta de Vacaciones llamar el martes 27-6-2017</t>
  </si>
  <si>
    <t>Hotel  Acacias de Vitacura</t>
  </si>
  <si>
    <t>El manantial 11781, Vitacura</t>
  </si>
  <si>
    <t xml:space="preserve">Alicia </t>
  </si>
  <si>
    <t>Encarda de Operaciones</t>
  </si>
  <si>
    <t>proveedores@hotelacacias.cl</t>
  </si>
  <si>
    <r>
      <t xml:space="preserve">15-12-2016 se le envió catalogo.26-12-2016 Se envio Correo Nvo. 10-01-2017 se le reenvio correo.23-01-2017 se le reenvio catalogo de correo.02-02-2017 se le reenvio catalogo.22-02-2017 se le reenvio catalogo .22-02-2017 SOLICITO </t>
    </r>
    <r>
      <rPr>
        <b/>
        <u/>
        <sz val="11"/>
        <color theme="1"/>
        <rFont val="Calibri"/>
        <family val="2"/>
        <scheme val="minor"/>
      </rPr>
      <t>1 CAJA DE ACEITUNAS NEGRAS</t>
    </r>
    <r>
      <rPr>
        <sz val="11"/>
        <rFont val="Calibri"/>
        <family val="2"/>
        <scheme val="minor"/>
      </rPr>
      <t xml:space="preserve"> SE LE LLEVARA EL DIA DE MAÑANA HORARIO DE ENTREGA </t>
    </r>
    <r>
      <rPr>
        <b/>
        <u/>
        <sz val="11"/>
        <color rgb="FFFF0000"/>
        <rFont val="Calibri"/>
        <family val="2"/>
        <scheme val="minor"/>
      </rPr>
      <t xml:space="preserve">DE 10:00AM  A 12; 00 M Y DE 14:00  A 18:00.   
</t>
    </r>
    <r>
      <rPr>
        <b/>
        <i/>
        <u/>
        <sz val="11"/>
        <color theme="8" tint="-0.249977111117893"/>
        <rFont val="AR JULIAN"/>
      </rPr>
      <t xml:space="preserve">Cliente solo ha hecho un solo pedido. LLAMAR LOS LUNES .
</t>
    </r>
    <r>
      <rPr>
        <sz val="11"/>
        <rFont val="Calibri"/>
        <family val="2"/>
        <scheme val="minor"/>
      </rPr>
      <t xml:space="preserve">8-6-2017 Envio de correo de Champiñon
13-6-2017 Verificara el correo y nos contactan por esa misma via </t>
    </r>
  </si>
  <si>
    <t>Hotel Atton Vitacura</t>
  </si>
  <si>
    <t>Vitacura 3201</t>
  </si>
  <si>
    <t xml:space="preserve">Gabriela </t>
  </si>
  <si>
    <t>Hasbun</t>
  </si>
  <si>
    <t>ghasbun@atton.com</t>
  </si>
  <si>
    <t>15-12-2016 se le envió catalogo y respondio que por ahora no necesitan esos productos pero que nos incluiran en su lista de proveedores. 02-02-2017 se le renvio catalogo. 23-02-2017 se le reenvio catalgo. 08-0.3-2017 se le reenvio catalogo de aceitunas nuevas.05-04-17 Se envia Catalogo
8-5-2017  Envio de Catalogo de tomates
26-5-2017 Envio de Catalogo de Tomates
8-6-2017 Envio correo de Champiñon</t>
  </si>
  <si>
    <t>Hotel Boulevard Suites</t>
  </si>
  <si>
    <t>Av Presidente Kennedy 5749, Vitacura</t>
  </si>
  <si>
    <t xml:space="preserve">Patricia </t>
  </si>
  <si>
    <t>Ripol</t>
  </si>
  <si>
    <t>adquisiciones@bsh.cl</t>
  </si>
  <si>
    <t>15-12-2016 se le envió catalogo.26-12-2016 Se envio Correo Nvo. 10-01-2017 se le reenvio correo.23-01-2017 se le reenvio catalogo de correo.02-02-2017 se le reenvio catalogo.22-02-2017 se le reenvio catalogo. 10-03-2017 se le envio catalogo nuevo de aceitunas.
8-5-2017 Envio de Catalogo de Tomates
18-5-2017 No ocupan Tomates en lata no llamar
8-6-2017 Envio correo de Champiñon</t>
  </si>
  <si>
    <t>Hotel Casa Higueras</t>
  </si>
  <si>
    <t> Higuera 133</t>
  </si>
  <si>
    <t>Brahm</t>
  </si>
  <si>
    <t>compras@casahigueras.cl</t>
  </si>
  <si>
    <t>15-12-2016, Se le llamo y el recepcionista me indico el correo y contacto de la persona encargada de compras. 16-12-2016, Se le envía correo de presentación de los tomates con PRESENTACIÓN DE LOS TOMATES. 23-12-2016, Se le envio NUEVO CATALOGO de tomates y aceitunas.  29-12-2016, Se le envio NUEVO CATALOGO de tomates y aceitunas. 05-01-2017, Se le envio NUEVO CATALOGO de tomates y aceitunas. 09-01-2017, Se le envio NUEVO CATALOGO de tomates y aceitunas. 19-01-2017, Se le envio NUEVO CATALOGO de tomates y aceitunas.  26-01-2017, Se le envio NUEVO CATALOGO de tomates y aceitunas. 31-01-2017, Se le envio NUEVO CATALOGO de Tomates y Aceitunas Verdes y Negras. 31-01-2017, El sr respondio que no utilizan tomates en conserva le interesa saber que otros productos comercializamos para evaluar. 31-01-2017, Se le envío Catalago de aceitunas y lista de precios. 09-02-2017, Se le envío NUEVO CATALOGO DE ACEITUNAS. 
8-5-2017 Envio de Catalogo de Tomates
18-5-2007 El Encargado de Compra no se encuentra llamar en la tarde 
26-5-2017 Envio de Catalogo
8-6-2017 Envio de Correo de Champiñon</t>
  </si>
  <si>
    <t>Hotel Dali</t>
  </si>
  <si>
    <t>Luis Zegers 91, Las Condes</t>
  </si>
  <si>
    <t xml:space="preserve">Roberto </t>
  </si>
  <si>
    <t>Saldaño</t>
  </si>
  <si>
    <t>gerencia.aparthoteldali@gmail.com</t>
  </si>
  <si>
    <t>15-12-2016 se le envió catalogo.26-12-2016 Se envio Correo Nvo. 10-01-2017 se le reenvio correo. 20-01-2017 se le reenvio correo de catalogoo.01-02-2017 se le reenvio catalogo. 21-02-2017 se le reenvio catalogo.08-03-2017 se le reenvio catalogo  nuevo de aceitunas .06-04-17  S E  ENVIA  CATALOGO
8-5-2017 Envio de Catalogo de Tomates
26-5-2017 Envio de Catalogo
8-6-2017 Envio de correo de Champiñon</t>
  </si>
  <si>
    <t>Hotel Director  Vitacura</t>
  </si>
  <si>
    <t>Av Vitacura 3600, Vitacura</t>
  </si>
  <si>
    <t>cmedina@director.cl</t>
  </si>
  <si>
    <t>15-12-2016 se le envió catalogo.26-12-2016 Se envio Correo Nvo. 10-01-2017 se le reenvio correo.18-01-2017 confirmada la recepcion del correo, pero no utilizan tomates en conservas.23-01-2017 se le reenvio correo de catalogos.02-02-2017 se le reenvio catalogo.22-07-2017 se le reenvio catalogo.06-04-17  SE ENVIA  CATALOGO DE TOMATES
8-5-2017 Envio de Catalogo de Tomates
26-5-2017 Envio de Catalogo de Tomates</t>
  </si>
  <si>
    <t xml:space="preserve">Hotel Galerias </t>
  </si>
  <si>
    <t>San Antonio 65</t>
  </si>
  <si>
    <t xml:space="preserve">Claudio </t>
  </si>
  <si>
    <t>Donoso</t>
  </si>
  <si>
    <t>cdonoso@almacruz.cl</t>
  </si>
  <si>
    <t>10-03-2017 se le envio catalogo nuevo de aceitunas.
8-05-2017 Envio de Catalogo de Tomates
26-5-2017 Envio de Catalogo de Tomates
13-6-2017 Envio correo de Champiñon</t>
  </si>
  <si>
    <t>Hotel Intercontinental Santiago</t>
  </si>
  <si>
    <t>Av Vitacura 2885, Las Condes</t>
  </si>
  <si>
    <t>Jefe Area</t>
  </si>
  <si>
    <t>claudia.perez@interconti.cl</t>
  </si>
  <si>
    <t>15-12-2016 se le envió catalogo.19-01-2017 se le reenvio catalogo. 01-02-2017 sele reenvio catalogo.23-02-2017 se le reenvio catalogo. 08-03-2017 se le envio catalogo nuevo de aceitunas.
8-05-17 Envio de Catalogo de Tomates
26-5-2017 Envio de Catalogo de Tomates
29-5-2017 Contesto el correo que Por el momento no necesita este producto
13-6-2017 Envio correo de Champiñon
13-6-2017 Contesto correo que no ocupan este producto</t>
  </si>
  <si>
    <t>Hotel Kennedy</t>
  </si>
  <si>
    <t>Av Presidente Kennedy Lateral 4570, Vitacura</t>
  </si>
  <si>
    <t xml:space="preserve">Rafael </t>
  </si>
  <si>
    <t>Mebo</t>
  </si>
  <si>
    <t>compras@hotelkennedy.cl</t>
  </si>
  <si>
    <t>15-12-2016 se le envió catalogo.26-12-2016 Se envio Correo Nvo. 10-01-2017 se le reenvio correo.18-01-2017 llamar el lunes porque rafael mebo esta de reposo y otero no lee los correos.23-01-2017 se le reenvia correo de catalogo.01-02-2017 se le reenvio catalogo.22-02-2017 se le reenvio el catalogo. 10-03-2017 se le envio catalogo nuevo de aceitunas.
8-5-2017 Envio de Catalogo de Tomates
26-5-2017 Envio de Catalogo de Tomates
13-6-2017 Envio correo de Champiñon</t>
  </si>
  <si>
    <t>Hotel Loreto</t>
  </si>
  <si>
    <t>Calle Loreto 170</t>
  </si>
  <si>
    <t xml:space="preserve">Francisco </t>
  </si>
  <si>
    <t>Herrera</t>
  </si>
  <si>
    <t>adquisiciones@loretohotel.cl</t>
  </si>
  <si>
    <t>05-04-17  SE ENVIA  CATALOGO
8-5-207 Envio de Catalogo de Tomates
26-5-2017 Envio de Catalogo de Tomates
13-6-2017 Envio correo de Champiñon</t>
  </si>
  <si>
    <t>Hotel NH Collection Plaza Santiago</t>
  </si>
  <si>
    <t>Av Vitacura 2610, Vitacura</t>
  </si>
  <si>
    <t>prchsng.nhcollectionplazasantiago@nh-hotels.com</t>
  </si>
  <si>
    <t>15-12-2016 se le envió catalogo.26-12-2016 Se envio Correo Nvo. 10-01-2017 se le reenvio correo.23-01-2017 se le reenvio catalogo de correo. 02-02-2017 se le reenvio correo.22-02-2017 se le reenvio catalogo. 10-03-2017 se le envio catalogo nuevo de aceitunas. 06-04-17  se envia catalogos.
8-05-2017 Envio de Catalogo de Tomates 
29-5-2017 Envio de Catalogo de Tomates
13-6-2017 Envio correo de Champiñon</t>
  </si>
  <si>
    <t>Hotel Novotel Santiago Vitacura</t>
  </si>
  <si>
    <t>Americo Vespucio Norte, 1630, Vitacura</t>
  </si>
  <si>
    <t>Vera</t>
  </si>
  <si>
    <t>15-12-2016 se le envió catalogo.26-12-2016 Se envio Correo Nvo. 10-01-2017 se le reenvio correo.18-01-2017 si le llego el correo, se lo presento al chef pero este no le ha dado respuesta, le va volver a preguntar y cualquier cosa me llaman, pediente por llamar. 23-01-2017 se le reenvio correo de catalogo. 02-02-2017 se le reenvio catalogo.22-02-2017 se le reenvio catalgo. 10-03-2017 se le envio catalogo nuevo de aceitunas.  06-04-17se envia  catalogo de tomates
8-05-2017 Envio de Catalogo de Tomates
29-5-2017 Envio de Catalogo de Tomates
13-6-2017 Envio de Catalogo de Champiñon</t>
  </si>
  <si>
    <t xml:space="preserve">Hotel Plaza San Francisco </t>
  </si>
  <si>
    <t>Av Libertador Bernardo O'higgins 816</t>
  </si>
  <si>
    <t xml:space="preserve">Juan Carlos </t>
  </si>
  <si>
    <t>Virales</t>
  </si>
  <si>
    <t>bodega@plazasanfrancisco.cl</t>
  </si>
  <si>
    <t>10-03-2017 se le envio catalogo nuevo de aceitunas.
08-05-2017 Envio de Catalogo de Tomates
29-5-2017 Envio de Catalogo de Tomates
13-6-2017 Envio Correo de Champiñon</t>
  </si>
  <si>
    <t>Hotel Principado Express</t>
  </si>
  <si>
    <t>Merced 54</t>
  </si>
  <si>
    <t>Hotel Terra Nostra</t>
  </si>
  <si>
    <t>Calle Esmeralda 978</t>
  </si>
  <si>
    <t> 322541757</t>
  </si>
  <si>
    <t>Encargada del Restaurante</t>
  </si>
  <si>
    <t>comercial@hotelterranostra.cl</t>
  </si>
  <si>
    <t>07-12-2016, Se le llamo y el sr me indico el correo y contacto de la encargada del restaurante. 15-12-2016, Se le envía correo de presentación de los tomates con PRESENTACIÓN DE LOS TOMATES. 23-12-2016, Se le envio NUEVO CATALOGO de tomates y aceitunas. 29-12-2016, Se le envio NUEVO CATALOGO de tomates y aceitunas. 05-01-2017, Se le envio NUEVO CATALOGO de tomates y aceitunas. 09-01-2017, Se le envio NUEVO CATALOGO de tomates y aceitunas. 19-01-2017, Se le envio NUEVO CATALOGO de tomates y aceitunas.  26-01-2017, Se le envio NUEVO CATALOGO de tomates y aceitunas. 31-01-2017, Se le envio NUEVO CATALOGO de Tomates y Aceitunas Verdes y Negras. 09-02-2017, Se le envío NUEVO CATALOGO DE ACEITUNAS. 
8-05-2017 Envio de Catalogo de Tomates
18-5-2017 No ocupan Tomates en latas
29-5-2017 envio de Catalogo de Tomates
13-6-2017 Envio de Catalogo de Tomates</t>
  </si>
  <si>
    <t>Ika Pizza</t>
  </si>
  <si>
    <t>Av. El Mirador 516. Local 3</t>
  </si>
  <si>
    <t>Cerrillos</t>
  </si>
  <si>
    <t>Espinoza</t>
  </si>
  <si>
    <t>ikasushiltda@gmail.com</t>
  </si>
  <si>
    <t>Se le envio correo nuevamente, fecha anterior 29-11-2016. 23-12-2016 se le enviò nuevo correo.10-01-2017 se le reenvio correo.20-01-2017. 31-01-2017 se reenvio catalogo.21-02-2017, se le reenvio catalogo. 10-03-2017 se le envio catalogo de aceituna nuevas
8-05-2017 Envio de Catalogo de Tomates
30-5-2017 Envio de Catalogo de Tomates
13-6-2017 Envio Correo de Champiñon</t>
  </si>
  <si>
    <t>Il Leone Pizzería Gourmet</t>
  </si>
  <si>
    <t>Av. Parque Central Oriente 591, Local 6, Ciudad Satélite</t>
  </si>
  <si>
    <t xml:space="preserve">14-11-2016 Telefono ocupado 21-11-2016 Telefono no contesta sigue ocupado fono 2: Buzon de voz 22-11-2016 Telefono dos sigue con buzon de voz
7-6-2017 Ninguno de los telefonos corresponde y no tiene movimiento en las paginas de internet </t>
  </si>
  <si>
    <t>Infraganti Ristorante</t>
  </si>
  <si>
    <t>Av. Vitacura 3879</t>
  </si>
  <si>
    <t>07-11-2016, Se le llamo pero no es el numero, Ubicar. 30-12-2016 no se ubico numero ni direeccion, en  tripadvisor dice rest cerrado, y la pagina del mismo no existe.</t>
  </si>
  <si>
    <t>InPasta</t>
  </si>
  <si>
    <t>Santa Isabel 0395</t>
  </si>
  <si>
    <t>Massimo</t>
  </si>
  <si>
    <t>Bugliari</t>
  </si>
  <si>
    <t>inpastaspa@gmail.com</t>
  </si>
  <si>
    <t>Venere</t>
  </si>
  <si>
    <t>Se solicita correo y nombre de contacto 11-11-2016 Se le envia catálogo de Tomates Italianos La Caranta 30-11-2016 Se le envia catálogo de tomates la caranta 16-12-2016 Hoy se le hacen llegar las muestras de tomates entero y en trozos de 2550g por Alexander. 20-12-2016 Se le llama para saber si habia probado las muestras pero la persona que contesta dice que no sabe porque la persona encargada no esta. 28-12-2016 Se le llama para consultar nuevamente por el producto pero dice que no lo han probado que llame en 1 semana mas. 16-01-2017 Se le llama para saber si probo las mustras y contesta que si pero es muy acido el tomate, que al chef no le gustó y sobre las aceitunas tampoco le gustaron que eran amargas y que ellos utilizan mas la aceituna morada.
22-6-2017 Correo de Champiñon
23-6-2017  Halble con el Sr. Massimo y me indico que llamara en la tarde que ella es la persona que se encarga de verificar el correo y  hablara con Venere</t>
  </si>
  <si>
    <t xml:space="preserve">COMERCIALIZADORA DON ITALO LIMITADA </t>
  </si>
  <si>
    <t>Italo Slice</t>
  </si>
  <si>
    <t>CUEVAS  93</t>
  </si>
  <si>
    <t>donitalopizzeria@gmail.com</t>
  </si>
  <si>
    <r>
      <t xml:space="preserve">Se le envio correo nuevamente, fecha anterior 29-11-2016. 20-12-2016 no atiende el cel. 26-12-2016 solicito muestra se le haran llegar el jueves de </t>
    </r>
    <r>
      <rPr>
        <b/>
        <u/>
        <sz val="12"/>
        <rFont val="Calibri"/>
        <family val="2"/>
        <scheme val="minor"/>
      </rPr>
      <t>12:00m a 12: 00am</t>
    </r>
    <r>
      <rPr>
        <sz val="11"/>
        <rFont val="Calibri"/>
        <family val="2"/>
        <scheme val="minor"/>
      </rPr>
      <t xml:space="preserve">; 29-12-2016 entregada muestra de tomate pelados y 1 kg de aceitunas 09-01-2017no las ha probado aun llamar el lunes 16-01..17-01-2017 no las ha probado lamar el lunes 23 de enero.23-01-2017 no las ha probado llamar el viernes 27-01-2017.30-01-2017 empezara a pedir con nosotros, por ahora solo </t>
    </r>
    <r>
      <rPr>
        <b/>
        <u/>
        <sz val="11"/>
        <rFont val="Calibri"/>
        <family val="2"/>
        <scheme val="minor"/>
      </rPr>
      <t>1 CAJA DE TOMATE EN TROZO</t>
    </r>
    <r>
      <rPr>
        <sz val="11"/>
        <rFont val="Calibri"/>
        <family val="2"/>
        <scheme val="minor"/>
      </rPr>
      <t xml:space="preserve">, y una muestra de aceitunas negras por la epoca, al aumentar la venta en la epoca escolar solicitara mas. hora de recepcion </t>
    </r>
    <r>
      <rPr>
        <b/>
        <u/>
        <sz val="11"/>
        <rFont val="Calibri"/>
        <family val="2"/>
        <scheme val="minor"/>
      </rPr>
      <t xml:space="preserve">3:00 pm </t>
    </r>
    <r>
      <rPr>
        <sz val="11"/>
        <rFont val="Calibri"/>
        <family val="2"/>
        <scheme val="minor"/>
      </rPr>
      <t xml:space="preserve">. LLAMAR LOS  MIERCOLES PARA ENTREGAR EL JUEVES. 02-02-2017 se le informo la disponibilidad de las latas de 800 gr y acepto. 08-02-2017 no pedira para esta semana, llamarlo el miercoles 15-02-2017.15-02-2017 solicito 4 cajas de tomates en trozos de 800 gr y 20 kg de aceitunas negras.01-03-2017 solicito 3 cajas de tomate en trozo 800 gr. 08-03-2017 solicito 3 cajas de Tomates en trozos de 800 gr, se le entregaran el viernes. 
04-05-2017 solicito 3 cajas de Tomates en trozos de 2.550 gr, seran despachados el 5 de mayo. 
10-05-2017 Aun tiene producto
18-5-2017  Pidio 1 caja de tomates en trozos los retira en las oficinas adminitrativas
25-5-2017 Quiere pedido de 3 cajas de Tomate y 1 de aceitunas pero no se puede despachar no hay mas pedidos para Rancagua
31-5-2017 Pedido de 4 Cajas de Tomates en trozos para entregar el 1-6-2017
8-6-2017 Pedido de 2 cajas de Champiñon para entegar el 9-6-2017 
21-6-2017 4 Pedido de 6 Cajas de Tomate entero y 1 de champiñon 
</t>
    </r>
    <r>
      <rPr>
        <b/>
        <i/>
        <u/>
        <sz val="12"/>
        <color theme="8" tint="-0.249977111117893"/>
        <rFont val="AR JULIAN"/>
      </rPr>
      <t>ESTE CLIENTE LE GUSTA QUE LO LLAMEN LOS MIERCOLES PARA PEDIR Y SE LE ENTREGA LOS VIERNES.</t>
    </r>
  </si>
  <si>
    <t>Jimmys</t>
  </si>
  <si>
    <t>Av. Presidente Kennedy 9321</t>
  </si>
  <si>
    <t>22-11-2016, Se le llamo pero no es el nro.</t>
  </si>
  <si>
    <t>Junta Nacional</t>
  </si>
  <si>
    <t>Ramon Carnicier 87</t>
  </si>
  <si>
    <t xml:space="preserve">Alfredo </t>
  </si>
  <si>
    <t>Navarrete</t>
  </si>
  <si>
    <t>juntanacional.contacto@gmail.com</t>
  </si>
  <si>
    <t>No esta encargado y no saben correo. 04-01-2017 me suministraron nuevo  correo y se nevio catalogo de inmediatio.10-01-2017 no usan eso me indico el dueño.19-01-2017 se le reenvio catalogo.01-02-2017 se le reenvio catalogo. 23-02-2017 se le reenvio correo. 08-03-2017 se le reenvio catalogo nuevo de aceitunas.06-04-17 se envia  catalogo
8-05-2017 Envio de Catalogo de Tomates
7-6-2017 el encargado de compra no se encuentra llamar el viernes en la tarde 9-6
16-6-2017 Envio de correo de Champiñon
22-6-2017 no ocupan ese producto no enviar mas correo de tomate y champiñon</t>
  </si>
  <si>
    <t>Kilometro 0</t>
  </si>
  <si>
    <t>Av. Isidora Goyenechea 3000</t>
  </si>
  <si>
    <t>Se le envio correo nuevamente, fecha anterior 29-11-2016. 23-12-2016 se le enviò nuevo correo.10-01-2017 se le reenvio correo.20-01-2017 se le reenvio correo con catalogo. 31-01-2017 se le reenvio catalogo. 21-02-2017 se le reenvio catalogo. 09-03-2017 se le envio catalogo de aceitunas nuevo.
8-05-2017 Envio de Catalogo de Tomates
12-5-2017 La encargada de compras que teniamos en la base de datos ya no esta, la persona que atendio no suministro la nueva persona contacto ademas que indico que tienen un proveedor desde hace mucho años y no quieren  cambiarlo
16-6-2017 Envio de correo de Champiñon</t>
  </si>
  <si>
    <t>Kosh</t>
  </si>
  <si>
    <t>Av. Las Condes 14141, Local 7</t>
  </si>
  <si>
    <t>contacto@kosh.cl</t>
  </si>
  <si>
    <r>
      <t>04-11-2016 se le llamo, la sra vanesa me indico el correo y contacto. 10-11-2016, Se le envía correo de presentación de los tomates con PRESENTACIÓN DE LOS TOMATES.  15-11-2016, Se le reenvio la Presentacion. 21-11-2016, Se le reenvia presentación. 25-11-2016, Se le reenvio presentación. 05-12-2016, Se le reenvia presentación. 14-12-2016, Se le reenvia presentación.  21-12-2016, Se le envio NUEVO CATALOGO de tomates y aceitunas.  28-12-2016, Se le envio NUEVO CATALOGO de tomates y aceitunas. 03-01-2017, Se le envio NUEVO CATALOGO de tomates y aceitunas. 10-01-2017, Se le envio NUEVO CATALOGO de tomates y aceitunas.  19-01-2017, Se le envio NUEVO CATALOGO de tomates y aceitunas.  30-01-2017, Se le envio NUEVO CATALOGO de tomates y aceitunas.  03-02-2017, Se le envío NUEVO CATALOGO de aceitunas.Solo trabajan con productos con certificación kosher, (</t>
    </r>
    <r>
      <rPr>
        <i/>
        <u/>
        <sz val="11"/>
        <rFont val="Calibri"/>
        <family val="2"/>
        <scheme val="minor"/>
      </rPr>
      <t>asegura la calidad de los alimentos consumidos por la comunidad judía</t>
    </r>
    <r>
      <rPr>
        <sz val="11"/>
        <rFont val="Calibri"/>
        <family val="2"/>
        <scheme val="minor"/>
      </rPr>
      <t>)</t>
    </r>
  </si>
  <si>
    <t>La Bonn'a Pizza</t>
  </si>
  <si>
    <t>Abdon Cifuentes 197</t>
  </si>
  <si>
    <t>jusgolista_10@hotmail.com</t>
  </si>
  <si>
    <t>03-08-2016 Se le envía correo de presentación de los tomates con PRESENTACIÓN DE LOS TOMATES 16-11-2016 Se le envia catalogo de tomates 16-12-2016 Se le envia catálogo de tomates La Caranta 21-12-2016  Se le envia nuevo correo de tomates y aceitunas. 12-01-2017 Se envia catalogo de tomates y aceitunas negras. 18-01-2017 Se le llama y el telefono 1 deriva al buzon, telefono 2 ocupado. 10-03-2017 SE LE ENVIO CATALOGO NUEVO DE ACEITUNAS.
8-05-2017 Envio de catalogo de Tomates
12-5-2017 Envio de catalogo a nueva persona contacto de la Pizzeria 
7-6-2017 El encargado de compras no puede contestar el telefono que devuelve la llamada
13-6-2017 Envio correo de Chmapiñon</t>
  </si>
  <si>
    <t>La Capital</t>
  </si>
  <si>
    <t>Av. Macul 2576</t>
  </si>
  <si>
    <t>Vidal</t>
  </si>
  <si>
    <t>dani.vidal89@gmail.com</t>
  </si>
  <si>
    <t>03-11-2016, se le llamo y el sr. Indico que ocupa tomates natural que compra en la vega. 07-11-2016, se le llamo y la sra indico el correo y contacto de la persona encargada.  10-11-2016, Se le envía correo de presentación de los tomates con PRESENTACIÓN DE LOS TOMATES. 16-11-2016, Se le envía correo de presentación de los tomates con PRESENTACIÓN DE LOS TOMATES. 21-11-2016, Se le reenvia presentación. 21-11-2016, Se le envío muestras. 22-11-2016, Se le envio correo de recepción y aun no ha respondido. 28-11-2016, Se le reenvia presentación.  05-12-2016, Se le reenvia presentación.  22-12-2016, Se le envio NUEVO CATALOGO de tomates y aceitunas. 28-12-2016, Se le envio NUEVO CATALOGO de tomates y aceitunas. 03-01-2017, Se le envio NUEVO CATALOGO de tomates y aceitunas. 10-01-2017, Se le envio NUEVO CATALOGO de tomates y aceitunas.  19-01-2017, Se le envio NUEVO CATALOGO de tomates y aceitunas.  30-01-2017, Se le envio NUEVO CATALOGO de tomates y aceitunas.  03-02-2017, Se le envío NUEVO CATALOGO de aceitunas. 16-02-2017, Se le envío NUEVO CATALOGO de Aceitunas.10-03-2017 se le envio ultimo catalogo de aceitunas.
8-05-2017 Envio de Catalogo de Tomates
30-5-2017 Envio de Catalogo de Tomates
7-6-2017 La encargada de compras no se encuentra llamar en la mañana
13-6-2017 Envio de Correo deChapiñon</t>
  </si>
  <si>
    <t>La Casa de la Luna Azul</t>
  </si>
  <si>
    <t>Estados Unidos 367</t>
  </si>
  <si>
    <t>Se le envía correo de presentación de los tomates con PRESENTACIÓN DE LOS TOMATES, correo viene devuelto</t>
  </si>
  <si>
    <t>CORREO POR CONFIRMAR</t>
  </si>
  <si>
    <t xml:space="preserve">INVERSIONES POSEIDON LIMITADA </t>
  </si>
  <si>
    <t>La Casa de Poseidón</t>
  </si>
  <si>
    <t>Vicente Huidobro 3426</t>
  </si>
  <si>
    <t xml:space="preserve">Marco </t>
  </si>
  <si>
    <t>Mattisine</t>
  </si>
  <si>
    <t>m.mattisine@gmail.com</t>
  </si>
  <si>
    <r>
      <t xml:space="preserve">12-12-2016 se le confirmo entrega de muestra para el dia de mañana.19-12-2016 se le envio correo mañana lo llamare ya q </t>
    </r>
    <r>
      <rPr>
        <sz val="11"/>
        <color rgb="FFFF0000"/>
        <rFont val="Calibri"/>
        <family val="2"/>
        <scheme val="minor"/>
      </rPr>
      <t>no trabajan los lunes.</t>
    </r>
    <r>
      <rPr>
        <sz val="11"/>
        <rFont val="Calibri"/>
        <family val="2"/>
        <scheme val="minor"/>
      </rPr>
      <t>22-12-2016 no han degusado la muestra, lo haran para la 1era semana de enero aprox llamarlos para 09/01/2017.11-01-217 llamar el miercoles 18 para confirmar si probaron muestras, el sr marcos esta de viaje. 20-01-2017 no han probado aun las muestras que llame la semana q viene.25-01-2017 no esta el sr MArcos no han probado las muestras. 02-02-2017 No ha probado los tomats aun desde el 19-12.16/02/2017LLAMAR A FIN DE MES A VER SI YA LA PROBARON.23-02-2017 Le reenvie el catalogo de las aceitunas. 06-03-2017 llame y no atienden. 07-03-2017no han probado las muestras.08-03-2017 se le reenvio catalogo nuevo de aceitunas.
11-5-2017 1 Caja de tomates en trozos de 2550 gr a entregar el 12-5-2017
19-5-2017 LLame y no esta el Sr. Marco encargado que llame el lunes
23-5-2017 verifica existencia de tomates y me llama 
26-5-2017 1 caja de Tomates en trozo para entregar el 29-5-2017
13-6-2017 Envio de correo de Champiñon, llamar en una semana para pedido de tomate y muestra de Champiñon
22-6-2017 El Sr Marco llamarlo el proximo martes</t>
    </r>
  </si>
  <si>
    <t>La Casa Nostra - Hotel Montecarlo</t>
  </si>
  <si>
    <t>Hotel Montecarlo, Victoria Subercaseaux 209</t>
  </si>
  <si>
    <t>hmontecarlo@terra.cl</t>
  </si>
  <si>
    <t>11-08-2016 Se le envia catálogos de tomates italianos en conserva La Caranta 30-11-2016 Se le envia catalogo de tomates la caranta 21-12-2016  Se le envia nuevo correo de tomates y aceitunas. 12-01-2017 Se envia catalogo  aceitunas. 18-01-2017 Se le llama pero dice que esta de vacaciones y que su horario es de las 7 de la mañana hasta las 15 de la tarde. 10-03-2017 se le envio catalogo de aceitunas nuevos.
8-05-2017 Envio de Catalogo de Tomates
7-6-2017 Envio de catalogo de Tomates
13-6-2017 envio de correo de Champiñon
23-6-2017 No dan informacion de la persona contacto de compras que si estan interesado ellos nos contactan</t>
  </si>
  <si>
    <t xml:space="preserve">La Casa Vieja </t>
  </si>
  <si>
    <t>Av. Manuel Montt 1631</t>
  </si>
  <si>
    <t>Soler</t>
  </si>
  <si>
    <t>providencia@lacasavieja.cl</t>
  </si>
  <si>
    <t>Se le envio correo nuevamente, fecha anterior 29-11-2016. 22-12-2016 la encargada ya no trabaja alli, me suministraron otro correo y envie catalogos. 27-12-2016 se nevio correo nuevo.10-01-2017 se reenvio correo. 13-01-2017 es un rstaurante de comida china y no usan tomates ni aceitunas (me lo dijo la encargada).</t>
  </si>
  <si>
    <t>La Casona de Don Nacho</t>
  </si>
  <si>
    <t>Beaucheff 1239</t>
  </si>
  <si>
    <t>Alvarez</t>
  </si>
  <si>
    <r>
      <t>Se le envio muestra. 19-12-2016 lo llame en dos oportunidades y no estaba se envio correo. 22-12-2016 llame de nuevo no se encontraba deje mje. 26-12-2016 llame de nuevo no se encontraba deje mje. 29-12-2016 llamar el 04 de eenro no lo han ocupado.04/01/2017  llamar el lunes aun no han degustado . 09-01-2017 no se encuentra el sr Renato, Llamar mañana.11-01-2017 me llama manana porque esta en una reunion. 16-01-2017 los probo con el chef y les parecio bien sin embargo el me envia un correo el jueves mas tardar informandome cuanto va solicitar.24-01-2017 SOLICITO LISTA DE PRECIOS Y LE INFORME QUE LLEGARIAN VERDES, LLAMAR EL LUNES 30. 30-01-2017 lo llame para ver si haria algun pedido, y me dice que esta manejando que me devuelve la llamada.02-02-2017</t>
    </r>
    <r>
      <rPr>
        <b/>
        <u/>
        <sz val="14"/>
        <color rgb="FFFF0000"/>
        <rFont val="Calibri"/>
        <family val="2"/>
        <scheme val="minor"/>
      </rPr>
      <t xml:space="preserve"> llamar a final de marzo</t>
    </r>
    <r>
      <rPr>
        <sz val="11"/>
        <rFont val="Calibri"/>
        <family val="2"/>
        <scheme val="minor"/>
      </rPr>
      <t>, febrero y marzo son meses bajos segun el clinete. llamarlo a finales de marzo para acordar un pedido.23-02-2017 Le envie el catalogo de aceitunas.08-03-2017 se le envio correo nuevo de aceitunas.
16-5-2017 Hable con el encargado de Cristian Alvarez y ocupan poco tomate y el que ocupan es en concetrado marca Centauro, si tenemos concentado que le enviemos el catalogo
13-6-2017 Envio de Correo de  Champiñon
22-6-2017 Son los mismo encargados de los Buenos Muchachos llamar alli para ofrecer productos, llame a los buenos muchachos y me comento que si usan champiñones pero solo natural</t>
    </r>
  </si>
  <si>
    <t xml:space="preserve">La Diana </t>
  </si>
  <si>
    <t>Arturo Prat 435</t>
  </si>
  <si>
    <t xml:space="preserve">Alex </t>
  </si>
  <si>
    <t>Pedraza</t>
  </si>
  <si>
    <t>alexpedraza.ladiana@gmail.com</t>
  </si>
  <si>
    <t>Se solicita correo y nombre de contacto 11-11-2016 Se le envia catálogo de Tomates Italianos 30-11-2016 Se le envia catalogo de tomates la caranta 21-12-2016  Se le envia nuevo correo de tomates y aceitunas.12-01-2017 Se envia catalogo de tomates y aceitunas. 18-01-2017 Se le llama pero los telefonos estan ocupados. 10-03-2017 se le envio cvatalogo nuevo de ceitunas.
8-05-2017 Envio de Catalogo de Tomates
12-5-2017 Envio de Catalogo de Tomates al nuevo encargado
18-5-2017 Llamar en la tarde
13-6-2017 Envio de Correo de Champiñon
22-6-2017 Hable con el encargado Francisco y no ocupan champiñones laminados</t>
  </si>
  <si>
    <t>si</t>
  </si>
  <si>
    <t>La Fuente Reina</t>
  </si>
  <si>
    <t>Av. Echeñique 8540</t>
  </si>
  <si>
    <t>991954192 (Sra. Daniela)</t>
  </si>
  <si>
    <t>lafuentereina@gmail.com</t>
  </si>
  <si>
    <r>
      <t>03 -11-2016, Se le llamo y la sra. Indico el correo y contacto. 10-11-2016, Se le envía correo de presentación de los tomates con PRESENTACIÓN DE LOS TOMATES.  15-11-2016, Se le reenvio la Presentacion. 21-11-2016, Se le reenvia presentación. 25-11-2016, Se le reenvio presentación. 05-12-2016, Se le reenvia presentación. 14-12-2016, Se le reenvia presentación. 21-12-2016, Se le envio NUEVO CATALOGO de tomates y aceitunas.  28-12-2016, Se le envio NUEVO CATALOGO de tomates y aceitunas. 03-01-2017, Se le envio NUEVO CATALOGO de tomates y aceitunas. 10-01-2017, Se le envio NUEVO CATALOGO de tomates y aceitunas.  19-01-2017, Se le envio NUEVO CATALOGO de tomates y aceitunas.  01-02-2017, Se le envio NUEVO CATALOGO de tomates, aceitunas verdes, negras y NUEVA LISTA DE PRECIOS.  07-02-2017, Se le envío NUEVO CATALOGO de Aceitunas. 09-03-2017 se le envia nuevo catalogo de aceitunas. 10-03-2017 se comunico conmigo por celular para indicarme que su proveedor tenia las Aceitunas</t>
    </r>
    <r>
      <rPr>
        <b/>
        <sz val="11"/>
        <rFont val="Calibri"/>
        <family val="2"/>
        <scheme val="minor"/>
      </rPr>
      <t xml:space="preserve"> V</t>
    </r>
    <r>
      <rPr>
        <sz val="11"/>
        <rFont val="Calibri"/>
        <family val="2"/>
        <scheme val="minor"/>
      </rPr>
      <t xml:space="preserve"> 1900 y </t>
    </r>
    <r>
      <rPr>
        <b/>
        <sz val="11"/>
        <rFont val="Calibri"/>
        <family val="2"/>
        <scheme val="minor"/>
      </rPr>
      <t xml:space="preserve">N </t>
    </r>
    <r>
      <rPr>
        <sz val="11"/>
        <rFont val="Calibri"/>
        <family val="2"/>
        <scheme val="minor"/>
      </rPr>
      <t>EN 1700, igualmente quiere saber precio y volumen de las nuestras, se le envio informacion via correo.
8-05-2016 Envio de Catalogo de Tomate
12-5-2017 Envio de Catalogo de Tomate
23-6-2017 No contestan</t>
    </r>
  </si>
  <si>
    <t>La Greda</t>
  </si>
  <si>
    <t>Jorge Washington 111</t>
  </si>
  <si>
    <t xml:space="preserve">Daniela </t>
  </si>
  <si>
    <t>Saenz</t>
  </si>
  <si>
    <t>lagreda2@gmail.com</t>
  </si>
  <si>
    <t>Se le envio correo nuevamente, fecha anterior 29-11-2016. 23-12-2016 se le enviò nuevo correo.10-01-2017 se le reenvio correo.20-01-2017 se le reenvio correo de catalogo.01-02-2017 se le reenvio catalogo. 09-03-2017 se le envio catalogo de aceitunas nuevo.
9-05-2017 Envio de Catalogo de Tomates
12-5-2017 No ocupan tomates naturales ya que solo usan tomates para ensaladas no preparan salsas
23-6-2017 Envio correo de Champiñon</t>
  </si>
  <si>
    <t>La Hacienda de Gaucha</t>
  </si>
  <si>
    <t>Plaza Pedro de Valdivia 1719</t>
  </si>
  <si>
    <t>Egas</t>
  </si>
  <si>
    <t>reservas2@lahaciendagaucha.cl</t>
  </si>
  <si>
    <t>Se le envio correo nuevamente, fecha anterior 15-11-2016 SALE DEVUELTO. 18-01-2017 se llamo y hable con Ronny, verificamos y efectivamente es el coreo, se reenvio catalogo.
9-05-2017 Envio de Catalogo de Tomates
12-5-2017 Envio de Catalogo de Tomates
13-6-2017 Envio correo de Champiñon
23-6-2017 Enviar catalogo de Concentrado de tomate y verificar recepcion del champiñon consumen de 1 a 2 cajas mensuales</t>
  </si>
  <si>
    <t>La Herreria de Jose Luis</t>
  </si>
  <si>
    <t>Av. Larraín 6859</t>
  </si>
  <si>
    <t xml:space="preserve">Arturo </t>
  </si>
  <si>
    <t>espanolafuente@gmail.com</t>
  </si>
  <si>
    <t>16-11-2016 Se solicita correo y nombre de contacto, se envia catálogo de Tomates Italianos La Caranta 30-11-2016 Se le envia catalogo de tomates la caranta 21-12-2016  Se le envia nuevo correo de tomates y aceitunas. 12-01-2017  Se le envia catalogo de tomates y aceitunas negras. 18-01-2017 Se le llama pero no contestan .09-03-2017 se le envio catalogo nuevo de aceitunas.
9-05-2017 Envio de Catalogo de Tomate
12-5-2017 Envio de Catalo de Tomate
13-6-2017 Envio de correo Champiñon
23-6-2017 Ocupan champiñones en poco cantidad y los que ocupan son frescos ya que compran pocos kilos</t>
  </si>
  <si>
    <t>La Mar</t>
  </si>
  <si>
    <t>Av. Nueva Costanera 4076</t>
  </si>
  <si>
    <t>gonzalezcordovaalvaro@gmail.com</t>
  </si>
  <si>
    <t xml:space="preserve">15-11-2016, Se le llamo y el sr. Me indico el correo y contacto de la persona que se encarga de las compras. 15-11-2016, Se le envía correo de presentación de los tomates con PRESENTACIÓN DE LOS TOMATES. 22-11-2016, Se le reenvío presentación. 09-12-2016, Se le reenvia presentación. 22-12-2016, Se le envio NUEVO CATALOGO de tomates y aceitunas. 28-12-2016, Se le envio NUEVO CATALOGO de tomates y aceitunas. 03-01-2017, Se le envio NUEVO CATALOGO de tomates y aceitunas. 10-01-2017, Se le envio NUEVO CATALOGO de tomates y aceitunas.  19-01-2017, Se le envio NUEVO CATALOGO de tomates y aceitunas.  30-01-2017, Se le envio NUEVO CATALOGO de tomates y aceitunas.  03-02-2017, Se le envío NUEVO CATALOGO de aceitunas. 16-02-2017, Se le envío NUEVO CATALOGO de Aceitunas. 09-03-2017 se le envio catalogo nuevo  de aceitunas.
9-05-2017 Envio de Catalogo de Tomates
12-5-2017 hable con el Sr Alvaro Gonzalez encargado de compras y ocupan 70 kilos mesuales de tomate natural, acepto que le enviemos una muestra para verificar la calidad y conversamos la entrega puede hacerce se lunes a viernes directamente a el 
18-5-2017 Envio de Muestra, Alvaro recibio la muestra que lo llame el dia lunes ya que la envio al chef
23-5-2017 Hable con Alvaro que aun no han usado la muestra sin embargo comento que prefieren ocupar tomates naturales que igual lo llame el jueves 
25-5-2017 Llamar el Viernes
1-6-2017 No contesta el telefono el encargado de compras 
5-6-2017 No contesta el telefono el encargado de compras </t>
  </si>
  <si>
    <t>La padita</t>
  </si>
  <si>
    <t>Av. Carlos Ossandón 70, Local 56, barrio paris londres</t>
  </si>
  <si>
    <t xml:space="preserve">Carmen Gloria </t>
  </si>
  <si>
    <t>cgloria@publimarketingchile.cl</t>
  </si>
  <si>
    <t>14-11-2016 Se le llama pero no contesta  16-11-2016 Se llama nuevamente y no contesta 22-11-2016 Se comunica y contesta la dueña, aclara que le cambiaron el nombre del restaurante(IL POSTINO) nos entrega su correo.  30-11-2016 Se le envia catalogo de tomates la caranta. 21-12-2016  Se le envia nuevo correo de tomates y aceitunas negras. 12-01-2017 Se le envia catalogo de tomates y aceitunas. 18-01-2017 Se le llama y los telefonos estan ocupados. 05-04-17se  envia  catalogo 04-05-17 se envia  catalogo
9-05-2017 Envio de Catalogo de Tomates
12-5-2017 Envio de Catalogo de Tomates</t>
  </si>
  <si>
    <t>La Parrilla del Chef</t>
  </si>
  <si>
    <t>Manuel Montt 207</t>
  </si>
  <si>
    <t xml:space="preserve">Camila </t>
  </si>
  <si>
    <t>Flores</t>
  </si>
  <si>
    <t>camila.floresm@laparrilladelchef.cl</t>
  </si>
  <si>
    <t>Se le envio correo nuevamente, fecha anterior 29-11-2016.23-12-2016 se le enviò nuevo correo.10-01-2017 se le reenvio correo.16-01-2017 se le reenvo coreo porque no le llego; y facilito otro coreo.23-01-2017 se le reenvio correo de catalogo. 01-02-2017. 21-02-2017 se le reenvio catalogo. 10-03-2017 se le envio catalogo de aceitunas nuevo.
9-05-2017 Envio de Catalogo de Tomates
12-5-2017 Envio de Catalogo de Tomates
13-6-2017 Envio Correo de Champiñon
23-6-2017 Tiene un proveedor desde hace tiempo de verduras frescas y no se cambian a enlatados  asi sea mas barato el precio por kilo</t>
  </si>
  <si>
    <t>La Pausa</t>
  </si>
  <si>
    <t>Aeropuerto Internacional Comodoro Arturo Merino Benítez, Av. Armando Cortínez Norte, Embarque Nacional, Piso 3, Entre Puerta 42 y Puerta 43</t>
  </si>
  <si>
    <t xml:space="preserve">La Percanta </t>
  </si>
  <si>
    <t>Av. El Rodeo 13350</t>
  </si>
  <si>
    <t>contacto@lapercanta.cl</t>
  </si>
  <si>
    <t>Se le envio correo nuevamente, fecha anterior 29-11-2016. 22-12-2016 no han recibido nada, se los reenvie desde mi correo.27-12-2016 se le envio correo nuevo.10-01-2017 se le reenvio correo. 13-01-2017 se confirmo la recepcion del correo. 20-01-2017 se le reenvio correo de catalogo. 01-02-2017 se le reenvio catalogo.21-02-2017 se le reenvio catalogo. 09-03-2017 se le reenvio catalofgo de aceitunas nuevo.
12-05-2017 Envio de Catalo de Tomates
17-5-2017 Envio de Catalogo de Tomates, converse con el Sr. Mario Buendia encargado de compras verificara el catalogo y que me contactapor ahora no esta interesado en cambiar de proveedor no quizo dar nombre del mismo ni consumo
13-6-2017 Envio de Correo de champiñon</t>
  </si>
  <si>
    <t>La Porchetta</t>
  </si>
  <si>
    <t>Av. Pedro Montt 1679</t>
  </si>
  <si>
    <t xml:space="preserve">Pier </t>
  </si>
  <si>
    <t>Moneti</t>
  </si>
  <si>
    <t>piermoneti@hotmail.com</t>
  </si>
  <si>
    <t>Se le envio correo nuevamente, fecha anterior 29-11-2016.  23-12-2016 se le enviò nuevo correo.10-01-2017 se le envio correo. 20-01-2017 se le reenvio  correo con catalogo. 31-01-2017 se le reenvio catalogo.21-02-2017 se le reenvio catalogo. 10-03-2017 se envio catalogo nuevo de aceitunas. 10-03-2017 RESPPONDIO QUE ESTA INTERESADO PERO QUE SOLO CONSUME 2 KILOS POR MES.
23-6-2017 Envio de catalogo de Champiñon</t>
  </si>
  <si>
    <t xml:space="preserve">La Sede </t>
  </si>
  <si>
    <t>Av. Irarrázaval 2051, Casa 18</t>
  </si>
  <si>
    <t>Barrera</t>
  </si>
  <si>
    <t>contacto@lasede.cl</t>
  </si>
  <si>
    <t>Se le envio correo nuevamente, fecha anterior 29-11-2016. 19-12-2016 no ocupan nada en latas por ahora q cualquier cosa se comunican.19-01-2017 se le reenvio correo con catalogo. 01-02-2017 se le reenvio catalogo. 23-02-2017 se le reenvio catalogo.08-03-2017 se le reenvio catalogo nuevo.
9-05-2017 Envio de Catalogo de Tomate
12-5-2017 Envio de Catalogo de Tomates
23-6-2017 Envio de catalogo de Champiñon</t>
  </si>
  <si>
    <t xml:space="preserve">La Tecla </t>
  </si>
  <si>
    <t>Jorge Washington 164</t>
  </si>
  <si>
    <t>Leiton</t>
  </si>
  <si>
    <t>reservas@latecla.cl</t>
  </si>
  <si>
    <t>Se le envio correo nuevamente, fecha anterior 29-11-2016. 23-12-2016 se le enviò nuevo correo.10-01-2017 se le reenvio correo. 20-01-2017 se le reenvio coreo con catalogo. 01-02-2017 se le reenvio catalogo.21-02-2017 se reenvio catalogo. 09-03-2017 SE LE ENVIO CATALOGO NUEVO DE ACEITUNAS.
9-05-2017 Envio de Catalogos de Tomate
6-6-2017 No ocupan Tomates en lata NO LLAMAR
13-6-2017 Envio de correo de champiñon
23-6-2017 Hable con el encargado de compra y estan evaluando la posibilidad de cambiar a champiñones enlatadados, va a verificar el correo y se comunica por esa via</t>
  </si>
  <si>
    <t>La Tía Foresta</t>
  </si>
  <si>
    <t>Belloto Norte</t>
  </si>
  <si>
    <t>la.tia.foresta@gmail.com</t>
  </si>
  <si>
    <t>08-03-2017 se le envio correo de Catalogo de aceitunas .
9-5-2017 Envio de Catalogo de Tomates
12-5-2017 Envia de Catalogo de Tomates
5-6-2017 Telefono no corresponde y es el mismo que sale en la pagina, la ultima actualizacion de su pagina de Facebook es del 2016</t>
  </si>
  <si>
    <t>La Uruguaya</t>
  </si>
  <si>
    <t>Av. Jose Domingo Cañas 1301</t>
  </si>
  <si>
    <t>Enacargado</t>
  </si>
  <si>
    <t>ventas@lauruguaya.cl</t>
  </si>
  <si>
    <t>Se le envio correo nuevamente, fecha anterior 29-11-2016. 23-12-2016 se le enviò nuevo correo.10-01-2017 se le reenvio correo.20-01-2017 se le reenvio catalogo.21-02-2017 se le rennvio catalogo.09-03-2017 se le envio catalogo nuevode aceitunas.
9-5-2017 Envio de Catalogo de Tomates
12-5-2017 Envio de Catalogo de Tomates
6-6-2017 El encargado esta de vacaciones, la persona  a cargo informo que son un restaurant de carnes no ocupan tomates en lata 
13-6-2017 Envio de correo de Champiñon
23-6-2017 Esta en servicio llamar despues de la 3  de la tarde</t>
  </si>
  <si>
    <t>La Vita Caffe</t>
  </si>
  <si>
    <t>Centro Comercial Oriente, Av.Providencia 1388, Local 34</t>
  </si>
  <si>
    <t>fernachef@gmail.com</t>
  </si>
  <si>
    <t>Se solicita correo y nombre de contacto, 11-11-2016 Se le envía catálogo de Tomates La Caranta 01-12-2016 Se le envia catálogo de tomates La Caranta 21-12-2016 Se le envia nuevo correo de tomates y aceitunas. 12-01-2017 Se envia catalogo de tomates y aceitunas negras. 18-01-2017 Se le llama pero dice que por ahora no esta interesada. 10*-03-2017 se le reenvio catalgo nuevo de aceitunas.
9-05-2017 Envio de Catalogo de Tomates
12-5-2017 Envio de Catalogo de Tomates
6-6-2017 La persona encargada de compras solo esta en la mañana
13-6-2017 Envio de correo de champiñon
23-6-2017 Llamar despues de las 4 que esta en servicio</t>
  </si>
  <si>
    <t>Lapizza</t>
  </si>
  <si>
    <t>Gran Avenida José Miguel Carrera 10123</t>
  </si>
  <si>
    <t>No contestan. 17-11-2016, Llamar luego de las 6pm ya que dice que abre a las 12 pero no contestan. 21-11-2016, No contestan.</t>
  </si>
  <si>
    <t>Las Cabras</t>
  </si>
  <si>
    <t>Av. Luis Thayer Ojeda 0166</t>
  </si>
  <si>
    <t xml:space="preserve">Nicol </t>
  </si>
  <si>
    <t>Rivas</t>
  </si>
  <si>
    <t>contacto@fuentelascabras.cl</t>
  </si>
  <si>
    <t>Se le envio correo nuevamente, fecha anterior 29-11-2016. 23-12-2016 se le enviò nuevo correo.10-01-2017 se le reenvio correo.12-01-2017 se le reenvio correo a el sr pablo.17-01-2017 no usan esos prouctos igual nos van a tener en la lista de proveedores. se le reenvio correo con catalogo.20-01-2017 se le reenvio correo de catalogo. 01-02-2017 se le reenvio catalogo.21-02-2017 se le reenvio catalogo. 09-03-2017 se envio catalogo nuevo de aceitunas.
9-05-2017 Envio de Catalogo de Tomates
12-5-2017 Envio de Catalogo de Tomates
18-5-2017 Hable con la Sra. Nikol Rivas y me comento que le compran a Centauro con un consumo mensual de 50 cajas, puede recibir una muestra y evaluala con el chef sin compromiso puede recibir la muestra ella misma antes de las 12:00 am 
19-5-2017 Nicol Rivas recibio la muestra y la van a probar que la llame el dia Martes para darme sus comentarios
23-5-2017 Hable con Nicol Rivas y ha tenido problemas en la cocina que la llame el jueves para darme comentarios de la muestra
25-5-2017 Esta reunida llamar mas tarde
30-5-2017 Realizaron la Prueba y no les parecio el sabor de lo que buscan que usan centauro que es un producto chileno que les resulta 
13-6-2017 Envio de catalogo de Champiñon</t>
  </si>
  <si>
    <t>Las Vacas Gordas</t>
  </si>
  <si>
    <t>Linneo 6393, Local 6</t>
  </si>
  <si>
    <t>Juan Esteban</t>
  </si>
  <si>
    <t>De la Motte</t>
  </si>
  <si>
    <t>vacasgordaslascondes@gmail.com</t>
  </si>
  <si>
    <t xml:space="preserve">07-11-2016, Se le llamo y la sra indico el correo y contado del administrador.  10-11-2016, Se le envía correo de presentación de los tomates con PRESENTACIÓN DE LOS TOMATES.  15-11-2016, Se le reenvio la Presentacion. 21-11-2016, Se le reenvia presentación. 25-11-2016, Se le reenvio presentación. 05-12-2016, Se le reenvia presentación. 14-12-2016, Se le reenvia presentación. 26-12-2016, Se le llamo y el sr Juan Esteban quien es que maneja el correo no va el dia de hoy, llamarlo mañana martes 27-12 apartir de las 9:30am. 03-01-2017, Se le envio NUEVO CATALOGO de tomates y aceitunas. 10-01-2017, Se le envio NUEVO CATALOGO de tomates y aceitunas.  19-01-2017, Se le envio NUEVO CATALOGO de tomates y aceitunas.  01-02-2017, Se le envio NUEVO CATALOGO de tomates, aceitunas verdes, negras y NUEVA LISTA DE PRECIOS.  07-02-2017, Se le envío NUEVO CATALOGO de Aceitunas. 09-032017 se le envio catalogo nuevo de aceitunas.
9-5-2017 Envio de Catalogo de Tomates
12-5-2017 Envio de Catalogo de Tomates, converse con Juan Esteban administrador de dice que no ocupan tomate en lata, consumen tomate natural apox 50 kilos mensual y que acepta una muestra para evaluar costos la misma pueden ser recibidad a las 4 pm, que lo llame el dia martes 16  
18-5-2017 La muestra fue recibida sin embargo Juan Esteban  el encargado no lo he podido localizar llamar  a las 6pm
22-5-2017 Hable con Juan Esteban hoy envio a la cocina la muestra para el dia miercoles realizan la prueba y que lo llame el dia jueves 
25-5-2017 Aun no ha podido verificar lo de la muestra que llame el Viernes 
26-5-2017 No puede antender que lo llame el lunes 29-5-2017
29-5-2017 Esta libre los dias lunes llamar martes 30-6-2017
30-5-2017 Que lo llame mañana en la tarde 31-5-2017
5-6-2017 Hable con la persona encargada de la bodega que es Jaime Peña226965008 me indico que si le dejamos el precio de 26 - 50 cajas aun cuando las compras sean semanales
13-6-2017 llamar a Juan Esteban que va a hablar con Jaime y me daran una respuesta
16-6-2017 llamara Juan Estaban el lunes
19-6-2017 Para finales de mes enviar muestra de Tomate y champiñon, ya que todos los 5 de cada mes se toman las decisiones, la muestra enviada fue probada pero no llego a este comite </t>
  </si>
  <si>
    <t>Le Fournil</t>
  </si>
  <si>
    <t>Patio Bellavista, Constitucion 30, Local 102, Bellavista</t>
  </si>
  <si>
    <t>222489699 Bella Vista</t>
  </si>
  <si>
    <t xml:space="preserve">222280219 Vitacura </t>
  </si>
  <si>
    <t> 2893 4105 Providencia</t>
  </si>
  <si>
    <t xml:space="preserve"> Perez</t>
  </si>
  <si>
    <t>lefournilbellavista@gmail.com</t>
  </si>
  <si>
    <t>Se le envio correo, LLAMAR DE NUEVO SE DEVUELVE. 04-01-2017 me suministraron el correo correcTo y se envio catalogo.10-01-2017 se le reenvio correo13-01-2017 se reenvio correo al 2do.20-01-2017 se le reenvio correo de catalogos. 01-02-2017 se le reenvio catalogo.21-02-2017 se le reenvio catalogo. 09-03-2017 se le envio catalogo nuevo de aceitunas.
9-5-2017 Envio de Catalogo de Tomates
12-5-2017 Envio de Catalago de Tomates</t>
  </si>
  <si>
    <t>Lebistrot</t>
  </si>
  <si>
    <t>Santa Magdalena 80 Local 7</t>
  </si>
  <si>
    <t>Nicol o Felipe</t>
  </si>
  <si>
    <t>reservas@lebistrot.cl</t>
  </si>
  <si>
    <t>nvaldiviar89@gmail.com</t>
  </si>
  <si>
    <t>16-11-2016 Se solicita correo y nombre de contacto, se le envia catalogo de tomates italianos La Caranta 06-12-2016 Se le envia Catálogo de tomates La Caranta 03-01-2017 Se le envia catalogo nuevo de tomates y aceitunas negras. 09-03-2017 se le envio catalogo nuevo de aceitunas.
9-5-2017 Envio de Catalogo de Tomates
16-5-2017 Envio  de Catalogo de tomates
19-5-2017 Hable con la encargada Nicol solo ocupan tomates naturales para las ensaladas y jugo de tomate para la barra, igual me dio su correo por si en algun momento necesita ocupar este producto
16-6-2017 Envio de correo de champiñon
23-6-2017 Llamar a las 4 estan en pleno servicio</t>
  </si>
  <si>
    <t xml:space="preserve">Lo Astur </t>
  </si>
  <si>
    <t>Av. La Dehesa 3265, Local 1</t>
  </si>
  <si>
    <t>Juan Carlos</t>
  </si>
  <si>
    <t>jcalfarochefs@hotmail.com</t>
  </si>
  <si>
    <t>15-11-2016, Se le llamo y el dueño me indico su correo y contacto. 15-11-2016, Se le envía correo de presentación de los tomates con PRESENTACIÓN DE LOS TOMATES. 22-11-2016, Se le reenvío presentación. 28-11-2016, Se le reenvia presentación. 09-12-2016, Se le reenvia presentación.  22-12-2016, Se le envio NUEVO CATALOGO de tomates y aceitunas. 28-12-2016, Se le envio NUEVO CATALOGO de tomates y aceitunas. 03-01-2017, Se le envio NUEVO CATALOGO de tomates y aceitunas. 10-01-2017, Se le envio NUEVO CATALOGO de tomates y aceitunas.  19-01-2017, Se le envio NUEVO CATALOGO de tomates y aceitunas.  01-02-2017, Se le envio NUEVO CATALOGO de tomates, aceitunas verdes, negras y NUEVA LISTA DE PRECIOS.  07-02-2017, Se le envío NUEVO CATALOGO de Aceitunas. 09-03-2017 se le envio catalogo nuevo de aceitunas.
9-5-2017 Envio de Catalogo de Tomates
16-5-2017 Envio  de Catalogo de tomates
6-6-2017 No Ocupan Tomates en Lata 
16-6-2017 Envio de correo de champiñon
23-6-2017 Hable con el dueño y por ahora el local va a estar cerrado y no tiene fecha estimada de apertura</t>
  </si>
  <si>
    <t>76.306.848-k</t>
  </si>
  <si>
    <t>Logistica Luis Placencia EIRL</t>
  </si>
  <si>
    <t>Pasaje 3 nº9194</t>
  </si>
  <si>
    <t>Placencia</t>
  </si>
  <si>
    <t>lplwmail@gmail.com</t>
  </si>
  <si>
    <t xml:space="preserve">18-01-2017, El sr envìo un correo con sus datos e indicando que tiene una empresa que le distribuye  alimentos a los pequeños comercios, Solicito lista de precios especialmente el de aceitunas. 19-01-2017, Se le envìo lista de precios, Respondio que revisara los valores y nos comenta ademas indico que paga al contado. 02-02-2017, Se le envìo correo preguntando si habia revisado la lista de precios y comentandole que llegaròn las aceitunas verdes. 
2-03-2017 venta de Aceitunas Negras en Rodajas VALLE FRESCO Pouch 1kg.
9-5-2017 Envio de Catalogo de Tomates
10-05-2017 Contesto el correo que por ahora no tiene presupuestado adquirir estos productos
6-6-2017 Envio De Catalogo de Tomates
7-6-2017 Contesto el correo y si le interesa nos contacto
16-6-2017 Envio correo de Champiñon
23-6-2017 Por ahora no estan interesados en un formato muy grande para ellos </t>
  </si>
  <si>
    <t xml:space="preserve">Lomit´s </t>
  </si>
  <si>
    <t>Av. Providencia 1980</t>
  </si>
  <si>
    <t xml:space="preserve">Jaime </t>
  </si>
  <si>
    <t>Orchard</t>
  </si>
  <si>
    <t>lomits@gmail.com</t>
  </si>
  <si>
    <t xml:space="preserve">Se le envio correo nuevamente, fecha anterior 29-11-2016. 23-12-2016 se le enviò nuevo correo.10-01-2017 se le reenvio correo.23-01-2017 se le reenvio correo de catalogo 01-02-2017 se reenvio catalogo. 21-02-2017 se le reenvio catalogo. 09-03-2017 se le envio catalogo nuevo de aceitunas.
9-05-2017 Envio de Catalogo de Tomates
16-5-2017 Envio  de Catalogo de tomates
6-5-2017 Han recibido los catalogos no ocupan tomates en lata, el poco tomate que ocupan es natural ya que es utilizado para pan o ensalada
16-6-2017 Envio de correo de Champiñon
23-6-2017 Habla con  Jaime Orchard me informo que no ocupan Champiñones  </t>
  </si>
  <si>
    <t>Los Arcos Hotel Torremayor</t>
  </si>
  <si>
    <t>Av. Ricardo Lyon 322</t>
  </si>
  <si>
    <t>adquisiciones@hoteltorremayor.cl</t>
  </si>
  <si>
    <t>Se solicita correo y nombre de contacto 11-11-2016 Se le envia catálogo de Tomates Italianos La Caranta 01-12-2016 Se le envia catálogo de tomates La Caranta 21-12-2016  Se le envia nuevo correo de tomates y aceitunas. 12-01-2017 Se envia catalogo de tomates y aceitunas negras. 10-03-2017 se le envio catalogo nuevo aceitunas.
9-05-2017 Envio de catalogo de Tomates
10-05-2017 Correo devuelto no existe
16-5-2017 Envio  de Catalogo de tomate
16-6-2017 Envio de Catalogo de Champiñon
23-6-2017 El encargado de compra no se encuentra</t>
  </si>
  <si>
    <t>Los Buenos Muchachos</t>
  </si>
  <si>
    <t>Av. Ricardo Cumming 10315</t>
  </si>
  <si>
    <t>ljimenez@lbm.cl</t>
  </si>
  <si>
    <t>compras@lbm.cl</t>
  </si>
  <si>
    <t>Se le envio correo nuevamente, fecha anterior 29-11-2016. 23-12-2016 se le enviò nuevo correo.10-01-2017 se le reenvio correo.20-01-2017 se le reenvio correo con catalogo. 31-01-2017 se le reenvio catalogo. 21-02-20107 se le reenvio catalgo. 10-03-2017  se le envia cataogo nuevo de aceitunas.
9-5-2017 Envio de Catalogo de Tomates
16-5-2017 Envio  de Catalogo de tomate
19-5-2017 hable con el Sr. Francisco Hidalgo me comento que su proveedor el Belcop me infomo el consumo del año anterior porque no tenia el consumo a la mano del año actual, consumen 223 galones de tomate pelado, puede aceptar una muestra para verificarl el tomate el día martes a las 11am
23-5-2017 Envio de Muestra con Leonardo llamar el jueves
25-5-2017 Hable con Luis Garcia que el 24 se llevaron la muestra y aun no tiene comentarios aun de la cocina, que tan pronto tenga se comunica con  nosotros el Sr. Francisco
29-5-2017 Llamar el 30 el Sr. Fracisco no se encuentra
30-5-2017 El Sr Francisco Hidalgo aun no tiene respuesta que lo llame mañana va preguntar al chef 
31-5-2017 Analizar la muestra el dia 2 de junio que lo llame el 5 de junio en la tarde
6-6-2017 El Sr Francisco Hidalgo no se encuentra llamar al dia siguiente
8-6-2017 Hable con el Sr Fracisco no ocupan Champiñones me va a devolver la llamada por la muestra de tomates
13-6-2017 Llamar el viernes ya que realizaran la prueba de dos muestras y alli escogen con cual van a quedasre
16-6-2017  Llamar el lunes 19 el Sr Francisco se retiro por el fin de semana
22-6-2017 Mejor rendimiento y sabor la otra marca evaluada la cual no suministro nombre, en cuanto al proveedor de Don Nacho para champiñones solo utilizan champiñones fresco</t>
  </si>
  <si>
    <t>Los Vikingos</t>
  </si>
  <si>
    <t>Av. Ricardo Cumming 174</t>
  </si>
  <si>
    <t>2 2770 0339</t>
  </si>
  <si>
    <t>Vincenzo</t>
  </si>
  <si>
    <t>reservas@oceanpacifics.restaurant</t>
  </si>
  <si>
    <t>Se le envio correo, llamar de nuevo se devuelve. 04-01-2017 me suministraron el correo correcto y se envio catalogo.10-01-2017 se le reenvio correo. 20-01-2017 se le reenvio catalogo. 31-01-2017 se le reenvio catalogo.21-02-2017 se le reenvio catalogo.
9-5-2017 Envio de Catalogo de Tomates
6-6-2017 Envio de Catalogo de Tomates
16-6-2017  Envio correo de  Champiñon
23-6-2017 No se encuentra en encargado de compra</t>
  </si>
  <si>
    <t>Louisiana</t>
  </si>
  <si>
    <t>General Holley 2308</t>
  </si>
  <si>
    <t>Pino</t>
  </si>
  <si>
    <t xml:space="preserve">Administrador </t>
  </si>
  <si>
    <t>contacto.louisiana@gmail.com</t>
  </si>
  <si>
    <t xml:space="preserve">21-11-2016 Se solicita correo y nombre de contacto, 16-12-2016 se le envia catálogo de Tomates La Caranta 03-01-2017 Se le envia catalogo nuevo de tomates y aceitunas negras.09-03-2017 se le envio catalogo nuevo de aceitunas.
9-05-2017 Envio de Catalogo de Tomates
19-5-2017 llame administardor Marcos Pino no se encuentra fisicamente en el local la persona que atendio no quizo suministrar el numero de celular, llamar siguiente semana para verificar si atiende otra persona que suministre el numero
16-6-2017 Envio de  correo de Champiñon
23-6-2017 Envio de correo de Champiño nuevamente </t>
  </si>
  <si>
    <t>Lucia</t>
  </si>
  <si>
    <t>Padre Luis de Valdivia 338</t>
  </si>
  <si>
    <t>Ayub Plaza</t>
  </si>
  <si>
    <t>juancarlosayubplaza@gmail.com</t>
  </si>
  <si>
    <t>Se solicita correo y nombre de contacto, 11-11-2016 Se le envia catálogo de Tomates Italianos La Caranta 01-12-2016 Se le envia ctálogo de tomates La Caranta 21-12-2016  Se le envia nuevo correo de tomates y aceitunas. 12-01-2017 Se envia catalogo de tomates y aceitunas negras. 18-01-2017 Se le llama y dice que llame a las 11. 10-03-2017 se le envio catalogo nuevo de aceitunas.
9-05-2017 Envio de Catalogo de Tomates
16-6-2017 Envio correo de champiñon</t>
  </si>
  <si>
    <t>Malandrino Il Pizzaiolo</t>
  </si>
  <si>
    <t>Calle Almirante Montt 532, Cerro Alegre</t>
  </si>
  <si>
    <t>Caorsi</t>
  </si>
  <si>
    <t>info@malandrino.cl</t>
  </si>
  <si>
    <t>sergio.gonlet08@gmail.com</t>
  </si>
  <si>
    <t>Se le envio correo nuevamente, fecha anterior 29-11-2016.19-12-2016 no estan interesados actualmente en nuestro productos.19-01-2017 se le envo de nvo catalogo .02-02-2017 se reenvio catalogo.23-02-2017 se le reevo catalogo.23-02-2017 nos respondio un correo que estaba interesado en nuestras muestras.24-02-2017 solicito muestras (1kg de aceitunas negras) se le llevaran el miercoles 01-03-2017, horaro de recepcion de 9:00 a 19:00. Por recomendacion de Ricardo se le ofrecio Tomates de 800 gr con promocion de descuento del 20 %.
8-6-2017 Envio de Correo de Champiñon 
15-6-2017 Envio de Catalogo de Tomate y champiñon al nuevo encargado de compra
16-6-2017 llamar martes 20 de junio a Segio Gonzalez para verificar muestra de champiñon, verificar cuanto ocupan por mes
21-6-2017 Hable con Sergio Gonzalez y consume 40 kilos por mes su proveedor es Quinta Food, acepta muestra para recepción de Martes a Viernes de 9:00 A19:00 directamente a el o Igor encargado de dia
23-6-2017 llamar y cobrar muestra si acepta enviar muestra el miercoles a Viña</t>
  </si>
  <si>
    <t>Malaquiaz Pizza</t>
  </si>
  <si>
    <t>General Bustamante 651</t>
  </si>
  <si>
    <t>Francia</t>
  </si>
  <si>
    <t>malaquiazpizza@gmail.com</t>
  </si>
  <si>
    <t xml:space="preserve">Se le envio correo nuevamente, fecha anterior 29-11-2016. 19-12-2016 el dueño es quien aprueba y aun no lo ha revisado, llamar la semana que viene, 26-12-2016 me tranco el tlf el jefe no le ha dado respuesta. 28-12-2016 se le envio correo nuevo. 10-01-2017 se reenvio correo 12-01-2017 si recibieron el correo, cuando el dueño lo evalue se comunica con nosotros.20-01-2017 se le reenvio correo de catalogo.21-02-2017 se le reenvio catalogo. 10-03-2017 se le envio catalogo de aceitunas nuevo.
9-5-2017 Envio de Catalogo de Tomates
19-5-2017 No contestan
16-6-2017 Envio de correo de Champiñon
23-6-2017  que verificara el correo y nos contacta </t>
  </si>
  <si>
    <t>Maldita Pizza</t>
  </si>
  <si>
    <t>Santa Elvira 15</t>
  </si>
  <si>
    <t xml:space="preserve">Aron </t>
  </si>
  <si>
    <t>contacto@malditapizza.cl</t>
  </si>
  <si>
    <t>18-08-2016 Se le envía correo de presentación de los tomates con PRESENTACIÓN DE LOS TOMATES 16-12-2016 Se le envia catalogo de tomates La Caranta 21-12-2016  Se le envia nuevo correo de tomates y aceitunas. 12-01-2017  Se envia catalogo de tomates y aceitunas. 18-01-2017 Dice que los proveedores y pedido desde las 19:00 hrs. 10-03-2017 se le envio catalogo de aceitunas nuevos.
9-05-2017 Envio de Catalogo de Tomates 
19-5-2017 No contentan
16-6-2017 Envio correo de Champiñon
23-6-2017 No contestan</t>
  </si>
  <si>
    <t>Mamma Mia</t>
  </si>
  <si>
    <t>Mall Parque Arauco,Piso 2, Patio de Comidas, Local 612</t>
  </si>
  <si>
    <t>direcciongeneral@mammamiachile.com</t>
  </si>
  <si>
    <t>Se le envía correo de presentación de los tomates con PRESENTACIÓN DE LOS TOMATES, se reenvia correo de presentación, correo devuelto. 07-11-2016, Se le llamo repica pero no contestan volver a llamar en la tarde 14-11-2016 Se le envia catálogo de Tomates Italianos La Caranta a NUEVO CORREO. 01-12-2016 Se le envia catálogo de tomates La Caranta 21-12-2016  Se le envia nuevo correo de tomates y aceitunas. 12-01-2017 Se envia catalogo de tomates y aceitunas negras.10-03-2017 se le envio correo nuevo de aceitunas
9-05-2017 Envio de Catalogo de Tomates
16-6-2017 Envio de correo de Champiñon
23-6-2017 No contestan ninguno de los dos telefonos</t>
  </si>
  <si>
    <t>Mart-One</t>
  </si>
  <si>
    <t>Av. Pedro Fontova 6907</t>
  </si>
  <si>
    <t>Martones</t>
  </si>
  <si>
    <t>opticasdyd@gmail.com</t>
  </si>
  <si>
    <t>08-11-2016 Llamar mañana 21-11-2016 Se le llama pero no contestan 22-11-2016 Se le solicita correo y nombre de contacto, Se le envia catálogo de Tomates Italianos en conserva. 01-12-2016 Se le envia catálogo de tomates La Caranta 21-12-2016  Se le envia nuevo correo de tomates y aceitunas. 12-01-2017 Se envia catalogo de tomates y aceitunas negras.
9-5-2017 envio de Catalogo de Tomates
16-6-2017 Envio de correo de Champiñon
23-6-2017 Reenvio de Catalogo al correo para verificar y que nos contactan</t>
  </si>
  <si>
    <t>Mas Pizza</t>
  </si>
  <si>
    <t>Av. Jaime Guzman Erraguriz, 3309, Ñuñoa</t>
  </si>
  <si>
    <t>Astengo</t>
  </si>
  <si>
    <t>fernando@maspizza.cl</t>
  </si>
  <si>
    <t>09-02-2017 se les contacto y suministraron correo./ se le envio correo con catalogo.22-07-2017 se le reenvio catalogo.09-03-2017 
9-5-2017 Envio de Catalogo de Tomates
10-05-2017 Correo devuelto no existe 
16-6-2017 Envio correo de Champiñon
23-6-2017 No se encuentra la persona encargada de Compra</t>
  </si>
  <si>
    <t>Mas Rico en Lucas</t>
  </si>
  <si>
    <t> Portugal 257, Santiago, Región Metropolitana</t>
  </si>
  <si>
    <t>pablovera74@hotmail.com</t>
  </si>
  <si>
    <r>
      <t>09-12-2016 se le confirmo envio de muestra para el dia Lunes. 19-12-2016 llame y el Sr Pablo me idica que lo llame el dia miercoles 21 q aun no ha degustado el producto.  26-12-2016 les gusto y quieren pedir en cuanto confirme cuanto necesitan me llama.11-01-2017 pidio</t>
    </r>
    <r>
      <rPr>
        <u/>
        <sz val="11"/>
        <rFont val="Calibri"/>
        <family val="2"/>
        <scheme val="minor"/>
      </rPr>
      <t xml:space="preserve"> 1 CAJA DE TOMATES ENTEROS PELADOS</t>
    </r>
    <r>
      <rPr>
        <sz val="11"/>
        <rFont val="Calibri"/>
        <family val="2"/>
        <scheme val="minor"/>
      </rPr>
      <t xml:space="preserve"> para mañana 12-01. 24-01-2017, costo </t>
    </r>
    <r>
      <rPr>
        <u/>
        <sz val="12"/>
        <color rgb="FFFF0000"/>
        <rFont val="Calibri"/>
        <family val="2"/>
        <scheme val="minor"/>
      </rPr>
      <t>14.700 + iva</t>
    </r>
    <r>
      <rPr>
        <sz val="11"/>
        <rFont val="Calibri"/>
        <family val="2"/>
        <scheme val="minor"/>
      </rPr>
      <t xml:space="preserve">  no quiere nada y que me avisa cuando quiera algo llamar el 30-01-2017. 24-01-2017 pidio muetra de aceitunas y se le enviaron al dia sgute.30-01-2017 no le gustaron las aceitunas muy saladas y destrozadas saben a anchoas.06-01-2017 se le informo lo de las latas de 800 gr.15-02-2017 ccerrado po r vacacciones hasta el dia lunes.27-02-2017 Llamar el miercoles 01-03-2017 no pedira sta semana llamarla el 06-03. 06-03-2017 llame y no atienden, se le envio wassap, y no contestan.
05-05-2017 El cliente esta comprando tomates en caja que le sale mas barato que el tarro
13-6-2017 Envio de Correo de Champiñon
</t>
    </r>
    <r>
      <rPr>
        <i/>
        <u/>
        <sz val="11"/>
        <color theme="8" tint="-0.249977111117893"/>
        <rFont val="AR JULIAN"/>
      </rPr>
      <t>LLAMAR LOS LUNES</t>
    </r>
  </si>
  <si>
    <t>Masa Tango</t>
  </si>
  <si>
    <t>Av. Italia 857, Barrio Italia</t>
  </si>
  <si>
    <t>Numero no tiene telefono</t>
  </si>
  <si>
    <t>Jaime Antonio Cruces</t>
  </si>
  <si>
    <t>Maximo Pizza</t>
  </si>
  <si>
    <t>Av. Central Cardenal Raúl Silva Henriquez 6324</t>
  </si>
  <si>
    <t>Pedro Aguirre Cerda</t>
  </si>
  <si>
    <t>2 2523 1412</t>
  </si>
  <si>
    <t>Cruces</t>
  </si>
  <si>
    <t>jaimecruces2.jc@gmail.com</t>
  </si>
  <si>
    <r>
      <t>26-12-2016 pidio</t>
    </r>
    <r>
      <rPr>
        <b/>
        <u/>
        <sz val="12"/>
        <rFont val="Calibri"/>
        <family val="2"/>
        <scheme val="minor"/>
      </rPr>
      <t xml:space="preserve"> 2 CAJAS DE TOMATES ENTEROS</t>
    </r>
    <r>
      <rPr>
        <u/>
        <sz val="12"/>
        <rFont val="Calibri"/>
        <family val="2"/>
        <scheme val="minor"/>
      </rPr>
      <t xml:space="preserve"> ,</t>
    </r>
    <r>
      <rPr>
        <b/>
        <sz val="12"/>
        <color rgb="FFFF0000"/>
        <rFont val="Calibri"/>
        <family val="2"/>
        <scheme val="minor"/>
      </rPr>
      <t xml:space="preserve"> costo 13500 + iva.</t>
    </r>
    <r>
      <rPr>
        <sz val="11"/>
        <rFont val="Calibri"/>
        <family val="2"/>
        <scheme val="minor"/>
      </rPr>
      <t>04-01-2017 llamar el lunes 09-01-2017. 09-01-2017 pidio 1 caja de tomates pelados.16-01-2017 esta semana pasa, no necesita, llamarlo el lunes 23-01-2017.23-01-2017 solicito una caja de tomates enteros para las</t>
    </r>
    <r>
      <rPr>
        <b/>
        <sz val="14"/>
        <rFont val="Calibri"/>
        <family val="2"/>
        <scheme val="minor"/>
      </rPr>
      <t xml:space="preserve"> 3</t>
    </r>
    <r>
      <rPr>
        <sz val="11"/>
        <rFont val="Calibri"/>
        <family val="2"/>
        <scheme val="minor"/>
      </rPr>
      <t>:</t>
    </r>
    <r>
      <rPr>
        <b/>
        <sz val="14"/>
        <rFont val="Calibri"/>
        <family val="2"/>
        <scheme val="minor"/>
      </rPr>
      <t>00 pm</t>
    </r>
    <r>
      <rPr>
        <sz val="11"/>
        <rFont val="Calibri"/>
        <family val="2"/>
        <scheme val="minor"/>
      </rPr>
      <t xml:space="preserve">. 30-01-2017 esta semana pasa, llamar el lunes 06-02-2017. 03-02-2017 se le informo que por ahora solo 800 gr y acepto y pidio </t>
    </r>
    <r>
      <rPr>
        <b/>
        <u/>
        <sz val="12"/>
        <rFont val="Calibri"/>
        <family val="2"/>
        <scheme val="minor"/>
      </rPr>
      <t>2 CAJAS DE 800 GR</t>
    </r>
    <r>
      <rPr>
        <b/>
        <sz val="11"/>
        <rFont val="Calibri"/>
        <family val="2"/>
        <scheme val="minor"/>
      </rPr>
      <t xml:space="preserve"> </t>
    </r>
    <r>
      <rPr>
        <sz val="11"/>
        <rFont val="Calibri"/>
        <family val="2"/>
        <scheme val="minor"/>
      </rPr>
      <t xml:space="preserve">para el martes 07/01/2017. 13-02-2017 se encuentran de vacaciones hasta el lunes que viene, llamar le lunes 20-02-2017., 20-02-2017 no pedira llamar el lunes 27-02-2017. 27-02-2017 solicito dos cajas de tomtes enteros 800 gr. 06-03-2017 Pidio 2 cajas de tomates enteros de 800g. 07-0-2017 </t>
    </r>
    <r>
      <rPr>
        <b/>
        <i/>
        <u/>
        <sz val="11"/>
        <color rgb="FFFF0000"/>
        <rFont val="Calibri"/>
        <family val="2"/>
        <scheme val="minor"/>
      </rPr>
      <t xml:space="preserve">NUEVA DIRECCION Y HORA A PARTIR DE 07-03-2017: Pasaje 9, norte 1209, Pedro Aguire Cerda, Frente al Banco Estado que esta al lado del local, HORA: 11:00 pm. 
</t>
    </r>
    <r>
      <rPr>
        <b/>
        <sz val="11"/>
        <color theme="1"/>
        <rFont val="Calibri"/>
        <family val="2"/>
        <scheme val="minor"/>
      </rPr>
      <t>05-05-2017</t>
    </r>
    <r>
      <rPr>
        <sz val="11"/>
        <color theme="1"/>
        <rFont val="Calibri"/>
        <family val="2"/>
        <scheme val="minor"/>
      </rPr>
      <t xml:space="preserve"> pedido de 2 cajas de  Tomate entero tarro grande
12-5-2017 Esta semana no hara pedido
19-5-2017 Esta semana no hara pedido llamar en una semana
26-5-2017 Pedido de 2 cajas enteros para el jueves 1-6-2017
8-6-2017 No ocupan champiñones en lata solo naturales y aun tiene pedido de tomates
16-6-2017 4 cajas de tomates enteros de 800 grs para el miercoles 21 </t>
    </r>
    <r>
      <rPr>
        <b/>
        <i/>
        <u/>
        <sz val="11"/>
        <color rgb="FFFF0000"/>
        <rFont val="Calibri"/>
        <family val="2"/>
        <scheme val="minor"/>
      </rPr>
      <t xml:space="preserve">
  </t>
    </r>
    <r>
      <rPr>
        <b/>
        <i/>
        <u/>
        <sz val="12"/>
        <color theme="8" tint="-0.249977111117893"/>
        <rFont val="AR JULIAN"/>
      </rPr>
      <t>LLAMAR LOS VIERNES.</t>
    </r>
  </si>
  <si>
    <t>May Pizza</t>
  </si>
  <si>
    <t>Concha y Toro2737.</t>
  </si>
  <si>
    <t>registros.maysushi@gmail.com</t>
  </si>
  <si>
    <t>anderson@maysushi.cl</t>
  </si>
  <si>
    <r>
      <t xml:space="preserve">31-01-2017 solicito informacion, se le envio costo de muestras y se le solicito datos de facturacion. 13-2-2017 SOLICITO MUESTRA SE LE ENVIARA EL DIA DE MAÑANA.27/02/2017 se llamoa para confirmar muestras y el Sr. Chapa se encuentra de vacaciones llamar miercoles o jueves 02/03. </t>
    </r>
    <r>
      <rPr>
        <b/>
        <u/>
        <sz val="11"/>
        <color rgb="FFFF0000"/>
        <rFont val="Calibri"/>
        <family val="2"/>
        <scheme val="minor"/>
      </rPr>
      <t xml:space="preserve">abren a las 12:00m
</t>
    </r>
    <r>
      <rPr>
        <sz val="11"/>
        <rFont val="Calibri"/>
        <family val="2"/>
        <scheme val="minor"/>
      </rPr>
      <t>17-5-2017 Hable con el encargado  Anderson Perez me dijo que el Sr Chapa ahora esta en proceso de abrir otro negocio de sushi que el es ahora el encargado que le envie el correo y va a tratar de verificar que paso con la muestra enviada en marzo, me indico nuevo correo y que podiamos conversar que consumen 40 kilos mensuales mas concentrado 
23-5-2017 Va verificar el catalogo y me devuelve la llamada
24-5-2017 Me envio un correo luego de la llamada que realice y me comento que usan concentrado y que no estan interesado en cambiarlo
16-6-2017 Envio de correo de champiñon
23-6-2017 Hable con Anderson el encargado del local va a verificar con el encargado de compras el catalogo</t>
    </r>
  </si>
  <si>
    <t>Mi Cevichazo</t>
  </si>
  <si>
    <t>Las Carretas 2363, La Reina</t>
  </si>
  <si>
    <t xml:space="preserve">LA REINA </t>
  </si>
  <si>
    <t>Pastas</t>
  </si>
  <si>
    <t xml:space="preserve">Enrique </t>
  </si>
  <si>
    <t>Alayo</t>
  </si>
  <si>
    <t>micevichazo@gmail.com</t>
  </si>
  <si>
    <t>11-11-2016 Se solicita correo y nombre de contacto y se le envia catalogo de tomates italianos La Caranta 06-12-2016 Se le envia catálogo de tomates La Caranta 03-01-2017 Se le envia catalogo nuevo de tomates y aceitunas negras. 09-03-2017 Se le envio catalogo nuevo de aceitunas.
9-5-2017 Envio de Catalogo de Tomates
15-6-2017 Envio correo de Champiñon
23-6-2017  Me comunique con Enrique Alayo nuevo encargado de compra y le envie por Whatsapp la informacion ya que no maneja correo</t>
  </si>
  <si>
    <t>Mio Fratello</t>
  </si>
  <si>
    <t>Av. Providencia 1393</t>
  </si>
  <si>
    <t>Campos</t>
  </si>
  <si>
    <t>juliocampos@tie.cl</t>
  </si>
  <si>
    <t>15-11-2016 Se le solicita correo y nombre de contacto y se le envia catálogo de tomates italianos La Caranta 01-12-2016 Se le envia catálogo de tomates La Caranta 21-12-2016  Se le envia nuevo correo de tomates y aceitunas. 12-01-2017 Se envia catalogo de tomates y aceitunas negras. 18-01-2017 Se le llama pero dice que no tiene telefono. 10-03-2017 se le envio catalogo nuevo de aceitunas.
9-05-2017 Envio de Catalogo de Tomates
19-5-2017 El unico telefono disponible en Internet y sale desconetado ademas que los comentarios que salen en internet son dedes hace mas de 1 año
16-6-2017 Envio de correo de Champiñon
23-6-2017  el unico telefono que aparece esta descontectado</t>
  </si>
  <si>
    <t xml:space="preserve">Mondo </t>
  </si>
  <si>
    <t>Av. Irarrazaval 4632, Local 5</t>
  </si>
  <si>
    <t xml:space="preserve">Bernardo </t>
  </si>
  <si>
    <t>contacto@mondolounge.cl</t>
  </si>
  <si>
    <t>Se le envio correo nuevamente, fecha anterior 29-11-2016. 23-12-2016 se le enviò nuevo correo.10-01-2017 se le reenvio correo.20-01-2017 se le reenvio correo con catalogo. Se le reenvio catalogo el 01-02-2017. 21-02-2017 se le reenvio catalogo. 09-03-2017 se le envio catalogo de aceitunas nuevo
09-05-2017 Envio de Catalogo de Tomate
19-5-2017 Envio de Catalogo de Tomates al nuevo encargado de Compras
16-6-2017 Envio de correo de Champiñon
23-6-2017 Hable con el Sr Bernardo y va a verificar el correo y nos contacta, ocupan champiñones pero no quizo dar cuanto consumen ni su porveedor, volver a llamar en una semana</t>
  </si>
  <si>
    <t>Montana</t>
  </si>
  <si>
    <t>Patio Bellavista, Pio Nono 31, Local 80</t>
  </si>
  <si>
    <t>2 2249 8432</t>
  </si>
  <si>
    <t>Pinto</t>
  </si>
  <si>
    <t>bodega@montanash.cl</t>
  </si>
  <si>
    <t>reservas@montanash.cl</t>
  </si>
  <si>
    <t>Se le envio correo nuevamente, fecha anterior 29-11-2016. 22-12-2016 llamar la semana que viene el miercoles 28-12-2016.27-12-2016 le envie correo nuevo.10-01-2017 se le reenvio correo.20-01-2017 se le reenvio correo de catalogos.01-02-2017 se le reenvio catalogos. 21-02-2017 se le reenvio catalogo. 10-03-2017se le envia catalogo de aceitunas nuevo 
09-05-2017 Envio de Catalogo de Tomates
19-5-2017 Hable con la encargada  Lorena Pinto encargada de compras consumen 40 latas enteros su porveedor es Grant Gourmet / Graciela le dan credito a 35 dias , acepta probar nuestro producto sin compromiso recepcion de muestra de lunes a viernes de 11;00 a 17:00 3 er piso parte administrativa bodega directamente a ella
25-5-2017 Envio de muestra el 26-5-2017
26-5-2017 Recibio la muestra que la llame la semana que viene
30-5-2017 Aun no han podido realizar la prueba, esta con inventario, nomina, cierre de mes que la llame en una semana
6-6-2017 Hable con la la Sra Lorena Pinto que le de una semana y si es antes ella nos llama si tiene noticias antes
16-6-2017  La Sra. Lorena le gusto la muestra quiere hacer un pedido de 50 cajas, se le envio correo para que suministre datos para crear como proveedor y verificar por Riesgo
23-6-2017 Envio de correo relacionado con el despacho en dos semanas que llegue el container</t>
  </si>
  <si>
    <t>Na Matea</t>
  </si>
  <si>
    <t>Purisima 171, Barrio Bellavista</t>
  </si>
  <si>
    <t>Bella Vista</t>
  </si>
  <si>
    <t xml:space="preserve">Maria Eliana </t>
  </si>
  <si>
    <t>Montes</t>
  </si>
  <si>
    <t>contacto@namatea.cl</t>
  </si>
  <si>
    <t>03-02-2017 Se consigue contacto y correo 05-04-17  se envioa  catalogo
9-05-2017 Envio de Catalogo de Tomates
16-6-2017 Envio de correo de Champiñon
23-6-2017  No contestan ninguno de los telefonos</t>
  </si>
  <si>
    <t>Nanys Pizza</t>
  </si>
  <si>
    <t>Av. Parque Central Poniente 333-A, Ciudad Satélite</t>
  </si>
  <si>
    <t xml:space="preserve">Soledad </t>
  </si>
  <si>
    <t>soledad152525@gmail.com</t>
  </si>
  <si>
    <t>07-11-2016 Se solicita correo y nombre de contacto, 11-11-2016 Se le envia catálodo de Tomates Italianos La Caranta 01-12-2016 Se le envia catálogo de tomates La Caranta 22-12-2016 Se le envia catalogo nuevo de tomates y aceitunas. 13-01-2017 Se envia catalogo de tomates y aceitunas negras. 18-01-2017 Se le llama y dice que la encargada llega a las 20:00hrs. 10-03-2017 se le envio catalogo nuevo de acitunas.
9-05-2017 Envio de Catalogo de Tomates
16-6-2017 Envio de correo de champiñon
23-6-2017 Solo esta disponible despues de las 8 que ella responde el correo si le interesa</t>
  </si>
  <si>
    <t>New York Deli</t>
  </si>
  <si>
    <t>Av. Las Condes 11283, Local 101-B, Las Condes, Santiago</t>
  </si>
  <si>
    <t xml:space="preserve">Omar </t>
  </si>
  <si>
    <t>Gil</t>
  </si>
  <si>
    <t>administracion@newyorkdeli.cl</t>
  </si>
  <si>
    <t>15-01-2017 se le envio cataogo.22-02-2017 se le reenvio catalogo. 09-03-2017 se le envio catalogo nuevo deaceitunas. 10-03-2017 solicito informacion para empezar a trabajar con nosotros se le envio via correo.
9-05-2017 Envio de Catalogo de Tomates
16-6-2017 Envio de correo de Champiñon
23-6-2017 No contestan ninguno de los telefonos</t>
  </si>
  <si>
    <t>Nikkei 101</t>
  </si>
  <si>
    <t>Santa Isabel 321</t>
  </si>
  <si>
    <t>jr907105@gmail.com</t>
  </si>
  <si>
    <t>Se solicita correo y nombre de contacto, 11-11-2016 Se le envía catálogo de Tomates La Caranta pero reboto. 20-12-2016 Se le llama para solicitar correo nuevamente entrega nombre de administrador y correo electronico. 22-12-2016 Se le envia catalogo nuevo de tomates y aceitunas. 13-01-2017 Se le envia catalogo de tomates y aceitunas negras. 18-01-2017 Se le llama y dice que el señor no esta pide numero telefonico para llamar. 09-03-2017 se le envio catalogode aceitunas nuevo.
9-05-2017 Envio de Catalogo de Tomates 
16-6-2017 Envio de correo de champiñon
23-6-2017 No contestan el telefono</t>
  </si>
  <si>
    <t>Novele Restobar</t>
  </si>
  <si>
    <t>Camino Santa Adriana 1178</t>
  </si>
  <si>
    <t xml:space="preserve">Emilia </t>
  </si>
  <si>
    <t>Riti</t>
  </si>
  <si>
    <t>baldomero29@hotmail.com</t>
  </si>
  <si>
    <t xml:space="preserve">Se solicita correo y nombre de contacto, se le envia catálogo de tomates La Caranta 03-01-2017 Se le envia cataslogo nuevo de tomates y aceitunas negras. 
9-05-2017 Envio de Catalogo de Tomates
30-5-2017 Hable con la encargado de compras se le reenvio el Catalogo de Tomates 
16-6-2017 Envio de Correo de Champiñon
23-6-2017  Hable con la Sra. Emilia Riti que le reenvieve el correo del catlogo sin embargo informo que solo consumen como 1 kilo semanal y que lo compra en el supermercado  </t>
  </si>
  <si>
    <t>Now sushi pizza</t>
  </si>
  <si>
    <t>Av. Vicuña Mackenna 819</t>
  </si>
  <si>
    <t>09-11-2016, Se le llamo y la sra. Me pregunto cuales eran los productos e indico que por el momento no necesitaban.</t>
  </si>
  <si>
    <t>Olimpia</t>
  </si>
  <si>
    <t>Av. Providencia 2033</t>
  </si>
  <si>
    <t xml:space="preserve">Sergio </t>
  </si>
  <si>
    <t>Benavente</t>
  </si>
  <si>
    <t>sbenaventev@gmail.com</t>
  </si>
  <si>
    <t>Se Solicita correo y nombre contacto 08-11-2016 Se le envia catálogo de tomates La Caranta 01-12-2016 Se le envia catálogo de tomates La Caranta 22-12-2016 Se le envia catalogo nuevo de tomates y aceitunas.  13-01-2017 Se le envia catalogo de tomates y aceitunas negras. 18-01-2017 Se le llama y dice que el señor nunca esta y que hay que esperar hasta que el responda el correo. 09-03-2017 se le envio catalogo nuevo de aceitunas.
9-05-2017 Envio de Catalogo de Tomates
16-6-2017 Envio de correo de Champiñon
23-6-2017 No contestan</t>
  </si>
  <si>
    <t>Pa comer</t>
  </si>
  <si>
    <t>Nicanor Fajardo 1356</t>
  </si>
  <si>
    <t>Renca</t>
  </si>
  <si>
    <t>No le interesa</t>
  </si>
  <si>
    <t>Pad Thai</t>
  </si>
  <si>
    <t>Av. Manuel Montt 231</t>
  </si>
  <si>
    <t>Tid</t>
  </si>
  <si>
    <t>administracion@padthai.cl</t>
  </si>
  <si>
    <t>Se le envio correo nuevamente, fecha anterior 29-11-2016. 23-12-2016 se le enviò nuevo correo.10-01-2017 se le reenvio correo.20-01-2017 se le reenvio correo con catalogo.01-02-2017 se le reenvio catalogo. 21-02-2017 se le reenvio catalogo. 09-03-2017 se le envio catalogo de aceitunas nuevo.
9-05-2017 Envio de Catalogo de Tomates
16-6-2017 Envio de Correo de Champiñon
23-6-2017 Re envio de correo de Champiñon</t>
  </si>
  <si>
    <t>Palacio Danubio Azul</t>
  </si>
  <si>
    <t>Reyes Lavalle 3240</t>
  </si>
  <si>
    <t>China / Americana</t>
  </si>
  <si>
    <t>Isabel</t>
  </si>
  <si>
    <t>Villavicencio</t>
  </si>
  <si>
    <t>info@danubioazul.cl</t>
  </si>
  <si>
    <t>15-11-2016, Se le llamo y la sra me indico el correo y contacto pero no me indico el cargo ya que me dijo un momento y luego colgo. 15-11-2016, Se le envía correo de presentación de los tomates con PRESENTACIÓN DE LOS TOMATES. 22-11-2016, Se le reenvío presentación. 28-11-2016, Se le reenvia presentación. 09-12-2016, Se le reenvia presentación.  21-12-2016, Se le envio NUEVO CATALOGO de tomates y aceitunas.   28-12-2016, Se le envio NUEVO CATALOGO de tomates y aceitunas. 03-01-2017, Se le envio NUEVO CATALOGO de tomates y aceitunas. 10-01-2017, Se le envio NUEVO CATALOGO de tomates y aceitunas.  19-01-2017, Se le envio NUEVO CATALOGO de tomates y aceitunas.  19-01-2017, Se le llamo y la sra yackeline me indico que la sra Isabel esta de vacaciones y regresa en dos semanas. 30-01-2017, Se le envio NUEVO CATALOGO de tomates y aceitunas.  03-02-2017, Se le envío NUEVO CATALOGO de aceitunas. 16-02-2017, Se le envío NUEVO CATALOGO de Aceitunas. 09-03-2017 se envio catalogo bueno de las aceitunas.
9-05-2017 Envio de Catalogo de Tomates
23-5-2017 Hable con Isabel Villavicencio y no suministro proveedor ni consumo, sin embargo acepta muestra y que una vez en el sitio se verifica el consumo, correo Leo, Envio de muestra el jueves 25-5-2017
25-5-2017 Verifico la muestra y no gusto el producto, mando a una empleada a dar el mensaje
19-6-2017 Envio de correo de Champiñon</t>
  </si>
  <si>
    <t>Pasta e basta (Intercontinental Santiago)</t>
  </si>
  <si>
    <t>Av. Isidora Goyenechea 2867</t>
  </si>
  <si>
    <t>223942000 (hotel)</t>
  </si>
  <si>
    <t>Jefa de Compras</t>
  </si>
  <si>
    <t>claudiaperez@interconti.cl</t>
  </si>
  <si>
    <t>NO LLAMAR ES UNA CERVECERIA/ 30-12-2016 llame a ambos telefonos y al parecer no existe.07-03-2017 me comunique al numero que estab aquí, y me pidieron llamar al hotel, llame al hotel y me dieron el correo y numero. 09-03-2017 se le envio catalogo nuevo de aceitunas.05-04-17 el correo no  sirve.
9-05-2017 Envio de Catalogo de Tomates
10-05-2017 Correo devuelto no existe
23-5-2017 No ocupan tomates en lata
19-6-2017 Envio de Correo de Champiñon</t>
  </si>
  <si>
    <t>Pasta Pesto &amp; Pizza</t>
  </si>
  <si>
    <t>Diagonal Oriente 5291</t>
  </si>
  <si>
    <t>Bendek</t>
  </si>
  <si>
    <t>sebabendek@gmail.com</t>
  </si>
  <si>
    <t>Se solicita correo y nombre de contacto ,14-11-2016 Se le envía catálogo de Tomates Italianos La Caranta 01-12-2016 Se le envia catalogo de tomates La Caranta 22-12-2016 Se le envia catalogo nuevo de tomates y aceitunas. 13-01-2017 Se envia catalogo de tomates y aceitunas negras. 10-03-2017 se le envio catalogo nuevo de aceitunas.
9-05-2017 Envio Catalogo de Tomates
19-6-2017  Envio de Correo de Champiñon
23-6-2017 El unico telefono que parace suena desconectado</t>
  </si>
  <si>
    <t>Pez Toro</t>
  </si>
  <si>
    <t>Guardia Vieja 156</t>
  </si>
  <si>
    <t>Virguez</t>
  </si>
  <si>
    <t>peztoroprovidencia@gmail.com</t>
  </si>
  <si>
    <t>compraspeztoroprovidencia@gmail.com</t>
  </si>
  <si>
    <t>Se solicita correo y nombre de contacto 11-11-2016 Se le envia catálogo de Tomates Italianos La Caranta 01-12-2016 Se le envia catálogo de tomates La Caranta 22-12-2016 Se le envia nuevo catalogo de tomates y aceitunas. 13-01-2017 Se envia caalogo de tomates y aceitunas negras. 09-03-2017 se le envio catalogo de aceitunas nuevas.
9-05-2017 Envio de Catalogo de Tomates
24-5-2017 Se le reenvia el correo a la encargada del restaurant ocupan tomates en lata su distribuidor el Global Italia y ocupan 3 cajas mensuales, podemos enviar una muestra ya que tiene una reunion en la cocina y asi puede llevar catalogo, lista de precio y muestra, se le enviara la muestra el jueves 24-5-2017 
25-5-2017 Recibio la muestra verificara y que la llame el lunes 29-5-
29-5-2017 el viernes no pudo reunirse con su jefe para verificar la muestra que la llame el 30-5
30-5-2017 el viernes no pudo reunirse con su jefe para verificar la muestra que la llame el 01-6
1-6-2017 Les gusto la muestra el color, el sabor, el olor y estan contentos con la muestra, se les envio correo para crealos como clientes y realizara pedido el lunes
6-6-2017 llamar el jueves para hacer pedido
8-6-2017 No ocupan champiñones enlatados solo frescos, el pedido de tomate para la semana q viene
16-6-2017 Aun tienen inventario del anterior proveedor llamar en una semana</t>
  </si>
  <si>
    <t>Piacere Ristorante</t>
  </si>
  <si>
    <t>Paseo Colina Sur 14500 Local 130, chicureo.</t>
  </si>
  <si>
    <r>
      <t xml:space="preserve">09-11-2016, Se le llamo repica pero no contestan. 17-11-2016, open 6pm no aparece el horario. 14-12-2016, Se le llamo 3:50 y no contestan. 13-01-2017, Esta </t>
    </r>
    <r>
      <rPr>
        <b/>
        <sz val="14"/>
        <rFont val="Calibri"/>
        <family val="2"/>
        <scheme val="minor"/>
      </rPr>
      <t>CERRADO</t>
    </r>
  </si>
  <si>
    <t>Piastra</t>
  </si>
  <si>
    <t>Av. Pedro de Valdivia 2571</t>
  </si>
  <si>
    <t>Telefonos no disponibles. 03-03-2017 telefonos incorecto.07-03-2017 los dos numeros son invalidos y no registra otro en internet.</t>
  </si>
  <si>
    <t>Piedra Pizza</t>
  </si>
  <si>
    <t>av Rancagua 0457</t>
  </si>
  <si>
    <t>Numero no registrado. 30-12-2016 los telefonos registrados en internet  no estan disponibles. 19-01-2017  intento frustrado de busqueda de telefono el unico ue aparece es ese.</t>
  </si>
  <si>
    <t>Pikada</t>
  </si>
  <si>
    <t>San Pio X 2512</t>
  </si>
  <si>
    <t>pikkada@gmail.com</t>
  </si>
  <si>
    <t>Se solicita correo y nombre de contacto, 14-11-2016 Se le envía catálogo de Tomates Italianos La Caranta 01-12-2016 Se le envia catalogo de tomates La Caranta 22-12-2016 Se le envia catalogo nuevo de tomates y aceitunas negras. 13-01-2017 Se envia catalogo de tomates y aceitunas negras.09-03-2017 se le envio catalogo nuvo de aceitunas.
9-05-2017 Envio de Catalogo de Tomates
23-5-2017 No ocupan tomates en lata, concentrado
16-6-2017 Envio correo de champiñon</t>
  </si>
  <si>
    <t>Pimienta Restobar</t>
  </si>
  <si>
    <t>Londres 45</t>
  </si>
  <si>
    <t>Aldo</t>
  </si>
  <si>
    <t xml:space="preserve"> Perez </t>
  </si>
  <si>
    <t>pimienta.gerencia@gmail.com</t>
  </si>
  <si>
    <t>Se solicito correo y nombre de contacto Fecha anterior 29-11-2016.  23-12-2016 se le enviò nuevo correo. 10-01-2017 se le reenvio correo. 20-01-2017 se le reenvio correo de catalogos. 31-01-2017 se renvia catalogo.21-02-2017 se le reenvo catalogo 10-03-2017 se le envia catalogo nuevo de aceitunas.
9-05-2017 Envio de Catalogo de Tomate
19-5-2017 Recibieron el catalogo y por ahora no estan interesados
19-6-2017 Envio correo de Champiñon</t>
  </si>
  <si>
    <t>Pipas</t>
  </si>
  <si>
    <t>Av. Los Pajaritos 4671</t>
  </si>
  <si>
    <t xml:space="preserve">10-11-2016 No contestan 16-11-2016 Se les vuelve a llamar y no contesta 22-11-2016 Se le llama sin obtener respuesta </t>
  </si>
  <si>
    <t>Piú Restaurant</t>
  </si>
  <si>
    <t xml:space="preserve">Av. Vitacura </t>
  </si>
  <si>
    <t>Leonel</t>
  </si>
  <si>
    <t>Carlon</t>
  </si>
  <si>
    <t>leonel.carlon@zazon.cl</t>
  </si>
  <si>
    <t>10-11-2016, Se le llamo el encargado me indico su correo y contacto, el restaurante ya no se llama asi van aperturar uno nuevo igual italiano en este mes de noviembre aun no tienen fecha ni nombre ya que se los va a establecer una empresa de marketing, pero si esta interesado en el producto y lo que podamos ofrecer. 07-11-2016, Se le envía correo de presentación de los tomates con PRESENTACIÓN DE LOS TOMATES.  10-11-2016, Se le envía correo de presentación de los tomates con PRESENTACIÓN DE LOS TOMATES. 16-11-2016, Se le envía correo de presentación de los tomates con PRESENTACIÓN DE LOS TOMATES. 21-11-2016, Se le reenvia presentación. 28-11-2016, Se le reenvia presentación. 09-12-2016, Se le reenvia presentación. 22-12-2016, Se le envio NUEVO CATALOGO de tomates y aceitunas. 28-12-2016, Se le envio NUEVO CATALOGO de tomates y aceitunas. 03-01-2017, Se le envio NUEVO CATALOGO de tomates y aceitunas. 10-01-2017, Se le envio NUEVO CATALOGO de tomates y aceitunas.  19-01-2017, Se le envio NUEVO CATALOGO de tomates y aceitunas.  30-01-2017, Se le envio NUEVO CATALOGO de tomates y aceitunas.  07-02-2017, Se le envio NUEVO CATALOGO de Aceitunas.  09-03-2017 se le envio catalogo de aceitunas nuevos.</t>
  </si>
  <si>
    <t>Pizza Bella</t>
  </si>
  <si>
    <t>Merced 309</t>
  </si>
  <si>
    <t xml:space="preserve">Leslie </t>
  </si>
  <si>
    <t>bellapizza309@gmail.com</t>
  </si>
  <si>
    <r>
      <t xml:space="preserve">Se le envio correo nuevamente, fecha anterior 29-11-2016. 20-12-2016 el cliente usa puro concentrado indico que si en algun momento lo tenemos la llamemos.19-01-2017 se le reenvio correo de catalogos.02-02-2017 se le reenvio catalogo.23-02-2017 se le reenvio catalogo.01-03-2017 llamo y solicito </t>
    </r>
    <r>
      <rPr>
        <b/>
        <u/>
        <sz val="11"/>
        <rFont val="Calibri"/>
        <family val="2"/>
        <scheme val="minor"/>
      </rPr>
      <t xml:space="preserve">1 CAJA DE ACEITUNAS NEGRAS </t>
    </r>
    <r>
      <rPr>
        <sz val="11"/>
        <rFont val="Calibri"/>
        <family val="2"/>
        <scheme val="minor"/>
      </rPr>
      <t xml:space="preserve">se le entregaran mañana 02-03-2017.
8-6-2017 Envio de Correo de Champiñon
19-6-2017 la encargada de compra no se encuentra
 </t>
    </r>
    <r>
      <rPr>
        <b/>
        <u/>
        <sz val="11"/>
        <color rgb="FFFF0000"/>
        <rFont val="Calibri"/>
        <family val="2"/>
        <scheme val="minor"/>
      </rPr>
      <t>HORARIO 12:00M  10:30 PM .</t>
    </r>
    <r>
      <rPr>
        <b/>
        <i/>
        <u/>
        <sz val="11"/>
        <color theme="8" tint="-0.249977111117893"/>
        <rFont val="AR JULIAN"/>
      </rPr>
      <t xml:space="preserve"> Cliente slo ha hecho un solo pedido. LLAMAR LOS LUNES .</t>
    </r>
  </si>
  <si>
    <t xml:space="preserve">Pizza Bistro </t>
  </si>
  <si>
    <t>Av Chicureo, km 24, Colina.</t>
  </si>
  <si>
    <t>Colinas</t>
  </si>
  <si>
    <t>Camila</t>
  </si>
  <si>
    <t>Encargada de Administracion</t>
  </si>
  <si>
    <t>camily_584@hotmail.com</t>
  </si>
  <si>
    <t xml:space="preserve">09-02-2017 llame y me suministraron el correo elctronico.22-07-2017 se le reenvio catalogo.
9-05-2017 Envio de Catalogo de Tomates
19-5-2017 Envie nuevamente el catalogo a la persona encargada que revisara el correo y que la llame en una semana
14-6-2017 Envio de Correo de Champiñon
19-6-2017  Hable la encargada de la pizzeria me </t>
  </si>
  <si>
    <t>Pizza Delivery</t>
  </si>
  <si>
    <t>Vicente Perez Rosales, 909</t>
  </si>
  <si>
    <t>Merino</t>
  </si>
  <si>
    <t>info@pizzadelivery.cl</t>
  </si>
  <si>
    <t xml:space="preserve">Se le envio correo nuevamente, fecha anterior 29-11-2016. 20-12-2016 usan tomates naturales, nada de conserva por ahora; aceitunas si usan quieren que les envie el correo. 21-12-2016 se le envio catalogo de aceitunas.27-12-2016 se le reenvio catalogos de aceitunas porque al parecer no lo recibio.10-01-2017 se le reenvio correo.12-01-2017 llamar mañana par confimar recepcion.20-01-2017 se le reenvio correo de catalogo. 31-01-2017 se reenvio catalogo.21-02-2017 se reenvio catalogo. 10-03-2017 se le envio catalogo nuevo.
9-05-2017 Envio de Catalogo de Tomates
23-5-2017 Solo interesados en Aceitunas
16-6-2017 Envio de Correo de Champiñon </t>
  </si>
  <si>
    <t>Pizza XL</t>
  </si>
  <si>
    <t>Av. Ecuador 3488, Local A</t>
  </si>
  <si>
    <t xml:space="preserve">Gino </t>
  </si>
  <si>
    <t>empastes.santiago@gmail.com</t>
  </si>
  <si>
    <t>07-11-2016 Se solicita correo y nombre de contacto, 10-11-2016 Se le envía catálogo de Tomates Italianos La Caranta 01-12-2016 Se le envia catálogo de tomates La Caranta. 22-12-2016 Se le envia catalogo nuevo de tomates y aceitunas. 13-01-2017 Se envia catalogo de tomates y aceitunas negras.05-04-17  SE ENVIA  CATALOGO
9-05-2017 Envio de Catalogo de Tomates
26-5-2017 Envio de Catalogo
29-5-2017 El encargado colgo el telefono al escuchar que es de Alman Food
19-6-2017 Envio de correo de Champiñon 
23-6-2017 La persona encargado de compra no se encuentra</t>
  </si>
  <si>
    <t>Pizzaiola</t>
  </si>
  <si>
    <t>Calle Manzano, 283.</t>
  </si>
  <si>
    <t>Telefono ocupado.04-01-2017 se intento llamar a ese nuemro y suena ocupado, es el unico que registra internet.</t>
  </si>
  <si>
    <t>Pizzas del Artesano</t>
  </si>
  <si>
    <t>Av. Manuel Antonio Matta 712 Local G</t>
  </si>
  <si>
    <t>Osses</t>
  </si>
  <si>
    <t>ossescea@gmail.com</t>
  </si>
  <si>
    <t>Se le envio correo nuevamente, fecha anterior 29-11-2016. 20-12-2016 Telefonos incorrectos se le enviara un correo de nvo cuando me confitmen nvo form21-02-2017 solicito muestra. 08-03-2017 se le reenvio catalogo nuevo de aceitunas. 
8-6-2017 envio de Correo de correo de Champiñon
19-6-2017 Envio de correo de Champiñon
23-6-2017 No contestan</t>
  </si>
  <si>
    <t>Pizzas Mediatico</t>
  </si>
  <si>
    <t>Av. Vicuña Mackena 1763</t>
  </si>
  <si>
    <t>Llamar despues de las 6pm18-01-2017 llame y sale como si no existiera el telefono.</t>
  </si>
  <si>
    <t xml:space="preserve">Pizzeria Bongiovanni   </t>
  </si>
  <si>
    <t>Av. Tomás Moro 679</t>
  </si>
  <si>
    <t>Se le llamo pero estos numeros no tienen telefono y en las paginas estos son los que salen, ubicar.03-03-2017 se trato de ubicar otros nuemros por internet, pero fue imposinle son los mismos numeros.07-03-2017 estos telefonos no son validos, busque en internet y es imposible ubicar otro.</t>
  </si>
  <si>
    <t>Pizzeria Chamberlines</t>
  </si>
  <si>
    <t>Von Schroerders 230</t>
  </si>
  <si>
    <t>08-11-2016, Se le llamo pero el numero no se encuentra disponible, ubicarlo. NUMERO EQUIVOCADO/04-01-2017 encontre un celular y no esta disponible el local no atienden. 06-03-2017 trate de ubicar otros numeros y no fue posible.</t>
  </si>
  <si>
    <t>Pizzeria Colombiana</t>
  </si>
  <si>
    <t xml:space="preserve">Jose Leyan 683 </t>
  </si>
  <si>
    <t>Medizin</t>
  </si>
  <si>
    <t>javiermedizin@hotmail.com</t>
  </si>
  <si>
    <t xml:space="preserve">10-11-2016, Se le llamo y el encargado mostro interes pero no tienen correo me indico que llamara a las 5:00pm para que hablara con la dueña: Tonia. 11-11-2016, Se le llamo la sra no estaba pero le deje mi telefono para que me llamara. 17-11-2016, Se le llamo y el encargado me indico su co 28-11-2016, Se le reenvia presentación.rreo personal ya que es nuevo y no tiene el del local. 18-11-2016, Se le envía correo de presentación de los tomates con PRESENTACIÓN DE LOS TOMATES. 22-11-2016, Se le reenvío presentación. 30-11-2016, Se le envio muestras. 07-12-2016, Se le llamo y el sr me indico que no habian probado aun las muestras ya que tenian mucho producto en stock pero que lo llamara el proximo miercoles 14-12. 14-12-2016, Se le envio catalogo de aceitunas. 14-12-2016, Se le llamo y la sra me indico lo que le dijo javier ya que no contesto y dijo que la llamara la proxima semana del 19-12 ya que no habia probado el producto. 26-12-2016, Se le llamo y no estaba. 10-01-2017, Se le llamo y no estaba. 12-01-2017, Se le envío correo preguntando si habian probado el producto. La persona encargada nunca se encuentra, no se sabe si probaron las muestras por las personas que contestan no saben nada. se le envío correo y llamo en varias oportunidades, y se escucha cuando el encargado dice que llame mas tarde o que no está. </t>
  </si>
  <si>
    <t>Pizzeria Don Esteban</t>
  </si>
  <si>
    <t>Av. Larraín 6759</t>
  </si>
  <si>
    <t>la reina</t>
  </si>
  <si>
    <t>07-11-2016 Se le llamo repica y no contestan, ubicar numero. 16-11-2016 Se le vuelve a llamar  pero sigue sin contestar 22-11-2016 Se le llama y el telefono esta ocupado. 06-03-2017 telefono no existe y no se ubico otro por internet.</t>
  </si>
  <si>
    <t>Pizzería El Ángel</t>
  </si>
  <si>
    <t>Av. Estero Yoli 37</t>
  </si>
  <si>
    <t>YA TIENEN PROVEEDORES</t>
  </si>
  <si>
    <t>Pizzeria Imperio Quilicura</t>
  </si>
  <si>
    <t>Av. Bernardo O'higgins #050</t>
  </si>
  <si>
    <t>22-11-2016, Se le llamo pero el numero no se encuentra disponible.03-01-2017 no esta disponible el numero y en su face no tienen movimiento desde junio.07-03-2017 face crrado, presuntamente inactiva.</t>
  </si>
  <si>
    <t>Pizzeria La Plaza</t>
  </si>
  <si>
    <t>San Pablo 1369</t>
  </si>
  <si>
    <t xml:space="preserve">No utilizan tomates en conserva </t>
  </si>
  <si>
    <t>Pizzeria La Torre</t>
  </si>
  <si>
    <t> Maturana 80</t>
  </si>
  <si>
    <t>Casagna</t>
  </si>
  <si>
    <t>Socia</t>
  </si>
  <si>
    <t>pizzeriaslatorre@gmail.com    </t>
  </si>
  <si>
    <r>
      <t xml:space="preserve">14-12-2016  probó el producto y le gusto nos estará contactando cuando tome la decision para comprar.09-01-2017 estan cultivando sus tomates lo que quiere decir que al menos por verano no va solicitar nada.19-01-2017 sele reenvio correo de catalogos.02-02-2017 se le reenvio catalogo. 23-02-2017 se le reenvio catalogo. 08-03-2017 se le reenvio catalogo nuevo de aceitunas. 08-03-2017 se comunico conmigo por mediod e correo, me pregunto dias de despacho, y me solicito </t>
    </r>
    <r>
      <rPr>
        <b/>
        <u/>
        <sz val="11"/>
        <rFont val="Calibri"/>
        <family val="2"/>
        <scheme val="minor"/>
      </rPr>
      <t>1 CAJA DE ACEITUNAS NEGRAS LAMINADAS</t>
    </r>
    <r>
      <rPr>
        <sz val="11"/>
        <rFont val="Calibri"/>
        <family val="2"/>
        <scheme val="minor"/>
      </rPr>
      <t xml:space="preserve">, </t>
    </r>
    <r>
      <rPr>
        <b/>
        <u/>
        <sz val="14"/>
        <color rgb="FFFF0000"/>
        <rFont val="Calibri"/>
        <family val="2"/>
        <scheme val="minor"/>
      </rPr>
      <t xml:space="preserve">horario de entrega de 13:00 pm a 21:00 pm.  
</t>
    </r>
    <r>
      <rPr>
        <sz val="11"/>
        <color theme="1"/>
        <rFont val="Calibri"/>
        <family val="2"/>
        <scheme val="minor"/>
      </rPr>
      <t>8-05-2017 Se envia catalogo por ya comenzar invierno 
15-5-2017 Ellos Cultivan sus propios Tomates no llamar mas por tomates SOLO QUIEREN ACEITUNAS
8-6-2017 Envio de Correo de Champiñon
15-6-2017 No contestan</t>
    </r>
    <r>
      <rPr>
        <b/>
        <u/>
        <sz val="14"/>
        <color rgb="FFFF0000"/>
        <rFont val="Calibri"/>
        <family val="2"/>
        <scheme val="minor"/>
      </rPr>
      <t xml:space="preserve">
</t>
    </r>
    <r>
      <rPr>
        <i/>
        <sz val="12"/>
        <color theme="8" tint="-0.249977111117893"/>
        <rFont val="AR JULIAN"/>
      </rPr>
      <t>Cliente solo ha hecho un solo pedido</t>
    </r>
    <r>
      <rPr>
        <b/>
        <u/>
        <sz val="14"/>
        <color rgb="FFFF0000"/>
        <rFont val="Calibri"/>
        <family val="2"/>
        <scheme val="minor"/>
      </rPr>
      <t xml:space="preserve"> ,</t>
    </r>
    <r>
      <rPr>
        <b/>
        <i/>
        <u/>
        <sz val="12"/>
        <color theme="8" tint="-0.249977111117893"/>
        <rFont val="AR JULIAN"/>
      </rPr>
      <t>LLAMAR LOS LUNES PARA ENVIAR LOS MIERCOLE</t>
    </r>
    <r>
      <rPr>
        <b/>
        <u/>
        <sz val="12"/>
        <color theme="8" tint="-0.249977111117893"/>
        <rFont val="AR JULIAN"/>
      </rPr>
      <t>S.</t>
    </r>
  </si>
  <si>
    <t>Pizzeria los romanos</t>
  </si>
  <si>
    <t>Av. Macul 4203</t>
  </si>
  <si>
    <t>Alfredo</t>
  </si>
  <si>
    <t>comercialsanukmr@gmail.com</t>
  </si>
  <si>
    <t>03-11-2016, se le llamo el sr. Indico su correo y su contacto y dijo en varias oportunidades que le enviara el correo. 07-11-2016, Se le envía correo de presentación de los tomates con PRESENTACIÓN DE LOS TOMATES.  10-11-2016, Se le envía correo de presentación de los tomates con PRESENTACIÓN DE LOS TOMATES. 16-11-2016, Se le envía correo de presentación de los tomates con PRESENTACIÓN DE LOS TOMATES. 21-11-2016, Se le reenvia presentación. 28-11-2016, Se le reenvia presentación. 09-12-2016, Se le reenvia presentación.  22-12-2016, Se le envio NUEVO CATALOGO de tomates y aceitunas. 28-12-2016, Se le envio NUEVO CATALOGO de tomates y aceitunas. 03-01-2017, Se le envio NUEVO CATALOGO de tomates y aceitunas. 10-01-2017, Se le envio NUEVO CATALOGO de tomates y aceitunas.  19-01-2017, Se le envio NUEVO CATALOGO de tomates y aceitunas.  01-02-2017, Se le envio NUEVO CATALOGO de tomates, aceitunas verdes, negras y NUEVA LISTA DE PRECIOS.  07-02-2017, Se le envío NUEVO CATALOGO de Aceitunas. 09-03-2017 se le envio catalogo nuevo de aceitunas.
9-05-2017 Envio de Catalogo de Tomates
19-6-2017 Envio correo de Champiñon</t>
  </si>
  <si>
    <t>Pizzeria Roma</t>
  </si>
  <si>
    <t>Av. Larraín 6738</t>
  </si>
  <si>
    <t>eddie</t>
  </si>
  <si>
    <t>cimo</t>
  </si>
  <si>
    <t>pizzeriaroma2@gmail.com</t>
  </si>
  <si>
    <t>07-11-2016, Se le llamo repica y no contestan, llamar el martes a la 1:00pm, ya que el lunes trabajan apartir de las 6:00pm. 10-11-2016  15-11-2016, Se le reenvio la Presentacion. 21-11-2016, Se le reenvia presentación. 25-11-2016, Se le reenvio presentación. 05-12-2016, Se le reenvia presentación. 14-12-2016, Se le reenvia presentación. 20-12-2016, Se le llamo a las 12:30 y el sr no estaba no tiene horario de estar en el local. 22-12-2016, Se le envio NUEVO CATALOGO de tomates y aceitunas. 28-12-2016, Se le envio NUEVO CATALOGO de tomates y aceitunas. 03-01-2017, Se le envio NUEVO CATALOGO de tomates y aceitunas. 10-01-2017, Se le envio NUEVO CATALOGO de tomates y aceitunas.  19-01-2017, Se le envio NUEVO CATALOGO de tomates y aceitunas.  19-01-2017, Se le llamo a las 3:56 el sr no estaba y no tiene hora fija de estar en el local le deje mi nombre y telefono. 30-01-2017, Se le envio NUEVO CATALOGO de tomates y aceitunas.  07-02-2017, Se le envio NUEVO CATALOGO de Aceitunas.  09-03-2017 se le envio catalogo nuevo de aceitunas.
9-05-2017 Envio de Catalogo de Tomates
25-5-2017 Llame el encargado esta a partir de las 8pm 
20-6-2017 Envio de Correo de Champiñon</t>
  </si>
  <si>
    <t xml:space="preserve">Pizzeria tratoria Valdivia </t>
  </si>
  <si>
    <t>Quemchi 5876, Pedro Aguirre Cerda</t>
  </si>
  <si>
    <t>valdivia.navarro@gmail.com</t>
  </si>
  <si>
    <t>Se le envio correo nuevamente, fecha anterior 29-11-2016. 20-12-2016 numeros incorrectos, se enviara coreo de nvo cuando confirmen formato. 21-12-2016 se le envio correo. 27-12-2016 se le envio correo nuevo.10-01-2017 se le reenvio correo.. 12-01-2016 tratar de ubicar otros numeros porque ambos son incorrectos. 23-01-2017 se le reenvia correo de catalogo.02-02-2017 se le reenvio catalogo.22-02-2017 se le reenvio catalogo. 10-03-2017 se le envio catalogo nuevo de aceitunas.
9-05-2017 Envio de Catalogo de Tomates
1-6-2017 Envio de Catalogo de Tomates
20-6-2017 Envio de correo de Champiñon</t>
  </si>
  <si>
    <t>Pizzeria Verona</t>
  </si>
  <si>
    <t>Gran avenida 4302</t>
  </si>
  <si>
    <t>rodrigoandres.ortega@outlook.com</t>
  </si>
  <si>
    <t>Se le envio correo nuevamente, fecha anterior 29-11-2016. 20-12-2016 Ocupan por ahora tomates secos, nos mantendran en sus archivos.19-01-2017 se le reenvio correo de catalogos.01-02-2017 se le reenvio catalogo.09-02-2017 llamar en marzo porq se iran de vacaciones.23-02-2017 se le reenvio catalogo. 08-03-2017 se le reenvio catalogo nuevo de aceitunas
9-05-2017 Envio de Catalogo de Tomates
1-6-2017 Envio de Catalogo de Tomates
22-6-2017 Envio Catalogo champiñon</t>
  </si>
  <si>
    <t>Plaza Victoria</t>
  </si>
  <si>
    <t>Santa Isabel 052</t>
  </si>
  <si>
    <t>Leal</t>
  </si>
  <si>
    <t>administrador@plazavictoria.com</t>
  </si>
  <si>
    <t>Se solicita correo y nombre de contacto, 14-11-2016 Se le envía catálogo de Tomates Italianos La Caranta 01-12-2016 Se le envia catalogo de tomates La Caranta 23-12-2016 Se le envia catalogo nuevo de tomates y aceitunas. 13-01-2017 Se envia catalogo de tomates y aceitunas negras. 10-03-2017 se le envio catalogo nuevo de aceitunas.
9-05-2017 Envio de Catalogos de Tomates
1-6-2017 Envio de Catalogo de Tomates
20-6-2017 Envio Correo de Champiñon</t>
  </si>
  <si>
    <t>Pomeriggio Bistró</t>
  </si>
  <si>
    <t>Nueva Costanera 3.900, plaza central mall Casa Costanera (nivel calle),</t>
  </si>
  <si>
    <t>Alex</t>
  </si>
  <si>
    <t>pomeriggiobistro@gmail.com</t>
  </si>
  <si>
    <t>Se  le envio correo nuevamente, fecha anterior 29-11-2016. 20-12-2016 no atienden. 27-12- 2016 se le envio correo nuevo. 10-01-2017 se le reenvio correo. 12-01-2017 llamar a la administradora en una hora. 23-01-2017 se le reenvio correo de catalogo. 02-02-2017 se le reenvio catalogo.22-02-2017 se le reenvio catalogo. 10-03-2017 se le envio catalogo nuevo de aceitunas.
9-05-2017 Envio de Catalogo de Tomates
10-05-2017 Correo devuelto no existe
19-5-2017 Se envia Catalogo a nueva persona persona encargada llamar la semana que viene
25-5-2017  Hable con el encargado Alex Merino Consumen de 8 a 10 cajas semanales de Tomate entero  su proveedor Grant Gourmet podemos hacerle llegar una muestra en el horario de 10 am a 17pm atencion Wiliam Garcia  / Rosario Rodriguez
26-5-2017 hable con Wilian Garcia recibio la muestra que verifique con Alex Merino la semana que viene
30-5-2017 Hable con Wiliam Garcia el Sr. Alex Merino y estaba fuera de Santiago aun no ha podido realizar la prueba de la muesta llamar jueves 1-6-2017
1-6-2017 El encargado no se encuentra llamarlo el 2 de junio de 2017
6-5-2017 El Sr Wiliam Garcia esta Libre llamarlo el 6 de junio de 2017
7-6-2017  Hable con Wiliam Garcia, aun Alex Merino no ha realizado la prueba con la chef, Wilian va a tratar de hablar con el hoy o mañana que lo llame el viernes en la mañana
 12-6-2017 El Sr. Wiliam Garcia esta libre llamar al dia siguiente
13-6-2017 Hable con Wiliam Garcia y Esta esperando la repuesta del Chef llamar el 15-6-2017
16-6-2017 No gusto la muestra no es la textura que estan buscando</t>
  </si>
  <si>
    <t>Pommo D'oro</t>
  </si>
  <si>
    <t>Hermanos Amunátegui 688</t>
  </si>
  <si>
    <t>Robinson</t>
  </si>
  <si>
    <t>robinstar777@gmail.com</t>
  </si>
  <si>
    <t>Se le envio correo nuevamente, fecha anterior 29-11-2016. 21-12-2016 utilizan tomates frescos y lo compran a 250 el kg. 19-01-2017  se le reenvio correo con catalogos.02-02-2017 se le reenvio catalogo.23-02-2017 se le reenvio catalogo. 08-03-2017 se le reenvio catalogo nuevo de aceitunas.06-04-17 es  cliente  de america
20-6-2017 Envio correo de Champiñon</t>
  </si>
  <si>
    <t>Pop´Schop</t>
  </si>
  <si>
    <t>Gran Avenida José Miguel Carrera 9505</t>
  </si>
  <si>
    <t>Numero no registrado</t>
  </si>
  <si>
    <t>Puerto Marisko</t>
  </si>
  <si>
    <t>Av. Isidora Goyenechea 2918</t>
  </si>
  <si>
    <t>reservas@restaurantmariscos.cl</t>
  </si>
  <si>
    <t>Se le envio correo nuevamente, fecha anterior 29-11-2016. 23-12-2016 se le enviò nuevo correo.10-01-2017 se le reenvio correo.20-01-2017 se le reenvio correo con catalogo.31-01-2017 se le reenvio catalogo. 21-02-2017 se le reenvio catalogo. 09-03-2017 se le ereenvio correo de aceitunas nuevo.
9-05-2017 Envio de Catalogo de Tomates
20-6-2017 Envio de Correo de Champiñon</t>
  </si>
  <si>
    <t>Punta Brasa</t>
  </si>
  <si>
    <t>Av. Walker Martinez 3142</t>
  </si>
  <si>
    <t>sergioegarrido@gmail.com</t>
  </si>
  <si>
    <t>Se le envio correo nuevamente, fecha anterior 29-11-2016. 23-12-2016 se le enviò nuevo correo.10-01-2017 se le reenvio correo.20-01-2017 se le reenvio correo con catalogo.21-02-2017 se le reenvio catalogo .10-03-2017 se le envio catalogo nuevo de aceitunas.
9-05-2017 Envio de Catalogo de Tomates
20-6-2017 Envio de Correo de Champiñon</t>
  </si>
  <si>
    <t>Punto Ocho- Hotel Cumbres</t>
  </si>
  <si>
    <t>Hotel Cumbres, Jose Victorino Lastarria 299</t>
  </si>
  <si>
    <t xml:space="preserve">Richard </t>
  </si>
  <si>
    <t>Jara</t>
  </si>
  <si>
    <t>rjara@hotelescumbres.cl</t>
  </si>
  <si>
    <t>Se le envio correo nuevamente, fecha anterior 29-11-2016. SE LE ENVIO LISTA DE PRECIO .23-12-2016 se le enviò nuevo correo.10-01-2017 se le reenvio correo.20-01-2017 se le reenvio el correo de catalogos. 31-01-2017 se le reenvio catalogo.21-02-2017 se le reenvio catalogo. 10-03-2017 se le envio catalogo nuevo de aceitunas.
9-05-2017 Envio de Catalogo de Tomates
20-6-2017 Envio de Correo de Champiñon</t>
  </si>
  <si>
    <t>Puro Bistro-Hotel Plaza El Bosque San Sebastian</t>
  </si>
  <si>
    <t>Hotel Plaza El Bosque San Sebastian, San Sebastian 2800</t>
  </si>
  <si>
    <t>Las condes</t>
  </si>
  <si>
    <t>info.purobistro@plazaelbosque.cl</t>
  </si>
  <si>
    <t>No contestan, pero les envie correo que localice en pagina web/ 04-01-2017 LLAME Y ME CONFIRMARON QUE ESE ES EL CORREO, REENVIE CORREO.10-01-2017 se reenvio correo. 20-01-2017 se le reenvio correo de catalogos.01-02-2017 se le reenvio catalogo. 21-02-2017 SE LE REENVIO CATALOGO. 10-03-2017 se le envio catalogo de aceitunas nuevo.
9-05-2017 Envio de Catalogo de Tomates
20-6-2017 Envio correo de Champiñon</t>
  </si>
  <si>
    <t>Nueva York 52, Local N3</t>
  </si>
  <si>
    <t>alejandro@comerciallama.cl</t>
  </si>
  <si>
    <t>Se le envio correo nuevamente, fecha anterior 29-11-2016. 23-12-2016 se le enviò nuevo correo.10-01-2017 se le reenvio correo.20-01-2017 se le reenvio catalogo. 31-01-2017 se le reenvio catalogo.21-02-2017 se le reenvio catalogo. 09-03-2017 se le envio catalogo nuevo de aceitunas.
9-05-2017 Envio de Catalogo de Tomates
20-6-2017 Envio de Correo de Champiñon</t>
  </si>
  <si>
    <t>Re 100 Hechas</t>
  </si>
  <si>
    <t>Av. Portugal 1079</t>
  </si>
  <si>
    <t>Valencia</t>
  </si>
  <si>
    <t>manueljesusvalencia@hotmail.com</t>
  </si>
  <si>
    <t>09-11-2016 Se solicita correo pero no lo tiene solicita que llame a las 5 de la tarde para tenerlo, 17-11-2016 Se solicita correo y nombre de contacto, Se le envia catálogo de Tomates Italianos La Caranta 02-12-2016 Se le envia catálogo de tomates La Caranta 23-12-2016 Se le envia catalogo nuevo de tomates y aceitunas negras. 10-03-2017  se le envio catalogo nuevo de aceitunas.
9-05-2017 Envio de Catalogo de Tomates
25-5-2017 No contetan 
20-6-2017 Envio de correo de champiñon</t>
  </si>
  <si>
    <t>RePizza Talagante</t>
  </si>
  <si>
    <t>Av San Martín 0402</t>
  </si>
  <si>
    <t>hector.roa23@gmail.com</t>
  </si>
  <si>
    <t xml:space="preserve">Le envie formulario, el me pasara informacion por correo/16-12-2016 estan de vacaciones que lo llame para la 2da semana de enero para hacer pedido.09-01-2017 solicito lista de precios, se le enviò.10-01-2017 le parecio muy agridulce el tomate.19-01-2017 se le envio correo con catalogo de nvo.01-02-2017 se le reenvio catalogo.23-02-2017 se le reenvio catalogo. 08-03-2017 se le reenvio catalogo nuevo de aceitunas.05-04-17 se envia catalogo.
9-05-2017 Envio de Catalogo de Tomates
20-6-2017 Envio de correo de Champiñon
23-6-2017 Verificar si puede entregarse muestra hoy tiene disponibilidad solo hasta las 3 </t>
  </si>
  <si>
    <t>Restaurant Costa Nazca</t>
  </si>
  <si>
    <t>Príncipe de Gales Nº 6777</t>
  </si>
  <si>
    <t>Mezaina</t>
  </si>
  <si>
    <t>1 Dueño</t>
  </si>
  <si>
    <t>costanazca@live.cl</t>
  </si>
  <si>
    <t>15-11-2016, Se le llamo y el encargado: Armando me indico el correo de uno de los dueños. 15-11-2016, Se le envía correo de presentación de los tomates con PRESENTACIÓN DE LOS TOMATES. 22-11-2016, Se le reenvío presentación. 28-11-2016, Se le reenvia presentación. 09-12-2016, Se le reenvia presentación. 21-12-2016, Se le envio NUEVO CATALOGO de tomates y aceitunas.  28-12-2016, Se le envio NUEVO CATALOGO de tomates y aceitunas. 03-01-2017, Se le envio NUEVO CATALOGO de tomates y aceitunas. 10-01-2017, Se le envio NUEVO CATALOGO de tomates y aceitunas.  19-01-2017, Se le envio NUEVO CATALOGO de tomates y aceitunas.  01-02-2017, Se le envio NUEVO CATALOGO de tomates, aceitunas verdes, negras y NUEVA LISTA DE PRECIOS.  07-02-2017, Se le envío NUEVO CATALOGO de Aceitunas. se le envio catalogo nuevo de aceitnas.
9-05-2017 Envio de Catalogo de Tomates
19-5-2017 no se encuntra la persona encargada de compras llamar la semana que viene
20-6-2017 Envio de Correo de Champiñon</t>
  </si>
  <si>
    <t>Restaurant Croccante</t>
  </si>
  <si>
    <t>Segunda Transversal 5812</t>
  </si>
  <si>
    <t>croccante.eys@gmail.com</t>
  </si>
  <si>
    <t>Les envie un correo a ellos a traves de su pagina web, esperando respuestas. 03-01-2017NO RESPONDEN A ESE NUEMRO DE CEL, SE LE RENVIO CORREO. 10-03-2017 se le reenvio catalogo de aceitunas nuevo.
9-05-2017 Envio de Catalogo  de Tomates
20-6-2017 Envio de Correo de Champiñon</t>
  </si>
  <si>
    <t>Restaurant Diogenes</t>
  </si>
  <si>
    <t>Andres de Fuenzalida 48</t>
  </si>
  <si>
    <t xml:space="preserve">Pilar </t>
  </si>
  <si>
    <t>Astorga</t>
  </si>
  <si>
    <t>chef@gruposublime.cl</t>
  </si>
  <si>
    <t>Se le envio correo, en la cual consegui, mas ubicar numero telf, porque no esta disponible, Fecha anterior 29-11-2016. 21-12-2016 ha recibido nuetros correos, actualmente no necesita cambiar de proveedores, nos mantendra en su base datos para un futuro requerimieto.19-01-2017 se le reenvio coreo de catalogos.01-02-2017 se reenvio catalogo.23-02-2017 se le reenvio catalogo.08-03-2017 se  le reenvio catalogo nuevo de aceitunas.
9-05-2017 Envio de Catalogo de Tomates
19-5-2017 Hable con la encargada Pilar Astorga no enviar mas correo y no ocupa Tomates en lata
20-5-2017 Envio de correo de Champiñon</t>
  </si>
  <si>
    <t>Restaurant El Cid  </t>
  </si>
  <si>
    <t>Av. Santa Maria 1742</t>
  </si>
  <si>
    <t>Cifuentes</t>
  </si>
  <si>
    <t>Gerente Compras</t>
  </si>
  <si>
    <t>fernando.cifuentes@sheraton.com</t>
  </si>
  <si>
    <t>24-11-2016 Se solicita correo y nombre de contacto 03-01-2017 Se le envia catalogos de tomates y aceitunas negras. 09-03-2017 se le envio catalogo nuevo d aceitunas.
9-05-2017 Envio de Catalogo de Tomates
20-6-2017 Envio correo de champiñon</t>
  </si>
  <si>
    <t>Restaurant La Concepcion</t>
  </si>
  <si>
    <t>Papudo 541</t>
  </si>
  <si>
    <t>Encargada de adquisicion de compras</t>
  </si>
  <si>
    <t>rest_laconcepcion@yahoo.com</t>
  </si>
  <si>
    <t>08-11-2016, Se le llamo y el sr. Me indico el correo y contacto de la persona encargada de la adquisición de compras.  09-11-2016, Se le envía correo de presentación de los tomates con PRESENTACIÓN DE LOS TOMATES.  14-11-2016, Se volvio a enviar presentación. 18-11-2016, Se volvio a enviar presentacion. 24-11-2016, Se volvio a enviar presentacion. 29-11-2016, Se volvio a enviar presentación. 02-12-2016, Se volvio a enviar presentación. 12-12-2016, Se volvio a enviar presentación. 21-12-2016, Se le envio NUEVO CATALOGO de tomates y aceitunas. 27-12-2016, Se le envio NUEVO CATALOGO de tomates y aceitunas. 05-01-2017, Se le envio NUEVO CATALOGO de tomates y aceitunas. 09-01-2017, Se le envio NUEVO CATALOGO de tomates y aceitunas. 19-01-2017, Se le envio NUEVO CATALOGO de tomates y aceitunas.
9-05-2017 Envio de Catalogo de Tomates
20-6-2017 Envio de Correo de Champiñon</t>
  </si>
  <si>
    <t>Restaurant Spiazzo</t>
  </si>
  <si>
    <t>Avenida Providencia 1214</t>
  </si>
  <si>
    <t>ES UNA CASA DE FAMILIA/ SEGÚN INTERNET RESTAURANT CERRADO</t>
  </si>
  <si>
    <t>Restaurante Peccatore</t>
  </si>
  <si>
    <t> Av. Josemaría Escrivá de Balaguer 6400</t>
  </si>
  <si>
    <t>contacto@peccatore.cl</t>
  </si>
  <si>
    <t>Restaurante Peruano Misky Mikuy</t>
  </si>
  <si>
    <t>Monseñor Edwards 1739</t>
  </si>
  <si>
    <t xml:space="preserve">Efrain </t>
  </si>
  <si>
    <t>Tinoco</t>
  </si>
  <si>
    <t>efraintinoco@hotmail.com</t>
  </si>
  <si>
    <t>Se solicita correo y nombre de contacto, 10-11-2016 Se le envía catálogo de Tomates Italianos La Caranta, Solicita Muestras y las devuelve porque pensó que era pasta de tomate y aceitunas negras. 10-03-2017 sde le envio catalogo de aceitunas nuevo.
9-05-2017 Envio de Catalogo de Tomates
8-6-2017 Envio de Muestra
9-6-2017 Envio de muestra para el dia lunes entregar de 11:00 a 13:00 con el Sr. Efrain Tinoco
13-6-2017 son muy pequeños y al mezclarse con la comida no sabe como saldra y si tendra el efecto esperado, que lo llame el viernes para darnos su repuesta
16-6-2017 Los Chef no lo recomiendan son pequeños los champiñones y sobrecocidos no es lo esperado.</t>
  </si>
  <si>
    <t>Restaurante RÉ (Hotel Plaza el Bosque nueva las Condes)</t>
  </si>
  <si>
    <t>Hotel Plaza El Bosque Nueva Las Condes, Av. Manquehue 656</t>
  </si>
  <si>
    <t>Cristian Cardenas</t>
  </si>
  <si>
    <t>Eduardo Jara</t>
  </si>
  <si>
    <t xml:space="preserve">Erncargado de compras y Gerente respectivamente </t>
  </si>
  <si>
    <t xml:space="preserve">ccardenas@plazaelbosque.cl </t>
  </si>
  <si>
    <t>ejara@plazaelbosque.cl</t>
  </si>
  <si>
    <t>Se le envio correo nuevamente, fecha anterior 29-11-2016. 21-12-2016 llame y el contacto estaba errado me suministraron el correo del encargado y gerente de compras, se enviará correo. 21-12-2016 se le envio correo.26-12-2016 por el momento no necesitan nada pero se comunican con nosotros si necesitan algo.19-01-2017 se le reenvio catalogo.31-01-2017. 23-02-2017 se le reenvio catalogo. 08-03-2017 se le envio catalogo nvo de aceitunas.
9-05-2017 Envio de Catalogos de Tomate
20-6-2017 Envio de correo de Champiñon</t>
  </si>
  <si>
    <t>9.779.328-k</t>
  </si>
  <si>
    <t>Jorge Moya Palma </t>
  </si>
  <si>
    <t>Restaurante Ytantos</t>
  </si>
  <si>
    <t>Arturo Prat 116</t>
  </si>
  <si>
    <t>Arriagada</t>
  </si>
  <si>
    <t>clau.arriagada@hotmail.com</t>
  </si>
  <si>
    <t>02-11-2016, Se le llamo y la sra indico su correo y su contacto. 10-11-2016, Se le envía correo de presentación de los tomates con PRESENTACIÓN DE LOS TOMATES. 15-11-2016, Se le reenvio la Presentacion. 21-11-2016, Se le reenvia presentación. 25-11-2016, Se le reenvio presentación. 30-11-2016, Se le envio muestra. 05-12-2016, Se le llamo y la sra indico que le gustaron los tomates muy bueno el producto pero que por el momento utiliza tomates naturales ya que baja el costo en esta temporada pero que le gustaria comprarnos en invierno. 14-12-2016, Se le envio catalago de aceitunas. 10-03-2017 se le envio catalogo nuevo de aceitunas .
4-05-0217 solicito una caja de 6 unidades de 2.550 gr los cuales seran despachados el 5-05-17
18-5-2017 Aun tiene pedido llamar en una semana
30-5-2017 Que por lo momentos se paso a Tomates Natural es mas barato
20-6-2017 Envio de Correo de Champiñon</t>
  </si>
  <si>
    <t>Ricardo Hernan Jerez Castillo Bar Gelateria Pizzeria Cafe</t>
  </si>
  <si>
    <t>Balmaceda710 Loc.11</t>
  </si>
  <si>
    <t xml:space="preserve">10-11-2016, se le llamo repica pero no contestan.
7-6-2017 No posee pagina Web, el telefono no contesta y el facebook esta desactualizado y sin movimiento desde el 2016 </t>
  </si>
  <si>
    <t>Rincon de Toledo</t>
  </si>
  <si>
    <t>Principe de Gales</t>
  </si>
  <si>
    <t xml:space="preserve">Maria Teresa </t>
  </si>
  <si>
    <t>Vitela</t>
  </si>
  <si>
    <t>administracion@rincondetoledo.cl</t>
  </si>
  <si>
    <t>Se le envio correo nuevamente, fecha anterior 29-11-2016. 22-12-2016 tenia 2 semanas sin correo hoy esq va a empezar a verlos .27-12-2016 se le envio correo nuevo.10-01-2017 se le reenvio coreo. 13-01-2017 confirmada la recepcion de nuestro correo.20-01-2017 se le envio correo con catalogo,. 31-01-2017 se le reenvio catalogo. 21-02-2017 se le reenvio catalogo. 10-03-2017 se le envio catalogo nuevo de aceitunas.
9-05-2017 Envio de Catalogo de Tomates
20-6-2017 Envio de correo de Champiñon</t>
  </si>
  <si>
    <t>Ristorante/ Fabrica de Pasta Di Carlo</t>
  </si>
  <si>
    <t>Longitudinal sur Km 41 parcela 117</t>
  </si>
  <si>
    <t>Maipù</t>
  </si>
  <si>
    <t> 222590330</t>
  </si>
  <si>
    <t xml:space="preserve">Brigida </t>
  </si>
  <si>
    <t>ristorantedicarlo@gmail.cl</t>
  </si>
  <si>
    <r>
      <t xml:space="preserve">14-12-2016 solicitaron </t>
    </r>
    <r>
      <rPr>
        <b/>
        <u/>
        <sz val="11"/>
        <rFont val="Calibri"/>
        <family val="2"/>
        <scheme val="minor"/>
      </rPr>
      <t>2 CAJAS DE TOMATE PELADO ENTERO</t>
    </r>
    <r>
      <rPr>
        <b/>
        <sz val="11"/>
        <rFont val="Calibri"/>
        <family val="2"/>
        <scheme val="minor"/>
      </rPr>
      <t xml:space="preserve"> 2550 Gr. </t>
    </r>
    <r>
      <rPr>
        <sz val="11"/>
        <rFont val="Calibri"/>
        <family val="2"/>
        <scheme val="minor"/>
      </rPr>
      <t>22-12-2016 solicitaron</t>
    </r>
    <r>
      <rPr>
        <b/>
        <sz val="11"/>
        <rFont val="Calibri"/>
        <family val="2"/>
        <scheme val="minor"/>
      </rPr>
      <t xml:space="preserve"> 1 CAJA DE ACEITUNAS </t>
    </r>
    <r>
      <rPr>
        <sz val="11"/>
        <rFont val="Calibri"/>
        <family val="2"/>
        <scheme val="minor"/>
      </rPr>
      <t xml:space="preserve">se le despacha de inmediato, costo </t>
    </r>
    <r>
      <rPr>
        <b/>
        <sz val="11"/>
        <color rgb="FFFF0000"/>
        <rFont val="Calibri"/>
        <family val="2"/>
        <scheme val="minor"/>
      </rPr>
      <t>13500 + IVA</t>
    </r>
    <r>
      <rPr>
        <sz val="11"/>
        <rFont val="Calibri"/>
        <family val="2"/>
        <scheme val="minor"/>
      </rPr>
      <t xml:space="preserve">./26-12-2016 se llamo para programar despacho y por ahora no necesita. 04-01-2017 llamar el lunes 09-01-2017 por ahora estan bien. 09-01-2017 se le llamo y por ahora estan bien llamar el lunes 16-01-2017. 16-01-2017 llamar para el lunes 23 de enero porque aun les queda tomates aceitunas. 23-01-2017 no va pedir esta semana, llamarla el lunes 30-01-2017.25-01-2017 solicito 1 caja de tomates enteros.30-01-2017 no pedira esta semana, llamar el lunes 06-02-2017. Llamar el miercoles 08-01-2017. no pedira esta semana llamar la semana que viene.13-02-2017 NO PEDIRAN HASTA QUE NO LLEGUE LA SRA BRIGIDA, LLAMAR EL LUNES 20-02-2017.20-02-2017 No pediran llamar el lunes 27/02/2017.27-02-2017 llmar el jueves. 02-03-2017 llame y aun no se ha reintegrado la Sra. Brigida.06-03-2017 no pediran, si necesitan nos llaman.
8-5-2017 La Sra. Brigida no quiere tomates que le envie catalogo de Aceitunas, al final de mes enviar
9-6-2017 Envio de Correo de Champiñon
16-6-2017 no ocupan champiñones en lata solo frescos 
</t>
    </r>
    <r>
      <rPr>
        <b/>
        <i/>
        <u/>
        <sz val="11"/>
        <color theme="8" tint="-0.249977111117893"/>
        <rFont val="AR JULIAN"/>
      </rPr>
      <t xml:space="preserve"> LLAMAR LOS LUNES PARA DESPACHAR LOS VIERNES.</t>
    </r>
  </si>
  <si>
    <t>Rubaiyat</t>
  </si>
  <si>
    <t>Nueva Costanera 4031</t>
  </si>
  <si>
    <t>compras@rubaiyat.cl</t>
  </si>
  <si>
    <t>Se le envio correo nuevamente, fecha anterior 29-11-2016- 23-12-2016 se le enviò nuevo correo.10-01-2017 se le reenvio correo 17-01-2017 se llamao y hable con el ser manuel y solicito que le reenvien el ecorreo a el, volver a llamar para confirmar. Respondio que no utilizaban productos en conserva.23-01-2017 se le reenvio correo de catalago.02-02-2017 se le reenvio correo.22-02-2017 se le reenvio catalogo. 10-03-2017 se le envio catalogo nuevo de Aceitunas 
9-05-2017 Envio de Catalogo de Tomates
20-6-2017 Envio de correo de Champiñon</t>
  </si>
  <si>
    <t>Ruccula Reñaca</t>
  </si>
  <si>
    <t>Av. Borgoño 15280, Reñaca</t>
  </si>
  <si>
    <t>RESTAURANT CERRADO. 03-01-2017 Y en su lugar esta kasseklatsh</t>
  </si>
  <si>
    <t>San Marino Puerto &amp; Pastas</t>
  </si>
  <si>
    <t>Av. Borgoño 16805, Reñaca</t>
  </si>
  <si>
    <t> Casablanca@SanMarinoChile.com</t>
  </si>
  <si>
    <t>09-11-2016, Se le llamo y la sra. Me indico el correo de casa blanca porque no se sabia el de san marino, pero en la pagina web encontre los dos. 09-11-2016, Se le envía correo de presentación de los tomates con PRESENTACIÓN DE LOS TOMATES.  14-11-2016, Se volvio a enviar presentación. 18-11-2016, Se volvio a enviar presentacion. 02-12-2016, Se volvio a enviar presentación. 12-12-2016, Se volvio a enviar presentación.  26-12-2016, Se le envio NUEVO CATALOGO de tomates y aceitunas.  04-01-2017, Se le envio NUEVO CATALOGO de tomates y aceitunas. 09-01-2017, Se le envio NUEVO CATALOGO de tomates y aceitunas. 19-01-2017, Se le envio NUEVO CATALOGO de tomates y aceitunas.31-01-2017, Se le envio NUEVO CATALOGO de Tomates y Aceitunas Verdes y Negras. 10-02-2017, Se le envío NUEVO CATALOGO de Aceitunas. 10-03-2017 se le renvio catalogo nuevo de aceitunas. 
9-05-2017 Envio de Catalogo de Tomates
21-6-2017 Envio de correo de Champiñon
21-6-2017 Contestaron el correo que por ahora no requieren Champiñon</t>
  </si>
  <si>
    <t>Sana Pizza</t>
  </si>
  <si>
    <t>Av. Concha y Toro 2448</t>
  </si>
  <si>
    <t xml:space="preserve">Guido </t>
  </si>
  <si>
    <t>Pincheira</t>
  </si>
  <si>
    <t>pagosanapizza34@gmail.com</t>
  </si>
  <si>
    <t>Se le envio correo nuevamente, fecha anterior 29-11-2016. 21-12-2016 El encargado no se encuentra hable le deje mensaje.27-12-2016 se le envio coreo nuevo. 10-01-2017 se le reenvio correo.23-01-2017 se le reenvio correo de catalgo. 01-02-2017 se reenvio catalogo.21-02-2017 se le reenvio catalogo. 09-03-2017 se le envio catalogo nuevo de aceitunas.
9-05-2017 Envio de Catalogo de Tomates
22-6-2017 Envio de correo de Champiñon</t>
  </si>
  <si>
    <t>SANTA BÁRBARA PIZZA Y PASTAS</t>
  </si>
  <si>
    <t>Pje Las CASCADAS 1410 Tercera Etapa Larapinta</t>
  </si>
  <si>
    <t xml:space="preserve">Leticia </t>
  </si>
  <si>
    <t>marcela6708@hotmail.com</t>
  </si>
  <si>
    <t>07-11-2016 Se solicita correo y nombre de contacto, 10-11-2016 Se le envía catálogo de Tomates Italianos La Caranta 02-12-2016 Se le envia catalogo de tomates la caranta 23-12-2016 Se le envia catalogo nuevo de tomates y aceitunas negras. 10-03-2017 se le envio catalogo de aceitunas nuevas.
10-05-2017 Envio de Catalogo de Tomates
22-6-2017 Envio de correo deChampiñon</t>
  </si>
  <si>
    <t>Santiago City Café</t>
  </si>
  <si>
    <t>Santa Isabel, 036, Providencia.</t>
  </si>
  <si>
    <t>09-02-2017 suena ocupado tengo que buscar otro contacto.09-02-2017 no existe en internet otro numero distinto.14-02-2017 lo mismo</t>
  </si>
  <si>
    <t>Santo Peccato</t>
  </si>
  <si>
    <t>Diagonal Rancagua 942</t>
  </si>
  <si>
    <t>Cienfuegos</t>
  </si>
  <si>
    <t>fcienfuegosg@gmail.com</t>
  </si>
  <si>
    <t>Se solicita correo y nombre de contacto 14-11-2016 Se le envía catálogo de tomates italianos La Caranta 02-12-2016 Se le envia catálogo de tomates La Caranta 23-12-2016 Se le envia catalogo nuevo de tomates y aceitunas negras. 10-03-2017 se le envio catalogo nuevo de aceitunas.
10-05-2017 Envio de Catalogo deTomates
24-5-2017 Llame y hable con la encargada del local y ya no continuaran con operaciones</t>
  </si>
  <si>
    <t>Schopoteka</t>
  </si>
  <si>
    <t>Gran Avenida José Miguel Carrera 9227</t>
  </si>
  <si>
    <t>09-11-2016, Se le llamo repica pero no contestan. 17-11-2016, Se le llamo y la sra me indico que llamara como a las 12:00pm para que hablara con la encargada: Yesica. 22-11-2016, Se le llamo pero el sr me indico que ellos no ocupan tomates.</t>
  </si>
  <si>
    <t>Sleepy Hollow</t>
  </si>
  <si>
    <t>Av. Miguel Letelier, parcela 4, sitio B, paradero 9. PINTUE</t>
  </si>
  <si>
    <t>Paine / Maipo</t>
  </si>
  <si>
    <t>Sr. Romulo</t>
  </si>
  <si>
    <t>Peralta</t>
  </si>
  <si>
    <t>klaudita77@msn.com</t>
  </si>
  <si>
    <r>
      <t xml:space="preserve">viernes 30-12-2017,  pidio </t>
    </r>
    <r>
      <rPr>
        <b/>
        <sz val="11"/>
        <rFont val="Calibri"/>
        <family val="2"/>
        <scheme val="minor"/>
      </rPr>
      <t xml:space="preserve"> </t>
    </r>
    <r>
      <rPr>
        <b/>
        <i/>
        <u/>
        <sz val="11"/>
        <rFont val="Calibri"/>
        <family val="2"/>
        <scheme val="minor"/>
      </rPr>
      <t>1 CAJA DE ACEITUNAS NEGRAS</t>
    </r>
    <r>
      <rPr>
        <sz val="11"/>
        <rFont val="Calibri"/>
        <family val="2"/>
        <scheme val="minor"/>
      </rPr>
      <t xml:space="preserve"> y una muestra de passata. 05/01/2017 lo llame y va revisar para ver q solicitara, que lo llame mañana o pasado mañana.09-01-2017 llamar en 10 dias 23-01-2017 solicito 10 cajas de aceitunas para ser entregadas el jueves 26-01-2017. 30-01-2017 le envie un wass y no contesta.06-02-2017  no va pedir esta semana llamarlo el lunes 13-2-2017. 15-02-2017 n/a se le envio wss.27-02-2017 se le envio wss y no responden. 06-03-2017  se le envio wss y no respondio, la llamada tampoco.
10-05-2017 Envio de Catalogos de Tomate
16-5-2017 Lo va evaluar con su jefe que la llame el 17-05 en la tarde
22-5-2017 No se encuentra llamar el 23 despues de las 12
23-5-2017 Llamar el 24-5-2017 no esta la encargada
26-5-2017 LLamar el lunes 29  en la tarde 
29-5-2017 Localice a Claudia Peralta al celular y al decir que era de Alman Food colgo el telefono dos veces
22-6-2017 Envio de correo de Champiñon
</t>
    </r>
    <r>
      <rPr>
        <b/>
        <i/>
        <u/>
        <sz val="11"/>
        <color theme="8" tint="-0.249977111117893"/>
        <rFont val="AR JULIAN"/>
      </rPr>
      <t>LLAMAR LOS LUNES PARA DESPACHAR LOS VIERNES.</t>
    </r>
  </si>
  <si>
    <t>Soprano's Pizza</t>
  </si>
  <si>
    <t>Marchant Pereira 533</t>
  </si>
  <si>
    <t>Numero no tiene telefono.03-03-2017 Telefono incorrecto, el unico que se ubica en internet.</t>
  </si>
  <si>
    <t>Sotello Carnes &amp; Pastas</t>
  </si>
  <si>
    <t>Av. Americo Vespucio 2101, Entre Lo Boza y lo Echevers Caletera Sur.</t>
  </si>
  <si>
    <t>Sotello</t>
  </si>
  <si>
    <t>psoto@sotello.cl</t>
  </si>
  <si>
    <t>Se le envio correo nuevamente, fecha anterior 29-11-2016. 21-12-2016 llamar el dia de mañana: 27-12-2016  se envio correo nuevo.10-01-2017 se le reenvio correo13-01-2017 confirmada la recepcion y que si necesitan nos llaman.23-01-2017 se le reenvio correo de catalogo.01-02-2017 se reenvio catalogo.21-02-2017 se le reenvio catalogo. 10-03-2017 se le envio catalago nuevo de aceitunas.
10-05-2017 Envio de Catalogo de Tomates
24-5-2017 llamar en la mañana para hablar con el encargado de compra
22-6-2017 Envio de correo de Champiñon</t>
  </si>
  <si>
    <t>Squadrito Ristorante</t>
  </si>
  <si>
    <t>Rosal 332, Barrio Lastarria</t>
  </si>
  <si>
    <t xml:space="preserve">Tatiana </t>
  </si>
  <si>
    <t>Montecinos</t>
  </si>
  <si>
    <t>tatianamontecinos@squadritto.cl</t>
  </si>
  <si>
    <r>
      <t xml:space="preserve">Se le envio correo nuevamente, fecha anterior 29-11-2016. 23-12-2016 se le enviò nuevo correo.10-01-2017 se le reenvio correo.20-01-2017 se le reenvio correo con catalogo.31-01-2017 se le reenvio catalogo.21-02-2017 se le reenvio catalogo.23-02-2017 la cliente se comunico conmigo para pedir </t>
    </r>
    <r>
      <rPr>
        <b/>
        <u/>
        <sz val="11"/>
        <rFont val="Calibri"/>
        <family val="2"/>
        <scheme val="minor"/>
      </rPr>
      <t>1 CAJA DE ACEITUNAS NEGRAS</t>
    </r>
    <r>
      <rPr>
        <sz val="11"/>
        <rFont val="Calibri"/>
        <family val="2"/>
        <scheme val="minor"/>
      </rPr>
      <t xml:space="preserve"> y me envio por correo datos para facturar.,.06-03-2017  le reenvie correo para saber si haran solicitud de pedidoesta semana, en espera de respuesta. 06-03-2017 Se le envio correo para confirmar pedido, en espera de respuesta. 07-03-2017 llame  a la Sra. tatiana para confirmar pedido y solicito </t>
    </r>
    <r>
      <rPr>
        <b/>
        <sz val="11"/>
        <rFont val="Calibri"/>
        <family val="2"/>
        <scheme val="minor"/>
      </rPr>
      <t>2 cajas de aceitunas negras</t>
    </r>
    <r>
      <rPr>
        <sz val="11"/>
        <rFont val="Calibri"/>
        <family val="2"/>
        <scheme val="minor"/>
      </rPr>
      <t xml:space="preserve"> laminadas para el viernes 10-03-2017. 
10-05-2017 Envio de Catalogo de Tomates
22-5-2017 Hable con la encargada que la llame en la mañana
24-5-2017 Hable con la encargada Tatiana Montesinos consumen 36 latas mensuales  proveedor Global ITalia que recibe una muestra sin compromiso,solo enviar en horas de la mañana, la he llamando varias veces y no ha podido ver el catalogo
26-5-2017 Recibio la muestra que la llame le martes 30 de mayo para darme sus comentarios
30-5-2017 Aun no ha verificado la muestra enviada que la llame el 31-5-2017
6-6-2017 Aun no tiene noticias de la muestra que ella nos contacta
9-6-2017 Envio de Correo de Champiñon
12-6-2017 LLamar en la mañana  esta ocupada la Sr.Tatiana
15-6-2017 Llamar el 16-6-2017 para verificar la muestra de los tomates 
16-6-2017 Llamar el martes  20 de junio aun no ha podido probar la muestra
22-6-2017 Llamar en la mañana el viernes 
</t>
    </r>
    <r>
      <rPr>
        <b/>
        <i/>
        <u/>
        <sz val="11"/>
        <color rgb="FFFF0000"/>
        <rFont val="Calibri"/>
        <family val="2"/>
        <scheme val="minor"/>
      </rPr>
      <t xml:space="preserve">HORARIO: 10:30 AM A 12:30M.  </t>
    </r>
    <r>
      <rPr>
        <sz val="11"/>
        <color rgb="FFFF0000"/>
        <rFont val="Calibri"/>
        <family val="2"/>
        <scheme val="minor"/>
      </rPr>
      <t xml:space="preserve"> </t>
    </r>
    <r>
      <rPr>
        <b/>
        <i/>
        <u/>
        <sz val="11"/>
        <color theme="8" tint="-0.249977111117893"/>
        <rFont val="AR JULIAN"/>
      </rPr>
      <t xml:space="preserve">CLIENTE NUEVO SOLO HA HECHO UN SOLO PEDIDO, LLAMAR LOS LUNES. </t>
    </r>
    <r>
      <rPr>
        <i/>
        <u/>
        <sz val="11"/>
        <color theme="8" tint="-0.249977111117893"/>
        <rFont val="AR JULIAN"/>
      </rPr>
      <t>10-03-2017 Al llevar el primer pedido no recbieron pago, me comunique con la sra tatiana y le mande por correo datos de trasnferencia y monto, confirmar.</t>
    </r>
  </si>
  <si>
    <t>Stuzzico</t>
  </si>
  <si>
    <t>Centro Comercial Alborada de La Reina, Carlos Silva Vildósola 9323, Piso 2, Local 205</t>
  </si>
  <si>
    <t xml:space="preserve">Zunino </t>
  </si>
  <si>
    <t>sergiozunino@hotmail.it</t>
  </si>
  <si>
    <t>Daniel Luna</t>
  </si>
  <si>
    <t>dalunach@gmail.com</t>
  </si>
  <si>
    <t>16-11-2016 Se solicita correo y nombre de contacto, Se le envia catálogo de Tomates italianos La Caranta 06-12-2016 Se le envia catálogo de tomates La Caranta 03-01-2017 Se le envia catalogo nuevo de tomates y aceitunas negras.09/23/2017 se le envio catalogo nuevo de aceitunas.05-04-17  se envia  catalogo
10-05-2017 Envio de Catalogo de Tomates
24-5-2017 Hable con Daniel Luna va verificar el correo encargado del local, solo informo que consumen bastante tomates que su proveedor es Italiano, que va verificarel correo y en caso de estar interesado nos contacta
25-5-2017 Envio de Catalogo de Tomates
16-6-2017 no se encuentra Daniel Luna llamar el lunes para verificar Tomates y Champiñon
22-6-2017 Envio de correo de Champiñon al nuevo encargado de compras Daniel Luna</t>
  </si>
  <si>
    <t>Sushi Jitsu</t>
  </si>
  <si>
    <t>General Blanche 8946</t>
  </si>
  <si>
    <t>10-11-2016, Se le llamo y no es el numero y es que aparece en la pagina web, les escribi en la pagina espero por el correo. 16-11-2016, Se le escribio un msj por fb solicitando un numero. Consegui en internet que este rest. Esta cerrado.</t>
  </si>
  <si>
    <t>Sushi Kimono</t>
  </si>
  <si>
    <t>Av. Gabriela Poniente 1425, Local 10</t>
  </si>
  <si>
    <t xml:space="preserve">Les envie un correo a ellos a traves de su pagina web, esperando respuestas </t>
  </si>
  <si>
    <t>Sushi's Tosos</t>
  </si>
  <si>
    <t>Av. Francisco Bilbao 4489</t>
  </si>
  <si>
    <t>Marta</t>
  </si>
  <si>
    <t>Ruiz</t>
  </si>
  <si>
    <t>marta_77@hotmail.cl</t>
  </si>
  <si>
    <t xml:space="preserve">16-11-2016 Se solicita correo y nombre de contacto, Se le envia catálogo de Tomates italianos La Caranta 06-12-2016 Se le envia catálogo de tomates La Caranta 03-01-2017 Se le envia catalogo nuevo de tomates y aceitunas negras. 09-03-2017 se le envio catalogo nuevo de acitunas.
10-05-2017 Envio Catalogo de Tomates
26-5-2017 Envio de Catalogo de Tomates
16-6-2017 Envio de correo de champiñon
</t>
  </si>
  <si>
    <t>Taylor Pub</t>
  </si>
  <si>
    <t>Gran Avenida José Miguel Carrera 5553</t>
  </si>
  <si>
    <t>Joselyn</t>
  </si>
  <si>
    <t>corada</t>
  </si>
  <si>
    <t>contacto@taylorpub.cl</t>
  </si>
  <si>
    <t>07-11-2016, Se le llamo pero los lunes esta cerrado, llamar el martes. 11-11-2016, Se le llamo y la dueña me indico su correo y contacto. 11-11-2016, Se le envía correo de presentación de los tomates con PRESENTACIÓN DE LOS TOMATES. 16-11-2016, Se le envía correo de presentación de los tomates con PRESENTACIÓN DE LOS TOMATES. 22-11-2016, Se le reenvío presentación. 28-11-2016, Se le reenvia presentación. 09-12-2016, Se le reenvia presentación. 22-12-2016, Se le envio NUEVO CATALOGO de tomates y aceitunas. 28-12-2016, Se le envio NUEVO CATALOGO de tomates y aceitunas. 03-01-2017, Se le envio NUEVO CATALOGO de tomates y aceitunas. 10-01-2017, Se le envio NUEVO CATALOGO de tomates y aceitunas.  19-01-2017, Se le envio NUEVO CATALOGO de tomates y aceitunas.  30-01-2017, Se le envio NUEVO CATALOGO de tomates y aceitunas.  03-02-2017, Se le envío NUEVO CATALOGO de aceitunas. 16-02-2017, Se le envío NUEVO CATALOGO de Aceitunas. 10-03-2017 se le envie catalogo nuevo de producto.
10-05-2017 Envio de Catalogo de Tomates
26-5-2017  Envio de Catalogo de Tomate
16-6-2017 Envio de Catalogo de Champiñon</t>
  </si>
  <si>
    <t>Time  Select</t>
  </si>
  <si>
    <t>Versalles 3001, Las Condes</t>
  </si>
  <si>
    <t xml:space="preserve">Valentina </t>
  </si>
  <si>
    <t>vgutierrez@time.cl</t>
  </si>
  <si>
    <t>15-12-2016 se le envió catalogo.26-12-2016 Se envio Correo Nvo. 10-01-2017 se le reenvio correo.20-01-2017 se le reenvio correo de catalogo. 01-02-2017 se le reenvio catalogo. 21-02-2017 se le reenvio catalogo.
10-05-2017 Envio de Catalogo de Tomates
26-5-2017 envio de catalogo de Tomates
16-6-2017 Envio de Catalogo de Champiñones</t>
  </si>
  <si>
    <t>Time Suites</t>
  </si>
  <si>
    <t>Callao 2988, Las Condes.</t>
  </si>
  <si>
    <t>Gabriela</t>
  </si>
  <si>
    <t>Marisio</t>
  </si>
  <si>
    <t>Ventas</t>
  </si>
  <si>
    <t>gmarisio@tine.cl</t>
  </si>
  <si>
    <t>No compran esos productos. 19-01-2017 2do intento, me suministraron correo de una persona de compras q fue la q me atendio. 01-02-2017 se le reenvio catalogo. 01-02-2017 ME CONTESTO UN CORREO QUE PORFAVOR NO LE ENVIARA MAS EL CORREO Q NO ESTABA INTERESADA.</t>
  </si>
  <si>
    <t>Tomo y Obligo</t>
  </si>
  <si>
    <t>Av. La Florida 10527</t>
  </si>
  <si>
    <t xml:space="preserve">Odett </t>
  </si>
  <si>
    <t>rtomoyobligo@gmail.com</t>
  </si>
  <si>
    <t>Se le envio correo nuevamente, fecha anterior 29-11-2016. 23-12-2016 se le enviò nuevo correo.10-01-2017 se le reenvio correo.20-01-2017. 31-01-2017 se reenvio catalogo.21-02-2017, se le reenvio catalogo. 09-03-2017 se le envio catalogo nuevo de aceitunas.
10-05-2017 Envio de Catalogo de Tomates
24-5-2017 no ocupan tomates en lata
26-5-2017 Envio de Catalogo de Tomates
16-6-2017 Envio dorreo de Champiñones</t>
  </si>
  <si>
    <t>Trattoria Don Vito</t>
  </si>
  <si>
    <t>Portada de Vitacura, Av. Vitacura 2892</t>
  </si>
  <si>
    <t>04-11-2016 se le llamo, y la sra indico que en estos momentos no necesitan nada y colgo.</t>
  </si>
  <si>
    <t>Trattoria Valdaosta</t>
  </si>
  <si>
    <t>El Aguilucho 3510</t>
  </si>
  <si>
    <t>salvatico48@gmail.com</t>
  </si>
  <si>
    <t>Se le envio correo nuevamente, fecha anterior 29-11-2016. 21-12-2016 actualmente no necesitan nuestros productos. 19-01-2017 se le reenvio correo con catalogo.01-02-2017 se le reenvio catalogo. 23-02-2017 se le reenvio catalogo. 08-03-2017 se le envio catalogo nuevo de aceitunas.no nececitan
10-05-2017 Envio de Catalogo de Tomates
24-5-2017 Hable con el encargado de compras y no suministro su nombre ni proveedro, solo informo el consumo de 3 cajas semanales, que no le interesa cambiar de proveedor, tampoco quiere muestra que el conoce la calidad del nuestro producto, si en algun momento su proveedor falla nos contacta
16-6-2017 Envio correo de Champiñon</t>
  </si>
  <si>
    <t>Urriola Restaurant</t>
  </si>
  <si>
    <t>Jose Victorino Lastarria 70, Local C, Barrio Lastarria</t>
  </si>
  <si>
    <t>contacto@urriolarestobar.cl</t>
  </si>
  <si>
    <t>tamaraabravo@gmail.com</t>
  </si>
  <si>
    <t>No le interesa.19-01-2017 se le envio catalogo. 31-01-2017 se le reenvio catalogo. 23-02-2017 se le reenvio catalogo. 08-03-2017 se le envio catalogo nuevo.05-04-17  se envia  catalogo
10-05-2017 Envio de catalogo de Tomate 
29-5-2017 Envio de Catalogo a nueva encarga de compras
16-6-2017 Envio de Correo de champiñon</t>
  </si>
  <si>
    <t xml:space="preserve">Vaquita Sabrosa </t>
  </si>
  <si>
    <t>Antonia Lopez de Bello 61, Bellavista</t>
  </si>
  <si>
    <t xml:space="preserve">Wilson </t>
  </si>
  <si>
    <t>contacto@vaquitasabrosa.cl</t>
  </si>
  <si>
    <t>Se le envio correo nuevamente, fecha anterior 29-11-2016. 23-12-2016 esta ocupado el contacto se le envio correo.10-01-2017 se le reenvio correo. 13-01-2017 se confirmo la recepcion del coreo.23-01-2017 se le reenvio correo de catalogo. 01-02-2017 se reenvio catalogo. 21-02-2017 se le envio catalogo. 10-03-2017 se le envio catalogo nuevo de aceitunas
10-05-2017 Envio de Catalogo de Tomates
24-5-2017 El encargado no puede atender el telefono que llame en otro momento
16-6-2017 Envio de correo de champiñon</t>
  </si>
  <si>
    <t>Verde Olivo</t>
  </si>
  <si>
    <t>Comunidad Ecológica, Patio El Sol, Antupirén 9401</t>
  </si>
  <si>
    <t>04-11-2016, Se le llamoy la sra. Indico que llamaran luego de las 2pm ya que no estaba el encargado, llame a las 3pm y el encargado indico que no le interesaba los tomates.</t>
  </si>
  <si>
    <t>Verso Hotel</t>
  </si>
  <si>
    <t>Mena 665, Cerro Florida</t>
  </si>
  <si>
    <t>Chef a Cargo</t>
  </si>
  <si>
    <t>palax2012@gmail.com</t>
  </si>
  <si>
    <t>07-12-2016, Se le llamo y la sra carmen me indico q estabn ocupados pero le deje mi correo para que me envie el correo de compras, la sra me envio el correo del chef a cargo y contacto. 15-12-2016, Se le envía correo de presentación de los tomates con PRESENTACIÓN DE LOS TOMATES. 23-12-2016, Se le envio NUEVO CATALOGO de tomates y aceitunas. 29-12-2016, Se le envio NUEVO CATALOGO de tomates y aceitunas. 29-12-2016, Solicito que le enviara muestra ya que estaba trabajando en la nueva carta de verano y le gustaba nuestra propuesta, le pedi los datos de facturación pero no ha contestado. 01-02-2017, Se le envio NUEVO CATALOGO de tomates, aceitunas verdes y negras y lista de precios.10-03-2017 se envio catalogo nuevo de aceitunas.
10-05-2017 Envio de Catalogo de Tomates 
16-6-2017 Envio correo de Champiñon</t>
  </si>
  <si>
    <t>Via Pizza</t>
  </si>
  <si>
    <t>Barros Arana 898</t>
  </si>
  <si>
    <t>,</t>
  </si>
  <si>
    <t>Sra. Karina</t>
  </si>
  <si>
    <t xml:space="preserve">Alexis </t>
  </si>
  <si>
    <t>laviapizza@hotmail.com</t>
  </si>
  <si>
    <r>
      <t xml:space="preserve">Se le envio correo nuevamente, fecha anterior 29-011-2016. 22-12-2016 (vio 3 veces el correo de eceitunas) lo llame y esta en el gym llamar a las 7. 26-12-2016 lo llame de nvo no estaba, su horario no es fijo. 27-12-2016  se le envio correo nvo. 29-12-2016 se le vendieron </t>
    </r>
    <r>
      <rPr>
        <b/>
        <u/>
        <sz val="11"/>
        <rFont val="Calibri"/>
        <family val="2"/>
        <scheme val="minor"/>
      </rPr>
      <t>2 CAJAS DE ACEITUNAS NEGRAS</t>
    </r>
    <r>
      <rPr>
        <sz val="11"/>
        <rFont val="Calibri"/>
        <family val="2"/>
        <scheme val="minor"/>
      </rPr>
      <t xml:space="preserve"> para ser entregadas el 30/12. </t>
    </r>
    <r>
      <rPr>
        <b/>
        <u/>
        <sz val="11"/>
        <rFont val="Calibri"/>
        <family val="2"/>
        <scheme val="minor"/>
      </rPr>
      <t xml:space="preserve">06-01-2017 La proxima vez que pida aceitunas enviarle una muesra de tomate  en trozos. </t>
    </r>
    <r>
      <rPr>
        <sz val="11"/>
        <rFont val="Calibri"/>
        <family val="2"/>
        <scheme val="minor"/>
      </rPr>
      <t xml:space="preserve">09-01-2017 solicito 2 cajas de aceitunas y una muestra de tomates en trozos.16-01-2017 se le envio wss porque  atienden el cel.17-01-2017 pidio 2 cajas de aceitunas para el dia jueves. 30-01-2017 envie wassap y no contesta. solicito dos cajas de aceitunas negras. 06-02-2017 no pedira. hora de recepcion de </t>
    </r>
    <r>
      <rPr>
        <b/>
        <sz val="12"/>
        <rFont val="Calibri"/>
        <family val="2"/>
        <scheme val="minor"/>
      </rPr>
      <t>12:00m a 12: 00 am</t>
    </r>
    <r>
      <rPr>
        <sz val="11"/>
        <rFont val="Calibri"/>
        <family val="2"/>
        <scheme val="minor"/>
      </rPr>
      <t>. 13-02-2017 pidio 2 cajas de aceitunas negras.21-02-2017 no pedira llamar el lunes 27-02-2017.27-02-2017 se le envio wss. 27-02-2017 solicito 2 cajas de aceitunas negras se le entregaran el jueves. 06-03-2017 solicito 2 cajas de aceitunas, se le entregaran el viernes.</t>
    </r>
    <r>
      <rPr>
        <b/>
        <i/>
        <u/>
        <sz val="11"/>
        <color theme="8" tint="-0.249977111117893"/>
        <rFont val="AR JULIAN"/>
      </rPr>
      <t xml:space="preserve"> 
</t>
    </r>
    <r>
      <rPr>
        <sz val="11"/>
        <rFont val="Calibri"/>
        <family val="2"/>
        <scheme val="minor"/>
      </rPr>
      <t>10-05-2017 Envio de Catalogo de Tomates
22-5-2017 No se encuentra la encargada
16-6-2017 Envio de Correo de Champiñon</t>
    </r>
    <r>
      <rPr>
        <b/>
        <i/>
        <u/>
        <sz val="11"/>
        <color theme="8" tint="-0.249977111117893"/>
        <rFont val="AR JULIAN"/>
      </rPr>
      <t xml:space="preserve">
LLAMAR LOS LUNES PARA DESPACHAR LOS VIERNES.</t>
    </r>
  </si>
  <si>
    <t>Wallo´s Pizza</t>
  </si>
  <si>
    <t>Avenida Simón Bolívar 3761</t>
  </si>
  <si>
    <t>francisco955@gmail.com</t>
  </si>
  <si>
    <t>Se le envio correo nuevamente, fecha anterior 29-11-2016. 21-12-2016 llamar manana. 27-12-2016 se le envio correo nuevo. 10-01-2017 se le reenvio correo.20-01-2017 se le reenvio correo con catalogo. 01-02-2017. 21-02-2017 se le reenvia catalogo. 09-03-2017 se le envio catalogo de aceitunas nuevo.
10-05-2017 Envio de Catalogo de Tomates
30-5-2017 Envio de Catalogo de Tomates
16-6-2017 Envio de correo de champiñon</t>
  </si>
  <si>
    <t>Zafrán Restaurant</t>
  </si>
  <si>
    <t>Marchant Pereira 339</t>
  </si>
  <si>
    <t>VARIADOS</t>
  </si>
  <si>
    <t>Contraras de la Fuente</t>
  </si>
  <si>
    <t>sandra9156@gmail.com</t>
  </si>
  <si>
    <t>Se le envio correo nuevamente, fecha anterior 29-11-2016. 21-12-2016 no estan interesados en el producto porque actualmente no lo necesitan.19-01-2017 se le reenvio correo. 01-02-2013 se le reenvio catalogo. 23-02-2017 se le reenvio catalogo.08-03-2017 se le reenvio catalogo de aceitnas nuevo.05-04-17 se llama pero la  señors  dice  que  consumen muy poco  en aceitunas y no tamates no utiliza
10-05-2017 Envio de Catalogo de Tomates
30-5-2017 Envio de Catalogo de Tomates
16-6-2017 Envio de correo de champiñon</t>
  </si>
  <si>
    <t>Zappi Pizza</t>
  </si>
  <si>
    <t>El Abeto 8524</t>
  </si>
  <si>
    <t xml:space="preserve">Aida </t>
  </si>
  <si>
    <t>Navarro</t>
  </si>
  <si>
    <t>aidanavarro2005@hotmail.com</t>
  </si>
  <si>
    <t>Se le envio correo nuevamente, fecha anterior 29-11-2016, 22-12-2016 no estan interesados usan naturales.19-01-2017 se le reenvio correo con catalogo.01-02-2017 se le reenvio catalogo. 23-02-2017 se le reenvio catalogo. 08-03-2017 se le reenvio catalogo nuevo de aceitunas.
10-05-2017 Envio de Catalogo de Tomates
30-5-2017 Envio de Catalogo de Tomates
16-6-2017 envio correo de champiñon</t>
  </si>
  <si>
    <t>76.286.464-9</t>
  </si>
  <si>
    <t>METTI LENZNER LIMITADA</t>
  </si>
  <si>
    <t>Mascarpone</t>
  </si>
  <si>
    <t>AV. CRISTOBAL COLON 6158, DE 9:00 A 12:00</t>
  </si>
  <si>
    <t>Adolfo</t>
  </si>
  <si>
    <t>Metti</t>
  </si>
  <si>
    <t>mascarponelascondes@gmail.com</t>
  </si>
  <si>
    <t>Compra Tomates en Trozos de 2.550, hace pedidos semanales, generalmente los lunes.
15-5-2017 Pidio 3 cajas de Tomates en trozos se le envia el 16-5-2017
22-5-2017 Pedido de 3 Cajas de Tomates en trozos a enviar el 23-5-2017
29-5-2017 Pedido de 3 cajas de tomates en trozos a enviar el 31-5-2017
8-6-2017 Pedido de 8 cajas de Tomates en trozos para entregar el 9-6-2017
19-6-2017 Envio Correo de Pedido</t>
  </si>
  <si>
    <t>76.133.377-1</t>
  </si>
  <si>
    <t>SERVICIOS GASTRONOMICOS METTI LIMITADA</t>
  </si>
  <si>
    <t>Mascarpone 2</t>
  </si>
  <si>
    <t>JOSE DOMINGO CANAS 1701</t>
  </si>
  <si>
    <t>+569 98881174</t>
  </si>
  <si>
    <t xml:space="preserve">Sofia </t>
  </si>
  <si>
    <t>Compra Tomates en Trozo 2.550 y Aceitunas negras laminadas, hace pedidos semanales, generalmente los lunes.
15-5-2017 Pidio 3 cajas de Tomates en trozos se le envia el 16-5-2017
22-5-2017 1 caja de tomates en trozos para entregar el 23-5-2017
29-5-2017 5 cajas de Tomates en Trozos para entregar el 30-5-2017
5-6-2017   3 cajas de Tomates en Trozos para entregar el 5-6-2017
12-6-2017 3 Cajas de Tomates en Trozos para entregar el 13-6-2017
19-6-2017 3Cajas de Tomates en trozos pata entregar el 20-6-2017</t>
  </si>
  <si>
    <t>76.012.480-K</t>
  </si>
  <si>
    <t>DEL MAURO ZUNINO Y COMPAÑIA LIMITADA</t>
  </si>
  <si>
    <t>Zunino</t>
  </si>
  <si>
    <t>PUENTE 801 14</t>
  </si>
  <si>
    <t>+569 92182667</t>
  </si>
  <si>
    <t>Compra Passata, hace pedidos mensuales.
19-5-2017 5 cajas de Passata para despachar el lunes 22-5-2017
5-6-2017 Whastapp de Leo para pedido sin respuesta
7-6-2017 5 cajas de Passata para mañana</t>
  </si>
  <si>
    <t>76.201.304-5</t>
  </si>
  <si>
    <t>RENTAS HOTELERA SPA</t>
  </si>
  <si>
    <t>Hotel Courtyard</t>
  </si>
  <si>
    <t>+562 24847432</t>
  </si>
  <si>
    <t>Danilo Galaz</t>
  </si>
  <si>
    <t>Galaz</t>
  </si>
  <si>
    <t>danilo.galaz@courtyard.com</t>
  </si>
  <si>
    <t>Compra Tomates Enteros 2.550, hace pedidos quincenales de 4 cajas aprox.
16-5-2017 Realizo pedido de 2 cajas para ser despachadas el dia de hoy
29-5-2017 2 Cajas de Tomates Entero para entregar el 30-5-2017
5-6-2017 Envio de correo pàra verificar pedido
12-6-2017 envio de Correo para pedido e informanndo que hay champiñones</t>
  </si>
  <si>
    <t>76.688.693-0</t>
  </si>
  <si>
    <t>GRUPOCUATRO SPA</t>
  </si>
  <si>
    <t>Serrano &amp; Manchego</t>
  </si>
  <si>
    <t>+56 9 59679226</t>
  </si>
  <si>
    <t>Minimarket, compra Tomates enteros de 400g.
18-5-2017 Envio de Whatapp a Daniel para verificar si necesita pedido, me contesto que para esta semana no
29-5-2017 Por Whatapp contesto Daniel que no necesita pedido por esta semana
12-6-2017 Envio de Whatsapp para pedido</t>
  </si>
  <si>
    <t>76.587.225-1</t>
  </si>
  <si>
    <t>COMERCIAL GUAIOIO LIMITADA</t>
  </si>
  <si>
    <t>Guaio-io</t>
  </si>
  <si>
    <t xml:space="preserve">Tarapaca / Mata </t>
  </si>
  <si>
    <t xml:space="preserve">Centro </t>
  </si>
  <si>
    <t>+56 9 58894211</t>
  </si>
  <si>
    <t>Alberto</t>
  </si>
  <si>
    <t>Minimarket compra Passata y Tomates enteros de 800g., está por abrir un local de pizzas.
24-5-2017 1 Caja de Passata para entregar el 25-5-2017</t>
  </si>
  <si>
    <t>76.188.082-9</t>
  </si>
  <si>
    <t>COMERCIALIZADORA DE COMIDAS SAPUNAR LACOSTE LTDA</t>
  </si>
  <si>
    <t>Arlechino</t>
  </si>
  <si>
    <t>TOMAS MORO 1901</t>
  </si>
  <si>
    <t>+56 9 65692299</t>
  </si>
  <si>
    <t xml:space="preserve">Jorge Sapunar </t>
  </si>
  <si>
    <t xml:space="preserve">Sapunar </t>
  </si>
  <si>
    <t>Compra Tomate en Trozo 2.550, hace la compra mensual
17-5-2017  pedido de 3 cajas de tomate en trozos para entregar el 18-5-2017
24-5-2017 2 cajas tomates en Trozos para entregar el 25-5-2017
5-6-2017 3 Cajas de Tomates en trozoz para entregrar el 6-6-2017
8-6-2017 Venta de Champiñones Leonardo 1 caja
13-6-2017 2 Cajas de Champiñones y 1 de trozos de tomates
22-6-2017 2 Cajas de Enteror de 2550</t>
  </si>
  <si>
    <t>Storia Gastronomía SpA</t>
  </si>
  <si>
    <t>Storia</t>
  </si>
  <si>
    <t>Julio Vrancken 1098,</t>
  </si>
  <si>
    <t xml:space="preserve"> Talagante</t>
  </si>
  <si>
    <t>César</t>
  </si>
  <si>
    <t xml:space="preserve"> Martínez</t>
  </si>
  <si>
    <t>cmartinez@storiagastronomia.cl</t>
  </si>
  <si>
    <t>16-5-2017 Realizo pedido de 4 cajas de tomate pelado
29-5-2017 Envio de Correo para verificar pedido
7-6-2017 llame al Sr Cesar Martinez y no se encuentra deje mensaje que devuelva la llamada debido a que debe factura 1289 del 8 de mayo
13-6-2017 Envio de Correo para verificar pedido
16-6-2017 Enviar correo para verificar el pedido el lunes 19-6-2017</t>
  </si>
  <si>
    <t xml:space="preserve">EL MESON NERUDIANO LIMITADA </t>
  </si>
  <si>
    <t xml:space="preserve">EL MESON NERUDIANO </t>
  </si>
  <si>
    <t>DOMINICA 35 ROL 581-002</t>
  </si>
  <si>
    <t>Vanessa</t>
  </si>
  <si>
    <t>Elmesonnerudiano@gmail.com</t>
  </si>
  <si>
    <t>6-6-2017 Pedido de una caja de Passata y tomate en trozos para entregrar el 7-6-2017</t>
  </si>
  <si>
    <t xml:space="preserve">COMERCIAL Y ADMINISTRADORA LA TOSCANA LTDA.
</t>
  </si>
  <si>
    <t>Amicci</t>
  </si>
  <si>
    <t>Apoquindo Ote. 7741</t>
  </si>
  <si>
    <t>(+562) 2934 3722</t>
  </si>
  <si>
    <t>(+562) 29343725</t>
  </si>
  <si>
    <t xml:space="preserve">carlos </t>
  </si>
  <si>
    <t>palma</t>
  </si>
  <si>
    <t>carlos.palma@amicci.cl</t>
  </si>
  <si>
    <t xml:space="preserve">18-04-17 se envia catalogo estar pendiente hay otra empresa que vende mas caro.24-04.17  se envia  catalogo de tomates.
17-5-2017 realizo pedido de 2 cajas de tomates pelados de 2550 para entregra el 18-5-2017
24-5-2017 Llamar en una semana aun tiene pedido
30-5-2017 Pedido de una caja para entregar el 30-5-2017
5-6-2017  Pedido de Tomate entero se le envio tomates en trozos (LEO)
8-6-2017 Envio de Whatsapp por los champiñones leyo y no contesto
12-6-2017  1 caja de tomates en trozos para entregar el 13-6-2017
14-6-2017 1 Caja de Tomates para entregar el 15 de junio
19-6-2017 1 caja de tomates en trozos para entregar el 20-6-2017
</t>
  </si>
  <si>
    <t>76.394.522-7</t>
  </si>
  <si>
    <t>VRV SERVICIOS GASTRONOMICOS LIMITADA</t>
  </si>
  <si>
    <t xml:space="preserve">Bambino's Pizza </t>
  </si>
  <si>
    <t>Avenida Chile España 611</t>
  </si>
  <si>
    <t xml:space="preserve">  </t>
  </si>
  <si>
    <t>Ramon</t>
  </si>
  <si>
    <t>Planet</t>
  </si>
  <si>
    <t>contacto@bambinos.cl</t>
  </si>
  <si>
    <t>Se solicita correo y nombre de contacto, 09-11-2016 Se le envia catalogo de Tomates italianos en conserva La Caranta, solicita muestras, 14-11-2016 Se le vende una caja de tomate cubo 2550g. (Se le entregará el dia 15-11-2016). 06-12-2016 Hace pedido de una caja. 19-12-2016 Hace pedido de 1 caja de tomate trozo 2550g, 1 kg de aceitunas. 09-01-2017 Hace pedido de 1 caja de tomates.HACE PEDIDIO DE UNA CAJA DE TOMATES  DE 800 PARA EL DIA  DE MAÑANA  TODAVIA TIENE PRODUCTO-20-03-17 llamar la aproxima semana.27-03-17  HACE PEDIDO DE UNA CAJA DE 2550 03-04-17 hace pedido una caja de tomate 2250g.hace pedido de 2550.
15-5-2017 Esta semana no requiere pedido
22-5-2017 1 caja de Tomate en Trozos para entregar 23-5-2017
29-5-2007 1 Caja de Tomates en Trozo para entregar el 29-5-2017
12-6-2017  1 caja de tomate en trozos para entregar el 13-6-2017
Hora de entrega de 9:00 am a 2:30pm o despues de las 6:00 pm</t>
  </si>
  <si>
    <t xml:space="preserve">MARINA HOTELES LIMITADA </t>
  </si>
  <si>
    <t>Capriccio</t>
  </si>
  <si>
    <t>Rosario Nte 101-111</t>
  </si>
  <si>
    <t>(2) 2599 4000</t>
  </si>
  <si>
    <t>Numero directo 225994039</t>
  </si>
  <si>
    <t xml:space="preserve"> de bodega</t>
  </si>
  <si>
    <t>bodega.scl@marinahoteles.cl</t>
  </si>
  <si>
    <t>27-04-2017 envio  de catalogo,02-05-17  se  encuentan haciendo inventario por la cual  no pudo atender.
15-5-2017 Por ahora tiene inventario llamar Miercoles
17-5-2017 5 Cajas de Tomate entero para entregar el 18-5-2017
30-5-2017 Envio de correo para verificar pedido
6-6-2017 Llame a pago de proveedores y las factura 1242, 1259, 1292 estan pendientes que llame el lunes 12-6 para verificar el pago para el 15 de junio
12-6-2017 Lamar para verificar pago de factita 1247 / 1259 y 1292 como es el metodo de pago, retira el cheque ??
13-6-2017 llamar el viernes para verificar el pago por transfrencia
16-6-2017 Pago de factura 1247 y 1259 deposito en Banco Estado
20-6-2017 Culmino de pagar la factura pendiente 1292</t>
  </si>
  <si>
    <t>Chama's</t>
  </si>
  <si>
    <t>Moneda 2704,</t>
  </si>
  <si>
    <t>raul@chamas.cl</t>
  </si>
  <si>
    <t>Ya se le venden tomates como cliente eventual.  22-03-17Se envia  catalogo.17-04-17 Se envia  catlogo  con lista de precios.24-04-17Se envia catalogo de tomate.
16-5-2017  Por ahora tiene inventario llamar la semana que viene
23-5-2017 Llamar mañana 
24-5-2017 Aun tienen inventario llamar la semana que viene
6-6-2017 Cambiaron de Proveedor igual enviar catalogo de Tomates
9-6-2017 Envio correo de Champiñon</t>
  </si>
  <si>
    <t>Empanadas Mauricio</t>
  </si>
  <si>
    <t>Av. Patricio Lynch 37 </t>
  </si>
  <si>
    <t>empanadasmauriciorenaca@gmail.com</t>
  </si>
  <si>
    <t>http://www.empanadasmauricio.cl/</t>
  </si>
  <si>
    <t>19-01-2017, Se le llamo y el encargo me indico su correo y nombre.  23-01-2017, Se le envio NUEVO CATALOGO de tomates y aceitunas.  26-01-2017, Se le envio NUEVO CATALOGO de tomates y aceitunas. 31-01-2017, Se le envio NUEVO CATALOGO de Tomates y Aceitunas Verdes y Negras. 10-02-2017, Se le envío NUEVO CATALOGO de Aceitunas. atenta  a solicitud de respuestade factura por otro provedor. 21-03-17 pide muestras que se envie un kilo de descarosada y unop de laminada
30-5-2017  Envio de Catalogo de Tomates
22-6-2017 Envio de Correo de Champiñon</t>
  </si>
  <si>
    <t>Empanadas Santa Carmela</t>
  </si>
  <si>
    <t>5 Norte 349</t>
  </si>
  <si>
    <t>Erik</t>
  </si>
  <si>
    <t>Sbarbaro</t>
  </si>
  <si>
    <t>sbarbaro.erik@gmail.com</t>
  </si>
  <si>
    <t>01-02-2017, Se le llamo y el dueño me dio su correo y contacto.  02-02-2017, Se le envio NUEVO CATALOGO de Tomates y Aceitunas Verdes y Negras. 16-02-2017, Se le envío NUEVO CATALOGO de Aceitunas.
30-5-2017 Envio de Catalogo de Tomates
31-5-2017 Envio de muestra de tomates 
12-6-2017 LLamar en la mañana
15-6-2017 No se encuentra la persona encargada de las  compras
16-6-2017 Evaluaron el tomate pero el costo es elevado, que lo llame el lunes para verificar y precio y cantidad para llegar a un posible acuerdo. No ocupan champiñones en lata solo frescos</t>
  </si>
  <si>
    <t>Fugazza</t>
  </si>
  <si>
    <t>Gran Avenida José Miguel Carrera 5421</t>
  </si>
  <si>
    <t>fabiram75@hotmail.com</t>
  </si>
  <si>
    <t>24-11-2016 Se solicita correo y nombre de contacto 03-01-2017 Se le envia catalogos de tomates y aceitunas negras.13-03-17 SE ENVIA CORREO.14-03-17 se contacta  con la señora fabiola  y dice  que la proxima semana compra  apartir del miercoles
15-5-2017 Envio de Catalogo a la Sra Fabiola y llamarla el 16 en la mañana
17-5-2017 Revisara el Catalogo y me escribe por Whatapp igual llamar el viernes 
30-5-2017 Envio de Catalogo de Tomates
22-6-2017 envio correo de Champiñon</t>
  </si>
  <si>
    <t>Il Romano</t>
  </si>
  <si>
    <t>Av. Portugal 378</t>
  </si>
  <si>
    <t xml:space="preserve">Ana </t>
  </si>
  <si>
    <t>acgonzara@hotmail.com</t>
  </si>
  <si>
    <t>Se solicita correo y nombre de contacto 11-11-2016 Se le envia catálogo de Tomates Italianos La Caranta 16-11-2016 Solicita muestras 18-11-2016 Se  le entrega muestras, 21-11-2016 Se le envia correo para saber si probo las muestras 15-12-2016 Hace pedido para hoy de 5 cajas de tomate trozo 2550g. se entragará Alexander.se llama y me informa la empresa graciela le vende 500 pesos mas barato la caja  que por eso no volvio a comprar.10-04-17  hace pedido  de 4  cajas de tomate.24-04-17 hace pedido de tomate.02-05-17  hace pedido3 cajas
17-5-2017 Aun tiene inventario llamar en una semana
22-5-2017 Hable con la Sra Ana Gonzalez y me comneto que le compro a Negroni y que es 200 pesos mas barato, que si le aconsigo ese precio compra 100 latas de inmediato, se autorizo precio de 12.000  enviar 3 cajas para el 23-5-2017
29-5-2017 Pedido de 100 Tarros en trozos para el 30-5-2017 con el precio autorizado de 12.000
8-6-2017 qu envio de muestra de Champiñon para el 9-6-2017
9-6-2017 Recepcion de muestra de Champiñon llamar 
16-6-2017 Envie Whatsapp y la Sra Ana leyo y no contesta relacionado con la muestra
19-6-2017 No le gusto el Champiñon no me dio mas comentario solo que no le gusto
19-6-2017 Pedido de 17 Cajas de Tomate en trozos para el 20-6-2017</t>
  </si>
  <si>
    <t>Impastando Italiano</t>
  </si>
  <si>
    <t>Pasaje Claudio Bravo, Villa Don Ambrosio, Camino a Zapallar</t>
  </si>
  <si>
    <t>Federico</t>
  </si>
  <si>
    <t>Valbona</t>
  </si>
  <si>
    <t>federico.valbona@gmail.com</t>
  </si>
  <si>
    <t>impastandoitaliano@gmail.com</t>
  </si>
  <si>
    <t>07-11-2016 Se solicita correo y nombre de contacto, 10-11-2016 Se le envía catálogo de Tomates Italianos La Caranta 30-11-2016 Se le envia catálogo de tomates La Caranta 21-12-2016 Se le envia correo de catalogo de tomates y aceitunas. 12-01-2017 Se envia catalogo de tomates y aceitunas negras. 03-02-2017 Hace pedido de 1 caja de tomates enteros y 1 de tomate trozo y 1 kg de aceituna negra</t>
  </si>
  <si>
    <t xml:space="preserve">SCHMIDT, PULIDO Y MUNOZ LIMITADA </t>
  </si>
  <si>
    <t>La Pizzarra</t>
  </si>
  <si>
    <t>República de Cuba 1720</t>
  </si>
  <si>
    <t>Grez</t>
  </si>
  <si>
    <t>pgrezaltamirano@yahoo.es</t>
  </si>
  <si>
    <t>www.lapizzarra.cl</t>
  </si>
  <si>
    <t>04-11-2016, Se solita correo y nombre de contacto, Se envia catálogo del producto 08-11-2016 Se entrega muestra a sr Patricia Grez se le hace prueba al tomate al momento de nuestra visita siendo aceptada por el chef manejan concentrado de tomate CENTAURO su consumo mensual por los tres restaurantes es de 50 cajas mensuales aprox y se le ofrece precio de 11700 por caja por su consumo. 05-12-2016 Hace pedido los tres locales. 4- 4- 3 (cajas tomate trozo ) 13-12-2016 Hace pedido La Reina de 6 cajas de tomates, pedido providencia 3 cajas
15-5-2017 4 cajas Tomate Pelados que se le entragaran el 16-5-2017
22-5-2017 3 cajas de tomates enteros para entregar el 23-5-2017
29-5-2017 5 Cajas Tomates enteros para entregar el 30-5-2017
5-6-2017 pedido de 6 cajas para entregar el 6-6-2017
12-6-2017 Pizzarra La Reina 6 cajas tomates en trozo 2.550.
Pizzarra Providencia 3 cajas de tomates enteros de .800 con 15% de descuento y Muestra de Champiñon
19-6-2017 4 Cajas en trozos para entregar el 20-6-2017
20-6-2017 2 Cajas enteros 800 grs para entregar el 21-6-2017</t>
  </si>
  <si>
    <t>Mi Piace</t>
  </si>
  <si>
    <t>Camino Lonquén Norte, Paradero1</t>
  </si>
  <si>
    <t>Armijo</t>
  </si>
  <si>
    <t>mipiace@mipiace.cl</t>
  </si>
  <si>
    <t>07-11-2016, Se solicita correo y nombre de contacto, Se le envía catálogo de tomates italianos en conserva La Caranta, 08-11-2016 Se entrega muestra a Jorge Armijo tienen un consumo aprox 40 cajas mensuales Trabajan en este momento con CENTAURO con un valor  de 15810 por caja ,  se le entrega lista de precios por su cantidad y por consumo mensual se le ofrece 11700 por caja queda pendiente respuesta por la prueba de los tomates. 10-11-2016 Hace una compra de 20 cajas de tomate trozo. 05-12-2016 Hace un pedido para el martes 06-12-2016 de 30 cajas de tomates en trozos de 2550g. 06-03-17 VOLVER A INSISTIR LAS PROXIMA2 SEMANA.13-03-17 llamar la proxima semana  todavia hay mucho producto.20-03-17 van hacer inventario y nos  avisan.27-03-17 la otra  hacen pedido mensual.03-04-17 por  favor llamar los dias martes ya que los lunes se hace inventario.llamar la proxima  semana
15-5-2017 tiene aun inventario de Tomate llamar proxima semana
16-5-2017 pidio 25 cajas de tomates en trozos para ser entregado el dia 17-5-2017
29-5-2017 Esta bien de pedido que lo llame una semana mas
6-6-2017  Que no necesitan nada hasta dentro de una semana
8-6-2017  No ocupan Champiñones laminados ni enlatados, solo enteros frescos que llame en una semana para los tomates
13-6-2017 Van hacer pedido la semana que viene que lo llame el lunes</t>
  </si>
  <si>
    <t xml:space="preserve">MACARENA DEL CARMEN CARRASCO OLIVARES </t>
  </si>
  <si>
    <t>Pizzeria tommy y dante</t>
  </si>
  <si>
    <t>Darwin vargas # 1202</t>
  </si>
  <si>
    <t xml:space="preserve">Hernan </t>
  </si>
  <si>
    <t>Gimenez</t>
  </si>
  <si>
    <t>maka_1971@hotmail.com</t>
  </si>
  <si>
    <t>Se solicita correo y nombre de contacto, 14-11-2016 Se le envía catálogo de Tomates Italianos La Caranta, Se le entrega muestras 30-11-2016 Hace pedido de 20 cajas de tomate en trozo de 2550g 15-12-2016 Hace pedido para hoy de 10 cajas de tomates + 1k de aceitunas y una muestra de cherry. 21-12-2016 Hace pedido de aceitunas 30kg. 29-12-2016 Hace pedido de 60 kg de aceitunas $ 2000 ya que no habia lista de precio en ese momento por eso se le deja a ese precio. 12-01-2017 Hace pedido para hoy de 10 cajas de tomate trozo. 06-03-17 LLAMAR LA PROXIMA SEMANA .13-03-17 LLAMAR  LA PROXIMA SEMANA.20-03-17 hace pedido de 4 cajas de aceituna negra en rodajas.110-04-17no nesecita llamamr laproxima  semana.17-04-17 hace pedido de 10cajas tomate  trozo.
15-5-2017 Llamar proxima semana aun tiene inventario
23-5-2017 aun tiene pedido llamar en una semana
29-5-2017 Aun tiene pedido llamar en una semana  
5-6-2017 10 cajas de tomates en trozos para entregar el 5 de junio
8-6-2017  venta de Champiñones Leonardo 1 caja</t>
  </si>
  <si>
    <t>Punto Gurmé</t>
  </si>
  <si>
    <t>Av. Camilo Henríquez 3160</t>
  </si>
  <si>
    <t xml:space="preserve">Ximena </t>
  </si>
  <si>
    <t>ximena.gurme@gmail.com</t>
  </si>
  <si>
    <t>felipe.gurme@gmail.com</t>
  </si>
  <si>
    <t>Se solicita correo y nombre de contacto 11-11-2016 Se le envía catálogo de tomates italianos La Caranta 02-12-2016 Se le envia catalogo de tomates La Caranta 23-12-2016 Se le envia catalogo nuevo de tomates y aceitunas negras.06-03-17 contactar al medio dia con el encargado de punto.  14-03-17SE CONTACTA.03-04-17 se envia  correo que no hay  aceituna,06-03-17 contactar al medio dia con el encargado de punto.
15-5-2017 Envio de Catalogo al encargado llamar miercoles
17-5-2017 Solo Contactar con la dueña por correo no llamar ya que ella no esta en Restaurant
30-5-2017 Envio de Catalogo de Tomates
15-6-2017 Envio correo de champiñon</t>
  </si>
  <si>
    <t xml:space="preserve">ARATA, FARIAS Y COMPAÑIA LIMITADA </t>
  </si>
  <si>
    <t>Romamor</t>
  </si>
  <si>
    <t>Antonio Varas 1362</t>
  </si>
  <si>
    <t>(2) 2895 3314</t>
  </si>
  <si>
    <t>pizzeria</t>
  </si>
  <si>
    <t>francesca</t>
  </si>
  <si>
    <t>arata</t>
  </si>
  <si>
    <t>dueña</t>
  </si>
  <si>
    <t>arata.francesca@libero.it</t>
  </si>
  <si>
    <t>04-05-2017 se envia catalogo de tomates.
15-5-2017 Aun no han abierto los tomates llamar el miercoles
17-5-2017  Ya verificaron las muestras le gusta el producto que la llame el lunes para hacer pedido 
22-5-2017 6 cajas para entregar el 23-5-2017
29-5-2017 LLamar mañana la Sra. Francesca no esta, hable con su papa que lo llame mañana pq no sabe si tiene que hacer pedido
30-5-2017 LLamar el lunes 5 de junio aun tiene pedido
5-6-2017 6 Cajas de Tomates  para ser entregado el 6-6-2017
16-6-2017 Solo ocupan champiñones frescos, llamar en una semana para pedido de Tomate
19-6-2017 10 cajas de Tomate en trozos para entregar el 20 de junio</t>
  </si>
  <si>
    <t>BAR LA BIFERIA</t>
  </si>
  <si>
    <t> Av Pedro de Valdivia, 065</t>
  </si>
  <si>
    <t>(2) 2231 4677</t>
  </si>
  <si>
    <t>david</t>
  </si>
  <si>
    <t>david@labiferia.cl</t>
  </si>
  <si>
    <t>21-04-17 se envia  catlogo.24-04-17  se envia catalogo de tomates.26-04-17 llamar a david  despues de las 5 de la tarde.22-04-17 QUEDA PENDIENTE
16-5-2017 Envio de Catalogo de Tomates
24-5-2017 No contesta
15-6-2017 Envio correo de champiñon</t>
  </si>
  <si>
    <t xml:space="preserve">La Brasserie </t>
  </si>
  <si>
    <t xml:space="preserve">Guardia vieja 181, local 4 </t>
  </si>
  <si>
    <t>gonzalo.fnavia@gmail.com</t>
  </si>
  <si>
    <t>21-11-2016 Se solicita correo y se envia catálogo de Tomates Italianos La Caranta 16-12-2016 Se le envia catálogo de tomates 03-01-2017 Se le envia catalogo nuevo de tomates y aceitunas negras15-03-17 SE ENVIA CATALOGO 23-03-17 SE ENVIA  CATALOGO30-03-17 se envia catalogo de tomates.17-04-17 se envia  correo
16-5-2017 Envio de Catalogo de Tomates
24-5-2017 Hable con el nuevo encargado de compra quien me suministro su correo 
15-6-2017 Envio de correo de Champiñon</t>
  </si>
  <si>
    <t>Terra Moro</t>
  </si>
  <si>
    <t>1 Poniente #310, Esquina 4 Norte</t>
  </si>
  <si>
    <t>Marsano</t>
  </si>
  <si>
    <t>antonio.marsano89@gmail.com</t>
  </si>
  <si>
    <t>22-11-2016, Se le llamo y el dueño me indico su correo y contacto. 23-11-2016, S Se le envía correo de presentación de los tomates con PRESENTACIÓN DE LOS TOMATES.  02-12-2016, Se volvio a enviar presentación. 09-12-2016, Se volvio a enviar presentación.  26-12-2016, Se le envio NUEVO CATALOGO de tomates y aceitunas.  04-01-2017, Se le envio NUEVO CATALOGO de tomates y aceitunas. 09-01-2017, Se le envio NUEVO CATALOGO de tomates y aceitunas. 19-01-2017, Se le envio NUEVO CATALOGO de tomates y aceitunas. 23-01-2017, Se le envio NUEVO CATALOGO de tomates y aceitunas. 31-01-2017, Se le envio NUEVO CATALOGO de Tomates, Aceitunas Verdes y Negras y Lista de Precios. 10-02-2017, Se le envío NUEVO CATALOGO de Aceitunas. SE ENVIA CORREO15-03-17 SE ENVIA CATALOGO30-03-17 se contacta a las 5 de la tarde se envia catalogo de tomates.21-04-17 Se envia  catalogo  de tomates.
16-5-2017 Envio de Catalogo de Tomates
30-5-2017 Envio de Catalogo de Tomates
15-6-2017 Envio de Correo de Champìñon</t>
  </si>
  <si>
    <t>Tamore Restaurant</t>
  </si>
  <si>
    <t>906 10 Norte</t>
  </si>
  <si>
    <t>23-01-2017, No es el nro.  02-03-17 FONO NO SIRVE</t>
  </si>
  <si>
    <t>Divertimento Chileno</t>
  </si>
  <si>
    <t>Av. El Cerro s/n, esquina Pedro de Valdivia Norte, Parque Metropolitano</t>
  </si>
  <si>
    <t>http://www.divertimento.cl/</t>
  </si>
  <si>
    <t>23-01-2017, Se le llamo 3:30 no contestan.02-03-17 no contestan</t>
  </si>
  <si>
    <t>hotel solace</t>
  </si>
  <si>
    <t>monseñor nuncio soterosanz de villalva 115</t>
  </si>
  <si>
    <t>felipe</t>
  </si>
  <si>
    <t>jara</t>
  </si>
  <si>
    <t>fjara@solacehotel.cl</t>
  </si>
  <si>
    <t>24-07-2017 Se  envia  catalogo.03-04-17 futuros productos quiere ver.
16-5-2017 Envio de Catalogo de Tomates
30-5-2017 Envio de Catalogo de Tomates
20-6-2017 Envio Correo de Champiñon</t>
  </si>
  <si>
    <t>Il Buco</t>
  </si>
  <si>
    <t xml:space="preserve">Gran Avenida Jose Miguel Carrera 5940, local F </t>
  </si>
  <si>
    <t>Dominique</t>
  </si>
  <si>
    <t>Reveco</t>
  </si>
  <si>
    <t>pizzeria@ilbuco.cl</t>
  </si>
  <si>
    <t>24-11-2016 Se solicita correo y nombre de contacto 03-01-2017 Se le envia catalogos de tomates y aceitunas. 16-01-2016 Se le envia lista de precios.21-03.-17 se envia  catalogo13-04-17 Se envia  correo lista  de precios. 06-05-17Pendiente  de otros productos.
16-5-2017 Envio de Catalogo de Tomates
30-5-2017 Envio de Catalogo de Tomates
20-6-2017 Envio correo de Champiñon</t>
  </si>
  <si>
    <t>Hard Rock Cafe</t>
  </si>
  <si>
    <t>Nueva Tobalaba 0412 </t>
  </si>
  <si>
    <t>2) 2412 5830</t>
  </si>
  <si>
    <t>varios</t>
  </si>
  <si>
    <t>logistica@hrcsantiago.cl</t>
  </si>
  <si>
    <t>luis.molinelle.ch@gmail.com</t>
  </si>
  <si>
    <t>25/04/2017.Se envia  catalogo de tomates.
16-5-2017 Envio de Catalogo de Tomates
30-5-2017 Envio de Catalogo de Tomates
20-6-2017 Envio de Correo de Champiñon</t>
  </si>
  <si>
    <t>Bufalo beef</t>
  </si>
  <si>
    <t>Espacio Urbano, Puente Alto, Av Concha y Toro, 1149, piso 1, Patio de comida.</t>
  </si>
  <si>
    <t>Tamara</t>
  </si>
  <si>
    <t>jefe encargada</t>
  </si>
  <si>
    <t>bufalopalto@bufalobeef.cl</t>
  </si>
  <si>
    <t>25-01-2017 se contacto por intermnet. 26-01-2017 se le envio catalogo. 02-02-2017 se le reenvio catalogo. 22-02-2017 se le reenvio catalogo.10-03-17  se envia  catalogo.17-04-17  se envia  catalogo.25-04-17 se envia  catalogo.
16-5-2017 Envio de Catalogo de Tomates
30-5-2017 Envio de Catalogo 
20-6-2017 Envio Correo de Champinon</t>
  </si>
  <si>
    <t>hotel gran palace</t>
  </si>
  <si>
    <t>huerfanos 1178</t>
  </si>
  <si>
    <t>jhon</t>
  </si>
  <si>
    <t>latorre</t>
  </si>
  <si>
    <t>adquisiciones@hotelgranpalace.cl</t>
  </si>
  <si>
    <t>27-0-03-17SE ENVIA CATALOGO,28-03-17 Llamar mañana.29-03-17 Se envia  catalogo ya se encuentra en licencia hasta el proximo jueves.06-03-17 Se llama  pero me  dicen que  atienden los  dias martes.20-04-17  me informa el señor jhon latorrre que por  que momento no nesecitan nuestros productos.
16-5-2017 Envio de Catalogo de Tomates
30-5-2017 Envio de catalogo de Tomates
20-6-2017 Envio de Correo de Champiñon</t>
  </si>
  <si>
    <t>hotel plaza el bosque ebro</t>
  </si>
  <si>
    <t>ebro 2828</t>
  </si>
  <si>
    <t>cardenas</t>
  </si>
  <si>
    <t>ccardenas@plazaelbosque.cl</t>
  </si>
  <si>
    <t>27-03-17  se envia catalogo. LLAMAR MAÑANA PARA CONFIRMAR MUESTRA.04-03-17 se envia  catalogo.21-04-17 SE ENVIA  CATALOGO
16-5-2017 Envio de Catalogo de Tomates
24-5-2017 Llamar el 25-5-2017 no se encuentra el encargado de compra
20-6-2017 Envio correo Champiñon</t>
  </si>
  <si>
    <t>parrilla de wuaton jerez</t>
  </si>
  <si>
    <t>geronimode aldeate1460</t>
  </si>
  <si>
    <t>joaquin</t>
  </si>
  <si>
    <t>jerez</t>
  </si>
  <si>
    <t>laparrilladelguatonjerez@gmail.com</t>
  </si>
  <si>
    <t>27-03-17  SE ENVIA CATALOGO.04-03-17 se envia  catalogo.21-04-17 SE ENVIA CATALOGO.03-05-17 utiliza  tomate natutal.
16-5-2017 Envio de Catalogo de Tomates
20-6-2017 Envio de Correo de Champiñon</t>
  </si>
  <si>
    <t>Hijos del Sol</t>
  </si>
  <si>
    <t>av vitacura 3809</t>
  </si>
  <si>
    <t>jose</t>
  </si>
  <si>
    <t>castillo</t>
  </si>
  <si>
    <t>reservas@hijodelsol.cl</t>
  </si>
  <si>
    <t>27-03-17  se envia catalogo.04-03-17 Se envia  catalogo24-07-14 Se envia  catalogo. 05-05-17 Me informa  que  no utliza ningun tipo de enlatado.
16-5-2017 Envio de Catalogo de Tomates
24-5-2017 No ocupan tomates en latas
20-6-2017 Envio de correo de Champiñon</t>
  </si>
  <si>
    <t>RESTAURANTE SENSO</t>
  </si>
  <si>
    <t>kenedy 4601</t>
  </si>
  <si>
    <t>restaurante</t>
  </si>
  <si>
    <t xml:space="preserve">silvia </t>
  </si>
  <si>
    <t>silvia.silva@gmail.com</t>
  </si>
  <si>
    <t>27-03-17  SE ENVIA CATALOGO.04-03-17se envia  catalogo.21-04-17Se envia catalogo de tomates. 05-04-17 quiere ver proximos productos.
16-5-2017 Envio de Catalogo de Tomates
20-6-2017 Envio de Correo de Champiñon</t>
  </si>
  <si>
    <t>boca nariz</t>
  </si>
  <si>
    <t>jase victorino lastarria</t>
  </si>
  <si>
    <t xml:space="preserve">mario </t>
  </si>
  <si>
    <t>olivares</t>
  </si>
  <si>
    <t>mario@bocanariz.cl</t>
  </si>
  <si>
    <t>27-03-17  se envia catalogo.04-03-17se envia  de catalogo.17-04-17 Se envia correo.24-04-17  se envia  catalogo de tomates.04-05-17 Futuros productos
16-5-2017 Envio de Catalogo
20-6-2017 Envio de correo de Champiñon</t>
  </si>
  <si>
    <t>pizzeria santelmo</t>
  </si>
  <si>
    <t xml:space="preserve">simon bolivar 2644 </t>
  </si>
  <si>
    <t>ñuñoa</t>
  </si>
  <si>
    <t>sonia</t>
  </si>
  <si>
    <t>lopez</t>
  </si>
  <si>
    <t>sonia.lopezossa@gmail.com</t>
  </si>
  <si>
    <t>27-03-17 se envia catalogo 04-03-17  SE ENVIA  CATALOGO.18-04-17se envia  correo. No utiliza tomate.
20-6-2017 Envio correo de Champiñon</t>
  </si>
  <si>
    <t>restuarante rubaiyat</t>
  </si>
  <si>
    <t>nueva costanera 4031</t>
  </si>
  <si>
    <t xml:space="preserve">consuelo </t>
  </si>
  <si>
    <t>gaete</t>
  </si>
  <si>
    <t>27-03-17 SE ENVIA CATALOGO. 06-04-17 me inforna la se señora  consuelo que no le interesa nada.21-04-17 Se envia catalogo de tomates.
16-5-2017 Envio de Catalogo de Tomates
20-6-2017 Envio de Correo de Champiñon</t>
  </si>
  <si>
    <t>Restaurant Isidora Premium ltda.</t>
  </si>
  <si>
    <t>Don carlos</t>
  </si>
  <si>
    <t>isodora goyenechea</t>
  </si>
  <si>
    <t>catalina</t>
  </si>
  <si>
    <t>perez</t>
  </si>
  <si>
    <t>catalina@doncarlos.cl</t>
  </si>
  <si>
    <t>Isabel Margarita</t>
  </si>
  <si>
    <t>03-11-2016, se le llamo la opcion en la linea es la 2(Bodega) y el sr. Indico su correo y contacto 10-11-2016, Se le envía correo de presentación de los tomates con PRESENTACIÓN DE LOS TOMATES.  15-11-2016, Se le reenvio la Presentacion. 21-11-2016, Se le reenvia presentación. 25-11-2016, Se le reenvio presentación. 05-12-2016, Se le reenvia presentación. 14-12-2016, Se le reenvia presentación.  21-12-2016, Se le envio NUEVO CATALOGO de tomates y aceitunas.  28-12-2016, Se le envio NUEVO CATALOGO de tomates y aceitunas. 03-01-2017, Se le envio NUEVO CATALOGO de tomates y aceitunas. 10-01-2017, Se le envio NUEVO CATALOGO de tomates y aceitunas.  19-01-2017, Se le envio NUEVO CATALOGO de tomates y aceitunas.  30-01-2017, Se le envio NUEVO CATALOGO de tomates y aceitunas.  03-02-2017, Se le envío NUEVO CATALOGO de aceitunas. 16-02-2017, Se le envío NUEVO CATALOGO de Aceitunas.09-03-2017 e le envio catalogo nuevo de aceitunas.
24-3-2017 Envio de muestra 2 latas de (Pelado y trozos) 2550
5-5-2017 Envio de Catalogo de Tomates
11-5-2017 envio de Catalogo de Tomates
12-5-2017 Envio de Catalogo de Tomates a nueva encargada de compras 
17-5-2017 Ya aprobaron las muestras pero aun tienen existencia del proveedor anterior, llamar en una semana para realizar pedido en una semana
22-5-2017 Realizo 1er pedido 2 cajas de tomates en trozos para enviar el 23-5-2017
23-5-2017 Se debe llamar en horas de la mañana a la Sra. Carol Vilchez para verificar si está el pago de 4 a 6 días antes del vencimiento de la factura, horario para retirar el cheque de 4 a 6
29-5-2017 que apenas estan verificando la existencia que envia un correo
2-5-2017 Pedido de 2 cajas de Tomate en trozos para lunes 5-6-2017
8-6-2017 Hable con Isabel Margarita y solo usan Champiñones Frescos no envasados, para pedido de tomate envia correo la semana que viene 
15-6-2017 Pedido de 2 cajas en trozos para el 16-6-2017
23-6-2017 Para los pagos debe llamar a la opcion de contabilidad los lunes y los pagos son de 4-6 preguntar por Carol Vilchez, pediente factura 1309 que vence el 22  de junio por 34.986</t>
  </si>
  <si>
    <t>hotel hilton</t>
  </si>
  <si>
    <t>Av Vitacura 2727</t>
  </si>
  <si>
    <t xml:space="preserve">las condes </t>
  </si>
  <si>
    <t>225877315 directo</t>
  </si>
  <si>
    <t>priscilla.silva@hilton.com</t>
  </si>
  <si>
    <t>27-03-17 se envia catalogo. 28-03-17 Se  envia catalogo.03-04-17 se envia  correo.24-03-17 Se envia  catalago.
16-5-2017 Envio de Catalogo de Tomates
20-6-2017 Envio de correo de Champiñon</t>
  </si>
  <si>
    <t>HOTEL W</t>
  </si>
  <si>
    <t>isadora goyenechea 3000</t>
  </si>
  <si>
    <t>paulina</t>
  </si>
  <si>
    <t>abarca</t>
  </si>
  <si>
    <t>paulina.abarca@whotels.com</t>
  </si>
  <si>
    <t xml:space="preserve">27-03-17 SE ENVIA CATALOGO.03-04.17  SE ENVIA CATALOGO.21-04-17 Se  envia  catalogo. 24-04-17 NO UTLIZAN TOMATE.
22-6-2017 Envio de correo de Champiñon </t>
  </si>
  <si>
    <t>hotel sheraton santiago</t>
  </si>
  <si>
    <t>sta  maria 1742</t>
  </si>
  <si>
    <t xml:space="preserve">fernando </t>
  </si>
  <si>
    <t>cifuentes</t>
  </si>
  <si>
    <t>27-03-17 SE ENVIA CATALOGO.03-04-17  se envia catalogo y contacta con el señor fernandoy me informa  que  no ha recibido el catalogo.21-04-17se envia  catalogode tomates03-05-17 Quiere ver los  futuros  productos.
16-5-2017  Envio de Catalogo de Tomates
22-6-2017 Envio de correo de Champiñon</t>
  </si>
  <si>
    <t>bar nacional 3</t>
  </si>
  <si>
    <t>matias cansino 54</t>
  </si>
  <si>
    <t xml:space="preserve"> santigo</t>
  </si>
  <si>
    <t>alberto</t>
  </si>
  <si>
    <t>info@barnacional3.cl</t>
  </si>
  <si>
    <t>27-03-17 SE ENVIA CATALOGO.04-03-17  SE ENVIA  CATALOGO.06-04-17 llama y me que va  averificar el correo y estaremos  en contacto la proxima semana.17-04-17 Se envia catalogo.24-04-17  se envia  catalogo.25-04-174  se envia catalogo.03-05-17 No utiliza tomate pero  que  envie informacion de otros productos.
22-6-2017 Envio correo de Champiñon</t>
  </si>
  <si>
    <t>hotel casa  charming sur</t>
  </si>
  <si>
    <t>eduardo hyatt 527</t>
  </si>
  <si>
    <t>hola@casasurchile.com</t>
  </si>
  <si>
    <t>27-03-17 SE ENVIA CATALOGO.04-03-17 Se envia  catalogo pero rebota el  correo06-04-17 Me envia  un correo  el  cual me informa que no le  interesa el producto y que lo elimene  de sus  clientes
22-6-2017 Envio de correo de Champiñon</t>
  </si>
  <si>
    <t>restaurante quinoa</t>
  </si>
  <si>
    <t>luis pasteur 5393</t>
  </si>
  <si>
    <t>claudio</t>
  </si>
  <si>
    <t>quinoarestaurante@gmail.com</t>
  </si>
  <si>
    <t>27-03-17 se envia catalogo.04-0317 Se envia  catalogo.21-04-17 se envia  catalogo.24-04-17 el señor claudio  se encuentra interesado en nuestros productos por la cul esta mirando losprecios por cual no me pudo dar mas imformacionme  dice que me esta contactando.
16-5-2017 Envio de Catalogo de Tomates
30-5-2017 Envio de Catalogo de Tomates
22-6-2017 Envio de correo de Champiñon</t>
  </si>
  <si>
    <t>Hotel apt santa  magdalena</t>
  </si>
  <si>
    <t>helvecia 240</t>
  </si>
  <si>
    <t xml:space="preserve">fernanda </t>
  </si>
  <si>
    <t>info@santamagdalena.cl</t>
  </si>
  <si>
    <t>27-03-17 SE ENVIA CATALOGO.04-03-17se envia  catalogo.21-04-17 se envia  catalogo. 05-05-17No ulizan tomate .
22-6-2017 Envio de correo de Champiñon</t>
  </si>
  <si>
    <t>principado de asturias</t>
  </si>
  <si>
    <t>ramon corniser21</t>
  </si>
  <si>
    <t>operaciones@hotelesprincipado.com</t>
  </si>
  <si>
    <t>27-03-17 se envia catalogo.18-04-17 Seenviacorreo
30-5-2017 Envio de Catalogo de Tomates
22-6-2017 Envio d correo de Champiñon</t>
  </si>
  <si>
    <t>starnberg</t>
  </si>
  <si>
    <t>av alonsode cordoba 2359</t>
  </si>
  <si>
    <t>info@starnberg.cl</t>
  </si>
  <si>
    <t>27-03-17 SE ENVIA CATALOGO04-03-17 se  envia  catalogo.21-04-17Me informan que no cupan tomates en conserva.
30-5-2017 Envio de Catalogo de Tomates
22-6-2017 Envio de Correo de Champiñon</t>
  </si>
  <si>
    <t>Café  melva</t>
  </si>
  <si>
    <t>Don Carlos 2898</t>
  </si>
  <si>
    <t>condes</t>
  </si>
  <si>
    <t>(2) 2232 4546</t>
  </si>
  <si>
    <t>café</t>
  </si>
  <si>
    <t>camila</t>
  </si>
  <si>
    <t>k.castillo@cafemelva.cl</t>
  </si>
  <si>
    <t>27-04-17  envio de catalogo
16-5-2017 Envio de Catalogo de Tomates
30-5-2017  Envio de Catalogo de Tomates
22-6-2017 Envio de Correo de Champiñon, el correo rebota</t>
  </si>
  <si>
    <t>Capital Apart hotel</t>
  </si>
  <si>
    <t>San Pablo, 1457</t>
  </si>
  <si>
    <t>(2) 2591 3100</t>
  </si>
  <si>
    <t>luis</t>
  </si>
  <si>
    <t xml:space="preserve">jefe de alimentos </t>
  </si>
  <si>
    <t>lvivedes@capitalapart.cl</t>
  </si>
  <si>
    <t>27-04-17  se envia  catalogo
16-5-2017 Envio de Catalogo de Tomates
30-5-2017  Envio de Catalogo de Tomates
22-6-2017 Envio de correo de Champiñon</t>
  </si>
  <si>
    <t>Casa amelie</t>
  </si>
  <si>
    <t>Renato Sánchez 3801</t>
  </si>
  <si>
    <t> (02) 2207 7021</t>
  </si>
  <si>
    <t>fabiola galeano</t>
  </si>
  <si>
    <t>magdalena joglar</t>
  </si>
  <si>
    <t>fabiolagalliano@gmail.com</t>
  </si>
  <si>
    <t>m.joglarf@gmail.com</t>
  </si>
  <si>
    <t>27-04-2017ENVIO DE CATALOGO.02-05-17
16-5-2017 Envio de Catalogo de Tomates
1-6-2017 envio de Catalogo de Tomates
22-6-2017 Envio de Correo de Champiñon</t>
  </si>
  <si>
    <t>hotel the ritz-catlton</t>
  </si>
  <si>
    <t>alcalde 15</t>
  </si>
  <si>
    <t xml:space="preserve">america </t>
  </si>
  <si>
    <t>muñoz</t>
  </si>
  <si>
    <t>america.munoz@ritzcarlton.com</t>
  </si>
  <si>
    <t>29-03-17  se  envia catalogo.03-04-17  se envia catalogo.se llama pero la  señora  america me informe  que  lo reeenvio al chef para  aver si le  intereza el producto quedar en contacto para mañana  en la tarde.21-04-17 S e envia  catalogo de tomates
16-5-2017 Envio de Catalogo de Tomates
1-6-2017 envio de catalogo de Tomates
22-6-2017 envio de correo de Champiñon</t>
  </si>
  <si>
    <t>pizzeria peyuco</t>
  </si>
  <si>
    <t>santa isabel 036</t>
  </si>
  <si>
    <t>hola@peyuco.com</t>
  </si>
  <si>
    <t>contabilidad@plazavictoria.com</t>
  </si>
  <si>
    <t>29-03-17  se envia  catalogo,17-04-17 se envia  correo
16-5-2017 Envio de Correo de Tomates
1-6-2017 Envio de Catalogo de Tomates
22-6-2017 Envio de correo de champiñon</t>
  </si>
  <si>
    <t>don pizzero</t>
  </si>
  <si>
    <t>admirante latorre 310</t>
  </si>
  <si>
    <t>donpizzerochile@gmail.com</t>
  </si>
  <si>
    <t>29-03-17  SE ENVIA CATALOGO.24-078-17 se envia catlogo.24-04-17 Se envia  catalogo.04-05-17 futuros  productos utiliza  tomate natural.
16-5-2017Envio de catalogo de Tomates
1-6-2017 Envio de Catalogo de Tomates
22-6-2017 Envio de Correo de Champiñon</t>
  </si>
  <si>
    <t>pizzaland</t>
  </si>
  <si>
    <t>rodrigo ayara 2702 ,otras sede es en concha y toro 474</t>
  </si>
  <si>
    <t>nuñoa</t>
  </si>
  <si>
    <t> (2) 2931 6513</t>
  </si>
  <si>
    <t>lorena pineda</t>
  </si>
  <si>
    <t>dani sanchez</t>
  </si>
  <si>
    <t>encargados</t>
  </si>
  <si>
    <t>ph.lorena109@gmail.com</t>
  </si>
  <si>
    <t>danyjesse12@gmail.com</t>
  </si>
  <si>
    <t>29-03-17  se envia catalogo18-04-2017 Se envia  correo
16-5-2017 Envio de Catalogo de Tomates
6-6-2017 envio de Catalogo de Tomates
22-6-2017 Envio correo de Champiñon</t>
  </si>
  <si>
    <t>restrobar eleven</t>
  </si>
  <si>
    <t>av vitacura 9275</t>
  </si>
  <si>
    <t>mauricio bravo</t>
  </si>
  <si>
    <t>contacto@elevenbar.cl</t>
  </si>
  <si>
    <t>marcelo@elevenbar.cl</t>
  </si>
  <si>
    <t>29-03-17 se envia catalogo.04-03-17  se envia  catalogo. 26-04-17  lamar mas tarde ya que le compra  a otra empresa
16-5-2017 Envio de Catalogo de Tomates
Cerrado</t>
  </si>
  <si>
    <t>la cocina de javier</t>
  </si>
  <si>
    <t>av viatcura7125</t>
  </si>
  <si>
    <t>cristobal</t>
  </si>
  <si>
    <t>ledwinpacheco17@gmail.com</t>
  </si>
  <si>
    <t>29-03-17 SE ENVIA CATALOGO.04-03-17 se envia  catalogo.20-04-17  se envio catalogo
16-5-2017 Envio de Catalogo de Tomates
1-6-2017 Envio de Catalogo de Tomates
22-6-2017 Envio correo de Champiñon</t>
  </si>
  <si>
    <t>parrilladas donde la cuca</t>
  </si>
  <si>
    <t>Avda Departamental 4400,</t>
  </si>
  <si>
    <t>cerrillos</t>
  </si>
  <si>
    <t>(2) 2293 9780</t>
  </si>
  <si>
    <t>luisa</t>
  </si>
  <si>
    <t>caro</t>
  </si>
  <si>
    <t>admistrador</t>
  </si>
  <si>
    <t>dondecucacerrillos@hotmail.com</t>
  </si>
  <si>
    <t>29-03-17 se envia catalogo04-03-17se envia  catalogo.21-04-17  se envia  catalogo
16-5-2017 Envio de Catalogo de Tomates Rebota CORREO LLAMAR Y VERIFICAR
6-6-2017 Envio de Catalogo de tomates
22-6-2017 Envio de Correo de Champiñon</t>
  </si>
  <si>
    <t>Charlar's pizza</t>
  </si>
  <si>
    <t xml:space="preserve">san diego299 </t>
  </si>
  <si>
    <t xml:space="preserve">edison </t>
  </si>
  <si>
    <t>chalar</t>
  </si>
  <si>
    <t>whiteclen@gmail.com</t>
  </si>
  <si>
    <t>29-03-17 SE ENVIA CATALOGO31-03-17 se envia el catago.16-04-17 seenvia  catalogo.25-04-17  SE ENVIA  CATALOGO
16-5-2017 Envio de Catalogo de Tomates
6-6-2017  Envio de Catalogos de Tomates
22-6-2017 Envio de correo de Champiñon</t>
  </si>
  <si>
    <t>restaurante ambrosia</t>
  </si>
  <si>
    <t>contacto@ambrosia.cl</t>
  </si>
  <si>
    <t>29-03-17se envia catalogo04-03-17  se envia  catlogo.
16-5-2017 Envio de Catalogo de Tomates
6-6-2017 Envio de Catalogo de Tomates
22-6-2017 Envio correo de Champiñon</t>
  </si>
  <si>
    <t>Establecimientos Lucia</t>
  </si>
  <si>
    <t>calle valparaiso 1093</t>
  </si>
  <si>
    <t>fabrica</t>
  </si>
  <si>
    <t xml:space="preserve">pilar </t>
  </si>
  <si>
    <t>establecimientoslucia@gmail.com</t>
  </si>
  <si>
    <t>29-03-2017 SE ENVIA CATALOGO
16-5-2017 Envio de Catalogo de Tomates
6-6-2017 Envio de Catalogo de Tomates
22-6-2017 Envio correo de Champiñon</t>
  </si>
  <si>
    <t>In Bocca Al Lupo Trattoria &amp; Bar</t>
  </si>
  <si>
    <t>Montealegre 546, Cerro Alegre</t>
  </si>
  <si>
    <t>Urrutia</t>
  </si>
  <si>
    <t>carourrtig@gmail.com</t>
  </si>
  <si>
    <t>29-11-2016, Se le llamo y la sra me indico el contacto y correo de una de las dueñas. 30-11-2016, Se le envía correo de presentación de los tomates con PRESENTACIÓN DE LOS TOMATES.  02-12-2016, Se volvio a enviar presentación. 09-12-2016, Se volvio a enviar presentación. 21-12-2016, Se le envio NUEVO CATALOGO de tomates y aceitunas. 26-12-2016, se llamo pero la sra no estaba llamar mañana martes 27-12 a las 11am. 03-01-2017, Se le llamo y la sra estaba ocupada pero me deje el mensaje con la chica: queriamos saber si habia recibido nuestro correo y si tenia alguna pregunta.  05-01-2017, Se le envio catalogo de tomates y aceitunas. 09-01-2017, Se le envio NUEVO CATALOGO de tomates y aceitunas. 19-01-2017, Se le envio catalogo de tomates y aceitunas. 23-01-2017, Se le envio NUEVO CATALOGO de tomates y aceitunas.  26-01-2017, Se le envio NUEVO CATALOGO de tomates y aceitunas. 31-01-2017, Se le envio NUEVO CATALOGO de Tomates y Aceitunas Verdes y Negras. 09-02-2017, Se le envío catalogo.22-03-17 Se envia catalogo.30-03-17 Se envia catalogo de tomates.21-04-17 Se envia catalogo.05-05-17 Queda pendiente  contactar.
16-5-2017 Envio  de Catalago de Tomates
17-5-2017 La persona encargade de compra no puede atender la llamada que deje mensaje
22-6-2017 Envio de correo de champiñon</t>
  </si>
  <si>
    <t>emporio  armini caffe</t>
  </si>
  <si>
    <t>av presidente 5413</t>
  </si>
  <si>
    <t xml:space="preserve">alexandra </t>
  </si>
  <si>
    <t>torres</t>
  </si>
  <si>
    <t>atorres@grupomilsabores.com</t>
  </si>
  <si>
    <t xml:space="preserve">30/03/2017 se envia catalogo.21-04-17 se envia  catalogo de tomates
16-5-2017 Envio de Catalogo de Tomates
22-6-2017 Envio de Corrreo de Champiñon </t>
  </si>
  <si>
    <t>Restaurante el Gigi</t>
  </si>
  <si>
    <t>Av. Borgoño 21200</t>
  </si>
  <si>
    <t>showdelgigi@hotmail.com</t>
  </si>
  <si>
    <t>30-11-2016, Se le llamo y el administrador me indico el correo y contacto. 29-11-2016, Se le envía correo de presentación de los tomates con PRESENTACIÓN DE LOS TOMATES. 02-12-2016, Se volvio a enviar presentación. 09-12-2016, Se volvio a enviar presentación. 21-12-2016, Se le envio NUEVO CATALOGO de tomates y aceitunas. 27-12-2016, Se le envio NUEVO CATALOGO de tomates y aceitunas. 05-01-2017, Se le envio NUEVO CATALOGO de tomates y aceitunas. 09-01-2017, Se le envio NUEVO CATALOGO de tomates y aceitunas. 19-01-2017, Se le envio NUEVO CATALOGO de tomates y aceitunas. 23-01-2017, Se le envio NUEVO CATALOGO de tomates y aceitunas.  31-01-2017, Se le envio NUEVO CATALOGO de Tomates y Aceitunas Verdes y Negras. 09-02-2017, Se le envío NUEVO CATALOGO DE ACEITUNAS. 14-03-17 SE ENVIO CATALOGO.13-04-17 SE ENVIA  CATALOGO.13-04-17 se envialista de precios.05-04-17 quiere ver otros productos.
16-5-2017 Enviar Catalogo de Tomates
22-6-2017 Envio de Correo de Champiñon</t>
  </si>
  <si>
    <t>Pizzas Los Charruas</t>
  </si>
  <si>
    <t>los algarrobos 902</t>
  </si>
  <si>
    <t>30-11-2016, Se le llamo y el dueño indico que no le interesaba por el momento.no uliza el producto</t>
  </si>
  <si>
    <t>Arte  masa</t>
  </si>
  <si>
    <t>empanadas</t>
  </si>
  <si>
    <t xml:space="preserve">lisbeth </t>
  </si>
  <si>
    <t>martinez</t>
  </si>
  <si>
    <t>lmartinez@artemasa.cl</t>
  </si>
  <si>
    <t>31-03-17  se envia catalogo.21-04-17 futuros productos
16-5-2017 Envio de Catalogo de Tomates
22-6-2017 Envio de Catalogo de Champiñon</t>
  </si>
  <si>
    <t>pizzeria  cheveroni</t>
  </si>
  <si>
    <t>av bolivia 2465</t>
  </si>
  <si>
    <t>rancagua</t>
  </si>
  <si>
    <t xml:space="preserve">yesica  </t>
  </si>
  <si>
    <t>alarcon</t>
  </si>
  <si>
    <t xml:space="preserve"> encargada</t>
  </si>
  <si>
    <t>pizzeracheveroni@hotmail.com</t>
  </si>
  <si>
    <t>31-03-17 se envia  catalogo,03-04-17 se envia  correo.05-05-17 Esta interesada en aceituna.
16-5-2017 Enviar solo catalogo de Aceitunas
13-6-2017 Envio correo de Champiñon
20-6-2017 Solo utilizan Champiñones naturales</t>
  </si>
  <si>
    <t>Nutrimento</t>
  </si>
  <si>
    <t>av luis thayer ojeda 424</t>
  </si>
  <si>
    <t>casino</t>
  </si>
  <si>
    <t>cjara@nutrimento.cl</t>
  </si>
  <si>
    <t>31-03-17 se envia catalogo.21-04-17Se envia catalogo.05-05-17 No utiliza  tomate.
16-5-2017 Enviar solo catalogo de Aceitunas
22-6-2017 Envio de Catalogo de Champiñon</t>
  </si>
  <si>
    <t>Polenta</t>
  </si>
  <si>
    <t>Echaurren 43</t>
  </si>
  <si>
    <t>polenta.pizzeria@gmail.com</t>
  </si>
  <si>
    <t>Ambos telefonos no se encuentran disponibles,02-03-16 NO SE PUEDE 16-03-17 se envia correo ya que os 2 telefonos no funcionan
16-5-2017 Envio de Catalogo de Tomates
22-6-2017 Envio Catalogo de Champiñon</t>
  </si>
  <si>
    <t>Pizzeria Rustica</t>
  </si>
  <si>
    <t>calle madrid 898</t>
  </si>
  <si>
    <t>PIERPATRI2013@GMAIL.COM</t>
  </si>
  <si>
    <t>ENVIAR INFORMACION DE CATALOGO.30-03-17 se envia catalogo de tomates
16-5-2017 -Envio de Catalogo de Tomates
22-6-2017 Envio de Catalogo de Champiñon</t>
  </si>
  <si>
    <t>Munchies Delivery</t>
  </si>
  <si>
    <t>Av. Concon Reñaca 4677 local 3</t>
  </si>
  <si>
    <t xml:space="preserve">tengohambre@munchies.cl </t>
  </si>
  <si>
    <t>ENVIAR INFORMACION DE CATALOGO.30-03-17 se envia catalogo de tomates.21-04-17 Se envia catalogo
16-5-2017 Envio de Catalogo de Tomates
22-6-2017 envio de catalogo de Champiñon</t>
  </si>
  <si>
    <t>El Tocomple</t>
  </si>
  <si>
    <t>General Salvo 398</t>
  </si>
  <si>
    <t>lucianoescobar398@yahoo.es</t>
  </si>
  <si>
    <t>Les envie un correo a ellos a traves de su pagina web, esperando respuestas / se contacto al cliente y suministro correo electronico.10-01-2017 se reenvio correo20-01-2017 se le reenvio correon con catalogo. 01-02-2017 Se reevio catalogo. 21-02-2017 Se le reenvio catalogo.14-03-17 Se envia  catalotgo23-03-17 Se envia catalogo.21-04-17 Se envia catalogo de tomates.02-05-2017 Quiere ver los catalogos  de proximos productos.
16-5-2017 Envio de Catalogo
22-6-2017 Envio de Catalogo de Champiñon</t>
  </si>
  <si>
    <t>Sabor de Carne</t>
  </si>
  <si>
    <t>Gorbea 23255</t>
  </si>
  <si>
    <t xml:space="preserve">Natalia </t>
  </si>
  <si>
    <t>sabordecarne2325@gmail.com</t>
  </si>
  <si>
    <t>Llamar del martes en adelante, el dueño se encuentra de viaje. 20-01-2017 se le reenvio correo de catalogos. 31-01-2017 se le reenvio catalogo.21-02-2017 se le reenvio catalogo. SE ENVIA CATALOGO15-03-17 SE ENVIA CATALOGO.21-04-17 Se envia  catalogo de tomates.26-04-17 llamar depues de las 3.02-05-17 llamar mañana alas 12:00.
16-5-2017 Envio de Catalogo de Tomates
22-6-2017 Envio de catalogo de Champiñon</t>
  </si>
  <si>
    <t>Sabor Blend Pizzería</t>
  </si>
  <si>
    <t>no  se puede  contactar</t>
  </si>
  <si>
    <t>Emporio del Barrio</t>
  </si>
  <si>
    <t>Avenida Providencia 1069</t>
  </si>
  <si>
    <t>contacto@emporiodelbarrio.cl</t>
  </si>
  <si>
    <t>emporiodelbarrio.cl</t>
  </si>
  <si>
    <t>No compran tomates en conserva, Compran tomates en Lo Valledor</t>
  </si>
  <si>
    <t>Trozos de Cousteau</t>
  </si>
  <si>
    <t>Philliphe Cousteau 12078</t>
  </si>
  <si>
    <t>No esta funcionando</t>
  </si>
  <si>
    <t>Mataró</t>
  </si>
  <si>
    <t xml:space="preserve">Av. Apoquindo, 6988, </t>
  </si>
  <si>
    <t>no existe ahora es comida japonesa.</t>
  </si>
  <si>
    <t xml:space="preserve">Pizza Cero </t>
  </si>
  <si>
    <t>Av. Manquehue Sur 1411</t>
  </si>
  <si>
    <t>NO LE INTERESA, PORQUE NO USA TOMATES EN TARROS SINO FRESCOS</t>
  </si>
  <si>
    <t>Voglia Di Pasta</t>
  </si>
  <si>
    <t>Av. Echeñique 3590-A</t>
  </si>
  <si>
    <t>02 2700 8985</t>
  </si>
  <si>
    <t>fernando</t>
  </si>
  <si>
    <t>vogliadipasta.provi@gmail.com</t>
  </si>
  <si>
    <t>No le interesa. 03-05-17 enviar img¿formacion de futuros productos.</t>
  </si>
  <si>
    <t>Pizza Planet</t>
  </si>
  <si>
    <t>Av. Grecia 3260</t>
  </si>
  <si>
    <t>No les interesan por el momento 19-01-2017 el unico telefono que registra en internet  y es una casa de flia.05-05-017  cerrado</t>
  </si>
  <si>
    <t>5to Cheers</t>
  </si>
  <si>
    <t>Bustamante 104</t>
  </si>
  <si>
    <t>gustavoyaquinto@gmail.com</t>
  </si>
  <si>
    <t>www.5tocheers.cl</t>
  </si>
  <si>
    <t>No necesita ningun producto en conserva (NO USA )</t>
  </si>
  <si>
    <t>taberna  pantolino</t>
  </si>
  <si>
    <t>Av. Laguna Sur 7365</t>
  </si>
  <si>
    <t>No se encuentra disponible. 04-01-2017 efectivamente telefono no disponible y no registra otro en internet.02-03-17 no sirve el fono</t>
  </si>
  <si>
    <t>CAFÉ RESTAURAT LAS LANZAS</t>
  </si>
  <si>
    <t>calle humberto trucco 25</t>
  </si>
  <si>
    <t>No ulilizan tomate.03-05-17 no estan inresados</t>
  </si>
  <si>
    <t xml:space="preserve">Navona Trattoria </t>
  </si>
  <si>
    <t>Av. Providencia 2504</t>
  </si>
  <si>
    <t>No utilizan conservas compran productos en la vega central</t>
  </si>
  <si>
    <t>morrisom</t>
  </si>
  <si>
    <t>av santa 83 local c</t>
  </si>
  <si>
    <t>italiano</t>
  </si>
  <si>
    <t>zambrano</t>
  </si>
  <si>
    <t>morrisonrestobar83@gmail.com</t>
  </si>
  <si>
    <t>Numero no disponibles 30-12-2016, 03-04-17  se envia  catalogo de tomate y el correo viene devuelto, 06-03-2017 el numero estaba mal anotado, lo arregle,llame y me dieron correo.09-03-2017 se le envio catalogo nuevo de aceitunas.
17-5-2017 Envio de Catalogo de Tomates
18-5-2017 Se envio Catalogo al correo nuevo
19-6-2017  Envio de correo de champiñon</t>
  </si>
  <si>
    <t>Organica Pizzeria</t>
  </si>
  <si>
    <t>Avenida Membrillar 245 | Local 1</t>
  </si>
  <si>
    <t>Numero no se encuentra disponible</t>
  </si>
  <si>
    <t>Casa roja pizza &amp; pasta</t>
  </si>
  <si>
    <t>Av. Ortuzar 215</t>
  </si>
  <si>
    <t>(72)2841575</t>
  </si>
  <si>
    <t>PURA GULA</t>
  </si>
  <si>
    <t>General Holley 2380</t>
  </si>
  <si>
    <t>Numero no tiene telefono, 03-01-2016 EL TELEFONO ES INCORRECTO,, 02-03-17 ya no existe la pizzeria</t>
  </si>
  <si>
    <t>Retro Restaurant</t>
  </si>
  <si>
    <t>Arturo Pratt 625, Local 9</t>
  </si>
  <si>
    <t>graciela</t>
  </si>
  <si>
    <t>jazz.retro@gmail.com</t>
  </si>
  <si>
    <t xml:space="preserve">Numero no tiene telefono,02-03-16 se contacta con la señora graciela y pide que se envie catalogo por correo.23-03-17  SE ENVIA CATALOGO.21-04-17  Se  envia  catalog de tomates.
17-5-2017 Envio de Catalogo de Tomates
23-6-2017 Envio de correo de Champiñon </t>
  </si>
  <si>
    <t>Pizzeria De Block</t>
  </si>
  <si>
    <t>Miramar # 98</t>
  </si>
  <si>
    <t>deblock18@hotmail.com</t>
  </si>
  <si>
    <t>Numeros no se encuentran disponibles,052-03-17 ENVIAR CORREO PARA TOMAR PEDIDO, SE ENVIA CORREO14-03-17  se llama y no se muestra interesado y me cuelga.23-03-17SE ENVIA CATALOGO.18-04-17 se envia  correo.
17-5-2017 Envio de Catalogo de Tomates
23-6-2017 Envio de correo de Champiñon</t>
  </si>
  <si>
    <t>Pizzeria Raymondi</t>
  </si>
  <si>
    <t>Diagonal Rancagua 946, Local 12</t>
  </si>
  <si>
    <t>fraymondi99@gmail.com</t>
  </si>
  <si>
    <t>Numeros no tiene telefono,02-03-17 NO SE PUEDE CONTACTAR
23-6-2017 Envio de Catalogo de Champiñon</t>
  </si>
  <si>
    <t>Puerto Peru</t>
  </si>
  <si>
    <t>Av. Condell 1298, Barrio Italia</t>
  </si>
  <si>
    <t xml:space="preserve">Traviata </t>
  </si>
  <si>
    <t>Galería La Fuente, Av. Providencia 2550, Piso 1, Local 11</t>
  </si>
  <si>
    <t>Montero</t>
  </si>
  <si>
    <t>traviata1978@gmail.com</t>
  </si>
  <si>
    <t>contacto@traviataristorante.cl</t>
  </si>
  <si>
    <t>SALE DEVUELTO.0-13-03-17  SE ENVIA CORREO.21-04-17  SE ENVIA CORREO.NO SE PUEDE CONTACTAR
18-5-2017 telefono no corresponde y correo tampoco</t>
  </si>
  <si>
    <t xml:space="preserve">Los Maestros </t>
  </si>
  <si>
    <t>Guardia Vieja 450</t>
  </si>
  <si>
    <t xml:space="preserve">Gaston </t>
  </si>
  <si>
    <t>Echeverria</t>
  </si>
  <si>
    <t>adm.losmaestros@gmail.com</t>
  </si>
  <si>
    <t>se comunica  cin el señor gaston me imforma que lo llame de miercoles a viernes de 9 a 12:00   para que me pueda  atender.20-03-17 se envia catalogo21-03-17 SE ENVIA CATALOGO se envia catalogo de nuestro 
17-5-2017 Envio de catalogo de Tomates
18-5-2017 Llamar el 19 -5- en la mañana</t>
  </si>
  <si>
    <t>Las Carnes de Echaurren</t>
  </si>
  <si>
    <t>Echaurren 406</t>
  </si>
  <si>
    <t xml:space="preserve">Yousess </t>
  </si>
  <si>
    <t>Chible</t>
  </si>
  <si>
    <t>restaurantcarnesechaurren@gmail.com</t>
  </si>
  <si>
    <t>SE DEVUELVE. 04-01-2017 se verifico el correo y corrigio, se envio de inmediato.10-01-2017 se le reenvio correo. 20-01-2017 se le reenvio catalogo. 31-01-2017 se le reenvio catalogo.21-02-2017 se le reenvio catalogo.15-03-17 Se envia  catalogo.21-04-17 Se envia  catalogo.28-04-17 enviar correo de proximos productos.
17-5-2017 Envio de Catalogo de Tomates</t>
  </si>
  <si>
    <t xml:space="preserve">Eo Pizza </t>
  </si>
  <si>
    <t>Av. Libertador Bernardo O'Higgins 1916</t>
  </si>
  <si>
    <t>Eliana</t>
  </si>
  <si>
    <t>ely.s.w@hotmail.com</t>
  </si>
  <si>
    <t>Se envian muestras de 1 c/u de tomate 2550g 11:19hrs, Recibe muestra la sra Eliana soto a las 11:19 hrs mas lista de precios 21-11-2016 Se le envia correo para saber si probo las muestras. 03-12-2016 Se le envia lista de precios ella dice que no estan muy bien ya que en esta temporada bajan las ventas 03-03-17 pide lista de precios y se envia correo , llamar  el dia viernes  para confirmar las aceitunas  negras laminadas. llamar el dia sabado 14-03-17 comfirmar m hoy alas 5 :30
17-5-2017 Envio de Catalogo</t>
  </si>
  <si>
    <t>Gourmet Urbano</t>
  </si>
  <si>
    <t>Se envio correo, no me quiso dar el nombre de encargado, Fecha anterior 29-11-2016. 23-12-2016 se le enviò nuevo correo.10-01-2017 sele reenvio correo.20-01-2017 se le reenvio correo con catalogos.0-02-2017 se le reenvio catalogo. 09-03-17 SE ENVIA CORREO .22-03-17 se envia catalogo.27-03-17 Se llama y me informa  que utlizan ese producto ya que son restaurante sushi.</t>
  </si>
  <si>
    <t xml:space="preserve">VERONIQUE CORNIQUEL EIRL </t>
  </si>
  <si>
    <t>Pasta Lounge</t>
  </si>
  <si>
    <t>Antonia Lopez de Bello, 148</t>
  </si>
  <si>
    <t>Veronica</t>
  </si>
  <si>
    <t xml:space="preserve">idalina mendez </t>
  </si>
  <si>
    <t>pasta_lounge@yahoo.com</t>
  </si>
  <si>
    <r>
      <t xml:space="preserve">SE LE DESPACHO PEDIDO EL 14-12-2016  </t>
    </r>
    <r>
      <rPr>
        <b/>
        <sz val="11"/>
        <rFont val="Calibri"/>
        <family val="2"/>
        <scheme val="minor"/>
      </rPr>
      <t xml:space="preserve">TOMATE PELADO ENTERO 2550 Gr. 27-12-2016, </t>
    </r>
    <r>
      <rPr>
        <b/>
        <sz val="11"/>
        <color rgb="FFFF0000"/>
        <rFont val="Calibri"/>
        <family val="2"/>
        <scheme val="minor"/>
      </rPr>
      <t>HORA DE DESPACHO 10-:00 AM A 06-:00 PM</t>
    </r>
    <r>
      <rPr>
        <b/>
        <sz val="11"/>
        <rFont val="Calibri"/>
        <family val="2"/>
        <scheme val="minor"/>
      </rPr>
      <t xml:space="preserve"> </t>
    </r>
    <r>
      <rPr>
        <sz val="11"/>
        <rFont val="Calibri"/>
        <family val="2"/>
        <scheme val="minor"/>
      </rPr>
      <t xml:space="preserve">llame para esta semana estan bien para la semana que viene si, llamar el martes 03-01-2016,./04-01-2017 Pidio 3 cajas de tomates enteros 2550g .16-01-2017 Llame en dos oportunidades para ver sin iban a realizar pedido y no estaba, le envie correo.17-01-2017 estan bien por esta semana llamar el lunes 23-01-2017.23-01-2017 no esta, me pidieron el cel para devolverme la llamada.24-01-2017 actual </t>
    </r>
    <r>
      <rPr>
        <b/>
        <i/>
        <u/>
        <sz val="11"/>
        <rFont val="Calibri"/>
        <family val="2"/>
        <scheme val="minor"/>
      </rPr>
      <t>encargada IDALINA MENDEZ</t>
    </r>
    <r>
      <rPr>
        <sz val="11"/>
        <rFont val="Calibri"/>
        <family val="2"/>
        <scheme val="minor"/>
      </rPr>
      <t xml:space="preserve">, aun tienen mercancia, llamar a mediados de la semana que viene para cuadrar un pedido para la ultima semana de febrero, ya que estaran cerrado las dos primeras semana de febrero.20-02-2017 se reincorporò. llamar el lunes 27-02-2017.23-02-2017 le rennvie catalogo de aceitunas.27-02-2017 llamar el lunes 06-03-2017. 06-03-2017 Se le nformo lo de las latas de 800gr, y solicitaron 2 cajas de tomates enteros de 800gr
17-5-2017 Enviar Catalogo y llamar el dia Viernes para realizar pedido
19-5-2017 2 cajas de Tomates Pelados para entregar el lunes 22-5-2017
26-5-2017 Envio de correo para verificar pedido
2-6-2017 Aun no necesitan pedido 
8-6-2017 La cantidad de champiñones es mucha para lo que utiliza, ocupan solo bolsas de 1 kilo, envia correo de pedido la semana que viene
12-6-2017 2 Cajas de Tomates en trozos ya que no hay entero, no quiere cambio por  las latas de 800gr
</t>
    </r>
    <r>
      <rPr>
        <b/>
        <i/>
        <u/>
        <sz val="11"/>
        <color theme="8" tint="-0.249977111117893"/>
        <rFont val="AR JULIAN"/>
      </rPr>
      <t>LLAMAR LOS LUNES.05-04-17 llamar la proxima  semana al igual agradece mucho la gestion que hicieron en el ultimo despacho y dice  que esta muy una  empresa muy  eficiente.17-04-17 todavia tinrnen mucho producto.</t>
    </r>
  </si>
  <si>
    <t>76.785.590-7</t>
  </si>
  <si>
    <t>Sociedad Vidal Valdivia Ltda</t>
  </si>
  <si>
    <t>Bon Restaurant</t>
  </si>
  <si>
    <t>Av. Providencia 497</t>
  </si>
  <si>
    <t>patricio@bonrestaurant.cl</t>
  </si>
  <si>
    <t>bonrestaurant.cl</t>
  </si>
  <si>
    <t>Se le envía correo de presentación de los tomates con la lista de precio del mes de julio, 18-08-2016 se envía correo de presentación de Productos La Caranta. 21-12-2016  Se le envia nuevo correo de tomates y aceitunas negras. 10-01-2017 Se le envia catalogo de tomates y aceitunas negras. 18-01-2017 Se le llama pero los telefonos no funcionan. SE ENVIA CORREO,14-03-17 se envia catalogo.22-03-17 SE ENVIA CATALOGO.30-03-17   se envia  catalogo de tomates  para contactar el dia lunes.17-04-17 Se envia  correo.25-04-17 Se envia  catalogo.02-05-17 iene provedores.
17-5-2017 Envio de Catalogo
24-5-2017 El encargado de compras quiere una caja de Tomates para verificar el producto, registro como cliente enviado por mail
24-5-2017 Envio de una caja de tomates entrega 25-5-2017
29-5-2017 Hoy ocuparan la primera caja que lo llame en una semana
7-6-2017 Le gustaron los tomates pero ocupan un a dos latas semanales llamar en dos semanas</t>
  </si>
  <si>
    <t>Bar Cofradía - Hotel Fundador</t>
  </si>
  <si>
    <t>Hotel Fundador, Paseo Serrano 34</t>
  </si>
  <si>
    <t>arturo</t>
  </si>
  <si>
    <t>compras@hotelfundador.cl</t>
  </si>
  <si>
    <t>Se le envía correo de presentación de los tomates con la lista de precio del mes de julio. 16-12-2016 Se le envia catalogo de tomates La Caranta 21-12-2016  Se le envia nuevo correo de tomates y aceitunas negras. 10-01-2017 Se le envia catalogo de tomates y aceitunas negras. 18-01-2017 Se le llama pero dice que le envie el catalogo a nuevo correo.SE ENVIA CORREOY PARA CONTACTAR se llama pero me dice que lo llame el dia martes en horas de la mañana   con el señor arturo de ventas
17-5-2017 Envio de Catalogo de Tomates
6-6-2017 Envio de Catalogo de Tomates</t>
  </si>
  <si>
    <t>Bella Calabria</t>
  </si>
  <si>
    <t>Av. Providencia 483, Local 106</t>
  </si>
  <si>
    <t>bellacalabriaprovidencia@gmail.com</t>
  </si>
  <si>
    <t>www.facebook.com/BellaCalabriaProvidencia/</t>
  </si>
  <si>
    <t>Se le envía correo de presentación de los tomates con la lista de precio del mes de julio. 16-12-2016 Se le envia catalogo de tomates La Caranta 21-12-2016  Se le envia nuevo correo de tomates y aceitunas. 10-01-2017 Se le envia catalogo de tomates y aceitunas. 18-01-2017 Se le envia lista de precios.M06-03-17 NO ENVIAR CORREO YA QUE NO ESTAN INTERASADOS POR QUE NO LES GUSTO EL PRODUCTO.17-04-17 Se envia correo.25-04-17  se envia catalogo.</t>
  </si>
  <si>
    <t>Pizzas House</t>
  </si>
  <si>
    <t>Avenida Libertador Bernardo O'Higgins 0137 </t>
  </si>
  <si>
    <t>thepizzahouse@gmail.com</t>
  </si>
  <si>
    <t>Se le envía correo de presentación de los tomates con PRESENTACIÓN DE LOS TOMATES
17-5-2017 Envio de Catalogo de Tomates
6-6-2017 Envio de Catalogo de Tomates</t>
  </si>
  <si>
    <t xml:space="preserve">La Guinda  </t>
  </si>
  <si>
    <t>Av. Libertador Bernardo O´Higgins 3098</t>
  </si>
  <si>
    <t xml:space="preserve">Domingo </t>
  </si>
  <si>
    <t>domingo.perez.g@hotmail.com</t>
  </si>
  <si>
    <t>Se le envio correo nuevamente, fecha anterior 25-11-2016, Salia DEVUELTO. 04-01-2017  me suministro el correo.10-01-2017 se le reenvio correo.20-01-2017 se le reenvio correo con catalogo.31-01-2017 se le reenvio catalogo. 21-02-2017  se le reenvio catalogo.03-03-17 llamar despues de las 11:00,se envia correo.15-03-17 Se envia catalogo.21-04-17 Se envia  catalogo.28-05-17 Productos.
17-5-2017 Envio de Catalogo de Tomates
6-6-2017 Envio de Catalogo de Tomates</t>
  </si>
  <si>
    <t>Pizzeria Los Reyes</t>
  </si>
  <si>
    <t>Gamero #1747</t>
  </si>
  <si>
    <t>pizzerialosreyes@hotmail.com</t>
  </si>
  <si>
    <t>Se le envio correo nuevamente, fecha anterior 29-11-2016. 20-12-2016 1er numero no atienden, 2do numero incorrecto. 27-12-2016 se le envio correo nvo.10-01-2017 se le reenvio correo.12-01-2017 llamar mañana porque no ha revisado el correo.18-01-2017 no esta el sr omar y quien me atendio no sabe decir si llego el correo o no, llamar la semana q viene.20-01-2017 se le reenvio correo de catalogos.31-01-2017 se le reenvio catalogo. 21-02-2017 se le renvio catalogo.15-03-17 SE ENVIA CATALOGO23-03-17  SE ENVIA  CATALOGO 04-03-17no funcionan los telefonos.13-04-17 se llama pero meiforma que ya tiene provedores.18-04-17  se envia  correo
17-5-2017 Envio de catalogo de Tomates 
6-6-2017 Envio de Catalogo de Tomates</t>
  </si>
  <si>
    <t>Gusta Gusta Shawarma grill bar</t>
  </si>
  <si>
    <t>Av. Del Parque 4860, Local 9,10 y 11. 2do Piso. Boulevart</t>
  </si>
  <si>
    <t>restauranteggltda@gmail.com</t>
  </si>
  <si>
    <t>http://www.gustagusta.cl</t>
  </si>
  <si>
    <t>Se le envio correo nuevamente, fecha anterior 29-11-2016. 20-12-2016 reenviar correo no lo recibio. 21-12-2016 Se le envio correo con catalogo. 27-12-2016 se envio catalogo nvo.10-01-2017 se le reenvio correo. Telefono fuera de servicio.20-01-2017 se le reenvio correo de catalogos.31-01-2017 se reenvio catalogo.21-02-2017 se le reenvio catalogo. SE ENVIA  CORREO 09-03-17 .30-03-17 no se puede contactar que  el numero de pagina  no funciona
17-5-2017 Envio de Catalogo de Tomates
6-6-2017 Envio de Catalogo de Tomates</t>
  </si>
  <si>
    <t>Confiteria Torres</t>
  </si>
  <si>
    <t>Av. Isidora Goyenechea 2962</t>
  </si>
  <si>
    <t xml:space="preserve"> Soto</t>
  </si>
  <si>
    <t>isidora@confiteriatorres.cl</t>
  </si>
  <si>
    <t>Se le envio correo nuevamente, fecha anterior 29-11-2016. 23-12-2016 se le enviò nuevo correo.10-01-2017 se le reenvio correo.13-01-2017 se llamo y no habian recibido el correo se le reenvio.. 20-01-2017 ae le reenvio correo de catalogos. 31-01-2017 se le reenvio catalogo.21-02-2017 se le reenvio catalogo.03-03-17 llama de 13.00 14:00 para contactar al señor claudio 14-03-17 SE ENVIA CATALOGO23-03-17 se envia catalogo.21-04-17 Se  envia  catalogo de tomates.02-05-17 Me contesto que no le interesa  nada.</t>
  </si>
  <si>
    <t>Restaurante El Moro-Hotel Rugendas</t>
  </si>
  <si>
    <t xml:space="preserve">Hotel Rugendas, Callao 3123 </t>
  </si>
  <si>
    <t xml:space="preserve">Juan Eduardo </t>
  </si>
  <si>
    <t>Composto</t>
  </si>
  <si>
    <t>gmarisio@time.cl</t>
  </si>
  <si>
    <t>Se le envio correo nuevamente, fecha anterior 29-11-2016. 23-12-2016 se le enviò nuevo correo.10-01-2017 se le reenvio correo.13-01-2017 tomaron datos de mi nuemro para devolver la llamada cuando llegue el encargado del correo.20-01-2017 se le reenvio correo de catalogos.31-01-2017 se reenvio catalogo. 21-02-2017 se le reenvio catalogo.14-03-17 SE ENVIA CATALOGO23-03-17  se envia  catalogo.13-04-17  se envia  catalogo,14-04-17  se envia  catalogo.
17-5-2017 Envio de Catalogo de Tomates
6-6-2017 Envio de Catalogo de tomates</t>
  </si>
  <si>
    <t>Eclectico</t>
  </si>
  <si>
    <t>Av. Tobalaba 1199</t>
  </si>
  <si>
    <t>Meylin</t>
  </si>
  <si>
    <t>Enacargada</t>
  </si>
  <si>
    <t>eclecticodia@gmail.com</t>
  </si>
  <si>
    <t>.</t>
  </si>
  <si>
    <t>Se le envio correo nuevamente, fecha anterior 29-11-2016. 23-12-2016 se le enviò nuevo correo.10-01-2017 se le reenvio correo.16-01-2017 llamar mañana entre las 09 y las 12. 23-01-2017 se le reenvio correo de catalogo. 01-02-2017 se le reenvio catalogo. 21-02-2017 Se  le  envio catalogo.22-03-17 se envia catalogo.24-04-17 Se envia  catalogo.02-05-17.Enviar catalogo de proximos productos.
17-5-2017 Envio de Catalogo de Tomates
6-6-2017 Envio de Catalogo de Tomates</t>
  </si>
  <si>
    <t>El Ajicito</t>
  </si>
  <si>
    <t>Catedral 3114</t>
  </si>
  <si>
    <t xml:space="preserve">Robert </t>
  </si>
  <si>
    <t>Santalian</t>
  </si>
  <si>
    <t>roberttv2016@gmail.com</t>
  </si>
  <si>
    <t>Se le envio correo nuevamente, fecha anterior 29-11-2016. 23-12-2016 se le enviò nuevo correo.10-01-2017 se le reenvio correo.20-01-2017 se le reenvio catalago.31-01-2017 se le reenvio catalogo.21-02-2017 se le reenvio catalogo.LLAMARV ANTES DEV 16:OO15-03-17 SE ENVIA CATALOGO.13-04-17 se envia lita de precio.09-05-17 Se  envia catalogo de toomates.09-05-17 Le interesa  ver los otros productos.
17-5-2017 Envio de Catalogo de Tomates
6-6-2017 Envio de Catalogo de Tomates</t>
  </si>
  <si>
    <t>Ana Maria Restaurant</t>
  </si>
  <si>
    <t>Club Hipico 476</t>
  </si>
  <si>
    <t xml:space="preserve">Agustin </t>
  </si>
  <si>
    <t>agustinromero@anamariarestaurant.cl</t>
  </si>
  <si>
    <t>Se le envio correo nuevamente, fecha anterior 29-11-2016. 23-12-2016 se le enviò nuevo correo.10-01-2017 se le reenvio correo.20-01-2017 se le reenvio catalogo.31-01-2017  se le reenvio catalogo.21-02-2017 se le reenvio catalogo.15-03-17 SE ENVIA CATALOGO.21-04-17Se envia catalogo de tomates.25-04-17  se envia  catalogo de tomates.
17-5-2017 Envio de Catalogo de Tomates
6-6-2017 Envio de Catalogo de Tomates</t>
  </si>
  <si>
    <t>Restoran Espacio Gargola</t>
  </si>
  <si>
    <t>Maipú 357</t>
  </si>
  <si>
    <t>claudiasabat@gmail.com</t>
  </si>
  <si>
    <t>Se le envio correo nuevamente, fecha anterior 29-11-2016. 23-12-2016 se le enviò nuevo correo.10-01-2017 se le reenvio correo.20-01-2017 se le reenvio catalogos.31-01-2017 se le reenvio catalogo.21-02-2017 se le reenvio catalogo. 15-03-17 SE ENVIA CATALOGO.18-04-17 se envia correo.24-04-17 llamar despues de las 6:00
17-5-2017 Envio de Catalogo de Tomates
6-6-2017 Envio de Catalogo de Tomates</t>
  </si>
  <si>
    <t>Oporto</t>
  </si>
  <si>
    <t>Av. Isidora Goyenechea 3477</t>
  </si>
  <si>
    <t xml:space="preserve">Danilo </t>
  </si>
  <si>
    <t>Higuera</t>
  </si>
  <si>
    <t>dhiguera@oportosa.cl</t>
  </si>
  <si>
    <t>Se le envio correo nuevamente, fecha anterior 29-11-2016. 23-12-2016 se le enviò nuevo correo.10-01-2017 se le reenvio correo.20-01-2017 se le reenvio correo con catalogo. 31-01-2017 se le reenvio catalogo. 21-02-2017 se le reenvio catalogo. LLAMAR LA PROXIMA PARA CONFIRMAR  YA QUE NO ESTA ABIERTO EL RESTAURANTE.17-04-17 Se envia  catlogo con litsta de precios.
17-5-2017 Envio de Catalogo de Tomates
6-6-2017 Envio de Catalogo de Tomates</t>
  </si>
  <si>
    <t>La Divina Comida</t>
  </si>
  <si>
    <t>Los Patos 13735</t>
  </si>
  <si>
    <t xml:space="preserve">Sebatian </t>
  </si>
  <si>
    <t>sebastian.barrera.triday@gmail.com</t>
  </si>
  <si>
    <t>Se le envio correo nuevamente, fecha anterior 29-11-2016. 23-12-2016 se le enviò nuevo correo.10-01-2017 se le reenvio correo.20-01-2017 se le reenvio correo con catalogo.01-02-2017 se le reenvio catalogo.21-02-2017 se le reenvio catalogo.17-03-17 ME INFORMAN QUE NO ESTAN INTERESADOS YA QUE TRAEN PRODUCTO IMPORTADO DE ITALIA.27-04-17 se envia  catalogo</t>
  </si>
  <si>
    <t>La Casona de Toko</t>
  </si>
  <si>
    <t>Almirante Latorre 357</t>
  </si>
  <si>
    <t>Olmedo</t>
  </si>
  <si>
    <t>volmedo@hotmail.com</t>
  </si>
  <si>
    <t>Se le envio correo nuevamente, fecha anterior 29-11-2016. 23-12-2016 se le enviò nuevo correo.10-01-2017 se le reenvio correo.20-01-2017 se le reenvio correo con catalogo.31-01-2017 se le reenvio catalogo.21-02-2017 se le reenvio catalogo. 15-03-17 SE ENVIA CORREO.21-04-17  se envia  catalogo
17-5-2017 Envio de Catalogo de Tomates
6-6-2017 Envio  de Catalogo</t>
  </si>
  <si>
    <t>Delicias</t>
  </si>
  <si>
    <t>Mall Plaza Egaña, Av. Larraian 5862, Piso 4, Local T4067</t>
  </si>
  <si>
    <t>deliciasegana@delicias.cl</t>
  </si>
  <si>
    <t>Se le envio correo nuevamente, fecha anterior 29-11-2016. 23-12-2016 se le enviò nuevo correo.10-01-2017 se le reenvio correo.20-01-2017 se le reenvio correo con catalogo.31-01-2017 se le reenvio catalogo.21-02-2017 se le reenvio catalogo.14-03-17 Se  envia  catalogo. 23-03-17 Se envia  catalogo.17-04-17 Se envia  correo.
17-5-2017 Envio de Catalogo de Tomates
6-6-2017 Envio de Catalogo de Tomates</t>
  </si>
  <si>
    <t>La Casona del Centro</t>
  </si>
  <si>
    <t xml:space="preserve">Angelica </t>
  </si>
  <si>
    <t>Sepulvedas</t>
  </si>
  <si>
    <t>angelicasepulvedas@gmail.com</t>
  </si>
  <si>
    <t>Se le envio correo nuevamente, fecha anterior 29-11-2016. 23-12-2016 se le enviò nuevo correo.10-01-2017 se le reenvio correo.20-01-2017 se le reenvio correo con catalogo.31-01-2017 se le reenvio catalogo.21-02-2017 se le reenvio catalogo.15-03-17 se envia catalogo22-03-17 SE ENVIA  CATALOGO30-03-17 se contacta con la señora angelica  la cual me informa que  le va comentar  al  dueño ya que no utilizan tomates en conserva.24-04-17 se envia catalogo de tomates.27-05-17 Quiere ver otro productos.
17-5-2017 Envio de Catalogo de Tomates
6-6-2017 Envio de Catalogo de Tomates</t>
  </si>
  <si>
    <t xml:space="preserve">A punto Rojo </t>
  </si>
  <si>
    <t>Antonia Lopez de Bello 0110, Bellavista</t>
  </si>
  <si>
    <t>Uribe</t>
  </si>
  <si>
    <t>patriciauribe_c@hotmail.com</t>
  </si>
  <si>
    <t>Se le envio correo nuevamente, fecha anterior 29-11-2016. 23-12-2016 se le enviò nuevo correo.10-01-2017 se le reenvio correo.20-01-2017 se le reenvio correo de catalogo. 01-02-2017 se le reenvio catalogo. 21-02-2017 se le reenvio catalogo. Se envio catalogo30-03-17  SE ENVIA  CATALOGO DE TOMATES.13-04-17 Se envia lista de preciocon el catalogo de tomates.21-04-17  se envia  catalogo.24-04-17se envia  catalogo. 24-04-17 Me  envian correo imformando que el estaurante no funciona.</t>
  </si>
  <si>
    <t>Los Cuernos del Toro</t>
  </si>
  <si>
    <t>Vista Hermosa 471, Paradero 10A, Las Vertientes</t>
  </si>
  <si>
    <t>San jose de Maipo</t>
  </si>
  <si>
    <t>Lagordeti</t>
  </si>
  <si>
    <t>info@loscuernosdeltoro.cl</t>
  </si>
  <si>
    <r>
      <t xml:space="preserve">Se le envio correo nuevamente, fecha anterior 29-11-2016. 23-12-2016 se le enviò nuevo correo.10-01-2017 se le reenvio correo.23-01-2017 se le reenvio correo de catalogo. 01-02-2017 se reenvio catalogo.22-02-2017 se le reenvio 07-03-17 SE ENVIA CORREO 14-03-17 DE ENVIA CATALOGO.1-04-17 </t>
    </r>
    <r>
      <rPr>
        <u/>
        <sz val="11"/>
        <rFont val="Calibri"/>
        <family val="2"/>
        <scheme val="minor"/>
      </rPr>
      <t xml:space="preserve">Se envia catalogo
</t>
    </r>
    <r>
      <rPr>
        <sz val="11"/>
        <rFont val="Calibri"/>
        <family val="2"/>
        <scheme val="minor"/>
      </rPr>
      <t>17-5-2017 Se envia Catalogo</t>
    </r>
  </si>
  <si>
    <t>IL PECCATO PIZZERIA &amp; TRATTORÍA</t>
  </si>
  <si>
    <t>Av. San Juan 133. Local 3. Casona Sanchina</t>
  </si>
  <si>
    <t>SUSANA</t>
  </si>
  <si>
    <t>ilpeccato.eirl@gmail.com</t>
  </si>
  <si>
    <t>Se le envio correo nuevamente, fecha anterior 29-11-2016.19-12-2016 me informaron que el correo anterior no funciona me dieron uno nvo estoy a la espera del nvo formato para enviar correo. 21-12-2016  correo enviado. 26-12-2016 se hablo con la sra Paola, lo recbio, se va r eunir con el area encargada, y al tener se comunica con nosotros.10-01-2017 se le reenvio corre.12-01-2017 estan revisando la lista y cualquier duda o pedido me llaman.23-01-2017 se le reenvio correo de catalogo.01-02-2017 se le reenvio catalogo. 21-02-2017 se le reenvio correo. 06-03-17 ESTAR EN CONTACTO CON LA NUEVA ADMINISTRACION . Se llama  pero  ella dice que la contacte  durante un par   semanas que por ahora  esta muy ocupada ya que ella es nueva  administradora.27-03-17 se llama pero me informan que no han tenido mucho tiempo que ellos se contactaran si estan interesados.se correo  con lista de precios.06-05-17 quiere ver mas productos.
17-5-2017 Envio de Catalogo de Tomates
13-6-2017 Envio de Correo de Champiñon</t>
  </si>
  <si>
    <t xml:space="preserve">Espresso Pizza </t>
  </si>
  <si>
    <t>Las Dalias 2888</t>
  </si>
  <si>
    <t>Se le llama y consulta que producto y contesta que no necesitan El producto indicado (No da informacion solicitada)</t>
  </si>
  <si>
    <t>Central Pizza</t>
  </si>
  <si>
    <t>Enrique Mac Iver 478</t>
  </si>
  <si>
    <t>Leon</t>
  </si>
  <si>
    <t>centralpizzachile@gmail.com</t>
  </si>
  <si>
    <t>Se solicita correo y nombre contacto, 11-11-2016 Se le envia catálogo de Tomate Italianos La Caranta 29-11-2016 Se le envia catálogo de tomates la caranta 21-12-2016  Se le envia nuevo correo de tomates aceitunas.10-03-12  contactar en horas de la  manaña el lunes ya que estan interesados en aceitunas ,21-03-17 SE ENVIA  CORREO13-04-17  se envia  correo  con lista de precios.24-04-17 Se envia  catalogo de tomates.04-05-17interesado en proximos  productos
17-5-2017 Envio de Catalogo de Tomates</t>
  </si>
  <si>
    <t>Cheers Pichilemu</t>
  </si>
  <si>
    <t>Anibal Pinto 79 B Anibal Pinto 79 b</t>
  </si>
  <si>
    <t>Danilo</t>
  </si>
  <si>
    <t>Robles</t>
  </si>
  <si>
    <t>danilorob@gmail.com</t>
  </si>
  <si>
    <t>claudiacaldermar@gmail.com</t>
  </si>
  <si>
    <t>Se solicita correo y nombre contacto, 11-11-2016 Se le envia catálogo de Tomate Italianos La Caranta 29-11-2016 Se le envia catálogo de tomates la caranta 21-12-2016  Se le envia nuevo correo de tomates y aceitunas negras. SE ENVIA CORREO, 22-03-17 SE ENVIA  CATALOGO.17-04-17 se envia  correo.24-04-17  se envia  catalogo
17-5-2017 Envio de Catalogo</t>
  </si>
  <si>
    <t>La Media Pizza</t>
  </si>
  <si>
    <t>Av. Central Gonzalo Pérez Llona 497, Local 1</t>
  </si>
  <si>
    <t>Jaque</t>
  </si>
  <si>
    <t>patriciojaque1@gmail.com</t>
  </si>
  <si>
    <t>Se solicita correo y nombre de contacto 11-11-2016 Se le envia catalogo de tomates italianos La Caranta 01-12-2016 Se le envia catálogo de tomates la caranta 21-12-2016  Se le envia nuevo correo de tomates y aceitunas. 12-01-2017 Se envia catalogo de tomates y aceitunas negras. 18-01-2017 Se le llama pero no contestan.20-03-17 Se envia catalogo30-03-17 Se envia  catalogo de tomates.18-04-17Se envia  correo.28-05-17 Enviar  correo de  aceitunas.
17-5-2017 Envio de Catalogo de Tomates</t>
  </si>
  <si>
    <t>La Toscana</t>
  </si>
  <si>
    <t>Coquimbo 2557</t>
  </si>
  <si>
    <t xml:space="preserve">Elena </t>
  </si>
  <si>
    <t>toscanapuente.pizzeria@gmail.com</t>
  </si>
  <si>
    <t>Se solicita correo y nombre de contacto 11-11-2016 Se le envía catálogo de tomates italianos La Caranta 01-12-2016 Se le envia catálogo de tomates La Caranta 21-12-2016  Se le envia nuevo correo de tomates y aceitunas. 12-01-2017 Se le envia catalogo de tomates y aceitunas negras. 18-01-2017 Se le llama pero no contesta.29-03-17 Llamar mañana30-03-17 se envia catalogo de tomates.17-04-17  Se  envia  catalogo con lista de precios.09-05-17. pendiente de proximos productos.
17-5-2017 Envio de Catalogo de Tomates</t>
  </si>
  <si>
    <t>Park Lane Restaurant Park Plaza</t>
  </si>
  <si>
    <t>Park Plaza, Av. Ricardo Lyon 207</t>
  </si>
  <si>
    <t xml:space="preserve">Cisternas </t>
  </si>
  <si>
    <t>Supervisor</t>
  </si>
  <si>
    <t>jefeplane@parkplaza.cl</t>
  </si>
  <si>
    <t>Se solicita correo y nombre de contacto 11-11-2016 Se le envia catálogo de Tomates Italianos La Caranta 01-12-2016 Se le envia catálogo de tomates La Caranta 22-12-2016 Se le envia nuevo catalogo de tomates y aceitunas.  13-01-2017 Se le envia catalogo de tomates y aceitunas negras.15-03-17 SE ENVIA CATALOGO.22-03-17 SERENVIA CATAOGO30-03-17 comunicar a partir de las 4 y se envia catalogo de tomates.21-04-17 Se  envia catalogo de tomates.27-04-17. Me informa juan pablo que  le  envio el correo y que  a  ver si utiliza  el producto.
17-5-2017 Envio de Catalogo de Tomates 
18-5-2017 Hable con el Sr. Juan Pablo que reenvio el correo al chef para que lo evalue y que se comunique con nosotros, igual llamar la semana que viene</t>
  </si>
  <si>
    <t>Sabor de Buenos Aires</t>
  </si>
  <si>
    <t>Las Dalias 2892</t>
  </si>
  <si>
    <t xml:space="preserve">Matias </t>
  </si>
  <si>
    <t>Fuentes</t>
  </si>
  <si>
    <t>prod@sabordebuenosaires.com</t>
  </si>
  <si>
    <t>Se solicita correo y nombre de contacto 11-11-2016 Se le envia catálogo de Tomates Italianos La Caranta 02-12-2016 Se le envia catalogo de tomates la caranta 23-12-2016 Se le envia catalogo nuevo de tomates y aceitunas negras.  15-03-17 SE ENVIA CATALOGO.27-03-174 SE ENVIA CATALOGO.21-04-17 Se envia catalogo
17-5-2017 Envio de Catalogo de Tomates</t>
  </si>
  <si>
    <t>Centre Catala</t>
  </si>
  <si>
    <t>Av. Suecia 428</t>
  </si>
  <si>
    <t xml:space="preserve">Jesus </t>
  </si>
  <si>
    <t>Basterra</t>
  </si>
  <si>
    <t>Jefe de Cocina</t>
  </si>
  <si>
    <t>susocuiner@gmail.com</t>
  </si>
  <si>
    <t>ecalcagni@restaurantcentrecatala.cl</t>
  </si>
  <si>
    <t>www.centrecatala.cl/</t>
  </si>
  <si>
    <t>Se solicita correo y nombre de contacto 11-11-2016 Se le envía catálogo de tomates italianos La Caranta 29-11-2016 Se le envia catálogo de tomates la caranta 21-12-2016  Se le envia nuevo correo de tomates y aceitunas negras. 10-01-2017 Se le envia catalogo de tomates y aceitunas negras. 18-01-2017 Se le llama pero no contesta. 14-03-17  se envia catalogo05-04-17 restaurante cerrado</t>
  </si>
  <si>
    <t>Cortesano</t>
  </si>
  <si>
    <t>Av. Santa Isabel 0471, Barrio Italia</t>
  </si>
  <si>
    <t>Aranguiz</t>
  </si>
  <si>
    <t>aranguiz.carlos@gmail.com</t>
  </si>
  <si>
    <t>www.facebook.com/Cortesano-Pizzeria-Cantina-515005371969012/about/</t>
  </si>
  <si>
    <t>Se solicita correo y nombre de contacto 11-11-2016 Se le envía catálogo de tomates italianos La Caranta 29-11-2016 Se le envia catálogo de tomates la caranta 21-12-2016  Se le envia nuevo correo de tomates y aceitunas negras. 11-01-2017 Se le envia catalogo de tomates y aceitunas negras. 18-01-2017 Se le llama, dice que no lo ha visto que lo revisará que lo llame el viernes. 20-01-2017 Se le llama pero no contesta. NO NECESITA EN EL MOMENTO23-03-17  SE ENVIA CATALOGO.13-04-17 se envia lista deprecios.24-04-17  envia  catalogo de tomates.
17-5-2017 Envio de Catalogo de Tomates</t>
  </si>
  <si>
    <t>Donde Panchito</t>
  </si>
  <si>
    <t>Av. Antonio Varas 91</t>
  </si>
  <si>
    <t xml:space="preserve">Enriquez </t>
  </si>
  <si>
    <t>nicoesteban@live.cl</t>
  </si>
  <si>
    <t>Se solicita correo y nombre de contacto 11-11-2016 Se le envía catálogo de tomates italianos La Caranta 29-11-2016 Se le envia catálogo de tomates la caranta 21-12-2016  Se le envia nuevo correo de tomates y aceitunas negras. 11-01-2017 Se le envia catalogo de tomates y aceitunas negras. 18-01-2017 Se le llama pero no se encuentra el encargadocontactar al encangado aLAS 12;:0016-03-17 SE ENVIA CORREO23-3-17 SE  ENVIA CORREO.21-04-17  se envia  catalogo.28-04-17  llamar el martes.02-05-17 Esta  interesado en aceituna,choclo,palmitos,champiñones.
17-5-2017 Envio de Catalogo de Tomates</t>
  </si>
  <si>
    <t xml:space="preserve">Rocoto </t>
  </si>
  <si>
    <t>Av. Las condes 7134</t>
  </si>
  <si>
    <t>Demetrio</t>
  </si>
  <si>
    <t>demetrio.gomez@rocoto.cl</t>
  </si>
  <si>
    <t>Se solicita correo y nombre de contacto 14-11-2016 Se le envía catálogo de tomates italianos La Caranta 02-12-2016 Se le envia catalogo de tomates la caranta 23-12-2016 Se le envia catalogo nuevo de tomates y aceitunas negras. 06-03-17 se imforma que no nesecita   consume producto y se envia correo.23-03-17  se envia  catalogo.21-04-17  Se envia catalogo
23-5-2017 Envio de Catalogo de Tomates</t>
  </si>
  <si>
    <t>Santa Bohemia</t>
  </si>
  <si>
    <t>Av. Italia 1493</t>
  </si>
  <si>
    <t>Carina</t>
  </si>
  <si>
    <t>Coppa</t>
  </si>
  <si>
    <t>carinacoppa@gmail.com</t>
  </si>
  <si>
    <t>santabohemia@hotmail.com</t>
  </si>
  <si>
    <t>Se solicita correo y nombre de contacto 14-11-2016 Se le envía catálogo de tomates italianos La Caranta 02-12-2016 Se le envia catálogo de tomates La Caranta 23-12-2016 Se le envia catalogo nuevo de tomates y aceitunas negras.contacta por correo 14-03-17 SE ENVIA CALAGOLO.23-03-17 se envia catalogo18-04-17 se envia  correo
23-5-2017 Envio de catalogo</t>
  </si>
  <si>
    <t>Travigna, La Cocina de Blaine</t>
  </si>
  <si>
    <t>Centro Plaza Pirque, Carlos Vial Infante, Sitio 10 D</t>
  </si>
  <si>
    <t>Blaine</t>
  </si>
  <si>
    <t>Von</t>
  </si>
  <si>
    <t>travigne@hotmail.com</t>
  </si>
  <si>
    <t>Se solicita correo y nombre de contacto 14-11-2016 Se le envía catálogo de tomates italianos La Caranta 18-11-2016 Blaine, informa vía telefónica que el día lunes hará pedido, quedo confirmado que de hacer el pedido el lunes se hará el despacho el miércoles. 13-03-17 se ernvia catalogo
22-5-2017 Hable con el Sr Blaine que lo llame el 23-5 para verficar costos
6-6-2017 Siempre pide precios saca costos y que nos contacta, enviar catalogo</t>
  </si>
  <si>
    <t>Partizani</t>
  </si>
  <si>
    <t>Mujica 255</t>
  </si>
  <si>
    <t>Tulio</t>
  </si>
  <si>
    <t>Cires</t>
  </si>
  <si>
    <t>tuliocires@gmail.com</t>
  </si>
  <si>
    <t>Se solicita correo y nombre de contacto y se le envia catalogo de tomates italianos La Caranta, 21-11-2016 Se entrega muestra y pide para el viernes 6 cajas de tomate entero 2,550  Tulio Andres Cires. 28-11-2016 Se le envia un correo para saber si solicita pedido para la semana pero responde que no necesita pedido para la semana 09-01-2017 Se ha llamado en varias ocaciones y no contesta, se le envian correos sin recibir respuesta. telefono no funciona
13-6-2017 Envio correo de Champiñones</t>
  </si>
  <si>
    <t>Imperio</t>
  </si>
  <si>
    <t>Av. San Pablo 6235</t>
  </si>
  <si>
    <t>Lo Padro</t>
  </si>
  <si>
    <t>Marisel</t>
  </si>
  <si>
    <t>Olivares</t>
  </si>
  <si>
    <t xml:space="preserve">Se solicita correo y nombre de contacto, 10-11-2016 Se le envía catálogo de Tomates Italianos La Caranta 30-11-2016 Se le envia catálogo de tomates la caranta 21-12-2016  Se le envia nuevo correo de tomates y aceitunas. 12-01-2017 Se envia catalogo de tomates y aceitunas negras. 18-01-2017 Se le llama y los telefonos no estan disponibles. se llama  al a señorita marisel el dia de mañana23-03-17  se  enviop  catalogo
</t>
  </si>
  <si>
    <t>La Specialitá</t>
  </si>
  <si>
    <t>Av. Pedro Fontova 7573</t>
  </si>
  <si>
    <t>Renzo</t>
  </si>
  <si>
    <t>Pamparana</t>
  </si>
  <si>
    <t>rpamparana@gmail.com</t>
  </si>
  <si>
    <t>Se solicita correo y nombre de contacto, 10-11-2016 Se le envía catálogo de Tomates Italianos La Caranta, Solicita Muestras 25-11-2016 Se le hace llegar la muestra .09-03-17 SE LLAMA AL SEÑOR RENZO Y DICE QUE SE LLAME EL DIA LUNES.13-03-17  queda pendiente por que hasta ahora  esta organizando su restaurante.
23-5-2017 Envio de catalogo de tomates</t>
  </si>
  <si>
    <t>Il Piccolino</t>
  </si>
  <si>
    <t>Av. Primera Transversa 1981, Local A</t>
  </si>
  <si>
    <t>amartinez@italyspa.cl</t>
  </si>
  <si>
    <t>Se solicita correo y nombre de contacto, 11-11-2016 Se le envia catálogo de Tomates Italianos La Caranta  30-11-2016 Se le envia catálogo de tomates la caranta 13-12-2016 Se le llama hablo con andrea dice que los tomates no le interesan, se le ofrece aceituna por lo que le dira al dueño porque solicita muestra, pero solo se puede facturar un kilo para que las pruebe . se llama apero no se encuentra la encargada15-03-17 SE ENVIA CORREO,20-03-17 E ENVIA CORREO.13-04-17  see  envia  catalogo con lista  de precios.28-04-17 futuros froductos
23-5-2017 Envio de Catalogo</t>
  </si>
  <si>
    <t>Il Bambino</t>
  </si>
  <si>
    <t>Los Peumos 024, Las Vertientes</t>
  </si>
  <si>
    <t>Casorzo</t>
  </si>
  <si>
    <t>ccasorzoc@gmail.com</t>
  </si>
  <si>
    <t>Se solicita correo y nombre de contacto, 11-11-2016 Se le envia catálogo de Tomates Italianos La Caranta  30-11-2016 Se le envia catálogo de tomates la caranta 21-12-2016  Se le envia nuevo correo de tomates y aceitunas. 12-01-2017 Se le envia catalogo de tomates y aceitunas negras.10-03-17 El dueño no ha leido el  correo.22-03-17 Se envia catalogo.21-04-17 Se envia  catalogo de tomates.25-04-17Se envia catalogo de tomates.
23-5-2017 Envio de Catalogo de Tomates</t>
  </si>
  <si>
    <t>La Bella Durmiente</t>
  </si>
  <si>
    <t>Los Maitenes 107, San Alfonso</t>
  </si>
  <si>
    <t>Abel</t>
  </si>
  <si>
    <t>info@labelladurmiente.cl</t>
  </si>
  <si>
    <t>Se solicita correo y nombre de contacto, 11-11-2016 Se le envia catálogo de Tomates Italianos La Caranta  30-11-2016 Se le envia catálogo de tomates la caranta 21-12-2016  Se le envia nuevo correo de tomates y aceitunas. 12-01-2017 Se le envia catalogo de tomates y aceitunas negras.se contacta con el señor pero imforma que ya tiene proveedor sin enbargo se envia correo.
23-5-2017 Envio de Catalogo de Tomates</t>
  </si>
  <si>
    <t>Tan Tano</t>
  </si>
  <si>
    <t>Av. Tobalaba 2055</t>
  </si>
  <si>
    <t xml:space="preserve">Jimmy </t>
  </si>
  <si>
    <t>Luna</t>
  </si>
  <si>
    <t>tantano@tantano.com</t>
  </si>
  <si>
    <t>administracion@tantano.com</t>
  </si>
  <si>
    <t>operaciones@tantano.com</t>
  </si>
  <si>
    <t>Se solicita correo y nombre de contacto, 11-11-2016 Se le envia catálogo de Tomates Italianos La Caranta 06-12-2016 Se le envia catálogo de tomates La Caranta 09-12-2016 Se le envia muestras  15-12-2016 Se le llama y dice que el dia sabado las probaran 22-12-2016 Se llama pero dice que solo han probado los tomate de trozos , confirma que el señor que me envio el correo de respuesta es el dueño y que solicito catalogo de aceitunas porque tiene otro negocio.28-03-17 se envia  correo
17-5-2017 Llamar el 18-5-2017 a la encargada de compras
23-5-2017 envio de catalogo de tomates al nuevo encargado de compras, la persona encargada de compras anterio me informo el consumo de 3 cajas en una semana baja su proveedor es Itali alimentos
Hable con Jimmy que le envie una muestra y conversamos la semana que viene el comsumo es 50 a 76 kilos mensuales
25-5-2017 Se le envio la muesta
26-5-2017 Hable con Jimmy Luna recibieron la muestra y verificara la semana que viene que lo llame en una semana
2-5-2017 Que ellos usan tomame entero enteros les indique que nosotros tambien tenemos tomates enteros que lo llame el lunes
8-6-2017 Envio de Catalogo de Chapiñones 
13-6-2017 el encargado devolvera la llamada ya que esta ocupado
21-6-2017 No se encuentra en el local y el celular sale apagado</t>
  </si>
  <si>
    <t>Moonky's</t>
  </si>
  <si>
    <t>Av. Camino San José de Maipo 07722</t>
  </si>
  <si>
    <t>Gallardo</t>
  </si>
  <si>
    <t>vgallardo.n@gmail.com</t>
  </si>
  <si>
    <t>Se solicita correo y nombre de contacto, 11-11-2016 Se le envía catálogo de Tomates La Caranta 01-12-2016 Se le envia catálogo de tomates La Caranta 21-12-2016 Se le envia nuevo correo de tomates y aceitunas. 12-01-2017 Se envia catalogo de tomates y aceitunas negras. 18-01-2017 Se le llama pero no contesta. 15-03-17 SE ENVIA CATALOGO30-03-17 SE ENVIA CATALOGO.21-04-17  se envia  correo.
23-5-2017 Envio de Catalogo de tomates</t>
  </si>
  <si>
    <t>Music Pizza</t>
  </si>
  <si>
    <t>Strip Center, Av. Portales 4290, Local 2</t>
  </si>
  <si>
    <t>Oscar</t>
  </si>
  <si>
    <t>omusicpizza@gmail.com</t>
  </si>
  <si>
    <t>Se solicita correo y nombre de contacto, 11-11-2016 Se le envía catálogo de Tomates La Caranta 01-12-2016 Se le envia catálogo de tomates La Caranta 22-12-2016 Se le envia nuevo correo de tomates y aceitunas. 12-01-2017 Se le envia catalogo de tomates y aceitunas. 18-01-2017 Se le llama pero dice que local esta cerrado</t>
  </si>
  <si>
    <t>La pizzeria del barrio</t>
  </si>
  <si>
    <t>Av. Alcalde Eduardo Castillo Velasco 2620</t>
  </si>
  <si>
    <t>Horacio</t>
  </si>
  <si>
    <t>Muhle</t>
  </si>
  <si>
    <t>Se solicita correo y nombre de contacto, 14-11-2016 Se le envía catálogo de Tomates Italianos La Caranta 01-12-2016 Se le envia catalogo de tomates La Caranta 21-12-2016  Se le envia nuevo correo de tomates y aceitunas. 12-01-2017 Se envia catalogo de tomates y aceitunas negras. 18-01-2017 Se le llama pero no contestan. se envia correo22-03-17 se envia catalogo.27-04-17contactar la proxima semana ya  que el  se encuentra.</t>
  </si>
  <si>
    <t>Pizzería La Comarca</t>
  </si>
  <si>
    <t>Ojos del Salado 522</t>
  </si>
  <si>
    <t>comarca.pizzas@gmail.com</t>
  </si>
  <si>
    <t>Se solicita correo y nombre de contacto, 14-11-2016 Se le envía catálogo de Tomates Italianos La Caranta 29-11-2016 Se le envia catálogo de tomates la caranta 01-12-2016 Se le envia catálogo de tomates La Caranta. 22-12-2016 Se le envia catalogo nuevo de tomates y aceitunas. 13-01-2017 Se envia catalogo de tomates y aceitunas negras.17-04-17 Se envia correo.20-04-17 la señora  alejandra me informa  que es interesada en a ceitunas.
23-5-2017 Envio de catalogo de Tomates</t>
  </si>
  <si>
    <t>Ruta D' Italia</t>
  </si>
  <si>
    <t>Camino Lonquen Sur 1310 | Paradero 39</t>
  </si>
  <si>
    <t xml:space="preserve">LONQUEN </t>
  </si>
  <si>
    <t>fdomiguel@hotmail.com</t>
  </si>
  <si>
    <t>Se solicita correo y nombre de contacto, Se le envia catálogo de Tomates Italiano La Caranta 03-01-2017 Se le envia catalogo de tomates y aceitunas negras.CONTACTAR COMN EL DUEÑO EN 3 HORAS22-03-17 SE ENVIA  CATALOGO.30-03-17 el señor miguel me informa que no utlizan tomates en conserva.</t>
  </si>
  <si>
    <t>Las Terrazas de Sanchina</t>
  </si>
  <si>
    <t>Avenida San Juan 211</t>
  </si>
  <si>
    <t>Moraga</t>
  </si>
  <si>
    <t>mariomoraga@gmail.com</t>
  </si>
  <si>
    <t>Se solicita correo y nombre de contacto, Se le envia catálogo de Tomates Italianos La Caranta 01-12-2016 Se le envia catálogo de tomates La Caranta 21-12-2016  Se le envia nuevo correo de tomates y aceitunas. 12-01-2017 Se envia catalogo de tomates y aceitunas negras.Llamar mas  en una hora 22-03-17 Se envia catalogo.21-04-17 Se envia catalogo.
23-5-2017 Envio de Catalogo de Tomates
13-6-2017 Envio de Correo de Champiñones</t>
  </si>
  <si>
    <t xml:space="preserve">Scaramuzza </t>
  </si>
  <si>
    <t>Av. Los Pajaritos 4262</t>
  </si>
  <si>
    <t xml:space="preserve">David </t>
  </si>
  <si>
    <t>cris.gallardoaranda@gmail.com</t>
  </si>
  <si>
    <t xml:space="preserve">Se solicita correo y nombre de contacto, Se le envia catálogo de Tomates italianos La Caranta 02-12-2016 Se lenvia catálogo de tomates La Caranta 09-12-2016 Se le envian muestras 16-12-2016 Se le llama pero no se encuentra llamar mañana 15:00hrs 20-12-2016 Se le llama para saber si probo las muestras me dice que estan buenos pero que para hacer pedido sera mas o menos a medidados de enero le interesa la passatta porque lo pueden mantener cerrado, cherry, aceitunas. SE ENVIA CATALOGO
17-5-2017  Hable con el Sr. David Gallardo nos comento que ya habian hecho de la muestra y que no encotraron utilidad de nuestros productos ellos usan concentrado  2 cajas semanales de 10 bolsas de 5 kilos enviar catalogo cuando tenga Concentrado
</t>
  </si>
  <si>
    <t>La Vera Pizza</t>
  </si>
  <si>
    <t>Av. Providencia 2630</t>
  </si>
  <si>
    <t>Vito</t>
  </si>
  <si>
    <t>Ianuzzi</t>
  </si>
  <si>
    <t>vitoian@hotmail.com</t>
  </si>
  <si>
    <t>www.laverapizza.cl</t>
  </si>
  <si>
    <t>Se solicita correo(no tienen), solicita muestras y lista de precio. Nombre encargado Vito Danusi, 07-11-2016 Se le entregan muestras de tomates La Caranta mas lista de precios. 25-11-2016 Se le llama para saber si probaron las muestras pero el dueño no se encuentra. 05-11-2016 Se le llama nuevamente y responden que encontro muy buenos los tomates , la textura pero que sus cantidades son pequeñas, se le envia nuevamente lista de precios antigua mas el valor de 2 cajas de 13500.
17-5-2017 llamar antes de las 4 para que puedan suministrar el telefono y correo de la persona de compras
22-5-2017 llame y me suministraron el mail del ecargado de compra, envio de correo</t>
  </si>
  <si>
    <t xml:space="preserve">Tri Anonini </t>
  </si>
  <si>
    <t>Baquedano 1048</t>
  </si>
  <si>
    <t>TEL 1 No tiene telefono, TEL2 equivocado,02-03-16 celular apagado</t>
  </si>
  <si>
    <t>Oliva Hotel Diego Velazquez</t>
  </si>
  <si>
    <t>Hotel Diego de Velázquez, Guardia Vieja 156</t>
  </si>
  <si>
    <t>TEL1 Equivocado, TEL2 Numero ha sido cambiado ellos ya no estan ese hotel</t>
  </si>
  <si>
    <t>bar Sindicato</t>
  </si>
  <si>
    <t>Santa Isabel 0399,</t>
  </si>
  <si>
    <t> contacto@elsindicato.cl</t>
  </si>
  <si>
    <t>Tel1 Numero no tiene telefono, Tel2 Buzon de voz,02-03-17 NO SE PUEDE CONTACTAR</t>
  </si>
  <si>
    <t>Giovanotti</t>
  </si>
  <si>
    <t>Av. Independencia 4553</t>
  </si>
  <si>
    <t>Conchali</t>
  </si>
  <si>
    <t>TEL1 Telefono fuera de servicio , TEL2 equivocado,03,05,17 sellama pero no contestan</t>
  </si>
  <si>
    <t>Backstage Life</t>
  </si>
  <si>
    <t>Patio Bellavista, Constitución 40</t>
  </si>
  <si>
    <t>contacto@bksexperience.com</t>
  </si>
  <si>
    <t>facebook.com/pages/Backstage-Experience/198910086812683</t>
  </si>
  <si>
    <t>Telefono equivocado.21-04-17 ir directamente al restaurate</t>
  </si>
  <si>
    <t>Ra Bistro</t>
  </si>
  <si>
    <t>Av. Condell 1633</t>
  </si>
  <si>
    <t>Teléfono fuera de servicio,02-03-17no esta en funcionamiento</t>
  </si>
  <si>
    <t>Kiko's Pizzería</t>
  </si>
  <si>
    <t>Av. Mapocho 2821</t>
  </si>
  <si>
    <t>Telefono fuera de servicio.30-12-2016 no se ubica telefono en internet; no sirvetelefono</t>
  </si>
  <si>
    <t>Pizzeria Ecuador</t>
  </si>
  <si>
    <t>Av. Ecuador 277</t>
  </si>
  <si>
    <t>YA TIENEN PROVEEDOR, NO TIENEN CORREO</t>
  </si>
  <si>
    <t xml:space="preserve"> Hotel Best Western Marina Del Ray</t>
  </si>
  <si>
    <t>Ecuador 299, Viña del Mar,</t>
  </si>
  <si>
    <t>(32) 238 3000</t>
  </si>
  <si>
    <t>bodega.vina@marinahoteles.cl</t>
  </si>
  <si>
    <t>Ali Fabrica de Empanadas</t>
  </si>
  <si>
    <t>Eusebio Lillo 1005</t>
  </si>
  <si>
    <t>09 9176 8038</t>
  </si>
  <si>
    <t>Alimentos Kingmasas</t>
  </si>
  <si>
    <t>Nataniel Cox 2096</t>
  </si>
  <si>
    <t>santigo</t>
  </si>
  <si>
    <t>2 2554 3881</t>
  </si>
  <si>
    <t>cabo de hornos</t>
  </si>
  <si>
    <t>2 oriente 611</t>
  </si>
  <si>
    <t>viña de mar</t>
  </si>
  <si>
    <t>Dalua Restaurante</t>
  </si>
  <si>
    <t>Cumming 18</t>
  </si>
  <si>
    <t>Delicias de San Francisco</t>
  </si>
  <si>
    <t>San Francisco 2138 </t>
  </si>
  <si>
    <t>9 6236 0063</t>
  </si>
  <si>
    <t>dorite</t>
  </si>
  <si>
    <t>simon bolivar 597</t>
  </si>
  <si>
    <t>El Palacio de las Empanadas</t>
  </si>
  <si>
    <t>franklin 1152</t>
  </si>
  <si>
    <t>(2)25545106</t>
  </si>
  <si>
    <t>Fabrica de Empanadas Alvaro Monti</t>
  </si>
  <si>
    <t>Av. José Domingo Cañas 1756,</t>
  </si>
  <si>
    <t>02 2209 1012</t>
  </si>
  <si>
    <t>Fabrica de Masas la  Kosa</t>
  </si>
  <si>
    <t>Franklin 915</t>
  </si>
  <si>
    <t>2 2266 7313</t>
  </si>
  <si>
    <t>Fabrica de Empanadas Olguita</t>
  </si>
  <si>
    <t>Av Ñuble 328 </t>
  </si>
  <si>
    <t>9 7104 4443</t>
  </si>
  <si>
    <t>Fabrica de Masas Cristino</t>
  </si>
  <si>
    <t>franklin 1302</t>
  </si>
  <si>
    <t>(2)25544697</t>
  </si>
  <si>
    <t>King Masas</t>
  </si>
  <si>
    <t>Nataniel cox 2096</t>
  </si>
  <si>
    <t>(2)25543881</t>
  </si>
  <si>
    <t>la  cocina  de javier(comida para llevar)</t>
  </si>
  <si>
    <t>Av. Cristóbal Colón 7374</t>
  </si>
  <si>
    <t>2 2495 7770</t>
  </si>
  <si>
    <t>pedro</t>
  </si>
  <si>
    <t>pedro@lacocinadejavier.cl</t>
  </si>
  <si>
    <t>masas san vicente</t>
  </si>
  <si>
    <t>Franklin 1134</t>
  </si>
  <si>
    <t>(2)25519799</t>
  </si>
  <si>
    <t>panaderia erro</t>
  </si>
  <si>
    <t>pasaje guillota 72</t>
  </si>
  <si>
    <t>panaderia francia</t>
  </si>
  <si>
    <t>av francia 740</t>
  </si>
  <si>
    <t>panaderia vinelo</t>
  </si>
  <si>
    <t>vinelo 243</t>
  </si>
  <si>
    <t>restaurante europeo</t>
  </si>
  <si>
    <t>Alonso de Córdova 2417</t>
  </si>
  <si>
    <t>(2) 2208 3603</t>
  </si>
  <si>
    <t>Restorant Don Benito</t>
  </si>
  <si>
    <t>Camino Lonquén, parcela16, sitio 6</t>
  </si>
  <si>
    <t> 9 7332 1759</t>
  </si>
  <si>
    <t>donbenitolonquen@hotmail.com</t>
  </si>
  <si>
    <t>SIN GESTION</t>
  </si>
  <si>
    <t>22766 2352</t>
  </si>
  <si>
    <t>HORA</t>
  </si>
  <si>
    <t>PROMESA DE COMPRA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</si>
</sst>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dd/mm/yy;@"/>
    <numFmt numFmtId="165" formatCode="dd\-mm\-yyyy;@"/>
    <numFmt numFmtId="166" formatCode="dd\-mm\-yy;@"/>
    <numFmt numFmtId="167" formatCode="_-* #,##0_-;\-* #,##0_-;_-* &quot;-&quot;??_-;_-@_-"/>
  </numFmts>
  <fonts count="43"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0"/>
      <color theme="1"/>
      <name val="Calibri"/>
      <family val="2"/>
      <scheme val="minor"/>
    </font>
    <font>
      <sz val="11"/>
      <name val="Calibri"/>
      <family val="2"/>
      <scheme val="minor"/>
    </font>
    <font>
      <b/>
      <sz val="11"/>
      <name val="Calibri"/>
      <family val="2"/>
      <scheme val="minor"/>
    </font>
    <font>
      <b/>
      <u/>
      <sz val="11"/>
      <color theme="1"/>
      <name val="Calibri"/>
      <family val="2"/>
      <scheme val="minor"/>
    </font>
    <font>
      <b/>
      <u/>
      <sz val="11"/>
      <color rgb="FFFF0000"/>
      <name val="Calibri"/>
      <family val="2"/>
      <scheme val="minor"/>
    </font>
    <font>
      <u/>
      <sz val="11"/>
      <name val="Calibri"/>
      <family val="2"/>
      <scheme val="minor"/>
    </font>
    <font>
      <b/>
      <u/>
      <sz val="11"/>
      <name val="Calibri"/>
      <family val="2"/>
      <scheme val="minor"/>
    </font>
    <font>
      <b/>
      <i/>
      <u/>
      <sz val="11"/>
      <name val="Calibri"/>
      <family val="2"/>
      <scheme val="minor"/>
    </font>
    <font>
      <sz val="10"/>
      <color rgb="FF000000"/>
      <name val="Arial"/>
      <family val="2"/>
    </font>
    <font>
      <b/>
      <u/>
      <sz val="12"/>
      <color rgb="FFFF0000"/>
      <name val="Calibri"/>
      <family val="2"/>
      <scheme val="minor"/>
    </font>
    <font>
      <b/>
      <i/>
      <u/>
      <sz val="12"/>
      <color theme="8" tint="-0.249977111117893"/>
      <name val="AR JULIAN"/>
    </font>
    <font>
      <i/>
      <sz val="12"/>
      <color rgb="FFC00000"/>
      <name val="AR JULIAN"/>
    </font>
    <font>
      <sz val="12"/>
      <color rgb="FFC00000"/>
      <name val="AR JULIAN"/>
    </font>
    <font>
      <sz val="12"/>
      <color theme="1"/>
      <name val="AR JULIAN"/>
    </font>
    <font>
      <sz val="10"/>
      <color rgb="FF222222"/>
      <name val="Arial"/>
      <family val="2"/>
    </font>
    <font>
      <b/>
      <i/>
      <u/>
      <sz val="11"/>
      <color theme="8" tint="-0.249977111117893"/>
      <name val="AR JULIAN"/>
    </font>
    <font>
      <b/>
      <u/>
      <sz val="12"/>
      <name val="Calibri"/>
      <family val="2"/>
      <scheme val="minor"/>
    </font>
    <font>
      <i/>
      <u/>
      <sz val="11"/>
      <name val="Calibri"/>
      <family val="2"/>
      <scheme val="minor"/>
    </font>
    <font>
      <b/>
      <u/>
      <sz val="14"/>
      <color rgb="FFFF0000"/>
      <name val="Calibri"/>
      <family val="2"/>
      <scheme val="minor"/>
    </font>
    <font>
      <u/>
      <sz val="12"/>
      <color rgb="FFFF0000"/>
      <name val="Calibri"/>
      <family val="2"/>
      <scheme val="minor"/>
    </font>
    <font>
      <i/>
      <u/>
      <sz val="11"/>
      <color theme="8" tint="-0.249977111117893"/>
      <name val="AR JULIAN"/>
    </font>
    <font>
      <u/>
      <sz val="12"/>
      <name val="Calibri"/>
      <family val="2"/>
      <scheme val="minor"/>
    </font>
    <font>
      <b/>
      <sz val="12"/>
      <color rgb="FFFF0000"/>
      <name val="Calibri"/>
      <family val="2"/>
      <scheme val="minor"/>
    </font>
    <font>
      <b/>
      <sz val="14"/>
      <name val="Calibri"/>
      <family val="2"/>
      <scheme val="minor"/>
    </font>
    <font>
      <b/>
      <i/>
      <u/>
      <sz val="11"/>
      <color rgb="FFFF0000"/>
      <name val="Calibri"/>
      <family val="2"/>
      <scheme val="minor"/>
    </font>
    <font>
      <u/>
      <sz val="11"/>
      <color theme="1"/>
      <name val="Calibri"/>
      <family val="2"/>
      <scheme val="minor"/>
    </font>
    <font>
      <i/>
      <sz val="12"/>
      <color theme="8" tint="-0.249977111117893"/>
      <name val="AR JULIAN"/>
    </font>
    <font>
      <b/>
      <u/>
      <sz val="12"/>
      <color theme="8" tint="-0.249977111117893"/>
      <name val="AR JULIAN"/>
    </font>
    <font>
      <b/>
      <sz val="11"/>
      <color rgb="FFFF0000"/>
      <name val="Calibri"/>
      <family val="2"/>
      <scheme val="minor"/>
    </font>
    <font>
      <b/>
      <sz val="12"/>
      <name val="Calibri"/>
      <family val="2"/>
      <scheme val="minor"/>
    </font>
    <font>
      <sz val="8"/>
      <color theme="1"/>
      <name val="Arial"/>
      <family val="2"/>
    </font>
    <font>
      <i/>
      <sz val="11"/>
      <color theme="1"/>
      <name val="Calibri"/>
      <family val="2"/>
      <scheme val="minor"/>
    </font>
    <font>
      <sz val="10"/>
      <color rgb="FF1D2129"/>
      <name val="Arial"/>
      <family val="2"/>
    </font>
  </fonts>
  <fills count="1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4" tint="0.79998168889431442"/>
        <bgColor indexed="65"/>
      </patternFill>
    </fill>
    <fill>
      <patternFill patternType="solid">
        <fgColor theme="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rgb="FF0070C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indexed="64"/>
      </top>
      <bottom style="thin">
        <color indexed="64"/>
      </bottom>
      <diagonal/>
    </border>
    <border>
      <left style="thin">
        <color auto="1"/>
      </left>
      <right style="thin">
        <color auto="1"/>
      </right>
      <top style="thin">
        <color auto="1"/>
      </top>
      <bottom/>
      <diagonal/>
    </border>
    <border>
      <left style="thin">
        <color auto="1"/>
      </left>
      <right/>
      <top/>
      <bottom style="thin">
        <color auto="1"/>
      </bottom>
      <diagonal/>
    </border>
    <border>
      <left/>
      <right style="thin">
        <color indexed="64"/>
      </right>
      <top/>
      <bottom style="thin">
        <color indexed="64"/>
      </bottom>
      <diagonal/>
    </border>
    <border>
      <left style="thin">
        <color auto="1"/>
      </left>
      <right/>
      <top/>
      <bottom/>
      <diagonal/>
    </border>
    <border>
      <left style="thin">
        <color indexed="64"/>
      </left>
      <right style="thin">
        <color indexed="64"/>
      </right>
      <top/>
      <bottom/>
      <diagonal/>
    </border>
    <border>
      <left/>
      <right style="thin">
        <color auto="1"/>
      </right>
      <top/>
      <bottom/>
      <diagonal/>
    </border>
    <border>
      <left style="thin">
        <color auto="1"/>
      </left>
      <right/>
      <top style="thin">
        <color auto="1"/>
      </top>
      <bottom/>
      <diagonal/>
    </border>
    <border>
      <left/>
      <right style="thin">
        <color auto="1"/>
      </right>
      <top style="thin">
        <color auto="1"/>
      </top>
      <bottom/>
      <diagonal/>
    </border>
  </borders>
  <cellStyleXfs count="11">
    <xf numFmtId="0" fontId="0" fillId="0" borderId="0"/>
    <xf numFmtId="43"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1" fillId="5" borderId="0" applyNumberFormat="0" applyBorder="0" applyAlignment="0" applyProtection="0"/>
    <xf numFmtId="0" fontId="8"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9" fillId="0" borderId="0" applyNumberFormat="0" applyFill="0" applyBorder="0" applyAlignment="0" applyProtection="0"/>
  </cellStyleXfs>
  <cellXfs count="312">
    <xf numFmtId="0" fontId="0" fillId="0" borderId="0" xfId="0"/>
    <xf numFmtId="2" fontId="5" fillId="10" borderId="1" xfId="0" applyNumberFormat="1" applyFont="1" applyFill="1" applyBorder="1" applyAlignment="1">
      <alignment horizontal="center" vertical="center" wrapText="1"/>
    </xf>
    <xf numFmtId="0" fontId="5" fillId="10" borderId="1" xfId="0" applyFont="1" applyFill="1" applyBorder="1" applyAlignment="1">
      <alignment horizontal="left" vertical="center" wrapText="1"/>
    </xf>
    <xf numFmtId="0" fontId="5" fillId="10" borderId="1" xfId="0" applyFont="1" applyFill="1" applyBorder="1" applyAlignment="1">
      <alignment horizontal="center" vertical="center" wrapText="1"/>
    </xf>
    <xf numFmtId="0" fontId="5" fillId="10" borderId="1" xfId="0" applyNumberFormat="1" applyFont="1" applyFill="1" applyBorder="1" applyAlignment="1">
      <alignment horizontal="left" vertical="center" wrapText="1"/>
    </xf>
    <xf numFmtId="0" fontId="5" fillId="10" borderId="1" xfId="0" applyFont="1" applyFill="1" applyBorder="1" applyAlignment="1">
      <alignment vertical="center" wrapText="1"/>
    </xf>
    <xf numFmtId="164" fontId="5" fillId="10" borderId="1" xfId="0" applyNumberFormat="1" applyFont="1" applyFill="1" applyBorder="1" applyAlignment="1">
      <alignment horizontal="center" vertical="center" wrapText="1"/>
    </xf>
    <xf numFmtId="14" fontId="0" fillId="0" borderId="0" xfId="0" applyNumberFormat="1"/>
    <xf numFmtId="1" fontId="1" fillId="5" borderId="0" xfId="5" applyNumberFormat="1"/>
    <xf numFmtId="0" fontId="1" fillId="5" borderId="0" xfId="5"/>
    <xf numFmtId="0" fontId="0" fillId="5" borderId="0" xfId="5" applyFont="1"/>
    <xf numFmtId="165" fontId="1" fillId="5" borderId="0" xfId="5" applyNumberFormat="1"/>
    <xf numFmtId="166" fontId="1" fillId="5" borderId="0" xfId="5" applyNumberFormat="1"/>
    <xf numFmtId="0" fontId="9" fillId="0" borderId="0" xfId="10"/>
    <xf numFmtId="0" fontId="9" fillId="5" borderId="0" xfId="10" applyFill="1"/>
    <xf numFmtId="166" fontId="0" fillId="5" borderId="0" xfId="5" applyNumberFormat="1" applyFont="1"/>
    <xf numFmtId="0" fontId="1" fillId="5" borderId="1" xfId="5" applyBorder="1"/>
    <xf numFmtId="0" fontId="9" fillId="5" borderId="1" xfId="10" applyFill="1" applyBorder="1"/>
    <xf numFmtId="0" fontId="0" fillId="5" borderId="1" xfId="5" applyFont="1" applyBorder="1"/>
    <xf numFmtId="165" fontId="1" fillId="5" borderId="1" xfId="5" applyNumberFormat="1" applyBorder="1"/>
    <xf numFmtId="166" fontId="1" fillId="5" borderId="1" xfId="5" applyNumberFormat="1" applyBorder="1"/>
    <xf numFmtId="0" fontId="10" fillId="5" borderId="0" xfId="5" applyFont="1"/>
    <xf numFmtId="20" fontId="0" fillId="0" borderId="0" xfId="0" applyNumberFormat="1"/>
    <xf numFmtId="18" fontId="0" fillId="0" borderId="0" xfId="0" applyNumberFormat="1"/>
    <xf numFmtId="166" fontId="0" fillId="5" borderId="1" xfId="5" applyNumberFormat="1" applyFont="1" applyBorder="1"/>
    <xf numFmtId="0" fontId="0" fillId="5" borderId="0" xfId="5" applyFont="1" applyAlignment="1">
      <alignment wrapText="1"/>
    </xf>
    <xf numFmtId="0" fontId="1" fillId="5" borderId="0" xfId="5" applyBorder="1"/>
    <xf numFmtId="0" fontId="3" fillId="3" borderId="0" xfId="3"/>
    <xf numFmtId="165" fontId="3" fillId="3" borderId="0" xfId="3" applyNumberFormat="1"/>
    <xf numFmtId="166" fontId="3" fillId="3" borderId="0" xfId="3" applyNumberFormat="1"/>
    <xf numFmtId="1" fontId="3" fillId="3" borderId="0" xfId="3" applyNumberFormat="1"/>
    <xf numFmtId="165" fontId="0" fillId="5" borderId="0" xfId="5" applyNumberFormat="1" applyFont="1"/>
    <xf numFmtId="0" fontId="1" fillId="5" borderId="0" xfId="5" applyFont="1"/>
    <xf numFmtId="0" fontId="9" fillId="0" borderId="0" xfId="10" applyAlignment="1">
      <alignment horizontal="left" vertical="center" wrapText="1"/>
    </xf>
    <xf numFmtId="14" fontId="0" fillId="5" borderId="0" xfId="5" applyNumberFormat="1" applyFont="1" applyAlignment="1">
      <alignment vertical="top"/>
    </xf>
    <xf numFmtId="0" fontId="1" fillId="5" borderId="1" xfId="5" applyBorder="1" applyAlignment="1">
      <alignment horizontal="left"/>
    </xf>
    <xf numFmtId="0" fontId="0" fillId="5" borderId="1" xfId="5" applyFont="1" applyBorder="1" applyAlignment="1">
      <alignment horizontal="left"/>
    </xf>
    <xf numFmtId="0" fontId="0" fillId="5" borderId="1" xfId="5" applyFont="1" applyBorder="1" applyAlignment="1"/>
    <xf numFmtId="0" fontId="9" fillId="5" borderId="1" xfId="10" applyFill="1" applyBorder="1" applyAlignment="1">
      <alignment horizontal="left"/>
    </xf>
    <xf numFmtId="2" fontId="0" fillId="5" borderId="1" xfId="5" applyNumberFormat="1" applyFont="1" applyBorder="1" applyAlignment="1"/>
    <xf numFmtId="2" fontId="1" fillId="5" borderId="1" xfId="5" applyNumberFormat="1" applyBorder="1" applyAlignment="1"/>
    <xf numFmtId="165" fontId="1" fillId="5" borderId="1" xfId="5" applyNumberFormat="1" applyBorder="1" applyAlignment="1">
      <alignment horizontal="right" vertical="center"/>
    </xf>
    <xf numFmtId="0" fontId="1" fillId="5" borderId="1" xfId="5" applyBorder="1" applyAlignment="1">
      <alignment horizontal="center"/>
    </xf>
    <xf numFmtId="0" fontId="1" fillId="5" borderId="0" xfId="5" applyBorder="1" applyAlignment="1">
      <alignment horizontal="left"/>
    </xf>
    <xf numFmtId="165" fontId="0" fillId="5" borderId="1" xfId="5" applyNumberFormat="1" applyFont="1" applyBorder="1" applyAlignment="1">
      <alignment horizontal="right" vertical="center"/>
    </xf>
    <xf numFmtId="2" fontId="0" fillId="5" borderId="2" xfId="5" applyNumberFormat="1" applyFont="1" applyBorder="1" applyAlignment="1"/>
    <xf numFmtId="2" fontId="1" fillId="5" borderId="2" xfId="5" applyNumberFormat="1" applyBorder="1" applyAlignment="1"/>
    <xf numFmtId="165" fontId="1" fillId="5" borderId="2" xfId="5" applyNumberFormat="1" applyBorder="1" applyAlignment="1">
      <alignment horizontal="right" vertical="center"/>
    </xf>
    <xf numFmtId="0" fontId="1" fillId="5" borderId="1" xfId="5" applyBorder="1" applyAlignment="1"/>
    <xf numFmtId="0" fontId="9" fillId="5" borderId="1" xfId="10" applyFill="1" applyBorder="1" applyAlignment="1"/>
    <xf numFmtId="0" fontId="0" fillId="5" borderId="3" xfId="5" applyFont="1" applyBorder="1" applyAlignment="1"/>
    <xf numFmtId="0" fontId="1" fillId="5" borderId="4" xfId="5" applyBorder="1" applyAlignment="1"/>
    <xf numFmtId="0" fontId="9" fillId="5" borderId="2" xfId="10" applyFill="1" applyBorder="1" applyAlignment="1"/>
    <xf numFmtId="0" fontId="1" fillId="5" borderId="2" xfId="5" applyBorder="1" applyAlignment="1">
      <alignment horizontal="left"/>
    </xf>
    <xf numFmtId="0" fontId="1" fillId="5" borderId="2" xfId="5" applyBorder="1" applyAlignment="1"/>
    <xf numFmtId="0" fontId="0" fillId="5" borderId="2" xfId="5" applyFont="1" applyBorder="1" applyAlignment="1"/>
    <xf numFmtId="165" fontId="1" fillId="5" borderId="2" xfId="5" applyNumberFormat="1" applyBorder="1" applyAlignment="1">
      <alignment horizontal="right"/>
    </xf>
    <xf numFmtId="165" fontId="1" fillId="5" borderId="1" xfId="5" applyNumberFormat="1" applyBorder="1" applyAlignment="1">
      <alignment horizontal="right"/>
    </xf>
    <xf numFmtId="0" fontId="1" fillId="5" borderId="4" xfId="5" applyBorder="1" applyAlignment="1">
      <alignment horizontal="left"/>
    </xf>
    <xf numFmtId="0" fontId="0" fillId="5" borderId="1" xfId="5" applyFont="1" applyBorder="1" applyAlignment="1">
      <alignment vertical="center"/>
    </xf>
    <xf numFmtId="0" fontId="9" fillId="5" borderId="0" xfId="10" applyFill="1" applyBorder="1" applyAlignment="1">
      <alignment horizontal="left"/>
    </xf>
    <xf numFmtId="14" fontId="0" fillId="5" borderId="1" xfId="5" applyNumberFormat="1" applyFont="1" applyBorder="1" applyAlignment="1"/>
    <xf numFmtId="0" fontId="0" fillId="5" borderId="0" xfId="5" applyFont="1" applyBorder="1"/>
    <xf numFmtId="0" fontId="1" fillId="5" borderId="1" xfId="5" applyNumberFormat="1" applyBorder="1" applyAlignment="1">
      <alignment horizontal="left"/>
    </xf>
    <xf numFmtId="0" fontId="1" fillId="5" borderId="1" xfId="5" applyNumberFormat="1" applyBorder="1" applyAlignment="1"/>
    <xf numFmtId="0" fontId="9" fillId="5" borderId="0" xfId="10" applyFill="1" applyBorder="1" applyAlignment="1"/>
    <xf numFmtId="0" fontId="0" fillId="5" borderId="0" xfId="5" applyFont="1" applyBorder="1" applyAlignment="1">
      <alignment horizontal="left"/>
    </xf>
    <xf numFmtId="14" fontId="0" fillId="5" borderId="1" xfId="5" applyNumberFormat="1" applyFont="1" applyBorder="1" applyAlignment="1">
      <alignment horizontal="left"/>
    </xf>
    <xf numFmtId="165" fontId="1" fillId="5" borderId="1" xfId="5" applyNumberFormat="1" applyBorder="1" applyAlignment="1">
      <alignment horizontal="left"/>
    </xf>
    <xf numFmtId="0" fontId="1" fillId="5" borderId="1" xfId="5" applyBorder="1" applyAlignment="1">
      <alignment vertical="center"/>
    </xf>
    <xf numFmtId="0" fontId="1" fillId="5" borderId="0" xfId="5" applyBorder="1" applyAlignment="1"/>
    <xf numFmtId="0" fontId="1" fillId="5" borderId="1" xfId="5" applyBorder="1" applyAlignment="1">
      <alignment horizontal="left" vertical="center"/>
    </xf>
    <xf numFmtId="0" fontId="9" fillId="0" borderId="0" xfId="10" applyAlignment="1">
      <alignment vertical="top" wrapText="1" indent="1"/>
    </xf>
    <xf numFmtId="0" fontId="1" fillId="5" borderId="0" xfId="5" applyAlignment="1"/>
    <xf numFmtId="2" fontId="0" fillId="5" borderId="1" xfId="5" applyNumberFormat="1" applyFont="1" applyBorder="1" applyAlignment="1">
      <alignment horizontal="left"/>
    </xf>
    <xf numFmtId="2" fontId="1" fillId="5" borderId="1" xfId="5" applyNumberFormat="1" applyBorder="1" applyAlignment="1">
      <alignment horizontal="left"/>
    </xf>
    <xf numFmtId="0" fontId="1" fillId="5" borderId="5" xfId="5" applyNumberFormat="1" applyBorder="1" applyAlignment="1">
      <alignment horizontal="left"/>
    </xf>
    <xf numFmtId="0" fontId="1" fillId="5" borderId="5" xfId="5" applyBorder="1" applyAlignment="1"/>
    <xf numFmtId="0" fontId="1" fillId="5" borderId="3" xfId="5" applyBorder="1" applyAlignment="1">
      <alignment horizontal="left"/>
    </xf>
    <xf numFmtId="0" fontId="1" fillId="5" borderId="5" xfId="5" applyBorder="1" applyAlignment="1">
      <alignment horizontal="left"/>
    </xf>
    <xf numFmtId="0" fontId="1" fillId="5" borderId="0" xfId="5" applyBorder="1" applyAlignment="1">
      <alignment horizontal="center"/>
    </xf>
    <xf numFmtId="0" fontId="9" fillId="5" borderId="0" xfId="10" applyFill="1" applyAlignment="1"/>
    <xf numFmtId="0" fontId="1" fillId="5" borderId="6" xfId="5" applyBorder="1" applyAlignment="1"/>
    <xf numFmtId="0" fontId="0" fillId="5" borderId="6" xfId="5" applyFont="1" applyBorder="1" applyAlignment="1"/>
    <xf numFmtId="0" fontId="1" fillId="5" borderId="6" xfId="5" applyBorder="1" applyAlignment="1">
      <alignment horizontal="left"/>
    </xf>
    <xf numFmtId="0" fontId="9" fillId="5" borderId="6" xfId="10" applyFill="1" applyBorder="1" applyAlignment="1"/>
    <xf numFmtId="0" fontId="0" fillId="5" borderId="0" xfId="5" applyFont="1" applyBorder="1" applyAlignment="1"/>
    <xf numFmtId="14" fontId="0" fillId="5" borderId="6" xfId="5" applyNumberFormat="1" applyFont="1" applyBorder="1" applyAlignment="1"/>
    <xf numFmtId="165" fontId="1" fillId="5" borderId="6" xfId="5" applyNumberFormat="1" applyBorder="1" applyAlignment="1">
      <alignment horizontal="right" vertical="center"/>
    </xf>
    <xf numFmtId="0" fontId="1" fillId="7" borderId="1" xfId="7" applyBorder="1" applyAlignment="1"/>
    <xf numFmtId="0" fontId="1" fillId="7" borderId="1" xfId="7" applyBorder="1" applyAlignment="1">
      <alignment horizontal="left"/>
    </xf>
    <xf numFmtId="0" fontId="1" fillId="7" borderId="0" xfId="7" applyBorder="1" applyAlignment="1">
      <alignment horizontal="center"/>
    </xf>
    <xf numFmtId="165" fontId="1" fillId="7" borderId="1" xfId="7" applyNumberFormat="1" applyBorder="1" applyAlignment="1">
      <alignment horizontal="right" vertical="center"/>
    </xf>
    <xf numFmtId="0" fontId="1" fillId="7" borderId="0" xfId="7"/>
    <xf numFmtId="166" fontId="1" fillId="7" borderId="0" xfId="7" applyNumberFormat="1"/>
    <xf numFmtId="0" fontId="1" fillId="5" borderId="7" xfId="5" applyBorder="1" applyAlignment="1"/>
    <xf numFmtId="16" fontId="1" fillId="5" borderId="1" xfId="5" applyNumberFormat="1" applyBorder="1" applyAlignment="1"/>
    <xf numFmtId="14" fontId="1" fillId="5" borderId="1" xfId="5" applyNumberFormat="1" applyBorder="1" applyAlignment="1">
      <alignment horizontal="left"/>
    </xf>
    <xf numFmtId="0" fontId="0" fillId="5" borderId="3" xfId="5" applyFont="1" applyBorder="1" applyAlignment="1">
      <alignment horizontal="left"/>
    </xf>
    <xf numFmtId="0" fontId="1" fillId="5" borderId="3" xfId="5" applyBorder="1" applyAlignment="1"/>
    <xf numFmtId="0" fontId="0" fillId="5" borderId="7" xfId="5" applyFont="1" applyBorder="1" applyAlignment="1"/>
    <xf numFmtId="0" fontId="1" fillId="5" borderId="8" xfId="5" applyBorder="1" applyAlignment="1"/>
    <xf numFmtId="0" fontId="1" fillId="5" borderId="0" xfId="5" applyAlignment="1">
      <alignment horizontal="left" vertical="center"/>
    </xf>
    <xf numFmtId="0" fontId="0" fillId="5" borderId="4" xfId="5" applyFont="1" applyBorder="1" applyAlignment="1"/>
    <xf numFmtId="0" fontId="1" fillId="5" borderId="9" xfId="5" applyBorder="1" applyAlignment="1"/>
    <xf numFmtId="0" fontId="1" fillId="5" borderId="10" xfId="5" applyBorder="1" applyAlignment="1"/>
    <xf numFmtId="0" fontId="1" fillId="5" borderId="11" xfId="5" applyBorder="1" applyAlignment="1"/>
    <xf numFmtId="0" fontId="1" fillId="5" borderId="10" xfId="5" applyBorder="1" applyAlignment="1">
      <alignment horizontal="left"/>
    </xf>
    <xf numFmtId="0" fontId="0" fillId="5" borderId="9" xfId="5" applyFont="1" applyBorder="1" applyAlignment="1"/>
    <xf numFmtId="0" fontId="0" fillId="5" borderId="10" xfId="5" applyFont="1" applyBorder="1" applyAlignment="1"/>
    <xf numFmtId="14" fontId="1" fillId="5" borderId="0" xfId="5" applyNumberFormat="1" applyAlignment="1">
      <alignment wrapText="1"/>
    </xf>
    <xf numFmtId="2" fontId="0" fillId="0" borderId="0" xfId="0" applyNumberFormat="1"/>
    <xf numFmtId="0" fontId="0" fillId="0" borderId="0" xfId="0" applyAlignment="1">
      <alignment wrapText="1"/>
    </xf>
    <xf numFmtId="164" fontId="0" fillId="0" borderId="0" xfId="0" applyNumberFormat="1"/>
    <xf numFmtId="0" fontId="5" fillId="10" borderId="6" xfId="0" applyFont="1" applyFill="1" applyBorder="1" applyAlignment="1">
      <alignment horizontal="center" vertical="center"/>
    </xf>
    <xf numFmtId="0" fontId="0" fillId="0" borderId="0" xfId="0" applyBorder="1"/>
    <xf numFmtId="0" fontId="0" fillId="0" borderId="1" xfId="0" applyBorder="1"/>
    <xf numFmtId="0" fontId="5" fillId="10" borderId="6" xfId="0" applyFont="1" applyFill="1" applyBorder="1" applyAlignment="1">
      <alignment horizontal="center" vertical="center" wrapText="1"/>
    </xf>
    <xf numFmtId="0" fontId="5" fillId="10" borderId="12" xfId="0" applyFont="1" applyFill="1" applyBorder="1" applyAlignment="1">
      <alignment horizontal="center" vertical="center" wrapText="1"/>
    </xf>
    <xf numFmtId="0" fontId="5" fillId="10" borderId="13" xfId="0" applyFont="1" applyFill="1" applyBorder="1" applyAlignment="1">
      <alignment horizontal="center" vertical="center" wrapText="1"/>
    </xf>
    <xf numFmtId="0" fontId="5" fillId="10" borderId="6" xfId="0" applyNumberFormat="1" applyFont="1" applyFill="1" applyBorder="1" applyAlignment="1">
      <alignment horizontal="center" vertical="center" wrapText="1"/>
    </xf>
    <xf numFmtId="2" fontId="5" fillId="10" borderId="6" xfId="0" applyNumberFormat="1" applyFont="1" applyFill="1" applyBorder="1" applyAlignment="1">
      <alignment horizontal="center" vertical="center" wrapText="1"/>
    </xf>
    <xf numFmtId="0" fontId="11" fillId="0" borderId="0" xfId="9" applyFont="1" applyFill="1" applyBorder="1" applyAlignment="1">
      <alignment horizontal="center"/>
    </xf>
    <xf numFmtId="0" fontId="12" fillId="0" borderId="0" xfId="9" applyFont="1" applyFill="1" applyBorder="1" applyAlignment="1">
      <alignment horizontal="left"/>
    </xf>
    <xf numFmtId="0" fontId="11" fillId="0" borderId="0" xfId="9" applyFont="1" applyFill="1" applyBorder="1" applyAlignment="1">
      <alignment horizontal="left"/>
    </xf>
    <xf numFmtId="0" fontId="11" fillId="0" borderId="0" xfId="9" applyFont="1" applyFill="1" applyBorder="1" applyAlignment="1"/>
    <xf numFmtId="0" fontId="9" fillId="0" borderId="0" xfId="10" applyFill="1" applyBorder="1" applyAlignment="1">
      <alignment horizontal="left"/>
    </xf>
    <xf numFmtId="2" fontId="11" fillId="0" borderId="0" xfId="0" applyNumberFormat="1" applyFont="1" applyFill="1" applyBorder="1" applyAlignment="1"/>
    <xf numFmtId="14" fontId="11" fillId="0" borderId="0" xfId="9" applyNumberFormat="1" applyFont="1" applyFill="1" applyBorder="1" applyAlignment="1">
      <alignment horizontal="right"/>
    </xf>
    <xf numFmtId="0" fontId="0" fillId="0" borderId="0" xfId="0" applyFont="1" applyFill="1" applyBorder="1" applyAlignment="1">
      <alignment horizontal="center"/>
    </xf>
    <xf numFmtId="0" fontId="0" fillId="0" borderId="0" xfId="3" applyFont="1" applyFill="1" applyBorder="1" applyAlignment="1">
      <alignment horizontal="center"/>
    </xf>
    <xf numFmtId="0" fontId="0" fillId="0" borderId="0" xfId="3" applyFont="1" applyFill="1" applyBorder="1" applyAlignment="1">
      <alignment horizontal="left"/>
    </xf>
    <xf numFmtId="0" fontId="0" fillId="0" borderId="0" xfId="3" applyFont="1" applyFill="1" applyBorder="1" applyAlignment="1"/>
    <xf numFmtId="14" fontId="0" fillId="0" borderId="0" xfId="3" applyNumberFormat="1" applyFont="1" applyFill="1" applyBorder="1" applyAlignment="1">
      <alignment horizontal="right"/>
    </xf>
    <xf numFmtId="0" fontId="11" fillId="0" borderId="0" xfId="0" applyNumberFormat="1" applyFont="1" applyFill="1" applyBorder="1" applyAlignment="1"/>
    <xf numFmtId="0" fontId="11" fillId="0" borderId="0" xfId="0" applyFont="1" applyFill="1" applyBorder="1" applyAlignment="1"/>
    <xf numFmtId="0" fontId="11" fillId="0" borderId="0" xfId="0" applyFont="1" applyFill="1" applyBorder="1" applyAlignment="1">
      <alignment horizontal="left"/>
    </xf>
    <xf numFmtId="14" fontId="11" fillId="0" borderId="0" xfId="0" applyNumberFormat="1" applyFont="1" applyFill="1" applyBorder="1" applyAlignment="1">
      <alignment horizontal="right"/>
    </xf>
    <xf numFmtId="0" fontId="11" fillId="0" borderId="0" xfId="3" applyFont="1" applyFill="1" applyBorder="1" applyAlignment="1"/>
    <xf numFmtId="0" fontId="11" fillId="0" borderId="0" xfId="3" applyFont="1" applyFill="1" applyBorder="1" applyAlignment="1">
      <alignment horizontal="left"/>
    </xf>
    <xf numFmtId="0" fontId="0" fillId="0" borderId="0" xfId="0" applyNumberFormat="1" applyFont="1" applyFill="1" applyBorder="1" applyAlignment="1">
      <alignment horizontal="left"/>
    </xf>
    <xf numFmtId="0" fontId="0" fillId="0" borderId="0" xfId="0" applyFont="1" applyFill="1" applyBorder="1" applyAlignment="1"/>
    <xf numFmtId="0" fontId="0" fillId="0" borderId="0" xfId="0" applyFont="1" applyFill="1" applyBorder="1" applyAlignment="1">
      <alignment horizontal="left"/>
    </xf>
    <xf numFmtId="0" fontId="11" fillId="0" borderId="0" xfId="4" applyFont="1" applyFill="1" applyBorder="1" applyAlignment="1"/>
    <xf numFmtId="0" fontId="11" fillId="0" borderId="0" xfId="4" applyFont="1" applyFill="1" applyBorder="1" applyAlignment="1">
      <alignment horizontal="left"/>
    </xf>
    <xf numFmtId="0" fontId="11" fillId="0" borderId="0" xfId="4" applyFont="1" applyFill="1" applyBorder="1" applyAlignment="1">
      <alignment horizontal="right"/>
    </xf>
    <xf numFmtId="14" fontId="0" fillId="0" borderId="0" xfId="0" applyNumberFormat="1" applyFont="1" applyFill="1" applyBorder="1" applyAlignment="1">
      <alignment horizontal="right"/>
    </xf>
    <xf numFmtId="14" fontId="0" fillId="0" borderId="0" xfId="0" applyNumberFormat="1" applyFont="1" applyFill="1" applyBorder="1" applyAlignment="1"/>
    <xf numFmtId="0" fontId="0" fillId="0" borderId="0" xfId="0" applyFont="1" applyFill="1" applyBorder="1" applyAlignment="1">
      <alignment horizontal="left" vertical="center"/>
    </xf>
    <xf numFmtId="2" fontId="0" fillId="0" borderId="0" xfId="0" applyNumberFormat="1" applyFont="1" applyFill="1" applyBorder="1" applyAlignment="1"/>
    <xf numFmtId="0" fontId="0" fillId="0" borderId="0" xfId="0" applyFont="1" applyFill="1" applyBorder="1" applyAlignment="1">
      <alignment vertical="center"/>
    </xf>
    <xf numFmtId="0" fontId="0" fillId="0" borderId="0" xfId="0" applyFill="1" applyBorder="1" applyAlignment="1"/>
    <xf numFmtId="0" fontId="0" fillId="0" borderId="0" xfId="0" applyFill="1" applyBorder="1" applyAlignment="1">
      <alignment horizontal="left"/>
    </xf>
    <xf numFmtId="0" fontId="0" fillId="0" borderId="0" xfId="0" applyFill="1" applyBorder="1" applyAlignment="1">
      <alignment wrapText="1"/>
    </xf>
    <xf numFmtId="14" fontId="0" fillId="0" borderId="0" xfId="0" applyNumberFormat="1" applyFill="1" applyBorder="1" applyAlignment="1">
      <alignment horizontal="right"/>
    </xf>
    <xf numFmtId="0" fontId="1" fillId="0" borderId="0" xfId="3" applyNumberFormat="1" applyFont="1" applyFill="1" applyBorder="1" applyAlignment="1">
      <alignment horizontal="left"/>
    </xf>
    <xf numFmtId="0" fontId="1" fillId="0" borderId="0" xfId="3" applyFont="1" applyFill="1" applyBorder="1" applyAlignment="1"/>
    <xf numFmtId="0" fontId="1" fillId="0" borderId="0" xfId="3" applyFont="1" applyFill="1" applyBorder="1" applyAlignment="1">
      <alignment horizontal="left"/>
    </xf>
    <xf numFmtId="14" fontId="1" fillId="0" borderId="0" xfId="3" applyNumberFormat="1" applyFont="1" applyFill="1" applyBorder="1" applyAlignment="1">
      <alignment horizontal="right"/>
    </xf>
    <xf numFmtId="0" fontId="11" fillId="0" borderId="0" xfId="3" quotePrefix="1" applyFont="1" applyFill="1" applyBorder="1" applyAlignment="1">
      <alignment horizontal="left"/>
    </xf>
    <xf numFmtId="0" fontId="11" fillId="0" borderId="0" xfId="2" applyFont="1" applyFill="1" applyBorder="1" applyAlignment="1"/>
    <xf numFmtId="14" fontId="11" fillId="0" borderId="0" xfId="2" applyNumberFormat="1" applyFont="1" applyFill="1" applyBorder="1" applyAlignment="1">
      <alignment horizontal="right"/>
    </xf>
    <xf numFmtId="2" fontId="11" fillId="0" borderId="0" xfId="9" applyNumberFormat="1" applyFont="1" applyFill="1" applyBorder="1" applyAlignment="1">
      <alignment horizontal="left"/>
    </xf>
    <xf numFmtId="14" fontId="11" fillId="0" borderId="0" xfId="4" applyNumberFormat="1" applyFont="1" applyFill="1" applyBorder="1" applyAlignment="1">
      <alignment horizontal="right"/>
    </xf>
    <xf numFmtId="0" fontId="0" fillId="0" borderId="0" xfId="0" applyFill="1" applyBorder="1" applyAlignment="1">
      <alignment vertical="center"/>
    </xf>
    <xf numFmtId="0" fontId="0" fillId="0" borderId="0" xfId="0" applyFill="1" applyBorder="1" applyAlignment="1">
      <alignment horizontal="left" vertical="center"/>
    </xf>
    <xf numFmtId="0" fontId="0" fillId="0" borderId="0" xfId="0" applyFill="1" applyBorder="1" applyAlignment="1">
      <alignment horizontal="center" vertical="center"/>
    </xf>
    <xf numFmtId="14" fontId="0" fillId="0" borderId="0" xfId="0" applyNumberFormat="1" applyFill="1" applyBorder="1" applyAlignment="1"/>
    <xf numFmtId="14" fontId="11" fillId="0" borderId="0" xfId="3" applyNumberFormat="1" applyFont="1" applyFill="1" applyBorder="1" applyAlignment="1">
      <alignment horizontal="right"/>
    </xf>
    <xf numFmtId="0" fontId="0" fillId="0" borderId="0" xfId="0" applyFont="1" applyFill="1" applyBorder="1" applyAlignment="1">
      <alignment horizontal="right"/>
    </xf>
    <xf numFmtId="0" fontId="0" fillId="0" borderId="0" xfId="10" applyFont="1" applyFill="1" applyBorder="1" applyAlignment="1">
      <alignment horizontal="left"/>
    </xf>
    <xf numFmtId="2" fontId="11" fillId="0" borderId="0" xfId="9" applyNumberFormat="1" applyFont="1" applyFill="1" applyBorder="1" applyAlignment="1"/>
    <xf numFmtId="0" fontId="11" fillId="0" borderId="0" xfId="2" applyFont="1" applyFill="1" applyBorder="1" applyAlignment="1">
      <alignment horizontal="left"/>
    </xf>
    <xf numFmtId="16" fontId="11" fillId="0" borderId="0" xfId="0" applyNumberFormat="1" applyFont="1" applyFill="1" applyBorder="1" applyAlignment="1"/>
    <xf numFmtId="2" fontId="0" fillId="0" borderId="0" xfId="0" applyNumberFormat="1" applyFont="1" applyFill="1" applyBorder="1" applyAlignment="1">
      <alignment vertical="center"/>
    </xf>
    <xf numFmtId="0" fontId="2" fillId="0" borderId="0" xfId="2" applyFill="1" applyBorder="1" applyAlignment="1"/>
    <xf numFmtId="0" fontId="11" fillId="0" borderId="0" xfId="2" applyFont="1" applyFill="1" applyBorder="1" applyAlignment="1">
      <alignment horizontal="left" vertical="top"/>
    </xf>
    <xf numFmtId="14" fontId="11" fillId="0" borderId="0" xfId="0" applyNumberFormat="1" applyFont="1" applyFill="1" applyBorder="1" applyAlignment="1"/>
    <xf numFmtId="0" fontId="0" fillId="0" borderId="0" xfId="0" applyNumberFormat="1" applyFont="1" applyFill="1" applyBorder="1" applyAlignment="1">
      <alignment vertical="center"/>
    </xf>
    <xf numFmtId="0" fontId="0" fillId="0" borderId="0" xfId="8" applyFont="1" applyFill="1" applyBorder="1" applyAlignment="1">
      <alignment horizontal="left"/>
    </xf>
    <xf numFmtId="0" fontId="0" fillId="0" borderId="0" xfId="8" applyFont="1" applyFill="1" applyBorder="1" applyAlignment="1"/>
    <xf numFmtId="14" fontId="0" fillId="0" borderId="0" xfId="8" applyNumberFormat="1" applyFont="1" applyFill="1" applyBorder="1" applyAlignment="1">
      <alignment horizontal="right"/>
    </xf>
    <xf numFmtId="0" fontId="11" fillId="0" borderId="0" xfId="6" applyFont="1" applyFill="1" applyBorder="1" applyAlignment="1"/>
    <xf numFmtId="14" fontId="11" fillId="0" borderId="0" xfId="6" applyNumberFormat="1" applyFont="1" applyFill="1" applyBorder="1" applyAlignment="1">
      <alignment horizontal="right"/>
    </xf>
    <xf numFmtId="0" fontId="35" fillId="0" borderId="0" xfId="10" applyFont="1" applyFill="1" applyBorder="1" applyAlignment="1">
      <alignment horizontal="left" vertical="center"/>
    </xf>
    <xf numFmtId="0" fontId="9" fillId="0" borderId="0" xfId="10" applyFill="1" applyBorder="1" applyAlignment="1"/>
    <xf numFmtId="2" fontId="0" fillId="0" borderId="0" xfId="8" applyNumberFormat="1" applyFont="1" applyFill="1" applyBorder="1" applyAlignment="1"/>
    <xf numFmtId="17" fontId="11" fillId="0" borderId="0" xfId="9" applyNumberFormat="1" applyFont="1" applyFill="1" applyBorder="1" applyAlignment="1"/>
    <xf numFmtId="2" fontId="11" fillId="0" borderId="0" xfId="4" applyNumberFormat="1" applyFont="1" applyFill="1" applyBorder="1" applyAlignment="1"/>
    <xf numFmtId="0" fontId="1" fillId="0" borderId="0" xfId="8" applyFill="1" applyBorder="1" applyAlignment="1">
      <alignment horizontal="left"/>
    </xf>
    <xf numFmtId="0" fontId="1" fillId="0" borderId="0" xfId="8" applyFill="1" applyBorder="1" applyAlignment="1"/>
    <xf numFmtId="14" fontId="1" fillId="0" borderId="0" xfId="8" applyNumberFormat="1" applyFill="1" applyBorder="1" applyAlignment="1">
      <alignment horizontal="right"/>
    </xf>
    <xf numFmtId="0" fontId="0" fillId="0" borderId="0" xfId="3" applyNumberFormat="1" applyFont="1" applyFill="1" applyBorder="1" applyAlignment="1">
      <alignment horizontal="left"/>
    </xf>
    <xf numFmtId="2" fontId="0" fillId="0" borderId="0" xfId="3" applyNumberFormat="1" applyFont="1" applyFill="1" applyBorder="1" applyAlignment="1"/>
    <xf numFmtId="0" fontId="0" fillId="0" borderId="0" xfId="0" applyNumberFormat="1" applyFont="1" applyFill="1" applyBorder="1" applyAlignment="1"/>
    <xf numFmtId="0" fontId="11" fillId="0" borderId="0" xfId="6" applyFont="1" applyFill="1" applyBorder="1" applyAlignment="1">
      <alignment horizontal="left"/>
    </xf>
    <xf numFmtId="2" fontId="11" fillId="0" borderId="0" xfId="0" applyNumberFormat="1" applyFont="1" applyFill="1" applyBorder="1" applyAlignment="1">
      <alignment horizontal="left"/>
    </xf>
    <xf numFmtId="0" fontId="15" fillId="0" borderId="0" xfId="10" applyFont="1" applyFill="1" applyBorder="1" applyAlignment="1"/>
    <xf numFmtId="2" fontId="11" fillId="0" borderId="0" xfId="6" applyNumberFormat="1" applyFont="1" applyFill="1" applyBorder="1" applyAlignment="1"/>
    <xf numFmtId="14" fontId="11" fillId="0" borderId="0" xfId="3" applyNumberFormat="1" applyFont="1" applyFill="1" applyBorder="1" applyAlignment="1"/>
    <xf numFmtId="0" fontId="0" fillId="0" borderId="0" xfId="2" applyFont="1" applyFill="1" applyBorder="1" applyAlignment="1">
      <alignment horizontal="left"/>
    </xf>
    <xf numFmtId="0" fontId="1" fillId="0" borderId="0" xfId="2" applyFont="1" applyFill="1" applyBorder="1" applyAlignment="1">
      <alignment horizontal="left"/>
    </xf>
    <xf numFmtId="14" fontId="0" fillId="0" borderId="0" xfId="2" applyNumberFormat="1" applyFont="1" applyFill="1" applyBorder="1" applyAlignment="1">
      <alignment horizontal="right"/>
    </xf>
    <xf numFmtId="0" fontId="0" fillId="0" borderId="0" xfId="2" applyFont="1" applyFill="1" applyBorder="1" applyAlignment="1"/>
    <xf numFmtId="14" fontId="0" fillId="0" borderId="0" xfId="2" applyNumberFormat="1" applyFont="1" applyFill="1" applyBorder="1" applyAlignment="1">
      <alignment horizontal="right" vertical="center"/>
    </xf>
    <xf numFmtId="0" fontId="24" fillId="0" borderId="0" xfId="0" applyFont="1" applyFill="1" applyBorder="1" applyAlignment="1"/>
    <xf numFmtId="14" fontId="0" fillId="0" borderId="0" xfId="0" applyNumberFormat="1" applyFont="1" applyFill="1" applyBorder="1" applyAlignment="1">
      <alignment horizontal="right" vertical="center"/>
    </xf>
    <xf numFmtId="0" fontId="40" fillId="0" borderId="0" xfId="0" applyFont="1" applyFill="1" applyBorder="1" applyAlignment="1"/>
    <xf numFmtId="0" fontId="0" fillId="0" borderId="0" xfId="2" applyFont="1" applyFill="1" applyBorder="1" applyAlignment="1">
      <alignment horizontal="center"/>
    </xf>
    <xf numFmtId="2" fontId="0" fillId="0" borderId="0" xfId="2" applyNumberFormat="1" applyFont="1" applyFill="1" applyBorder="1" applyAlignment="1"/>
    <xf numFmtId="0" fontId="0" fillId="0" borderId="0" xfId="2" applyFont="1" applyFill="1" applyBorder="1" applyAlignment="1">
      <alignment horizontal="left" vertical="center"/>
    </xf>
    <xf numFmtId="0" fontId="0" fillId="0" borderId="0" xfId="2" applyFont="1" applyFill="1" applyBorder="1" applyAlignment="1">
      <alignment vertical="center"/>
    </xf>
    <xf numFmtId="14" fontId="11" fillId="0" borderId="0" xfId="0" applyNumberFormat="1" applyFont="1" applyFill="1" applyBorder="1" applyAlignment="1">
      <alignment horizontal="right" vertical="center"/>
    </xf>
    <xf numFmtId="14" fontId="11" fillId="0" borderId="0" xfId="4" applyNumberFormat="1" applyFont="1" applyFill="1" applyBorder="1" applyAlignment="1">
      <alignment horizontal="right" vertical="center"/>
    </xf>
    <xf numFmtId="14" fontId="0" fillId="0" borderId="0" xfId="2" applyNumberFormat="1" applyFont="1" applyFill="1" applyBorder="1" applyAlignment="1">
      <alignment horizontal="left"/>
    </xf>
    <xf numFmtId="0" fontId="11" fillId="0" borderId="0" xfId="10" applyFont="1" applyFill="1" applyBorder="1" applyAlignment="1"/>
    <xf numFmtId="14" fontId="11" fillId="0" borderId="0" xfId="10" applyNumberFormat="1" applyFont="1" applyFill="1" applyBorder="1" applyAlignment="1">
      <alignment horizontal="right" vertical="center"/>
    </xf>
    <xf numFmtId="14" fontId="11" fillId="0" borderId="0" xfId="3" applyNumberFormat="1" applyFont="1" applyFill="1" applyBorder="1" applyAlignment="1">
      <alignment horizontal="right" vertical="center"/>
    </xf>
    <xf numFmtId="14" fontId="0" fillId="0" borderId="0" xfId="0" applyNumberFormat="1" applyFill="1" applyBorder="1" applyAlignment="1">
      <alignment horizontal="right" vertical="center"/>
    </xf>
    <xf numFmtId="14" fontId="11" fillId="0" borderId="0" xfId="9" applyNumberFormat="1" applyFont="1" applyFill="1" applyBorder="1" applyAlignment="1">
      <alignment horizontal="right" vertical="center"/>
    </xf>
    <xf numFmtId="14" fontId="0" fillId="0" borderId="0" xfId="3" applyNumberFormat="1" applyFont="1" applyFill="1" applyBorder="1" applyAlignment="1">
      <alignment horizontal="right" vertical="center"/>
    </xf>
    <xf numFmtId="2" fontId="11" fillId="0" borderId="0" xfId="3" applyNumberFormat="1" applyFont="1" applyFill="1" applyBorder="1" applyAlignment="1">
      <alignment horizontal="left"/>
    </xf>
    <xf numFmtId="14" fontId="1" fillId="0" borderId="0" xfId="2" applyNumberFormat="1" applyFont="1" applyFill="1" applyBorder="1" applyAlignment="1">
      <alignment horizontal="left"/>
    </xf>
    <xf numFmtId="14" fontId="0" fillId="0" borderId="0" xfId="5" applyNumberFormat="1" applyFont="1" applyFill="1" applyBorder="1" applyAlignment="1">
      <alignment vertical="top"/>
    </xf>
    <xf numFmtId="0" fontId="1" fillId="0" borderId="0" xfId="5" applyFill="1" applyBorder="1" applyAlignment="1">
      <alignment horizontal="left"/>
    </xf>
    <xf numFmtId="0" fontId="0" fillId="0" borderId="0" xfId="5" applyFont="1" applyFill="1" applyBorder="1" applyAlignment="1">
      <alignment horizontal="left"/>
    </xf>
    <xf numFmtId="0" fontId="0" fillId="0" borderId="0" xfId="5" applyFont="1" applyFill="1" applyBorder="1" applyAlignment="1"/>
    <xf numFmtId="2" fontId="0" fillId="0" borderId="0" xfId="5" applyNumberFormat="1" applyFont="1" applyFill="1" applyBorder="1" applyAlignment="1"/>
    <xf numFmtId="2" fontId="1" fillId="0" borderId="0" xfId="5" applyNumberFormat="1" applyFill="1" applyBorder="1" applyAlignment="1"/>
    <xf numFmtId="165" fontId="1" fillId="0" borderId="0" xfId="5" applyNumberFormat="1" applyFill="1" applyBorder="1" applyAlignment="1">
      <alignment horizontal="right" vertical="center"/>
    </xf>
    <xf numFmtId="0" fontId="1" fillId="0" borderId="0" xfId="5" applyFill="1" applyBorder="1" applyAlignment="1">
      <alignment horizontal="center"/>
    </xf>
    <xf numFmtId="165" fontId="0" fillId="0" borderId="0" xfId="5" applyNumberFormat="1" applyFont="1" applyFill="1" applyBorder="1" applyAlignment="1">
      <alignment horizontal="right" vertical="center"/>
    </xf>
    <xf numFmtId="0" fontId="1" fillId="0" borderId="0" xfId="5" applyFill="1" applyBorder="1" applyAlignment="1"/>
    <xf numFmtId="165" fontId="1" fillId="0" borderId="0" xfId="5" applyNumberFormat="1" applyFill="1" applyBorder="1" applyAlignment="1">
      <alignment horizontal="right"/>
    </xf>
    <xf numFmtId="0" fontId="0" fillId="0" borderId="0" xfId="5" applyFont="1" applyFill="1" applyBorder="1" applyAlignment="1">
      <alignment vertical="center"/>
    </xf>
    <xf numFmtId="14" fontId="0" fillId="0" borderId="0" xfId="5" applyNumberFormat="1" applyFont="1" applyFill="1" applyBorder="1" applyAlignment="1"/>
    <xf numFmtId="0" fontId="1" fillId="0" borderId="0" xfId="5" applyNumberFormat="1" applyFill="1" applyBorder="1" applyAlignment="1">
      <alignment horizontal="left"/>
    </xf>
    <xf numFmtId="0" fontId="1" fillId="0" borderId="0" xfId="5" applyNumberFormat="1" applyFill="1" applyBorder="1" applyAlignment="1"/>
    <xf numFmtId="14" fontId="0" fillId="0" borderId="0" xfId="5" applyNumberFormat="1" applyFont="1" applyFill="1" applyBorder="1" applyAlignment="1">
      <alignment horizontal="left"/>
    </xf>
    <xf numFmtId="165" fontId="1" fillId="0" borderId="0" xfId="5" applyNumberFormat="1" applyFill="1" applyBorder="1" applyAlignment="1">
      <alignment horizontal="left"/>
    </xf>
    <xf numFmtId="0" fontId="1" fillId="0" borderId="0" xfId="5" applyFill="1" applyBorder="1" applyAlignment="1">
      <alignment vertical="center"/>
    </xf>
    <xf numFmtId="0" fontId="1" fillId="0" borderId="0" xfId="5" applyFill="1" applyBorder="1" applyAlignment="1">
      <alignment horizontal="left" vertical="center"/>
    </xf>
    <xf numFmtId="2" fontId="0" fillId="0" borderId="0" xfId="5" applyNumberFormat="1" applyFont="1" applyFill="1" applyBorder="1" applyAlignment="1">
      <alignment horizontal="left"/>
    </xf>
    <xf numFmtId="2" fontId="1" fillId="0" borderId="0" xfId="5" applyNumberFormat="1" applyFill="1" applyBorder="1" applyAlignment="1">
      <alignment horizontal="left"/>
    </xf>
    <xf numFmtId="0" fontId="1" fillId="0" borderId="0" xfId="7" applyFill="1" applyBorder="1" applyAlignment="1"/>
    <xf numFmtId="0" fontId="1" fillId="0" borderId="0" xfId="7" applyFill="1" applyBorder="1" applyAlignment="1">
      <alignment horizontal="left"/>
    </xf>
    <xf numFmtId="0" fontId="1" fillId="0" borderId="0" xfId="7" applyFill="1" applyBorder="1" applyAlignment="1">
      <alignment horizontal="center"/>
    </xf>
    <xf numFmtId="165" fontId="1" fillId="0" borderId="0" xfId="7" applyNumberFormat="1" applyFill="1" applyBorder="1" applyAlignment="1">
      <alignment horizontal="right" vertical="center"/>
    </xf>
    <xf numFmtId="16" fontId="1" fillId="0" borderId="0" xfId="5" applyNumberFormat="1" applyFill="1" applyBorder="1" applyAlignment="1"/>
    <xf numFmtId="14" fontId="1" fillId="0" borderId="0" xfId="5" applyNumberFormat="1" applyFill="1" applyBorder="1" applyAlignment="1">
      <alignment horizontal="left"/>
    </xf>
    <xf numFmtId="0" fontId="0" fillId="0" borderId="0" xfId="0" applyAlignment="1"/>
    <xf numFmtId="2" fontId="11" fillId="0" borderId="0" xfId="0" applyNumberFormat="1" applyFont="1" applyFill="1" applyBorder="1" applyAlignment="1">
      <alignment horizontal="left" vertical="top"/>
    </xf>
    <xf numFmtId="0" fontId="9" fillId="0" borderId="0" xfId="10" applyAlignment="1"/>
    <xf numFmtId="14" fontId="0" fillId="0" borderId="0" xfId="0" applyNumberFormat="1" applyFill="1" applyBorder="1" applyAlignment="1">
      <alignment horizontal="left" vertical="center"/>
    </xf>
    <xf numFmtId="167" fontId="0" fillId="0" borderId="0" xfId="1" applyNumberFormat="1" applyFont="1" applyAlignment="1"/>
    <xf numFmtId="43" fontId="0" fillId="0" borderId="0" xfId="0" applyNumberFormat="1" applyAlignment="1"/>
    <xf numFmtId="167" fontId="0" fillId="0" borderId="0" xfId="0" applyNumberFormat="1" applyAlignment="1"/>
    <xf numFmtId="0" fontId="41" fillId="0" borderId="0" xfId="2" applyFont="1" applyFill="1" applyBorder="1" applyAlignment="1">
      <alignment horizontal="left"/>
    </xf>
    <xf numFmtId="164" fontId="0" fillId="0" borderId="0" xfId="0" applyNumberFormat="1" applyFill="1" applyBorder="1" applyAlignment="1"/>
    <xf numFmtId="2" fontId="5" fillId="0" borderId="0" xfId="0" applyNumberFormat="1" applyFont="1" applyFill="1" applyBorder="1" applyAlignment="1">
      <alignment horizontal="center" vertical="center"/>
    </xf>
    <xf numFmtId="0" fontId="5" fillId="0" borderId="0" xfId="0" applyFont="1" applyFill="1" applyBorder="1" applyAlignment="1">
      <alignment horizontal="left" vertical="center"/>
    </xf>
    <xf numFmtId="0" fontId="5" fillId="0" borderId="0" xfId="0" applyFont="1" applyFill="1" applyBorder="1" applyAlignment="1">
      <alignment horizontal="center" vertical="center"/>
    </xf>
    <xf numFmtId="0" fontId="5" fillId="0" borderId="0" xfId="0" applyFont="1" applyFill="1" applyBorder="1" applyAlignment="1">
      <alignment vertical="center"/>
    </xf>
    <xf numFmtId="164" fontId="5" fillId="0" borderId="0" xfId="0" applyNumberFormat="1" applyFont="1" applyFill="1" applyBorder="1" applyAlignment="1">
      <alignment horizontal="center" vertical="center"/>
    </xf>
    <xf numFmtId="1" fontId="1" fillId="0" borderId="0" xfId="5" applyNumberFormat="1" applyFill="1" applyBorder="1" applyAlignment="1"/>
    <xf numFmtId="166" fontId="1" fillId="0" borderId="0" xfId="5" applyNumberFormat="1" applyFill="1" applyBorder="1" applyAlignment="1"/>
    <xf numFmtId="166" fontId="0" fillId="0" borderId="0" xfId="5" applyNumberFormat="1" applyFont="1" applyFill="1" applyBorder="1" applyAlignment="1"/>
    <xf numFmtId="0" fontId="10" fillId="0" borderId="0" xfId="5" applyFont="1" applyFill="1" applyBorder="1" applyAlignment="1"/>
    <xf numFmtId="165" fontId="1" fillId="0" borderId="0" xfId="5" applyNumberFormat="1" applyFill="1" applyBorder="1" applyAlignment="1"/>
    <xf numFmtId="0" fontId="3" fillId="0" borderId="0" xfId="3" applyFill="1" applyBorder="1" applyAlignment="1"/>
    <xf numFmtId="165" fontId="3" fillId="0" borderId="0" xfId="3" applyNumberFormat="1" applyFill="1" applyBorder="1" applyAlignment="1"/>
    <xf numFmtId="1" fontId="3" fillId="0" borderId="0" xfId="3" applyNumberFormat="1" applyFill="1" applyBorder="1" applyAlignment="1"/>
    <xf numFmtId="165" fontId="0" fillId="0" borderId="0" xfId="5" applyNumberFormat="1" applyFont="1" applyFill="1" applyBorder="1" applyAlignment="1"/>
    <xf numFmtId="0" fontId="1" fillId="0" borderId="0" xfId="5" applyFont="1" applyFill="1" applyBorder="1" applyAlignment="1"/>
    <xf numFmtId="0" fontId="9" fillId="0" borderId="0" xfId="10" applyFill="1" applyBorder="1" applyAlignment="1">
      <alignment horizontal="left" vertical="center"/>
    </xf>
    <xf numFmtId="0" fontId="9" fillId="0" borderId="0" xfId="10" applyFill="1" applyBorder="1" applyAlignment="1">
      <alignment vertical="top"/>
    </xf>
    <xf numFmtId="14" fontId="1" fillId="0" borderId="0" xfId="5" applyNumberFormat="1" applyFill="1" applyBorder="1" applyAlignment="1"/>
    <xf numFmtId="0" fontId="0" fillId="0" borderId="0" xfId="5" applyFont="1" applyFill="1" applyBorder="1" applyAlignment="1">
      <alignment horizontal="right"/>
    </xf>
    <xf numFmtId="0" fontId="11" fillId="0" borderId="0" xfId="9" applyFont="1" applyFill="1" applyBorder="1" applyAlignment="1">
      <alignment horizontal="right"/>
    </xf>
    <xf numFmtId="0" fontId="0" fillId="0" borderId="0" xfId="3" applyFont="1" applyFill="1" applyBorder="1" applyAlignment="1">
      <alignment horizontal="right"/>
    </xf>
    <xf numFmtId="0" fontId="11" fillId="0" borderId="0" xfId="0" applyNumberFormat="1" applyFont="1" applyFill="1" applyBorder="1" applyAlignment="1">
      <alignment horizontal="right"/>
    </xf>
    <xf numFmtId="0" fontId="11" fillId="0" borderId="0" xfId="3" applyFont="1" applyFill="1" applyBorder="1" applyAlignment="1">
      <alignment horizontal="right"/>
    </xf>
    <xf numFmtId="0" fontId="0" fillId="0" borderId="0" xfId="0" applyNumberFormat="1" applyFont="1" applyFill="1" applyBorder="1" applyAlignment="1">
      <alignment horizontal="right"/>
    </xf>
    <xf numFmtId="0" fontId="11" fillId="0" borderId="0" xfId="0" applyFont="1" applyFill="1" applyBorder="1" applyAlignment="1">
      <alignment horizontal="right"/>
    </xf>
    <xf numFmtId="0" fontId="0" fillId="0" borderId="0" xfId="0" applyFill="1" applyBorder="1" applyAlignment="1">
      <alignment horizontal="right"/>
    </xf>
    <xf numFmtId="0" fontId="1" fillId="0" borderId="0" xfId="3" applyFont="1" applyFill="1" applyBorder="1" applyAlignment="1">
      <alignment horizontal="right"/>
    </xf>
    <xf numFmtId="49" fontId="0" fillId="0" borderId="0" xfId="0" applyNumberFormat="1" applyFill="1" applyBorder="1" applyAlignment="1">
      <alignment horizontal="right" vertical="center"/>
    </xf>
    <xf numFmtId="0" fontId="24" fillId="0" borderId="0" xfId="0" applyFont="1" applyFill="1" applyBorder="1" applyAlignment="1">
      <alignment horizontal="right"/>
    </xf>
    <xf numFmtId="0" fontId="0" fillId="0" borderId="0" xfId="0" applyFont="1" applyFill="1" applyBorder="1" applyAlignment="1">
      <alignment horizontal="right" vertical="center"/>
    </xf>
    <xf numFmtId="0" fontId="11" fillId="0" borderId="0" xfId="2" applyFont="1" applyFill="1" applyBorder="1" applyAlignment="1">
      <alignment horizontal="right"/>
    </xf>
    <xf numFmtId="0" fontId="0" fillId="0" borderId="0" xfId="0" applyNumberFormat="1" applyFill="1" applyBorder="1" applyAlignment="1">
      <alignment horizontal="right"/>
    </xf>
    <xf numFmtId="0" fontId="0" fillId="0" borderId="0" xfId="0" applyNumberFormat="1" applyFont="1" applyFill="1" applyBorder="1" applyAlignment="1">
      <alignment horizontal="right" vertical="center"/>
    </xf>
    <xf numFmtId="0" fontId="0" fillId="0" borderId="0" xfId="8" applyFont="1" applyFill="1" applyBorder="1" applyAlignment="1">
      <alignment horizontal="right"/>
    </xf>
    <xf numFmtId="0" fontId="1" fillId="0" borderId="0" xfId="8" applyNumberFormat="1" applyFill="1" applyBorder="1" applyAlignment="1">
      <alignment horizontal="right"/>
    </xf>
    <xf numFmtId="0" fontId="11" fillId="0" borderId="0" xfId="0" applyFont="1" applyFill="1" applyBorder="1" applyAlignment="1">
      <alignment horizontal="right" vertical="center"/>
    </xf>
    <xf numFmtId="0" fontId="1" fillId="0" borderId="0" xfId="2" applyFont="1" applyFill="1" applyBorder="1" applyAlignment="1">
      <alignment horizontal="right"/>
    </xf>
    <xf numFmtId="0" fontId="0" fillId="0" borderId="0" xfId="2" applyFont="1" applyFill="1" applyBorder="1" applyAlignment="1">
      <alignment horizontal="right"/>
    </xf>
    <xf numFmtId="0" fontId="40" fillId="0" borderId="0" xfId="0" applyFont="1" applyFill="1" applyBorder="1" applyAlignment="1">
      <alignment horizontal="right"/>
    </xf>
    <xf numFmtId="0" fontId="42" fillId="0" borderId="0" xfId="0" applyFont="1" applyFill="1" applyBorder="1" applyAlignment="1">
      <alignment horizontal="right"/>
    </xf>
    <xf numFmtId="0" fontId="1" fillId="0" borderId="0" xfId="5" applyFill="1" applyBorder="1" applyAlignment="1">
      <alignment horizontal="right"/>
    </xf>
    <xf numFmtId="0" fontId="5" fillId="0" borderId="0" xfId="0" applyNumberFormat="1" applyFont="1" applyFill="1" applyBorder="1" applyAlignment="1">
      <alignment horizontal="right" vertical="center"/>
    </xf>
    <xf numFmtId="0" fontId="3" fillId="0" borderId="0" xfId="3" applyFill="1" applyBorder="1" applyAlignment="1">
      <alignment horizontal="right"/>
    </xf>
    <xf numFmtId="0" fontId="1" fillId="0" borderId="0" xfId="5" applyNumberFormat="1" applyFill="1" applyBorder="1" applyAlignment="1">
      <alignment horizontal="right"/>
    </xf>
    <xf numFmtId="0" fontId="1" fillId="0" borderId="0" xfId="5" applyFill="1" applyBorder="1" applyAlignment="1">
      <alignment horizontal="right" vertical="center"/>
    </xf>
    <xf numFmtId="0" fontId="1" fillId="0" borderId="0" xfId="7" applyFill="1" applyBorder="1" applyAlignment="1">
      <alignment horizontal="right"/>
    </xf>
    <xf numFmtId="0" fontId="0" fillId="0" borderId="0" xfId="0" applyFill="1" applyBorder="1" applyAlignment="1">
      <alignment horizontal="right" wrapText="1"/>
    </xf>
    <xf numFmtId="0" fontId="0" fillId="0" borderId="0" xfId="0" applyAlignment="1">
      <alignment horizontal="right"/>
    </xf>
    <xf numFmtId="0" fontId="18" fillId="0" borderId="0" xfId="0" applyFont="1" applyFill="1" applyBorder="1" applyAlignment="1">
      <alignment horizontal="right"/>
    </xf>
    <xf numFmtId="0" fontId="2" fillId="0" borderId="0" xfId="2" applyFill="1" applyBorder="1" applyAlignment="1">
      <alignment horizontal="right"/>
    </xf>
    <xf numFmtId="0" fontId="11" fillId="0" borderId="0" xfId="2" quotePrefix="1" applyFont="1" applyFill="1" applyBorder="1" applyAlignment="1">
      <alignment horizontal="right"/>
    </xf>
    <xf numFmtId="0" fontId="1" fillId="0" borderId="0" xfId="8" applyFill="1" applyBorder="1" applyAlignment="1">
      <alignment horizontal="right"/>
    </xf>
    <xf numFmtId="0" fontId="5" fillId="0" borderId="0" xfId="0" applyFont="1" applyFill="1" applyBorder="1" applyAlignment="1">
      <alignment horizontal="right" vertical="center"/>
    </xf>
  </cellXfs>
  <cellStyles count="11">
    <cellStyle name="20% - Énfasis1" xfId="5" builtinId="30"/>
    <cellStyle name="40% - Énfasis4" xfId="7" builtinId="43"/>
    <cellStyle name="40% - Énfasis5" xfId="8" builtinId="47"/>
    <cellStyle name="60% - Énfasis5" xfId="9" builtinId="48"/>
    <cellStyle name="Bueno" xfId="2" builtinId="26"/>
    <cellStyle name="Énfasis2" xfId="6" builtinId="33"/>
    <cellStyle name="Hipervínculo" xfId="10" builtinId="8"/>
    <cellStyle name="Incorrecto" xfId="3" builtinId="27"/>
    <cellStyle name="Millares" xfId="1" builtinId="3"/>
    <cellStyle name="Neutral" xfId="4"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orte-sur3\Documents\Norte%20-%20Sur\Comercializadora%20Alman\Base%20de%20Datos\Pizzerias\Base%20de%20datos%20Pizzeria%20Mari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Hoja3"/>
      <sheetName val="Maria"/>
      <sheetName val="ACEITUNAS"/>
      <sheetName val="Hoja2"/>
    </sheetNames>
    <sheetDataSet>
      <sheetData sheetId="0" refreshError="1"/>
      <sheetData sheetId="1" refreshError="1"/>
      <sheetData sheetId="2"/>
      <sheetData sheetId="3" refreshError="1"/>
      <sheetData sheetId="4"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mailto:camily_584@hotmail.com" TargetMode="External"/><Relationship Id="rId671" Type="http://schemas.openxmlformats.org/officeDocument/2006/relationships/hyperlink" Target="mailto:contacto@saporeitaliano.cl" TargetMode="External"/><Relationship Id="rId769" Type="http://schemas.openxmlformats.org/officeDocument/2006/relationships/hyperlink" Target="mailto:jsilva@time.cl" TargetMode="External"/><Relationship Id="rId21" Type="http://schemas.openxmlformats.org/officeDocument/2006/relationships/hyperlink" Target="mailto:criadoresrestaurant@gmail.com" TargetMode="External"/><Relationship Id="rId324" Type="http://schemas.openxmlformats.org/officeDocument/2006/relationships/hyperlink" Target="mailto:contacto@allegrocaracas.cl" TargetMode="External"/><Relationship Id="rId531" Type="http://schemas.openxmlformats.org/officeDocument/2006/relationships/hyperlink" Target="mailto:pizzeriatercetoltda@gmail.com" TargetMode="External"/><Relationship Id="rId629" Type="http://schemas.openxmlformats.org/officeDocument/2006/relationships/hyperlink" Target="mailto:info@lavaquitaecha.cl" TargetMode="External"/><Relationship Id="rId170" Type="http://schemas.openxmlformats.org/officeDocument/2006/relationships/hyperlink" Target="mailto:k.castillo@cafemelva.cl" TargetMode="External"/><Relationship Id="rId268" Type="http://schemas.openxmlformats.org/officeDocument/2006/relationships/hyperlink" Target="mailto:administracion@tantano.com" TargetMode="External"/><Relationship Id="rId475" Type="http://schemas.openxmlformats.org/officeDocument/2006/relationships/hyperlink" Target="mailto:jfuentes@eladio.cl" TargetMode="External"/><Relationship Id="rId682" Type="http://schemas.openxmlformats.org/officeDocument/2006/relationships/hyperlink" Target="mailto:rodrigoodm78@gmail.com" TargetMode="External"/><Relationship Id="rId32" Type="http://schemas.openxmlformats.org/officeDocument/2006/relationships/hyperlink" Target="mailto:paola.mgal@gmail.com" TargetMode="External"/><Relationship Id="rId74" Type="http://schemas.openxmlformats.org/officeDocument/2006/relationships/hyperlink" Target="mailto:lafuentereina@gmail.com" TargetMode="External"/><Relationship Id="rId128" Type="http://schemas.openxmlformats.org/officeDocument/2006/relationships/hyperlink" Target="mailto:sergioegarrido@gmail.com" TargetMode="External"/><Relationship Id="rId335" Type="http://schemas.openxmlformats.org/officeDocument/2006/relationships/hyperlink" Target="mailto:contacto@elsecretopizza.cl" TargetMode="External"/><Relationship Id="rId377" Type="http://schemas.openxmlformats.org/officeDocument/2006/relationships/hyperlink" Target="mailto:joseluisjoseluisuenzalida_@hotmail.es" TargetMode="External"/><Relationship Id="rId500" Type="http://schemas.openxmlformats.org/officeDocument/2006/relationships/hyperlink" Target="mailto:info@normandie1234.cl" TargetMode="External"/><Relationship Id="rId542" Type="http://schemas.openxmlformats.org/officeDocument/2006/relationships/hyperlink" Target="mailto:correo@trattoriacalypso.cl" TargetMode="External"/><Relationship Id="rId584" Type="http://schemas.openxmlformats.org/officeDocument/2006/relationships/hyperlink" Target="mailto:delisolange@gmail.com" TargetMode="External"/><Relationship Id="rId5" Type="http://schemas.openxmlformats.org/officeDocument/2006/relationships/hyperlink" Target="mailto:jafusilva@gmail.com" TargetMode="External"/><Relationship Id="rId181" Type="http://schemas.openxmlformats.org/officeDocument/2006/relationships/hyperlink" Target="mailto:bodega.vina@marinahoteles.cl" TargetMode="External"/><Relationship Id="rId237" Type="http://schemas.openxmlformats.org/officeDocument/2006/relationships/hyperlink" Target="mailto:dhiguera@oportosa.cl" TargetMode="External"/><Relationship Id="rId402" Type="http://schemas.openxmlformats.org/officeDocument/2006/relationships/hyperlink" Target="mailto:prizzeria.lacolorina@gmail.com" TargetMode="External"/><Relationship Id="rId279" Type="http://schemas.openxmlformats.org/officeDocument/2006/relationships/hyperlink" Target="mailto:sbarbaro.erik@gmail.com" TargetMode="External"/><Relationship Id="rId444" Type="http://schemas.openxmlformats.org/officeDocument/2006/relationships/hyperlink" Target="mailto:andres.gonzalez@pieroshotel.cl" TargetMode="External"/><Relationship Id="rId486" Type="http://schemas.openxmlformats.org/officeDocument/2006/relationships/hyperlink" Target="mailto:happening@happening.cl" TargetMode="External"/><Relationship Id="rId651" Type="http://schemas.openxmlformats.org/officeDocument/2006/relationships/hyperlink" Target="mailto:leaogabo@gmail.com" TargetMode="External"/><Relationship Id="rId693" Type="http://schemas.openxmlformats.org/officeDocument/2006/relationships/hyperlink" Target="mailto:veronica.luna@hyatt.com" TargetMode="External"/><Relationship Id="rId707" Type="http://schemas.openxmlformats.org/officeDocument/2006/relationships/hyperlink" Target="mailto:chile.pizza1@gmail.com" TargetMode="External"/><Relationship Id="rId749" Type="http://schemas.openxmlformats.org/officeDocument/2006/relationships/hyperlink" Target="mailto:ventas@lanonna.cl" TargetMode="External"/><Relationship Id="rId43" Type="http://schemas.openxmlformats.org/officeDocument/2006/relationships/hyperlink" Target="mailto:restaurantelcruton@elcruton.cl" TargetMode="External"/><Relationship Id="rId139" Type="http://schemas.openxmlformats.org/officeDocument/2006/relationships/hyperlink" Target="mailto:efraintinoco@hotmail.com" TargetMode="External"/><Relationship Id="rId290" Type="http://schemas.openxmlformats.org/officeDocument/2006/relationships/hyperlink" Target="mailto:republicano.cafe@gmail.com" TargetMode="External"/><Relationship Id="rId304" Type="http://schemas.openxmlformats.org/officeDocument/2006/relationships/hyperlink" Target="mailto:robinstar777@gmail.com" TargetMode="External"/><Relationship Id="rId346" Type="http://schemas.openxmlformats.org/officeDocument/2006/relationships/hyperlink" Target="mailto:gustosapizzacurico@gmail.com" TargetMode="External"/><Relationship Id="rId388" Type="http://schemas.openxmlformats.org/officeDocument/2006/relationships/hyperlink" Target="mailto:adquisiciones@hotelneruda.cl" TargetMode="External"/><Relationship Id="rId511" Type="http://schemas.openxmlformats.org/officeDocument/2006/relationships/hyperlink" Target="mailto:ivosalas@grupomilsabores.com" TargetMode="External"/><Relationship Id="rId553" Type="http://schemas.openxmlformats.org/officeDocument/2006/relationships/hyperlink" Target="mailto:admm450@gmail.com" TargetMode="External"/><Relationship Id="rId609" Type="http://schemas.openxmlformats.org/officeDocument/2006/relationships/hyperlink" Target="mailto:illescafelipe1983@gmail.com" TargetMode="External"/><Relationship Id="rId760" Type="http://schemas.openxmlformats.org/officeDocument/2006/relationships/hyperlink" Target="mailto:ilcapoditutti.restobar@hotmail.com" TargetMode="External"/><Relationship Id="rId85" Type="http://schemas.openxmlformats.org/officeDocument/2006/relationships/hyperlink" Target="mailto:ventas@lauruguaya.cl" TargetMode="External"/><Relationship Id="rId150" Type="http://schemas.openxmlformats.org/officeDocument/2006/relationships/hyperlink" Target="mailto:contacto@taylorpub.cl" TargetMode="External"/><Relationship Id="rId192" Type="http://schemas.openxmlformats.org/officeDocument/2006/relationships/hyperlink" Target="mailto:quinoarestaurante@gmail.com" TargetMode="External"/><Relationship Id="rId206" Type="http://schemas.openxmlformats.org/officeDocument/2006/relationships/hyperlink" Target="mailto:dondecucacerrillos@hotmail.com" TargetMode="External"/><Relationship Id="rId413" Type="http://schemas.openxmlformats.org/officeDocument/2006/relationships/hyperlink" Target="mailto:maribelamoles28@hotmail.com" TargetMode="External"/><Relationship Id="rId595" Type="http://schemas.openxmlformats.org/officeDocument/2006/relationships/hyperlink" Target="mailto:cgcg094@gmail.com" TargetMode="External"/><Relationship Id="rId248" Type="http://schemas.openxmlformats.org/officeDocument/2006/relationships/hyperlink" Target="mailto:registros.maysushi@gmail.com" TargetMode="External"/><Relationship Id="rId455" Type="http://schemas.openxmlformats.org/officeDocument/2006/relationships/hyperlink" Target="mailto:pabla_2009@hotmail.com" TargetMode="External"/><Relationship Id="rId497" Type="http://schemas.openxmlformats.org/officeDocument/2006/relationships/hyperlink" Target="mailto:dmaraboli6@gmail.com" TargetMode="External"/><Relationship Id="rId620" Type="http://schemas.openxmlformats.org/officeDocument/2006/relationships/hyperlink" Target="mailto:ignaciocrino@gmail.com" TargetMode="External"/><Relationship Id="rId662" Type="http://schemas.openxmlformats.org/officeDocument/2006/relationships/hyperlink" Target="mailto:contacto@sanromano.cl" TargetMode="External"/><Relationship Id="rId718" Type="http://schemas.openxmlformats.org/officeDocument/2006/relationships/hyperlink" Target="mailto:picadelly.loreto@gmail.com" TargetMode="External"/><Relationship Id="rId12" Type="http://schemas.openxmlformats.org/officeDocument/2006/relationships/hyperlink" Target="mailto:jaesbarracuda@gmail.com" TargetMode="External"/><Relationship Id="rId108" Type="http://schemas.openxmlformats.org/officeDocument/2006/relationships/hyperlink" Target="mailto:jr907105@gmail.com" TargetMode="External"/><Relationship Id="rId315" Type="http://schemas.openxmlformats.org/officeDocument/2006/relationships/hyperlink" Target="mailto:inpastaspa@gmail.com" TargetMode="External"/><Relationship Id="rId357" Type="http://schemas.openxmlformats.org/officeDocument/2006/relationships/hyperlink" Target="mailto:costos@hotelohiggins.cl" TargetMode="External"/><Relationship Id="rId522" Type="http://schemas.openxmlformats.org/officeDocument/2006/relationships/hyperlink" Target="mailto:gerencia@hotelleonardodavinci.cl" TargetMode="External"/><Relationship Id="rId54" Type="http://schemas.openxmlformats.org/officeDocument/2006/relationships/hyperlink" Target="mailto:compras@casahigueras.cl" TargetMode="External"/><Relationship Id="rId96" Type="http://schemas.openxmlformats.org/officeDocument/2006/relationships/hyperlink" Target="mailto:reservas@oceanpacifics.restaurant" TargetMode="External"/><Relationship Id="rId161" Type="http://schemas.openxmlformats.org/officeDocument/2006/relationships/hyperlink" Target="mailto:ccordero@barminga.cl" TargetMode="External"/><Relationship Id="rId217" Type="http://schemas.openxmlformats.org/officeDocument/2006/relationships/hyperlink" Target="mailto:priscilla.silva@hilton.com" TargetMode="External"/><Relationship Id="rId399" Type="http://schemas.openxmlformats.org/officeDocument/2006/relationships/hyperlink" Target="mailto:placerurbano410@gmail.com" TargetMode="External"/><Relationship Id="rId564" Type="http://schemas.openxmlformats.org/officeDocument/2006/relationships/hyperlink" Target="mailto:azulprofundocolchagua@gmail.com" TargetMode="External"/><Relationship Id="rId771" Type="http://schemas.openxmlformats.org/officeDocument/2006/relationships/hyperlink" Target="mailto:paolaforno@gmail.com" TargetMode="External"/><Relationship Id="rId259" Type="http://schemas.openxmlformats.org/officeDocument/2006/relationships/hyperlink" Target="mailto:maria.garcia@casalastarria.cl" TargetMode="External"/><Relationship Id="rId424" Type="http://schemas.openxmlformats.org/officeDocument/2006/relationships/hyperlink" Target="mailto:vorazempanadas@gmail.com" TargetMode="External"/><Relationship Id="rId466" Type="http://schemas.openxmlformats.org/officeDocument/2006/relationships/hyperlink" Target="mailto:contacto@gourmetsantiago.cl" TargetMode="External"/><Relationship Id="rId631" Type="http://schemas.openxmlformats.org/officeDocument/2006/relationships/hyperlink" Target="mailto:pizza.brava2@gmail.com" TargetMode="External"/><Relationship Id="rId673" Type="http://schemas.openxmlformats.org/officeDocument/2006/relationships/hyperlink" Target="http://www.chepapi.cl/" TargetMode="External"/><Relationship Id="rId729" Type="http://schemas.openxmlformats.org/officeDocument/2006/relationships/hyperlink" Target="mailto:matri2mer@gmail.com" TargetMode="External"/><Relationship Id="rId23" Type="http://schemas.openxmlformats.org/officeDocument/2006/relationships/hyperlink" Target="mailto:chef@cuerovaca.com" TargetMode="External"/><Relationship Id="rId119" Type="http://schemas.openxmlformats.org/officeDocument/2006/relationships/hyperlink" Target="mailto:empastes.santiago@gmail.com" TargetMode="External"/><Relationship Id="rId270" Type="http://schemas.openxmlformats.org/officeDocument/2006/relationships/hyperlink" Target="mailto:mariomoraga@gmail.com" TargetMode="External"/><Relationship Id="rId326" Type="http://schemas.openxmlformats.org/officeDocument/2006/relationships/hyperlink" Target="mailto:artemasa@artemasa.cl" TargetMode="External"/><Relationship Id="rId533" Type="http://schemas.openxmlformats.org/officeDocument/2006/relationships/hyperlink" Target="mailto:adquisiciones@hotelmanquehue.cl" TargetMode="External"/><Relationship Id="rId65" Type="http://schemas.openxmlformats.org/officeDocument/2006/relationships/hyperlink" Target="mailto:h5233-pu@accor.com" TargetMode="External"/><Relationship Id="rId130" Type="http://schemas.openxmlformats.org/officeDocument/2006/relationships/hyperlink" Target="mailto:info.purobistro@plazaelbosque.cl" TargetMode="External"/><Relationship Id="rId368" Type="http://schemas.openxmlformats.org/officeDocument/2006/relationships/hyperlink" Target="mailto:jinazar@hotmail.com" TargetMode="External"/><Relationship Id="rId575" Type="http://schemas.openxmlformats.org/officeDocument/2006/relationships/hyperlink" Target="mailto:hsaboreslapizzeria@gmail.com" TargetMode="External"/><Relationship Id="rId740" Type="http://schemas.openxmlformats.org/officeDocument/2006/relationships/hyperlink" Target="mailto:contacto@sushilo.cl" TargetMode="External"/><Relationship Id="rId782" Type="http://schemas.openxmlformats.org/officeDocument/2006/relationships/hyperlink" Target="mailto:chef@hotelstanford.cl" TargetMode="External"/><Relationship Id="rId172" Type="http://schemas.openxmlformats.org/officeDocument/2006/relationships/hyperlink" Target="mailto:fabiolagalliano@gmail.com" TargetMode="External"/><Relationship Id="rId228" Type="http://schemas.openxmlformats.org/officeDocument/2006/relationships/hyperlink" Target="mailto:thepizzahouse@gmail.com" TargetMode="External"/><Relationship Id="rId435" Type="http://schemas.openxmlformats.org/officeDocument/2006/relationships/hyperlink" Target="mailto:hlazcano@enjoy.cl" TargetMode="External"/><Relationship Id="rId477" Type="http://schemas.openxmlformats.org/officeDocument/2006/relationships/hyperlink" Target="mailto:juan.carrasco@danicola.cl" TargetMode="External"/><Relationship Id="rId600" Type="http://schemas.openxmlformats.org/officeDocument/2006/relationships/hyperlink" Target="mailto:berapasta@yahoo.cl" TargetMode="External"/><Relationship Id="rId642" Type="http://schemas.openxmlformats.org/officeDocument/2006/relationships/hyperlink" Target="mailto:contacto@casagalos.cl" TargetMode="External"/><Relationship Id="rId684" Type="http://schemas.openxmlformats.org/officeDocument/2006/relationships/hyperlink" Target="mailto:contacto@lamisionsantiago.cl" TargetMode="External"/><Relationship Id="rId281" Type="http://schemas.openxmlformats.org/officeDocument/2006/relationships/hyperlink" Target="mailto:compraspeztoroprovidencia@gmail.com" TargetMode="External"/><Relationship Id="rId337" Type="http://schemas.openxmlformats.org/officeDocument/2006/relationships/hyperlink" Target="mailto:ingrid.urbina.e@gmail.com" TargetMode="External"/><Relationship Id="rId502" Type="http://schemas.openxmlformats.org/officeDocument/2006/relationships/hyperlink" Target="mailto:contacto@dacesarepaolo.cl" TargetMode="External"/><Relationship Id="rId34" Type="http://schemas.openxmlformats.org/officeDocument/2006/relationships/hyperlink" Target="mailto:karina.cavieres@hotmail.com" TargetMode="External"/><Relationship Id="rId76" Type="http://schemas.openxmlformats.org/officeDocument/2006/relationships/hyperlink" Target="mailto:reservas2@lahaciendagaucha.cl" TargetMode="External"/><Relationship Id="rId141" Type="http://schemas.openxmlformats.org/officeDocument/2006/relationships/hyperlink" Target="mailto:compras@rubaiyat.cl" TargetMode="External"/><Relationship Id="rId379" Type="http://schemas.openxmlformats.org/officeDocument/2006/relationships/hyperlink" Target="mailto:ximena.latorres@gmail.com" TargetMode="External"/><Relationship Id="rId544" Type="http://schemas.openxmlformats.org/officeDocument/2006/relationships/hyperlink" Target="mailto:contacto@quintocielo.cl" TargetMode="External"/><Relationship Id="rId586" Type="http://schemas.openxmlformats.org/officeDocument/2006/relationships/hyperlink" Target="mailto:trattoriapavarotti@gmail.com" TargetMode="External"/><Relationship Id="rId751" Type="http://schemas.openxmlformats.org/officeDocument/2006/relationships/hyperlink" Target="mailto:establecimientosdelvalle@gmail.com" TargetMode="External"/><Relationship Id="rId7" Type="http://schemas.openxmlformats.org/officeDocument/2006/relationships/hyperlink" Target="mailto:cocina@artaban.cl" TargetMode="External"/><Relationship Id="rId183" Type="http://schemas.openxmlformats.org/officeDocument/2006/relationships/hyperlink" Target="mailto:donbenitolonquen@hotmail.com" TargetMode="External"/><Relationship Id="rId239" Type="http://schemas.openxmlformats.org/officeDocument/2006/relationships/hyperlink" Target="mailto:angelicasepulvedas@gmail.com" TargetMode="External"/><Relationship Id="rId390" Type="http://schemas.openxmlformats.org/officeDocument/2006/relationships/hyperlink" Target="mailto:pastaevino@hotmail.com" TargetMode="External"/><Relationship Id="rId404" Type="http://schemas.openxmlformats.org/officeDocument/2006/relationships/hyperlink" Target="mailto:adquisiciones@ctown.cl" TargetMode="External"/><Relationship Id="rId446" Type="http://schemas.openxmlformats.org/officeDocument/2006/relationships/hyperlink" Target="mailto:sushinightvalpo1@gmail.com" TargetMode="External"/><Relationship Id="rId611" Type="http://schemas.openxmlformats.org/officeDocument/2006/relationships/hyperlink" Target="mailto:clubsensationpizza@gmail.com" TargetMode="External"/><Relationship Id="rId653" Type="http://schemas.openxmlformats.org/officeDocument/2006/relationships/hyperlink" Target="mailto:ricardo.vasquez@sheraton.com" TargetMode="External"/><Relationship Id="rId250" Type="http://schemas.openxmlformats.org/officeDocument/2006/relationships/hyperlink" Target="mailto:info@loscuernosdeltoro.cl" TargetMode="External"/><Relationship Id="rId292" Type="http://schemas.openxmlformats.org/officeDocument/2006/relationships/hyperlink" Target="mailto:ristorantedicarlo@gmail.cl" TargetMode="External"/><Relationship Id="rId306" Type="http://schemas.openxmlformats.org/officeDocument/2006/relationships/hyperlink" Target="mailto:ejara@plazaelbosque.cl" TargetMode="External"/><Relationship Id="rId488" Type="http://schemas.openxmlformats.org/officeDocument/2006/relationships/hyperlink" Target="mailto:leonardommoya@gmail.com" TargetMode="External"/><Relationship Id="rId695" Type="http://schemas.openxmlformats.org/officeDocument/2006/relationships/hyperlink" Target="mailto:reservas@fuzionrestobar.cl" TargetMode="External"/><Relationship Id="rId709" Type="http://schemas.openxmlformats.org/officeDocument/2006/relationships/hyperlink" Target="mailto:contacto@perpiacere.cl" TargetMode="External"/><Relationship Id="rId45" Type="http://schemas.openxmlformats.org/officeDocument/2006/relationships/hyperlink" Target="mailto:dvega@elmontanes.cl" TargetMode="External"/><Relationship Id="rId87" Type="http://schemas.openxmlformats.org/officeDocument/2006/relationships/hyperlink" Target="mailto:contacto@fuentelascabras.cl" TargetMode="External"/><Relationship Id="rId110" Type="http://schemas.openxmlformats.org/officeDocument/2006/relationships/hyperlink" Target="mailto:sbenaventev@gmail.com" TargetMode="External"/><Relationship Id="rId348" Type="http://schemas.openxmlformats.org/officeDocument/2006/relationships/hyperlink" Target="mailto:lhsobarzo@gmail.com" TargetMode="External"/><Relationship Id="rId513" Type="http://schemas.openxmlformats.org/officeDocument/2006/relationships/hyperlink" Target="mailto:eaguilera@coquinaria.cl" TargetMode="External"/><Relationship Id="rId555" Type="http://schemas.openxmlformats.org/officeDocument/2006/relationships/hyperlink" Target="mailto:hectorparedes41@gmail.com" TargetMode="External"/><Relationship Id="rId597" Type="http://schemas.openxmlformats.org/officeDocument/2006/relationships/hyperlink" Target="mailto:contacto@demarycampo.cl" TargetMode="External"/><Relationship Id="rId720" Type="http://schemas.openxmlformats.org/officeDocument/2006/relationships/hyperlink" Target="mailto:chefwagner@hotmail.com" TargetMode="External"/><Relationship Id="rId762" Type="http://schemas.openxmlformats.org/officeDocument/2006/relationships/hyperlink" Target="mailto:lomitosrestaurant@gmail.com" TargetMode="External"/><Relationship Id="rId152" Type="http://schemas.openxmlformats.org/officeDocument/2006/relationships/hyperlink" Target="mailto:rtomoyobligo@gmail.com" TargetMode="External"/><Relationship Id="rId194" Type="http://schemas.openxmlformats.org/officeDocument/2006/relationships/hyperlink" Target="mailto:reservas@hijodelsol.cl" TargetMode="External"/><Relationship Id="rId208" Type="http://schemas.openxmlformats.org/officeDocument/2006/relationships/hyperlink" Target="mailto:contacto@elevenbar.cl" TargetMode="External"/><Relationship Id="rId415" Type="http://schemas.openxmlformats.org/officeDocument/2006/relationships/hyperlink" Target="mailto:solrestaurant@solrestaurant.cl" TargetMode="External"/><Relationship Id="rId457" Type="http://schemas.openxmlformats.org/officeDocument/2006/relationships/hyperlink" Target="mailto:beerlitzer.restobar@gmail.com" TargetMode="External"/><Relationship Id="rId622" Type="http://schemas.openxmlformats.org/officeDocument/2006/relationships/hyperlink" Target="mailto:alsancu@gmail.com" TargetMode="External"/><Relationship Id="rId261" Type="http://schemas.openxmlformats.org/officeDocument/2006/relationships/hyperlink" Target="mailto:catalina@doncarlos.cl" TargetMode="External"/><Relationship Id="rId499" Type="http://schemas.openxmlformats.org/officeDocument/2006/relationships/hyperlink" Target="mailto:mp.dmartini@gmail.com" TargetMode="External"/><Relationship Id="rId664" Type="http://schemas.openxmlformats.org/officeDocument/2006/relationships/hyperlink" Target="mailto:contacto@serravalleristorante.cl" TargetMode="External"/><Relationship Id="rId14" Type="http://schemas.openxmlformats.org/officeDocument/2006/relationships/hyperlink" Target="mailto:hectorhcarrillo@gmail.com" TargetMode="External"/><Relationship Id="rId56" Type="http://schemas.openxmlformats.org/officeDocument/2006/relationships/hyperlink" Target="mailto:cmedina@director.cl" TargetMode="External"/><Relationship Id="rId317" Type="http://schemas.openxmlformats.org/officeDocument/2006/relationships/hyperlink" Target="mailto:contacto@emporiodelbarrio.cl" TargetMode="External"/><Relationship Id="rId359" Type="http://schemas.openxmlformats.org/officeDocument/2006/relationships/hyperlink" Target="mailto:marisol.jaimes@rsantiagohotel.com" TargetMode="External"/><Relationship Id="rId524" Type="http://schemas.openxmlformats.org/officeDocument/2006/relationships/hyperlink" Target="mailto:carlosvillablanca@outlook.cl" TargetMode="External"/><Relationship Id="rId566" Type="http://schemas.openxmlformats.org/officeDocument/2006/relationships/hyperlink" Target="http://www.pizzeriamore.cl/locations/" TargetMode="External"/><Relationship Id="rId731" Type="http://schemas.openxmlformats.org/officeDocument/2006/relationships/hyperlink" Target="mailto:gastronomicatupizza@gmail.com" TargetMode="External"/><Relationship Id="rId773" Type="http://schemas.openxmlformats.org/officeDocument/2006/relationships/hyperlink" Target="mailto:cafe@satvico.cl" TargetMode="External"/><Relationship Id="rId98" Type="http://schemas.openxmlformats.org/officeDocument/2006/relationships/hyperlink" Target="mailto:malaquiazpizza@gmail.com" TargetMode="External"/><Relationship Id="rId121" Type="http://schemas.openxmlformats.org/officeDocument/2006/relationships/hyperlink" Target="mailto:pizzeriaroma2@gmail.com" TargetMode="External"/><Relationship Id="rId163" Type="http://schemas.openxmlformats.org/officeDocument/2006/relationships/hyperlink" Target="mailto:bodega.scl@marinahoteles.cl" TargetMode="External"/><Relationship Id="rId219" Type="http://schemas.openxmlformats.org/officeDocument/2006/relationships/hyperlink" Target="mailto:pasta_lounge@yahoo.com" TargetMode="External"/><Relationship Id="rId370" Type="http://schemas.openxmlformats.org/officeDocument/2006/relationships/hyperlink" Target="mailto:iarredondo@travelgo.cl" TargetMode="External"/><Relationship Id="rId426" Type="http://schemas.openxmlformats.org/officeDocument/2006/relationships/hyperlink" Target="mailto:restobar1289@gmail.com" TargetMode="External"/><Relationship Id="rId633" Type="http://schemas.openxmlformats.org/officeDocument/2006/relationships/hyperlink" Target="mailto:ignacio@gastronomica.cl" TargetMode="External"/><Relationship Id="rId230" Type="http://schemas.openxmlformats.org/officeDocument/2006/relationships/hyperlink" Target="mailto:pizzerialosreyes@hotmail.com" TargetMode="External"/><Relationship Id="rId468" Type="http://schemas.openxmlformats.org/officeDocument/2006/relationships/hyperlink" Target="mailto:karolleiva@hotmail.com" TargetMode="External"/><Relationship Id="rId675" Type="http://schemas.openxmlformats.org/officeDocument/2006/relationships/hyperlink" Target="mailto:sebastiancolladoquiroz@gmail.com" TargetMode="External"/><Relationship Id="rId25" Type="http://schemas.openxmlformats.org/officeDocument/2006/relationships/hyperlink" Target="mailto:Fabiola.rebolledo@danoi.cl" TargetMode="External"/><Relationship Id="rId67" Type="http://schemas.openxmlformats.org/officeDocument/2006/relationships/hyperlink" Target="mailto:comercial@hotelterranostra.cl" TargetMode="External"/><Relationship Id="rId272" Type="http://schemas.openxmlformats.org/officeDocument/2006/relationships/hyperlink" Target="mailto:compras@lbm.cl" TargetMode="External"/><Relationship Id="rId328" Type="http://schemas.openxmlformats.org/officeDocument/2006/relationships/hyperlink" Target="mailto:contacto@casaluisa.cl" TargetMode="External"/><Relationship Id="rId535" Type="http://schemas.openxmlformats.org/officeDocument/2006/relationships/hyperlink" Target="mailto:bodega-providencia@dahotels.com" TargetMode="External"/><Relationship Id="rId577" Type="http://schemas.openxmlformats.org/officeDocument/2006/relationships/hyperlink" Target="mailto:marisol@huset.cl" TargetMode="External"/><Relationship Id="rId700" Type="http://schemas.openxmlformats.org/officeDocument/2006/relationships/hyperlink" Target="mailto:casafestaventas@gmail.com" TargetMode="External"/><Relationship Id="rId742" Type="http://schemas.openxmlformats.org/officeDocument/2006/relationships/hyperlink" Target="mailto:vecchiacasa6026@gmail.com" TargetMode="External"/><Relationship Id="rId132" Type="http://schemas.openxmlformats.org/officeDocument/2006/relationships/hyperlink" Target="mailto:manueljesusvalencia@hotmail.com" TargetMode="External"/><Relationship Id="rId174" Type="http://schemas.openxmlformats.org/officeDocument/2006/relationships/hyperlink" Target="mailto:danyjesse12@gmail.com" TargetMode="External"/><Relationship Id="rId381" Type="http://schemas.openxmlformats.org/officeDocument/2006/relationships/hyperlink" Target="mailto:lusitano@progastronomica.cl" TargetMode="External"/><Relationship Id="rId602" Type="http://schemas.openxmlformats.org/officeDocument/2006/relationships/hyperlink" Target="mailto:penaflorpizzapiedra@gmail.com" TargetMode="External"/><Relationship Id="rId784" Type="http://schemas.openxmlformats.org/officeDocument/2006/relationships/hyperlink" Target="mailto:rdurandaug@hotmail.com" TargetMode="External"/><Relationship Id="rId241" Type="http://schemas.openxmlformats.org/officeDocument/2006/relationships/hyperlink" Target="mailto:centralpizzachile@gmail.com" TargetMode="External"/><Relationship Id="rId437" Type="http://schemas.openxmlformats.org/officeDocument/2006/relationships/hyperlink" Target="mailto:adquisiciones@fellini.cl" TargetMode="External"/><Relationship Id="rId479" Type="http://schemas.openxmlformats.org/officeDocument/2006/relationships/hyperlink" Target="mailto:ebiss.sanbernardo@gmail.com" TargetMode="External"/><Relationship Id="rId644" Type="http://schemas.openxmlformats.org/officeDocument/2006/relationships/hyperlink" Target="mailto:nataliaparellon@gmail.com" TargetMode="External"/><Relationship Id="rId686" Type="http://schemas.openxmlformats.org/officeDocument/2006/relationships/hyperlink" Target="mailto:monicaelenaleon@hotmail.com" TargetMode="External"/><Relationship Id="rId36" Type="http://schemas.openxmlformats.org/officeDocument/2006/relationships/hyperlink" Target="mailto:rlandeoceras@gmail.com" TargetMode="External"/><Relationship Id="rId283" Type="http://schemas.openxmlformats.org/officeDocument/2006/relationships/hyperlink" Target="mailto:Elmesonnerudiano@gmail.com" TargetMode="External"/><Relationship Id="rId339" Type="http://schemas.openxmlformats.org/officeDocument/2006/relationships/hyperlink" Target="mailto:davidbotha.chile@gmail.com" TargetMode="External"/><Relationship Id="rId490" Type="http://schemas.openxmlformats.org/officeDocument/2006/relationships/hyperlink" Target="mailto:nicholas_pub@hotmail.com" TargetMode="External"/><Relationship Id="rId504" Type="http://schemas.openxmlformats.org/officeDocument/2006/relationships/hyperlink" Target="mailto:a.bebe@losespa&#241;oles.cl" TargetMode="External"/><Relationship Id="rId546" Type="http://schemas.openxmlformats.org/officeDocument/2006/relationships/hyperlink" Target="mailto:compras.fauna.internado@gmail.com" TargetMode="External"/><Relationship Id="rId711" Type="http://schemas.openxmlformats.org/officeDocument/2006/relationships/hyperlink" Target="mailto:krihotelero@gmail.com" TargetMode="External"/><Relationship Id="rId753" Type="http://schemas.openxmlformats.org/officeDocument/2006/relationships/hyperlink" Target="mailto:gzamora619@gmail.com" TargetMode="External"/><Relationship Id="rId78" Type="http://schemas.openxmlformats.org/officeDocument/2006/relationships/hyperlink" Target="mailto:gonzalezcordovaalvaro@gmail.com" TargetMode="External"/><Relationship Id="rId101" Type="http://schemas.openxmlformats.org/officeDocument/2006/relationships/hyperlink" Target="mailto:opticasdyd@gmail.com" TargetMode="External"/><Relationship Id="rId143" Type="http://schemas.openxmlformats.org/officeDocument/2006/relationships/hyperlink" Target="mailto:marcela6708@hotmail.com" TargetMode="External"/><Relationship Id="rId185" Type="http://schemas.openxmlformats.org/officeDocument/2006/relationships/hyperlink" Target="mailto:felipe.gurme@gmail.com" TargetMode="External"/><Relationship Id="rId350" Type="http://schemas.openxmlformats.org/officeDocument/2006/relationships/hyperlink" Target="mailto:contacto@hotelrutadelvino.cl" TargetMode="External"/><Relationship Id="rId406" Type="http://schemas.openxmlformats.org/officeDocument/2006/relationships/hyperlink" Target="mailto:quintoponientevina@gmail.com" TargetMode="External"/><Relationship Id="rId588" Type="http://schemas.openxmlformats.org/officeDocument/2006/relationships/hyperlink" Target="mailto:manolo_sv@hotmail.com" TargetMode="External"/><Relationship Id="rId9" Type="http://schemas.openxmlformats.org/officeDocument/2006/relationships/hyperlink" Target="mailto:avvocato_1@hotmail.com" TargetMode="External"/><Relationship Id="rId210" Type="http://schemas.openxmlformats.org/officeDocument/2006/relationships/hyperlink" Target="mailto:ph.lorena109@gmail.com" TargetMode="External"/><Relationship Id="rId392" Type="http://schemas.openxmlformats.org/officeDocument/2006/relationships/hyperlink" Target="mailto:pattozpizza@gmail.com" TargetMode="External"/><Relationship Id="rId448" Type="http://schemas.openxmlformats.org/officeDocument/2006/relationships/hyperlink" Target="mailto:marisol.asencio@gmail.com" TargetMode="External"/><Relationship Id="rId613" Type="http://schemas.openxmlformats.org/officeDocument/2006/relationships/hyperlink" Target="mailto:contacto@pizzaroll.cl" TargetMode="External"/><Relationship Id="rId655" Type="http://schemas.openxmlformats.org/officeDocument/2006/relationships/hyperlink" Target="mailto:contactovina@ladolcevitachile.cl" TargetMode="External"/><Relationship Id="rId697" Type="http://schemas.openxmlformats.org/officeDocument/2006/relationships/hyperlink" Target="mailto:ics.biker87@gmail.com" TargetMode="External"/><Relationship Id="rId252" Type="http://schemas.openxmlformats.org/officeDocument/2006/relationships/hyperlink" Target="mailto:nicoesteban@live.cl" TargetMode="External"/><Relationship Id="rId294" Type="http://schemas.openxmlformats.org/officeDocument/2006/relationships/hyperlink" Target="mailto:m.mattisine@gmail.com" TargetMode="External"/><Relationship Id="rId308" Type="http://schemas.openxmlformats.org/officeDocument/2006/relationships/hyperlink" Target="mailto:james@eltoro.cl" TargetMode="External"/><Relationship Id="rId515" Type="http://schemas.openxmlformats.org/officeDocument/2006/relationships/hyperlink" Target="mailto:loreto@vertebra.cl" TargetMode="External"/><Relationship Id="rId722" Type="http://schemas.openxmlformats.org/officeDocument/2006/relationships/hyperlink" Target="mailto:plazaines@hotmail.com" TargetMode="External"/><Relationship Id="rId47" Type="http://schemas.openxmlformats.org/officeDocument/2006/relationships/hyperlink" Target="mailto:barbara.gana@satira.cl" TargetMode="External"/><Relationship Id="rId89" Type="http://schemas.openxmlformats.org/officeDocument/2006/relationships/hyperlink" Target="mailto:lefournilbellavista@gmail.com" TargetMode="External"/><Relationship Id="rId112" Type="http://schemas.openxmlformats.org/officeDocument/2006/relationships/hyperlink" Target="mailto:info@danubioazul.cl" TargetMode="External"/><Relationship Id="rId154" Type="http://schemas.openxmlformats.org/officeDocument/2006/relationships/hyperlink" Target="mailto:contacto@urriolarestobar.cl" TargetMode="External"/><Relationship Id="rId361" Type="http://schemas.openxmlformats.org/officeDocument/2006/relationships/hyperlink" Target="mailto:ramirezalonso82@gmail.com" TargetMode="External"/><Relationship Id="rId557" Type="http://schemas.openxmlformats.org/officeDocument/2006/relationships/hyperlink" Target="mailto:adquisiciones@donnacho.cl" TargetMode="External"/><Relationship Id="rId599" Type="http://schemas.openxmlformats.org/officeDocument/2006/relationships/hyperlink" Target="mailto:eosaltolascondes@elotrositio.cl" TargetMode="External"/><Relationship Id="rId764" Type="http://schemas.openxmlformats.org/officeDocument/2006/relationships/hyperlink" Target="mailto:carolina.mauro.21@gmail.com" TargetMode="External"/><Relationship Id="rId196" Type="http://schemas.openxmlformats.org/officeDocument/2006/relationships/hyperlink" Target="mailto:compras@rubaiyat.cl" TargetMode="External"/><Relationship Id="rId417" Type="http://schemas.openxmlformats.org/officeDocument/2006/relationships/hyperlink" Target="mailto:arnoldo.veliz.e@gmail.com" TargetMode="External"/><Relationship Id="rId459" Type="http://schemas.openxmlformats.org/officeDocument/2006/relationships/hyperlink" Target="mailto:alonsocampusano@gmail.com" TargetMode="External"/><Relationship Id="rId624" Type="http://schemas.openxmlformats.org/officeDocument/2006/relationships/hyperlink" Target="mailto:vivianacontrefas57@gmail.com" TargetMode="External"/><Relationship Id="rId666" Type="http://schemas.openxmlformats.org/officeDocument/2006/relationships/hyperlink" Target="mailto:bodegaprovidencia@losinsaciables.cl" TargetMode="External"/><Relationship Id="rId16" Type="http://schemas.openxmlformats.org/officeDocument/2006/relationships/hyperlink" Target="mailto:cafedelabarra@gmail.com" TargetMode="External"/><Relationship Id="rId221" Type="http://schemas.openxmlformats.org/officeDocument/2006/relationships/hyperlink" Target="mailto:jazz.retro@gmail.com" TargetMode="External"/><Relationship Id="rId263" Type="http://schemas.openxmlformats.org/officeDocument/2006/relationships/hyperlink" Target="mailto:amartinez@italyspa.cl" TargetMode="External"/><Relationship Id="rId319" Type="http://schemas.openxmlformats.org/officeDocument/2006/relationships/hyperlink" Target="mailto:anderson@maysushi.cl" TargetMode="External"/><Relationship Id="rId470" Type="http://schemas.openxmlformats.org/officeDocument/2006/relationships/hyperlink" Target="mailto:ristorantevinobello@gmail.com" TargetMode="External"/><Relationship Id="rId526" Type="http://schemas.openxmlformats.org/officeDocument/2006/relationships/hyperlink" Target="mailto:cafepalermo1414@gmail.com" TargetMode="External"/><Relationship Id="rId58" Type="http://schemas.openxmlformats.org/officeDocument/2006/relationships/hyperlink" Target="mailto:claudia.perez@interconti.cl" TargetMode="External"/><Relationship Id="rId123" Type="http://schemas.openxmlformats.org/officeDocument/2006/relationships/hyperlink" Target="mailto:rodrigoandres.ortega@outlook.com" TargetMode="External"/><Relationship Id="rId330" Type="http://schemas.openxmlformats.org/officeDocument/2006/relationships/hyperlink" Target="mailto:mpazv@hotmail.com" TargetMode="External"/><Relationship Id="rId568" Type="http://schemas.openxmlformats.org/officeDocument/2006/relationships/hyperlink" Target="mailto:ivanmarkovicb@hotmail.com" TargetMode="External"/><Relationship Id="rId733" Type="http://schemas.openxmlformats.org/officeDocument/2006/relationships/hyperlink" Target="mailto:vitacura@danes.cl" TargetMode="External"/><Relationship Id="rId775" Type="http://schemas.openxmlformats.org/officeDocument/2006/relationships/hyperlink" Target="mailto:lorechavez@gmail.com" TargetMode="External"/><Relationship Id="rId165" Type="http://schemas.openxmlformats.org/officeDocument/2006/relationships/hyperlink" Target="mailto:david@labiferia.cl" TargetMode="External"/><Relationship Id="rId372" Type="http://schemas.openxmlformats.org/officeDocument/2006/relationships/hyperlink" Target="mailto:jaime.aviles@casadelaempanadaportena.com" TargetMode="External"/><Relationship Id="rId428" Type="http://schemas.openxmlformats.org/officeDocument/2006/relationships/hyperlink" Target="mailto:FERNA_LOPEZ9@HOTMAIL.COM" TargetMode="External"/><Relationship Id="rId635" Type="http://schemas.openxmlformats.org/officeDocument/2006/relationships/hyperlink" Target="mailto:contacto@italiasuite.com" TargetMode="External"/><Relationship Id="rId677" Type="http://schemas.openxmlformats.org/officeDocument/2006/relationships/hyperlink" Target="mailto:hchilemann57@gmail.com" TargetMode="External"/><Relationship Id="rId232" Type="http://schemas.openxmlformats.org/officeDocument/2006/relationships/hyperlink" Target="mailto:gmarisio@time.cl" TargetMode="External"/><Relationship Id="rId274" Type="http://schemas.openxmlformats.org/officeDocument/2006/relationships/hyperlink" Target="mailto:gonzalo.fnavia@gmail.com" TargetMode="External"/><Relationship Id="rId481" Type="http://schemas.openxmlformats.org/officeDocument/2006/relationships/hyperlink" Target="mailto:ortizclaudio2011@gmail.com" TargetMode="External"/><Relationship Id="rId702" Type="http://schemas.openxmlformats.org/officeDocument/2006/relationships/hyperlink" Target="mailto:cerveza.anfiteatro@gmail.com" TargetMode="External"/><Relationship Id="rId27" Type="http://schemas.openxmlformats.org/officeDocument/2006/relationships/hyperlink" Target="mailto:manuel@delaostia.cl" TargetMode="External"/><Relationship Id="rId69" Type="http://schemas.openxmlformats.org/officeDocument/2006/relationships/hyperlink" Target="mailto:juntanacional.contacto@gmail.com" TargetMode="External"/><Relationship Id="rId134" Type="http://schemas.openxmlformats.org/officeDocument/2006/relationships/hyperlink" Target="mailto:costanazca@live.cl" TargetMode="External"/><Relationship Id="rId537" Type="http://schemas.openxmlformats.org/officeDocument/2006/relationships/hyperlink" Target="mailto:contacto@assaggiocaffe.cl" TargetMode="External"/><Relationship Id="rId579" Type="http://schemas.openxmlformats.org/officeDocument/2006/relationships/hyperlink" Target="mailto:contacto@berapasta.cl" TargetMode="External"/><Relationship Id="rId744" Type="http://schemas.openxmlformats.org/officeDocument/2006/relationships/hyperlink" Target="mailto:csanz@pinpilinpausha.cl" TargetMode="External"/><Relationship Id="rId786" Type="http://schemas.openxmlformats.org/officeDocument/2006/relationships/hyperlink" Target="mailto:restaurantlomitos@gmail.com" TargetMode="External"/><Relationship Id="rId80" Type="http://schemas.openxmlformats.org/officeDocument/2006/relationships/hyperlink" Target="mailto:camila.floresm@laparrilladelchef.cl" TargetMode="External"/><Relationship Id="rId176" Type="http://schemas.openxmlformats.org/officeDocument/2006/relationships/hyperlink" Target="mailto:showdelgigi@hotmail.com" TargetMode="External"/><Relationship Id="rId341" Type="http://schemas.openxmlformats.org/officeDocument/2006/relationships/hyperlink" Target="mailto:bordespizzacurico@hotmail.com" TargetMode="External"/><Relationship Id="rId383" Type="http://schemas.openxmlformats.org/officeDocument/2006/relationships/hyperlink" Target="mailto:jorge@manosdemonje.cl" TargetMode="External"/><Relationship Id="rId439" Type="http://schemas.openxmlformats.org/officeDocument/2006/relationships/hyperlink" Target="http://www.mercantil.com/rc/send/phone_trends.asp?meco_code=300442730&amp;url=562%202259%200925" TargetMode="External"/><Relationship Id="rId590" Type="http://schemas.openxmlformats.org/officeDocument/2006/relationships/hyperlink" Target="mailto:pizzeria85@hotmail.com" TargetMode="External"/><Relationship Id="rId604" Type="http://schemas.openxmlformats.org/officeDocument/2006/relationships/hyperlink" Target="mailto:info@dantoni.cl" TargetMode="External"/><Relationship Id="rId646" Type="http://schemas.openxmlformats.org/officeDocument/2006/relationships/hyperlink" Target="mailto:restauranttuttobene@gmail.com" TargetMode="External"/><Relationship Id="rId201" Type="http://schemas.openxmlformats.org/officeDocument/2006/relationships/hyperlink" Target="mailto:lmartinez@artemasa.cl" TargetMode="External"/><Relationship Id="rId243" Type="http://schemas.openxmlformats.org/officeDocument/2006/relationships/hyperlink" Target="mailto:claudiacaldermar@gmail.com" TargetMode="External"/><Relationship Id="rId285" Type="http://schemas.openxmlformats.org/officeDocument/2006/relationships/hyperlink" Target="mailto:proveedores@hotelacacias.cl" TargetMode="External"/><Relationship Id="rId450" Type="http://schemas.openxmlformats.org/officeDocument/2006/relationships/hyperlink" Target="mailto:divinopecadoquillota@gmail.com" TargetMode="External"/><Relationship Id="rId506" Type="http://schemas.openxmlformats.org/officeDocument/2006/relationships/hyperlink" Target="mailto:javer.rencoret@noihotels.com" TargetMode="External"/><Relationship Id="rId688" Type="http://schemas.openxmlformats.org/officeDocument/2006/relationships/hyperlink" Target="http://www.demielycanela.cl/" TargetMode="External"/><Relationship Id="rId38" Type="http://schemas.openxmlformats.org/officeDocument/2006/relationships/hyperlink" Target="mailto:gerencia@elancla.cl" TargetMode="External"/><Relationship Id="rId103" Type="http://schemas.openxmlformats.org/officeDocument/2006/relationships/hyperlink" Target="mailto:contacto@mondolounge.cl" TargetMode="External"/><Relationship Id="rId310" Type="http://schemas.openxmlformats.org/officeDocument/2006/relationships/hyperlink" Target="mailto:info@barnacional3.cl" TargetMode="External"/><Relationship Id="rId492" Type="http://schemas.openxmlformats.org/officeDocument/2006/relationships/hyperlink" Target="mailto:reservas@azoteamatilde.cl" TargetMode="External"/><Relationship Id="rId548" Type="http://schemas.openxmlformats.org/officeDocument/2006/relationships/hyperlink" Target="mailto:alefer2099@hotmail.com" TargetMode="External"/><Relationship Id="rId713" Type="http://schemas.openxmlformats.org/officeDocument/2006/relationships/hyperlink" Target="mailto:franco@margo.cl" TargetMode="External"/><Relationship Id="rId755" Type="http://schemas.openxmlformats.org/officeDocument/2006/relationships/hyperlink" Target="mailto:pizzatialapiedra@gmail.com" TargetMode="External"/><Relationship Id="rId91" Type="http://schemas.openxmlformats.org/officeDocument/2006/relationships/hyperlink" Target="mailto:jcalfarochefs@hotmail.com" TargetMode="External"/><Relationship Id="rId145" Type="http://schemas.openxmlformats.org/officeDocument/2006/relationships/hyperlink" Target="mailto:klaudita77@msn.com" TargetMode="External"/><Relationship Id="rId187" Type="http://schemas.openxmlformats.org/officeDocument/2006/relationships/hyperlink" Target="mailto:antonio.marsano89@gmail.com" TargetMode="External"/><Relationship Id="rId352" Type="http://schemas.openxmlformats.org/officeDocument/2006/relationships/hyperlink" Target="mailto:adquisicioneslablanca@gmail.com" TargetMode="External"/><Relationship Id="rId394" Type="http://schemas.openxmlformats.org/officeDocument/2006/relationships/hyperlink" Target="mailto:hfblanlot@hotmail.com" TargetMode="External"/><Relationship Id="rId408" Type="http://schemas.openxmlformats.org/officeDocument/2006/relationships/hyperlink" Target="mailto:ristorante@vino-bello.com" TargetMode="External"/><Relationship Id="rId615" Type="http://schemas.openxmlformats.org/officeDocument/2006/relationships/hyperlink" Target="mailto:fazofeifa@moloko.cl" TargetMode="External"/><Relationship Id="rId212" Type="http://schemas.openxmlformats.org/officeDocument/2006/relationships/hyperlink" Target="mailto:whiteclen@gmail.com" TargetMode="External"/><Relationship Id="rId254" Type="http://schemas.openxmlformats.org/officeDocument/2006/relationships/hyperlink" Target="mailto:morrisonrestobar83@gmail.com" TargetMode="External"/><Relationship Id="rId657" Type="http://schemas.openxmlformats.org/officeDocument/2006/relationships/hyperlink" Target="mailto:lapastaelquisco@gmail.com" TargetMode="External"/><Relationship Id="rId699" Type="http://schemas.openxmlformats.org/officeDocument/2006/relationships/hyperlink" Target="mailto:marisol.pizzeria@gmail.com" TargetMode="External"/><Relationship Id="rId49" Type="http://schemas.openxmlformats.org/officeDocument/2006/relationships/hyperlink" Target="mailto:exquisipez.restaurante@gmail.com" TargetMode="External"/><Relationship Id="rId114" Type="http://schemas.openxmlformats.org/officeDocument/2006/relationships/hyperlink" Target="mailto:peztoroprovidencia@gmail.com" TargetMode="External"/><Relationship Id="rId296" Type="http://schemas.openxmlformats.org/officeDocument/2006/relationships/hyperlink" Target="mailto:pablovera74@hotmail.com" TargetMode="External"/><Relationship Id="rId461" Type="http://schemas.openxmlformats.org/officeDocument/2006/relationships/hyperlink" Target="mailto:djweed_1@hotmail.com" TargetMode="External"/><Relationship Id="rId517" Type="http://schemas.openxmlformats.org/officeDocument/2006/relationships/hyperlink" Target="mailto:administracion@restaurantetantemarlene.cl" TargetMode="External"/><Relationship Id="rId559" Type="http://schemas.openxmlformats.org/officeDocument/2006/relationships/hyperlink" Target="mailto:compras@zanzibar.cl" TargetMode="External"/><Relationship Id="rId724" Type="http://schemas.openxmlformats.org/officeDocument/2006/relationships/hyperlink" Target="mailto:santovallecafe@gmail.com" TargetMode="External"/><Relationship Id="rId766" Type="http://schemas.openxmlformats.org/officeDocument/2006/relationships/hyperlink" Target="mailto:colo@elementresto.cl" TargetMode="External"/><Relationship Id="rId60" Type="http://schemas.openxmlformats.org/officeDocument/2006/relationships/hyperlink" Target="mailto:pizzeriaslatorre@gmail.com&#160;&#160;&#160;&#160;" TargetMode="External"/><Relationship Id="rId156" Type="http://schemas.openxmlformats.org/officeDocument/2006/relationships/hyperlink" Target="mailto:palax2012@gmail.com" TargetMode="External"/><Relationship Id="rId198" Type="http://schemas.openxmlformats.org/officeDocument/2006/relationships/hyperlink" Target="mailto:lucianoescobar398@yahoo.es" TargetMode="External"/><Relationship Id="rId321" Type="http://schemas.openxmlformats.org/officeDocument/2006/relationships/hyperlink" Target="mailto:fraymondi99@gmail.com" TargetMode="External"/><Relationship Id="rId363" Type="http://schemas.openxmlformats.org/officeDocument/2006/relationships/hyperlink" Target="mailto:contacto@ilnapolitanocafeteria.cl" TargetMode="External"/><Relationship Id="rId419" Type="http://schemas.openxmlformats.org/officeDocument/2006/relationships/hyperlink" Target="mailto:ricardo@tenedorverde.cl" TargetMode="External"/><Relationship Id="rId570" Type="http://schemas.openxmlformats.org/officeDocument/2006/relationships/hyperlink" Target="mailto:rissettospizzeria@gmail.com" TargetMode="External"/><Relationship Id="rId626" Type="http://schemas.openxmlformats.org/officeDocument/2006/relationships/hyperlink" Target="mailto:cravanal@verdi.cl" TargetMode="External"/><Relationship Id="rId223" Type="http://schemas.openxmlformats.org/officeDocument/2006/relationships/hyperlink" Target="mailto:adm.losmaestros@gmail.com" TargetMode="External"/><Relationship Id="rId430" Type="http://schemas.openxmlformats.org/officeDocument/2006/relationships/hyperlink" Target="mailto:recepcionnorte@hpdm.cl" TargetMode="External"/><Relationship Id="rId668" Type="http://schemas.openxmlformats.org/officeDocument/2006/relationships/hyperlink" Target="mailto:projas@apetone.cl" TargetMode="External"/><Relationship Id="rId18" Type="http://schemas.openxmlformats.org/officeDocument/2006/relationships/hyperlink" Target="mailto:rbustamante@cerveceriarustico.cl" TargetMode="External"/><Relationship Id="rId265" Type="http://schemas.openxmlformats.org/officeDocument/2006/relationships/hyperlink" Target="mailto:ccasorzoc@gmail.com" TargetMode="External"/><Relationship Id="rId472" Type="http://schemas.openxmlformats.org/officeDocument/2006/relationships/hyperlink" Target="mailto:sunset.hotel@hotmail.com" TargetMode="External"/><Relationship Id="rId528" Type="http://schemas.openxmlformats.org/officeDocument/2006/relationships/hyperlink" Target="mailto:yolandacristinacc@gmail.com" TargetMode="External"/><Relationship Id="rId735" Type="http://schemas.openxmlformats.org/officeDocument/2006/relationships/hyperlink" Target="mailto:alpassatuti@gmail.com" TargetMode="External"/><Relationship Id="rId125" Type="http://schemas.openxmlformats.org/officeDocument/2006/relationships/hyperlink" Target="mailto:mascarponelascondes@gmail.com" TargetMode="External"/><Relationship Id="rId167" Type="http://schemas.openxmlformats.org/officeDocument/2006/relationships/hyperlink" Target="mailto:logistica@hrcsantiago.cl" TargetMode="External"/><Relationship Id="rId332" Type="http://schemas.openxmlformats.org/officeDocument/2006/relationships/hyperlink" Target="mailto:diportorestaurant@gmail.com" TargetMode="External"/><Relationship Id="rId374" Type="http://schemas.openxmlformats.org/officeDocument/2006/relationships/hyperlink" Target="mailto:felipa@lafamiglia.cl" TargetMode="External"/><Relationship Id="rId581" Type="http://schemas.openxmlformats.org/officeDocument/2006/relationships/hyperlink" Target="mailto:contacto@monapizza.cl" TargetMode="External"/><Relationship Id="rId777" Type="http://schemas.openxmlformats.org/officeDocument/2006/relationships/hyperlink" Target="mailto:loshornitosdelcheempresas@gmail.com" TargetMode="External"/><Relationship Id="rId71" Type="http://schemas.openxmlformats.org/officeDocument/2006/relationships/hyperlink" Target="mailto:dani.vidal89@gmail.com" TargetMode="External"/><Relationship Id="rId234" Type="http://schemas.openxmlformats.org/officeDocument/2006/relationships/hyperlink" Target="mailto:roberttv2016@gmail.com" TargetMode="External"/><Relationship Id="rId637" Type="http://schemas.openxmlformats.org/officeDocument/2006/relationships/hyperlink" Target="mailto:almao1981-@hotmail.com" TargetMode="External"/><Relationship Id="rId679" Type="http://schemas.openxmlformats.org/officeDocument/2006/relationships/hyperlink" Target="mailto:papadelejos1999@hotmail.com" TargetMode="External"/><Relationship Id="rId2" Type="http://schemas.openxmlformats.org/officeDocument/2006/relationships/hyperlink" Target="mailto:marabosoni@gmail.com" TargetMode="External"/><Relationship Id="rId29" Type="http://schemas.openxmlformats.org/officeDocument/2006/relationships/hyperlink" Target="mailto:sebastian@comerciallama.cl" TargetMode="External"/><Relationship Id="rId276" Type="http://schemas.openxmlformats.org/officeDocument/2006/relationships/hyperlink" Target="mailto:tamaraabravo@gmail.com" TargetMode="External"/><Relationship Id="rId441" Type="http://schemas.openxmlformats.org/officeDocument/2006/relationships/hyperlink" Target="mailto:mpulgar_3@hotmail.com" TargetMode="External"/><Relationship Id="rId483" Type="http://schemas.openxmlformats.org/officeDocument/2006/relationships/hyperlink" Target="mailto:gonzalo.peruandino@hotmail.com" TargetMode="External"/><Relationship Id="rId539" Type="http://schemas.openxmlformats.org/officeDocument/2006/relationships/hyperlink" Target="mailto:alejandro.mato@ritzcalton.com" TargetMode="External"/><Relationship Id="rId690" Type="http://schemas.openxmlformats.org/officeDocument/2006/relationships/hyperlink" Target="mailto:reservaslc@raulcorreayfamilia.cl" TargetMode="External"/><Relationship Id="rId704" Type="http://schemas.openxmlformats.org/officeDocument/2006/relationships/hyperlink" Target="mailto:tabernapizzaxmetro@gmail.com" TargetMode="External"/><Relationship Id="rId746" Type="http://schemas.openxmlformats.org/officeDocument/2006/relationships/hyperlink" Target="mailto:carlos@amadeuspizza.cl" TargetMode="External"/><Relationship Id="rId40" Type="http://schemas.openxmlformats.org/officeDocument/2006/relationships/hyperlink" Target="mailto:privera@elbolichevitacura.cl" TargetMode="External"/><Relationship Id="rId136" Type="http://schemas.openxmlformats.org/officeDocument/2006/relationships/hyperlink" Target="mailto:chef@gruposublime.cl" TargetMode="External"/><Relationship Id="rId178" Type="http://schemas.openxmlformats.org/officeDocument/2006/relationships/hyperlink" Target="mailto:vogliadipasta.provi@gmail.com" TargetMode="External"/><Relationship Id="rId301" Type="http://schemas.openxmlformats.org/officeDocument/2006/relationships/hyperlink" Target="mailto:micevichazo@gmail.com" TargetMode="External"/><Relationship Id="rId343" Type="http://schemas.openxmlformats.org/officeDocument/2006/relationships/hyperlink" Target="mailto:aguaclub212@gmail.com" TargetMode="External"/><Relationship Id="rId550" Type="http://schemas.openxmlformats.org/officeDocument/2006/relationships/hyperlink" Target="mailto:psepulveda@piazzadifiori.cl" TargetMode="External"/><Relationship Id="rId788" Type="http://schemas.openxmlformats.org/officeDocument/2006/relationships/hyperlink" Target="mailto:ventas@vincitore.cl" TargetMode="External"/><Relationship Id="rId82" Type="http://schemas.openxmlformats.org/officeDocument/2006/relationships/hyperlink" Target="mailto:contacto@lasede.cl" TargetMode="External"/><Relationship Id="rId203" Type="http://schemas.openxmlformats.org/officeDocument/2006/relationships/hyperlink" Target="mailto:carourrtig@gmail.com" TargetMode="External"/><Relationship Id="rId385" Type="http://schemas.openxmlformats.org/officeDocument/2006/relationships/hyperlink" Target="mailto:mastrantonio.ristorante@gmail.com" TargetMode="External"/><Relationship Id="rId592" Type="http://schemas.openxmlformats.org/officeDocument/2006/relationships/hyperlink" Target="mailto:anamaria@serohotel.com" TargetMode="External"/><Relationship Id="rId606" Type="http://schemas.openxmlformats.org/officeDocument/2006/relationships/hyperlink" Target="mailto:contacto@elpatiodecasablanca.cl" TargetMode="External"/><Relationship Id="rId648" Type="http://schemas.openxmlformats.org/officeDocument/2006/relationships/hyperlink" Target="mailto:p.alarcon.zamora@gmail.com" TargetMode="External"/><Relationship Id="rId245" Type="http://schemas.openxmlformats.org/officeDocument/2006/relationships/hyperlink" Target="mailto:toscanapuente.pizzeria@gmail.com" TargetMode="External"/><Relationship Id="rId287" Type="http://schemas.openxmlformats.org/officeDocument/2006/relationships/hyperlink" Target="mailto:info@malandrino.cl" TargetMode="External"/><Relationship Id="rId410" Type="http://schemas.openxmlformats.org/officeDocument/2006/relationships/hyperlink" Target="mailto:mauricio.nunez.gonz@gmail.com" TargetMode="External"/><Relationship Id="rId452" Type="http://schemas.openxmlformats.org/officeDocument/2006/relationships/hyperlink" Target="mailto:nosstramassaandsakerolls@gmail.com" TargetMode="External"/><Relationship Id="rId494" Type="http://schemas.openxmlformats.org/officeDocument/2006/relationships/hyperlink" Target="mailto:COCO.SAAVEDRA@GMAIL.COM" TargetMode="External"/><Relationship Id="rId508" Type="http://schemas.openxmlformats.org/officeDocument/2006/relationships/hyperlink" Target="mailto:admon@hb.castillomedieval.cl" TargetMode="External"/><Relationship Id="rId715" Type="http://schemas.openxmlformats.org/officeDocument/2006/relationships/hyperlink" Target="mailto:begomedinacuadra@gmail.com" TargetMode="External"/><Relationship Id="rId105" Type="http://schemas.openxmlformats.org/officeDocument/2006/relationships/hyperlink" Target="mailto:contacto@namatea.cl" TargetMode="External"/><Relationship Id="rId147" Type="http://schemas.openxmlformats.org/officeDocument/2006/relationships/hyperlink" Target="mailto:psoto@sotello.cl" TargetMode="External"/><Relationship Id="rId312" Type="http://schemas.openxmlformats.org/officeDocument/2006/relationships/hyperlink" Target="mailto:info@santamagdalena.cl" TargetMode="External"/><Relationship Id="rId354" Type="http://schemas.openxmlformats.org/officeDocument/2006/relationships/hyperlink" Target="mailto:gerenciarenaca@hotelmontecarlo.cl" TargetMode="External"/><Relationship Id="rId757" Type="http://schemas.openxmlformats.org/officeDocument/2006/relationships/hyperlink" Target="mailto:bodega-vps@dahoteles.com" TargetMode="External"/><Relationship Id="rId51" Type="http://schemas.openxmlformats.org/officeDocument/2006/relationships/hyperlink" Target="mailto:info@flannerys.cl" TargetMode="External"/><Relationship Id="rId93" Type="http://schemas.openxmlformats.org/officeDocument/2006/relationships/hyperlink" Target="mailto:lomits@gmail.com" TargetMode="External"/><Relationship Id="rId189" Type="http://schemas.openxmlformats.org/officeDocument/2006/relationships/hyperlink" Target="mailto:bufalopalto@bufalobeef.cl" TargetMode="External"/><Relationship Id="rId396" Type="http://schemas.openxmlformats.org/officeDocument/2006/relationships/hyperlink" Target="mailto:fernetero34@gmail.com" TargetMode="External"/><Relationship Id="rId561" Type="http://schemas.openxmlformats.org/officeDocument/2006/relationships/hyperlink" Target="mailto:jaimepalaciosdiaz@gmail.com" TargetMode="External"/><Relationship Id="rId617" Type="http://schemas.openxmlformats.org/officeDocument/2006/relationships/hyperlink" Target="mailto:waldo10martinez@gmail.com" TargetMode="External"/><Relationship Id="rId659" Type="http://schemas.openxmlformats.org/officeDocument/2006/relationships/hyperlink" Target="mailto:pizzapronto@pizzapronto.cl" TargetMode="External"/><Relationship Id="rId214" Type="http://schemas.openxmlformats.org/officeDocument/2006/relationships/hyperlink" Target="mailto:contabilidad@plazavictoria.com" TargetMode="External"/><Relationship Id="rId256" Type="http://schemas.openxmlformats.org/officeDocument/2006/relationships/hyperlink" Target="mailto:demetrio.gomez@rocoto.cl" TargetMode="External"/><Relationship Id="rId298" Type="http://schemas.openxmlformats.org/officeDocument/2006/relationships/hyperlink" Target="mailto:tuliocires@gmail.com" TargetMode="External"/><Relationship Id="rId421" Type="http://schemas.openxmlformats.org/officeDocument/2006/relationships/hyperlink" Target="mailto:contacto@torino.cl" TargetMode="External"/><Relationship Id="rId463" Type="http://schemas.openxmlformats.org/officeDocument/2006/relationships/hyperlink" Target="mailto:fattoincasacl@gmail.com" TargetMode="External"/><Relationship Id="rId519" Type="http://schemas.openxmlformats.org/officeDocument/2006/relationships/hyperlink" Target="mailto:franco.guadagno@stadioitaliano.cl" TargetMode="External"/><Relationship Id="rId670" Type="http://schemas.openxmlformats.org/officeDocument/2006/relationships/hyperlink" Target="mailto:ventas@donameche.cl" TargetMode="External"/><Relationship Id="rId116" Type="http://schemas.openxmlformats.org/officeDocument/2006/relationships/hyperlink" Target="mailto:pimienta.gerencia@gmail.com" TargetMode="External"/><Relationship Id="rId158" Type="http://schemas.openxmlformats.org/officeDocument/2006/relationships/hyperlink" Target="mailto:francisco955@gmail.com" TargetMode="External"/><Relationship Id="rId323" Type="http://schemas.openxmlformats.org/officeDocument/2006/relationships/hyperlink" Target="mailto:afernandez@hippocampus.cl" TargetMode="External"/><Relationship Id="rId530" Type="http://schemas.openxmlformats.org/officeDocument/2006/relationships/hyperlink" Target="mailto:pizzeriaitaliaexecutive@gmail.com" TargetMode="External"/><Relationship Id="rId726" Type="http://schemas.openxmlformats.org/officeDocument/2006/relationships/hyperlink" Target="mailto:cortes.isabel11@gmail.com" TargetMode="External"/><Relationship Id="rId768" Type="http://schemas.openxmlformats.org/officeDocument/2006/relationships/hyperlink" Target="mailto:chef@hoteltorremayor.cl" TargetMode="External"/><Relationship Id="rId20" Type="http://schemas.openxmlformats.org/officeDocument/2006/relationships/hyperlink" Target="mailto:adquisiciones@comoaguaparachocolate.cl" TargetMode="External"/><Relationship Id="rId62" Type="http://schemas.openxmlformats.org/officeDocument/2006/relationships/hyperlink" Target="mailto:compras@hotelkennedy.cl" TargetMode="External"/><Relationship Id="rId365" Type="http://schemas.openxmlformats.org/officeDocument/2006/relationships/hyperlink" Target="mailto:msv.marcelas@gmail.com" TargetMode="External"/><Relationship Id="rId572" Type="http://schemas.openxmlformats.org/officeDocument/2006/relationships/hyperlink" Target="mailto:elpatiodecasablanca@gmail.com" TargetMode="External"/><Relationship Id="rId628" Type="http://schemas.openxmlformats.org/officeDocument/2006/relationships/hyperlink" Target="mailto:marcalarcon@gmail.com" TargetMode="External"/><Relationship Id="rId225" Type="http://schemas.openxmlformats.org/officeDocument/2006/relationships/hyperlink" Target="mailto:ely.s.w@hotmail.com" TargetMode="External"/><Relationship Id="rId267" Type="http://schemas.openxmlformats.org/officeDocument/2006/relationships/hyperlink" Target="mailto:tantano@tantano.com" TargetMode="External"/><Relationship Id="rId432" Type="http://schemas.openxmlformats.org/officeDocument/2006/relationships/hyperlink" Target="mailto:bodegataringa@gmail.com" TargetMode="External"/><Relationship Id="rId474" Type="http://schemas.openxmlformats.org/officeDocument/2006/relationships/hyperlink" Target="mailto:jfranciscochapa@gmail.com" TargetMode="External"/><Relationship Id="rId127" Type="http://schemas.openxmlformats.org/officeDocument/2006/relationships/hyperlink" Target="mailto:reservas@restaurantmariscos.cl" TargetMode="External"/><Relationship Id="rId681" Type="http://schemas.openxmlformats.org/officeDocument/2006/relationships/hyperlink" Target="mailto:fgdelreal@yahoo.com" TargetMode="External"/><Relationship Id="rId737" Type="http://schemas.openxmlformats.org/officeDocument/2006/relationships/hyperlink" Target="mailto:dalplobos77@gmail.com" TargetMode="External"/><Relationship Id="rId779" Type="http://schemas.openxmlformats.org/officeDocument/2006/relationships/hyperlink" Target="mailto:info@culinario.cl" TargetMode="External"/><Relationship Id="rId31" Type="http://schemas.openxmlformats.org/officeDocument/2006/relationships/hyperlink" Target="mailto:pizzasdipietro@gmail.com" TargetMode="External"/><Relationship Id="rId73" Type="http://schemas.openxmlformats.org/officeDocument/2006/relationships/hyperlink" Target="mailto:alexpedraza.ladiana@gmail.com" TargetMode="External"/><Relationship Id="rId169" Type="http://schemas.openxmlformats.org/officeDocument/2006/relationships/hyperlink" Target="mailto:silvia.silva@gmail.com" TargetMode="External"/><Relationship Id="rId334" Type="http://schemas.openxmlformats.org/officeDocument/2006/relationships/hyperlink" Target="mailto:aperez_becerra@yahoo.es" TargetMode="External"/><Relationship Id="rId376" Type="http://schemas.openxmlformats.org/officeDocument/2006/relationships/hyperlink" Target="mailto:kim@lamirage.cl" TargetMode="External"/><Relationship Id="rId541" Type="http://schemas.openxmlformats.org/officeDocument/2006/relationships/hyperlink" Target="mailto:carola.cc7@gmail.com" TargetMode="External"/><Relationship Id="rId583" Type="http://schemas.openxmlformats.org/officeDocument/2006/relationships/hyperlink" Target="mailto:checorleone.internacional@gmail.com" TargetMode="External"/><Relationship Id="rId639" Type="http://schemas.openxmlformats.org/officeDocument/2006/relationships/hyperlink" Target="mailto:devalpoeltorreon@gmail.com" TargetMode="External"/><Relationship Id="rId4" Type="http://schemas.openxmlformats.org/officeDocument/2006/relationships/hyperlink" Target="mailto:pedidos.albahaca@gmail.com" TargetMode="External"/><Relationship Id="rId180" Type="http://schemas.openxmlformats.org/officeDocument/2006/relationships/hyperlink" Target="mailto:travigne@hotmail.com" TargetMode="External"/><Relationship Id="rId236" Type="http://schemas.openxmlformats.org/officeDocument/2006/relationships/hyperlink" Target="mailto:claudiasabat@gmail.com" TargetMode="External"/><Relationship Id="rId278" Type="http://schemas.openxmlformats.org/officeDocument/2006/relationships/hyperlink" Target="mailto:empanadasmauriciorenaca@gmail.com" TargetMode="External"/><Relationship Id="rId401" Type="http://schemas.openxmlformats.org/officeDocument/2006/relationships/hyperlink" Target="mailto:contacto.pokerpizza@gmail.com" TargetMode="External"/><Relationship Id="rId443" Type="http://schemas.openxmlformats.org/officeDocument/2006/relationships/hyperlink" Target="mailto:jaimepalaciosdiaz@gmail.com" TargetMode="External"/><Relationship Id="rId650" Type="http://schemas.openxmlformats.org/officeDocument/2006/relationships/hyperlink" Target="mailto:fratellieamici@hotmail.com" TargetMode="External"/><Relationship Id="rId303" Type="http://schemas.openxmlformats.org/officeDocument/2006/relationships/hyperlink" Target="mailto:sonia.lopezossa@gmail.com" TargetMode="External"/><Relationship Id="rId485" Type="http://schemas.openxmlformats.org/officeDocument/2006/relationships/hyperlink" Target="mailto:storage.plaza@nh-hotelschile.cl" TargetMode="External"/><Relationship Id="rId692" Type="http://schemas.openxmlformats.org/officeDocument/2006/relationships/hyperlink" Target="mailto:jsilva@time.cl" TargetMode="External"/><Relationship Id="rId706" Type="http://schemas.openxmlformats.org/officeDocument/2006/relationships/hyperlink" Target="mailto:trattoria.amangiare@gmail.com" TargetMode="External"/><Relationship Id="rId748" Type="http://schemas.openxmlformats.org/officeDocument/2006/relationships/hyperlink" Target="mailto:t153camper@gmail.com" TargetMode="External"/><Relationship Id="rId42" Type="http://schemas.openxmlformats.org/officeDocument/2006/relationships/hyperlink" Target="mailto:pagoschalan@gmail.com" TargetMode="External"/><Relationship Id="rId84" Type="http://schemas.openxmlformats.org/officeDocument/2006/relationships/hyperlink" Target="mailto:la.tia.foresta@gmail.com" TargetMode="External"/><Relationship Id="rId138" Type="http://schemas.openxmlformats.org/officeDocument/2006/relationships/hyperlink" Target="mailto:rest_laconcepcion@yahoo.com" TargetMode="External"/><Relationship Id="rId345" Type="http://schemas.openxmlformats.org/officeDocument/2006/relationships/hyperlink" Target="mailto:fuzionrestobar@gmail.com" TargetMode="External"/><Relationship Id="rId387" Type="http://schemas.openxmlformats.org/officeDocument/2006/relationships/hyperlink" Target="mailto:milalascondes@gmail.com" TargetMode="External"/><Relationship Id="rId510" Type="http://schemas.openxmlformats.org/officeDocument/2006/relationships/hyperlink" Target="mailto:paulina.abarca@whotels.com" TargetMode="External"/><Relationship Id="rId552" Type="http://schemas.openxmlformats.org/officeDocument/2006/relationships/hyperlink" Target="mailto:sebafritsch@hotmail.com" TargetMode="External"/><Relationship Id="rId594" Type="http://schemas.openxmlformats.org/officeDocument/2006/relationships/hyperlink" Target="mailto:spagopizzerias@gmail.com" TargetMode="External"/><Relationship Id="rId608" Type="http://schemas.openxmlformats.org/officeDocument/2006/relationships/hyperlink" Target="mailto:operaciones@jhotpizza.cl" TargetMode="External"/><Relationship Id="rId191" Type="http://schemas.openxmlformats.org/officeDocument/2006/relationships/hyperlink" Target="mailto:ccardenas@plazaelbosque.cl" TargetMode="External"/><Relationship Id="rId205" Type="http://schemas.openxmlformats.org/officeDocument/2006/relationships/hyperlink" Target="mailto:contacto@ambrosia.cl" TargetMode="External"/><Relationship Id="rId247" Type="http://schemas.openxmlformats.org/officeDocument/2006/relationships/hyperlink" Target="mailto:prod@sabordebuenosaires.com" TargetMode="External"/><Relationship Id="rId412" Type="http://schemas.openxmlformats.org/officeDocument/2006/relationships/hyperlink" Target="mailto:victor.borbaran@gmail.com" TargetMode="External"/><Relationship Id="rId107" Type="http://schemas.openxmlformats.org/officeDocument/2006/relationships/hyperlink" Target="mailto:administracion@newyorkdeli.cl" TargetMode="External"/><Relationship Id="rId289" Type="http://schemas.openxmlformats.org/officeDocument/2006/relationships/hyperlink" Target="mailto:bellapizza309@gmail.com" TargetMode="External"/><Relationship Id="rId454" Type="http://schemas.openxmlformats.org/officeDocument/2006/relationships/hyperlink" Target="mailto:catrinyjorquera@gmail.com" TargetMode="External"/><Relationship Id="rId496" Type="http://schemas.openxmlformats.org/officeDocument/2006/relationships/hyperlink" Target="mailto:sergiogajardo@hotmail.com" TargetMode="External"/><Relationship Id="rId661" Type="http://schemas.openxmlformats.org/officeDocument/2006/relationships/hyperlink" Target="mailto:administracion@hotelultramar.com" TargetMode="External"/><Relationship Id="rId717" Type="http://schemas.openxmlformats.org/officeDocument/2006/relationships/hyperlink" Target="mailto:elena.nadeau@gmail.com" TargetMode="External"/><Relationship Id="rId759" Type="http://schemas.openxmlformats.org/officeDocument/2006/relationships/hyperlink" Target="mailto:labruschettaristorante@gmail.com" TargetMode="External"/><Relationship Id="rId11" Type="http://schemas.openxmlformats.org/officeDocument/2006/relationships/hyperlink" Target="mailto:vespucio@barilocherestaurant.cl" TargetMode="External"/><Relationship Id="rId53" Type="http://schemas.openxmlformats.org/officeDocument/2006/relationships/hyperlink" Target="mailto:adquisiciones@bsh.cl" TargetMode="External"/><Relationship Id="rId149" Type="http://schemas.openxmlformats.org/officeDocument/2006/relationships/hyperlink" Target="mailto:marta_77@hotmail.cl" TargetMode="External"/><Relationship Id="rId314" Type="http://schemas.openxmlformats.org/officeDocument/2006/relationships/hyperlink" Target="mailto:emunozbarrientos@gmail.com" TargetMode="External"/><Relationship Id="rId356" Type="http://schemas.openxmlformats.org/officeDocument/2006/relationships/hyperlink" Target="mailto:Nubes@vtr.net" TargetMode="External"/><Relationship Id="rId398" Type="http://schemas.openxmlformats.org/officeDocument/2006/relationships/hyperlink" Target="mailto:CATOLEDOA@GMAIL.COM" TargetMode="External"/><Relationship Id="rId521" Type="http://schemas.openxmlformats.org/officeDocument/2006/relationships/hyperlink" Target="mailto:Mhernandez@vendettarestaurante.cl" TargetMode="External"/><Relationship Id="rId563" Type="http://schemas.openxmlformats.org/officeDocument/2006/relationships/hyperlink" Target="mailto:solange_eg@hotmail.com" TargetMode="External"/><Relationship Id="rId619" Type="http://schemas.openxmlformats.org/officeDocument/2006/relationships/hyperlink" Target="mailto:info@publicraft.cl" TargetMode="External"/><Relationship Id="rId770" Type="http://schemas.openxmlformats.org/officeDocument/2006/relationships/hyperlink" Target="mailto:info@baritalia.cl" TargetMode="External"/><Relationship Id="rId95" Type="http://schemas.openxmlformats.org/officeDocument/2006/relationships/hyperlink" Target="mailto:ljimenez@lbm.cl" TargetMode="External"/><Relationship Id="rId160" Type="http://schemas.openxmlformats.org/officeDocument/2006/relationships/hyperlink" Target="mailto:aidanavarro2005@hotmail.com" TargetMode="External"/><Relationship Id="rId216" Type="http://schemas.openxmlformats.org/officeDocument/2006/relationships/hyperlink" Target="mailto:fernando.cifuentes@sheraton.com" TargetMode="External"/><Relationship Id="rId423" Type="http://schemas.openxmlformats.org/officeDocument/2006/relationships/hyperlink" Target="mailto:carlagalvezlara@gmail.com" TargetMode="External"/><Relationship Id="rId258" Type="http://schemas.openxmlformats.org/officeDocument/2006/relationships/hyperlink" Target="mailto:pomeriggiobistro@gmail.com" TargetMode="External"/><Relationship Id="rId465" Type="http://schemas.openxmlformats.org/officeDocument/2006/relationships/hyperlink" Target="mailto:jessica@chezgerald.cl" TargetMode="External"/><Relationship Id="rId630" Type="http://schemas.openxmlformats.org/officeDocument/2006/relationships/hyperlink" Target="mailto:aravenajaneth@gmail.com" TargetMode="External"/><Relationship Id="rId672" Type="http://schemas.openxmlformats.org/officeDocument/2006/relationships/hyperlink" Target="mailto:silwelch@gmail.com" TargetMode="External"/><Relationship Id="rId728" Type="http://schemas.openxmlformats.org/officeDocument/2006/relationships/hyperlink" Target="mailto:larotondavalpo@gmail.com" TargetMode="External"/><Relationship Id="rId22" Type="http://schemas.openxmlformats.org/officeDocument/2006/relationships/hyperlink" Target="mailto:compras@crownesantiago.cl" TargetMode="External"/><Relationship Id="rId64" Type="http://schemas.openxmlformats.org/officeDocument/2006/relationships/hyperlink" Target="mailto:prchsng.nhcollectionplazasantiago@nh-hotels.com" TargetMode="External"/><Relationship Id="rId118" Type="http://schemas.openxmlformats.org/officeDocument/2006/relationships/hyperlink" Target="mailto:info@pizzadelivery.cl" TargetMode="External"/><Relationship Id="rId325" Type="http://schemas.openxmlformats.org/officeDocument/2006/relationships/hyperlink" Target="mailto:silwelch@gmail.com" TargetMode="External"/><Relationship Id="rId367" Type="http://schemas.openxmlformats.org/officeDocument/2006/relationships/hyperlink" Target="mailto:laballenapizzeria@gmail.com" TargetMode="External"/><Relationship Id="rId532" Type="http://schemas.openxmlformats.org/officeDocument/2006/relationships/hyperlink" Target="mailto:contacto.chile@areasmail.com" TargetMode="External"/><Relationship Id="rId574" Type="http://schemas.openxmlformats.org/officeDocument/2006/relationships/hyperlink" Target="mailto:lossecretosdeparra@gmail.com" TargetMode="External"/><Relationship Id="rId171" Type="http://schemas.openxmlformats.org/officeDocument/2006/relationships/hyperlink" Target="mailto:lvivedes@capitalapart.cl" TargetMode="External"/><Relationship Id="rId227" Type="http://schemas.openxmlformats.org/officeDocument/2006/relationships/hyperlink" Target="mailto:bellacalabriaprovidencia@gmail.com" TargetMode="External"/><Relationship Id="rId781" Type="http://schemas.openxmlformats.org/officeDocument/2006/relationships/hyperlink" Target="mailto:bodega@ha.cl" TargetMode="External"/><Relationship Id="rId269" Type="http://schemas.openxmlformats.org/officeDocument/2006/relationships/hyperlink" Target="mailto:comarca.pizzas@gmail.com" TargetMode="External"/><Relationship Id="rId434" Type="http://schemas.openxmlformats.org/officeDocument/2006/relationships/hyperlink" Target="mailto:maga_cerda@hotmail.com" TargetMode="External"/><Relationship Id="rId476" Type="http://schemas.openxmlformats.org/officeDocument/2006/relationships/hyperlink" Target="mailto:jersondm@gmail.com" TargetMode="External"/><Relationship Id="rId641" Type="http://schemas.openxmlformats.org/officeDocument/2006/relationships/hyperlink" Target="mailto:fontecilla70@hotmail.com" TargetMode="External"/><Relationship Id="rId683" Type="http://schemas.openxmlformats.org/officeDocument/2006/relationships/hyperlink" Target="mailto:reservas@hotelbidasoa.cl" TargetMode="External"/><Relationship Id="rId739" Type="http://schemas.openxmlformats.org/officeDocument/2006/relationships/hyperlink" Target="mailto:storage.plaza@nhhotelschile.cl" TargetMode="External"/><Relationship Id="rId33" Type="http://schemas.openxmlformats.org/officeDocument/2006/relationships/hyperlink" Target="mailto:docetrece@hotmail.com" TargetMode="External"/><Relationship Id="rId129" Type="http://schemas.openxmlformats.org/officeDocument/2006/relationships/hyperlink" Target="mailto:rjara@hotelescumbres.cl" TargetMode="External"/><Relationship Id="rId280" Type="http://schemas.openxmlformats.org/officeDocument/2006/relationships/hyperlink" Target="mailto:faby.rebolledo@gmail.com" TargetMode="External"/><Relationship Id="rId336" Type="http://schemas.openxmlformats.org/officeDocument/2006/relationships/hyperlink" Target="mailto:lucianahormaechea@gmail.com" TargetMode="External"/><Relationship Id="rId501" Type="http://schemas.openxmlformats.org/officeDocument/2006/relationships/hyperlink" Target="mailto:pausa.bristrot@gmail.com" TargetMode="External"/><Relationship Id="rId543" Type="http://schemas.openxmlformats.org/officeDocument/2006/relationships/hyperlink" Target="mailto:detropizz@hotmail.com" TargetMode="External"/><Relationship Id="rId75" Type="http://schemas.openxmlformats.org/officeDocument/2006/relationships/hyperlink" Target="mailto:lagreda2@gmail.com" TargetMode="External"/><Relationship Id="rId140" Type="http://schemas.openxmlformats.org/officeDocument/2006/relationships/hyperlink" Target="mailto:administracion@rincondetoledo.cl" TargetMode="External"/><Relationship Id="rId182" Type="http://schemas.openxmlformats.org/officeDocument/2006/relationships/hyperlink" Target="mailto:pedro@lacocinadejavier.cl" TargetMode="External"/><Relationship Id="rId378" Type="http://schemas.openxmlformats.org/officeDocument/2006/relationships/hyperlink" Target="mailto:lapizzavalpo@gmail.com" TargetMode="External"/><Relationship Id="rId403" Type="http://schemas.openxmlformats.org/officeDocument/2006/relationships/hyperlink" Target="mailto:c.aguilar.astaburuaga@gmail.com" TargetMode="External"/><Relationship Id="rId585" Type="http://schemas.openxmlformats.org/officeDocument/2006/relationships/hyperlink" Target="mailto:casablanca@barilocherestaurant.cl" TargetMode="External"/><Relationship Id="rId750" Type="http://schemas.openxmlformats.org/officeDocument/2006/relationships/hyperlink" Target="mailto:ecohotel.zion@gmail.com" TargetMode="External"/><Relationship Id="rId6" Type="http://schemas.openxmlformats.org/officeDocument/2006/relationships/hyperlink" Target="mailto:rjmaturana@gmail.com" TargetMode="External"/><Relationship Id="rId238" Type="http://schemas.openxmlformats.org/officeDocument/2006/relationships/hyperlink" Target="mailto:volmedo@hotmail.com" TargetMode="External"/><Relationship Id="rId445" Type="http://schemas.openxmlformats.org/officeDocument/2006/relationships/hyperlink" Target="mailto:juan@ristorantesanmarco.cl" TargetMode="External"/><Relationship Id="rId487" Type="http://schemas.openxmlformats.org/officeDocument/2006/relationships/hyperlink" Target="mailto:rodrigobarra@b-partners.cl" TargetMode="External"/><Relationship Id="rId610" Type="http://schemas.openxmlformats.org/officeDocument/2006/relationships/hyperlink" Target="mailto:ceb-pach@hotmail.com" TargetMode="External"/><Relationship Id="rId652" Type="http://schemas.openxmlformats.org/officeDocument/2006/relationships/hyperlink" Target="mailto:pizzapronto@pizzapronto.cl" TargetMode="External"/><Relationship Id="rId694" Type="http://schemas.openxmlformats.org/officeDocument/2006/relationships/hyperlink" Target="mailto:lazzara.rosario@gmail.com" TargetMode="External"/><Relationship Id="rId708" Type="http://schemas.openxmlformats.org/officeDocument/2006/relationships/hyperlink" Target="mailto:mariano.chef@hotmail.com" TargetMode="External"/><Relationship Id="rId291" Type="http://schemas.openxmlformats.org/officeDocument/2006/relationships/hyperlink" Target="mailto:ivalentinob@gmail.com" TargetMode="External"/><Relationship Id="rId305" Type="http://schemas.openxmlformats.org/officeDocument/2006/relationships/hyperlink" Target="mailto:ccardenas@plazaelbosque.cl" TargetMode="External"/><Relationship Id="rId347" Type="http://schemas.openxmlformats.org/officeDocument/2006/relationships/hyperlink" Target="mailto:lhsobarzo@gmail.com" TargetMode="External"/><Relationship Id="rId512" Type="http://schemas.openxmlformats.org/officeDocument/2006/relationships/hyperlink" Target="mailto:jfernandez@grupomilfavores.cl" TargetMode="External"/><Relationship Id="rId44" Type="http://schemas.openxmlformats.org/officeDocument/2006/relationships/hyperlink" Target="mailto:contacto@mesondelrio.cl" TargetMode="External"/><Relationship Id="rId86" Type="http://schemas.openxmlformats.org/officeDocument/2006/relationships/hyperlink" Target="mailto:fernachef@gmail.com" TargetMode="External"/><Relationship Id="rId151" Type="http://schemas.openxmlformats.org/officeDocument/2006/relationships/hyperlink" Target="mailto:vgutierrez@time.cl" TargetMode="External"/><Relationship Id="rId389" Type="http://schemas.openxmlformats.org/officeDocument/2006/relationships/hyperlink" Target="mailto:residoff@vtr.net" TargetMode="External"/><Relationship Id="rId554" Type="http://schemas.openxmlformats.org/officeDocument/2006/relationships/hyperlink" Target="mailto:elrusticopirque@gmail.com" TargetMode="External"/><Relationship Id="rId596" Type="http://schemas.openxmlformats.org/officeDocument/2006/relationships/hyperlink" Target="mailto:contacto@joespizza.cl" TargetMode="External"/><Relationship Id="rId761" Type="http://schemas.openxmlformats.org/officeDocument/2006/relationships/hyperlink" Target="mailto:jfranciscochapa@gmail.com" TargetMode="External"/><Relationship Id="rId193" Type="http://schemas.openxmlformats.org/officeDocument/2006/relationships/hyperlink" Target="mailto:laparrilladelguatonjerez@gmail.com" TargetMode="External"/><Relationship Id="rId207" Type="http://schemas.openxmlformats.org/officeDocument/2006/relationships/hyperlink" Target="mailto:ledwinpacheco17@gmail.com" TargetMode="External"/><Relationship Id="rId249" Type="http://schemas.openxmlformats.org/officeDocument/2006/relationships/hyperlink" Target="mailto:contacto@traviataristorante.cl" TargetMode="External"/><Relationship Id="rId414" Type="http://schemas.openxmlformats.org/officeDocument/2006/relationships/hyperlink" Target="mailto:dondeelbuho@hotmail.com" TargetMode="External"/><Relationship Id="rId456" Type="http://schemas.openxmlformats.org/officeDocument/2006/relationships/hyperlink" Target="mailto:reynaldoromero@hotmail.com" TargetMode="External"/><Relationship Id="rId498" Type="http://schemas.openxmlformats.org/officeDocument/2006/relationships/hyperlink" Target="mailto:rmartell@vtr.net" TargetMode="External"/><Relationship Id="rId621" Type="http://schemas.openxmlformats.org/officeDocument/2006/relationships/hyperlink" Target="mailto:r_elnovillero@hotmail.com" TargetMode="External"/><Relationship Id="rId663" Type="http://schemas.openxmlformats.org/officeDocument/2006/relationships/hyperlink" Target="mailto:contacto@waldini.cl" TargetMode="External"/><Relationship Id="rId13" Type="http://schemas.openxmlformats.org/officeDocument/2006/relationships/hyperlink" Target="mailto:hgajardo.matus@gmail.com" TargetMode="External"/><Relationship Id="rId109" Type="http://schemas.openxmlformats.org/officeDocument/2006/relationships/hyperlink" Target="mailto:baldomero29@hotmail.com" TargetMode="External"/><Relationship Id="rId260" Type="http://schemas.openxmlformats.org/officeDocument/2006/relationships/hyperlink" Target="mailto:acgonzara@hotmail.com" TargetMode="External"/><Relationship Id="rId316" Type="http://schemas.openxmlformats.org/officeDocument/2006/relationships/hyperlink" Target="mailto:dalunach@gmail.com" TargetMode="External"/><Relationship Id="rId523" Type="http://schemas.openxmlformats.org/officeDocument/2006/relationships/hyperlink" Target="mailto:monapizza841@gmail.com" TargetMode="External"/><Relationship Id="rId719" Type="http://schemas.openxmlformats.org/officeDocument/2006/relationships/hyperlink" Target="mailto:trigomarvalparaiso@gmail.com" TargetMode="External"/><Relationship Id="rId55" Type="http://schemas.openxmlformats.org/officeDocument/2006/relationships/hyperlink" Target="mailto:gerencia.aparthoteldali@gmail.com" TargetMode="External"/><Relationship Id="rId97" Type="http://schemas.openxmlformats.org/officeDocument/2006/relationships/hyperlink" Target="mailto:contacto.louisiana@gmail.com" TargetMode="External"/><Relationship Id="rId120" Type="http://schemas.openxmlformats.org/officeDocument/2006/relationships/hyperlink" Target="mailto:comercialsanukmr@gmail.com" TargetMode="External"/><Relationship Id="rId358" Type="http://schemas.openxmlformats.org/officeDocument/2006/relationships/hyperlink" Target="mailto:dortega@radisson.cl" TargetMode="External"/><Relationship Id="rId565" Type="http://schemas.openxmlformats.org/officeDocument/2006/relationships/hyperlink" Target="mailto:gerencia@chriscarpentier.cl" TargetMode="External"/><Relationship Id="rId730" Type="http://schemas.openxmlformats.org/officeDocument/2006/relationships/hyperlink" Target="mailto:acominoz@gmail.com" TargetMode="External"/><Relationship Id="rId772" Type="http://schemas.openxmlformats.org/officeDocument/2006/relationships/hyperlink" Target="mailto:tomas@lesandwich.cl" TargetMode="External"/><Relationship Id="rId162" Type="http://schemas.openxmlformats.org/officeDocument/2006/relationships/hyperlink" Target="mailto:dalenlly@gmail.com" TargetMode="External"/><Relationship Id="rId218" Type="http://schemas.openxmlformats.org/officeDocument/2006/relationships/hyperlink" Target="mailto:cmartinez@storiagastronomia.cl" TargetMode="External"/><Relationship Id="rId425" Type="http://schemas.openxmlformats.org/officeDocument/2006/relationships/hyperlink" Target="mailto:geofertech@gmail.com" TargetMode="External"/><Relationship Id="rId467" Type="http://schemas.openxmlformats.org/officeDocument/2006/relationships/hyperlink" Target="mailto:gustavoaixala@gmail.com" TargetMode="External"/><Relationship Id="rId632" Type="http://schemas.openxmlformats.org/officeDocument/2006/relationships/hyperlink" Target="mailto:camili_584@hotmail.com" TargetMode="External"/><Relationship Id="rId271" Type="http://schemas.openxmlformats.org/officeDocument/2006/relationships/hyperlink" Target="mailto:operaciones@tantano.com" TargetMode="External"/><Relationship Id="rId674" Type="http://schemas.openxmlformats.org/officeDocument/2006/relationships/hyperlink" Target="mailto:contacto@ilbenedetto.cl" TargetMode="External"/><Relationship Id="rId24" Type="http://schemas.openxmlformats.org/officeDocument/2006/relationships/hyperlink" Target="mailto:reproduceltda@gmail.com" TargetMode="External"/><Relationship Id="rId66" Type="http://schemas.openxmlformats.org/officeDocument/2006/relationships/hyperlink" Target="mailto:bodega@plazasanfrancisco.cl" TargetMode="External"/><Relationship Id="rId131" Type="http://schemas.openxmlformats.org/officeDocument/2006/relationships/hyperlink" Target="mailto:alejandro@comerciallama.cl" TargetMode="External"/><Relationship Id="rId327" Type="http://schemas.openxmlformats.org/officeDocument/2006/relationships/hyperlink" Target="mailto:bordespizzacurico@hotmail.com" TargetMode="External"/><Relationship Id="rId369" Type="http://schemas.openxmlformats.org/officeDocument/2006/relationships/hyperlink" Target="mailto:david.apablaza@enjoy.cl" TargetMode="External"/><Relationship Id="rId534" Type="http://schemas.openxmlformats.org/officeDocument/2006/relationships/hyperlink" Target="mailto:patricio.pino@sheraton.com" TargetMode="External"/><Relationship Id="rId576" Type="http://schemas.openxmlformats.org/officeDocument/2006/relationships/hyperlink" Target="mailto:adquisiciones@hiramesushi.cl" TargetMode="External"/><Relationship Id="rId741" Type="http://schemas.openxmlformats.org/officeDocument/2006/relationships/hyperlink" Target="mailto:pizzadelmundodelivery@gmail.com" TargetMode="External"/><Relationship Id="rId783" Type="http://schemas.openxmlformats.org/officeDocument/2006/relationships/hyperlink" Target="mailto:ifpizzeria@gmail.com" TargetMode="External"/><Relationship Id="rId173" Type="http://schemas.openxmlformats.org/officeDocument/2006/relationships/hyperlink" Target="mailto:m.joglarf@gmail.com" TargetMode="External"/><Relationship Id="rId229" Type="http://schemas.openxmlformats.org/officeDocument/2006/relationships/hyperlink" Target="mailto:domingo.perez.g@hotmail.com" TargetMode="External"/><Relationship Id="rId380" Type="http://schemas.openxmlformats.org/officeDocument/2006/relationships/hyperlink" Target="mailto:joejimenez@vtr.net" TargetMode="External"/><Relationship Id="rId436" Type="http://schemas.openxmlformats.org/officeDocument/2006/relationships/hyperlink" Target="mailto:isilva@radisson.cl" TargetMode="External"/><Relationship Id="rId601" Type="http://schemas.openxmlformats.org/officeDocument/2006/relationships/hyperlink" Target="mailto:peyuco.pizzas@gmail.com" TargetMode="External"/><Relationship Id="rId643" Type="http://schemas.openxmlformats.org/officeDocument/2006/relationships/hyperlink" Target="mailto:menustadioitaliano@gmail.com" TargetMode="External"/><Relationship Id="rId240" Type="http://schemas.openxmlformats.org/officeDocument/2006/relationships/hyperlink" Target="mailto:ilpeccato.eirl@gmail.com" TargetMode="External"/><Relationship Id="rId478" Type="http://schemas.openxmlformats.org/officeDocument/2006/relationships/hyperlink" Target="mailto:claryln@hotmail.com" TargetMode="External"/><Relationship Id="rId685" Type="http://schemas.openxmlformats.org/officeDocument/2006/relationships/hyperlink" Target="mailto:pastaangelina@hotmail.com" TargetMode="External"/><Relationship Id="rId35" Type="http://schemas.openxmlformats.org/officeDocument/2006/relationships/hyperlink" Target="mailto:donraffe@gmail.com" TargetMode="External"/><Relationship Id="rId77" Type="http://schemas.openxmlformats.org/officeDocument/2006/relationships/hyperlink" Target="mailto:espanolafuente@gmail.com" TargetMode="External"/><Relationship Id="rId100" Type="http://schemas.openxmlformats.org/officeDocument/2006/relationships/hyperlink" Target="mailto:direcciongeneral@mammamiachile.com" TargetMode="External"/><Relationship Id="rId282" Type="http://schemas.openxmlformats.org/officeDocument/2006/relationships/hyperlink" Target="mailto:cocina@casalastarria.cl" TargetMode="External"/><Relationship Id="rId338" Type="http://schemas.openxmlformats.org/officeDocument/2006/relationships/hyperlink" Target="mailto:marcelo@dacapobar.cl" TargetMode="External"/><Relationship Id="rId503" Type="http://schemas.openxmlformats.org/officeDocument/2006/relationships/hyperlink" Target="mailto:gerencia@syrosbar.cl" TargetMode="External"/><Relationship Id="rId545" Type="http://schemas.openxmlformats.org/officeDocument/2006/relationships/hyperlink" Target="mailto:reservasciriloarmstrong@gmail.com" TargetMode="External"/><Relationship Id="rId587" Type="http://schemas.openxmlformats.org/officeDocument/2006/relationships/hyperlink" Target="mailto:claudiaverdugor@gmail.com" TargetMode="External"/><Relationship Id="rId710" Type="http://schemas.openxmlformats.org/officeDocument/2006/relationships/hyperlink" Target="mailto:luimasj7@hotmail.com" TargetMode="External"/><Relationship Id="rId752" Type="http://schemas.openxmlformats.org/officeDocument/2006/relationships/hyperlink" Target="mailto:ugarriza_al@hotmail.com" TargetMode="External"/><Relationship Id="rId8" Type="http://schemas.openxmlformats.org/officeDocument/2006/relationships/hyperlink" Target="mailto:julio.carrasco.p@gmail.com" TargetMode="External"/><Relationship Id="rId142" Type="http://schemas.openxmlformats.org/officeDocument/2006/relationships/hyperlink" Target="mailto:pagosanapizza34@gmail.com" TargetMode="External"/><Relationship Id="rId184" Type="http://schemas.openxmlformats.org/officeDocument/2006/relationships/hyperlink" Target="mailto:fabiram75@hotmail.com" TargetMode="External"/><Relationship Id="rId391" Type="http://schemas.openxmlformats.org/officeDocument/2006/relationships/hyperlink" Target="mailto:contacto@pastalima.cl" TargetMode="External"/><Relationship Id="rId405" Type="http://schemas.openxmlformats.org/officeDocument/2006/relationships/hyperlink" Target="mailto:adquisiciones@hoteloceanic.cl" TargetMode="External"/><Relationship Id="rId447" Type="http://schemas.openxmlformats.org/officeDocument/2006/relationships/hyperlink" Target="mailto:savarinoluigi@yahoo.it" TargetMode="External"/><Relationship Id="rId612" Type="http://schemas.openxmlformats.org/officeDocument/2006/relationships/hyperlink" Target="mailto:paparazzovalpo@gmail.com" TargetMode="External"/><Relationship Id="rId251" Type="http://schemas.openxmlformats.org/officeDocument/2006/relationships/hyperlink" Target="mailto:aranguiz.carlos@gmail.com" TargetMode="External"/><Relationship Id="rId489" Type="http://schemas.openxmlformats.org/officeDocument/2006/relationships/hyperlink" Target="mailto:UTOPIA.RESTAURANT456@GMAIL.COM" TargetMode="External"/><Relationship Id="rId654" Type="http://schemas.openxmlformats.org/officeDocument/2006/relationships/hyperlink" Target="mailto:h8227-dm@accor.com" TargetMode="External"/><Relationship Id="rId696" Type="http://schemas.openxmlformats.org/officeDocument/2006/relationships/hyperlink" Target="mailto:mrs@inversionesalianza.cl" TargetMode="External"/><Relationship Id="rId46" Type="http://schemas.openxmlformats.org/officeDocument/2006/relationships/hyperlink" Target="mailto:elpollo14@elpollocaballo.cl" TargetMode="External"/><Relationship Id="rId293" Type="http://schemas.openxmlformats.org/officeDocument/2006/relationships/hyperlink" Target="mailto:raul@chamas.cl" TargetMode="External"/><Relationship Id="rId307" Type="http://schemas.openxmlformats.org/officeDocument/2006/relationships/hyperlink" Target="mailto:bodega@montanash.cl" TargetMode="External"/><Relationship Id="rId349" Type="http://schemas.openxmlformats.org/officeDocument/2006/relationships/hyperlink" Target="mailto:contacto@hotelcasavander.cl" TargetMode="External"/><Relationship Id="rId514" Type="http://schemas.openxmlformats.org/officeDocument/2006/relationships/hyperlink" Target="mailto:francisca@vertebra.cl" TargetMode="External"/><Relationship Id="rId556" Type="http://schemas.openxmlformats.org/officeDocument/2006/relationships/hyperlink" Target="mailto:montserrattm@lasebastiana.cl" TargetMode="External"/><Relationship Id="rId721" Type="http://schemas.openxmlformats.org/officeDocument/2006/relationships/hyperlink" Target="mailto:monipizzas@gmail.com" TargetMode="External"/><Relationship Id="rId763" Type="http://schemas.openxmlformats.org/officeDocument/2006/relationships/hyperlink" Target="mailto:morenomairubi@gmail.com" TargetMode="External"/><Relationship Id="rId88" Type="http://schemas.openxmlformats.org/officeDocument/2006/relationships/hyperlink" Target="mailto:vacasgordaslascondes@gmail.com" TargetMode="External"/><Relationship Id="rId111" Type="http://schemas.openxmlformats.org/officeDocument/2006/relationships/hyperlink" Target="mailto:administracion@padthai.cl" TargetMode="External"/><Relationship Id="rId153" Type="http://schemas.openxmlformats.org/officeDocument/2006/relationships/hyperlink" Target="mailto:salvatico48@gmail.com" TargetMode="External"/><Relationship Id="rId195" Type="http://schemas.openxmlformats.org/officeDocument/2006/relationships/hyperlink" Target="mailto:mario@bocanariz.cl" TargetMode="External"/><Relationship Id="rId209" Type="http://schemas.openxmlformats.org/officeDocument/2006/relationships/hyperlink" Target="mailto:marcelo@elevenbar.cl" TargetMode="External"/><Relationship Id="rId360" Type="http://schemas.openxmlformats.org/officeDocument/2006/relationships/hyperlink" Target="mailto:romanfoodservice@gmail.com" TargetMode="External"/><Relationship Id="rId416" Type="http://schemas.openxmlformats.org/officeDocument/2006/relationships/hyperlink" Target="mailto:droguettdelpino@gmail.com" TargetMode="External"/><Relationship Id="rId598" Type="http://schemas.openxmlformats.org/officeDocument/2006/relationships/hyperlink" Target="mailto:CENTRO@LEDUETORRI.CL&#160;" TargetMode="External"/><Relationship Id="rId220" Type="http://schemas.openxmlformats.org/officeDocument/2006/relationships/hyperlink" Target="mailto:compras@mankafpa.cl" TargetMode="External"/><Relationship Id="rId458" Type="http://schemas.openxmlformats.org/officeDocument/2006/relationships/hyperlink" Target="mailto:monica.s@wineryhotel.cl/german@wineryhotel.cl" TargetMode="External"/><Relationship Id="rId623" Type="http://schemas.openxmlformats.org/officeDocument/2006/relationships/hyperlink" Target="mailto:romasantarestaurant@gmail.com" TargetMode="External"/><Relationship Id="rId665" Type="http://schemas.openxmlformats.org/officeDocument/2006/relationships/hyperlink" Target="mailto:reservasalcantara@gmail.com" TargetMode="External"/><Relationship Id="rId15" Type="http://schemas.openxmlformats.org/officeDocument/2006/relationships/hyperlink" Target="mailto:brunosttor@gmail.com" TargetMode="External"/><Relationship Id="rId57" Type="http://schemas.openxmlformats.org/officeDocument/2006/relationships/hyperlink" Target="mailto:cdonoso@almacruz.cl" TargetMode="External"/><Relationship Id="rId262" Type="http://schemas.openxmlformats.org/officeDocument/2006/relationships/hyperlink" Target="mailto:vitoian@hotmail.com" TargetMode="External"/><Relationship Id="rId318" Type="http://schemas.openxmlformats.org/officeDocument/2006/relationships/hyperlink" Target="mailto:piermoneti@hotmail.com" TargetMode="External"/><Relationship Id="rId525" Type="http://schemas.openxmlformats.org/officeDocument/2006/relationships/hyperlink" Target="mailto:gcampos@lastarriahotel.com" TargetMode="External"/><Relationship Id="rId567" Type="http://schemas.openxmlformats.org/officeDocument/2006/relationships/hyperlink" Target="mailto:delivery@met.cl" TargetMode="External"/><Relationship Id="rId732" Type="http://schemas.openxmlformats.org/officeDocument/2006/relationships/hyperlink" Target="mailto:silvanarengifo4@gmail.com" TargetMode="External"/><Relationship Id="rId99" Type="http://schemas.openxmlformats.org/officeDocument/2006/relationships/hyperlink" Target="mailto:contacto@malditapizza.cl" TargetMode="External"/><Relationship Id="rId122" Type="http://schemas.openxmlformats.org/officeDocument/2006/relationships/hyperlink" Target="mailto:valdivia.navarro@gmail.com" TargetMode="External"/><Relationship Id="rId164" Type="http://schemas.openxmlformats.org/officeDocument/2006/relationships/hyperlink" Target="mailto:arata.francesca@libero.it" TargetMode="External"/><Relationship Id="rId371" Type="http://schemas.openxmlformats.org/officeDocument/2006/relationships/hyperlink" Target="mailto:labuonapizza.pasta@gmail.com" TargetMode="External"/><Relationship Id="rId774" Type="http://schemas.openxmlformats.org/officeDocument/2006/relationships/hyperlink" Target="mailto:contabilidad@hotelstanford.cl" TargetMode="External"/><Relationship Id="rId427" Type="http://schemas.openxmlformats.org/officeDocument/2006/relationships/hyperlink" Target="mailto:torresgonzalez21@gmail.com" TargetMode="External"/><Relationship Id="rId469" Type="http://schemas.openxmlformats.org/officeDocument/2006/relationships/hyperlink" Target="mailto:renacasector2@gmail.com" TargetMode="External"/><Relationship Id="rId634" Type="http://schemas.openxmlformats.org/officeDocument/2006/relationships/hyperlink" Target="mailto:colo@elementresto.cl" TargetMode="External"/><Relationship Id="rId676" Type="http://schemas.openxmlformats.org/officeDocument/2006/relationships/hyperlink" Target="mailto:info@queenroyal.cl" TargetMode="External"/><Relationship Id="rId26" Type="http://schemas.openxmlformats.org/officeDocument/2006/relationships/hyperlink" Target="mailto:dartepizza@gmail.com" TargetMode="External"/><Relationship Id="rId231" Type="http://schemas.openxmlformats.org/officeDocument/2006/relationships/hyperlink" Target="mailto:restauranteggltda@gmail.com" TargetMode="External"/><Relationship Id="rId273" Type="http://schemas.openxmlformats.org/officeDocument/2006/relationships/hyperlink" Target="mailto:patricio@bonrestaurant.cl" TargetMode="External"/><Relationship Id="rId329" Type="http://schemas.openxmlformats.org/officeDocument/2006/relationships/hyperlink" Target="mailto:rodrigoandres13@gmail.com" TargetMode="External"/><Relationship Id="rId480" Type="http://schemas.openxmlformats.org/officeDocument/2006/relationships/hyperlink" Target="mailto:contacto@lacaperucitayellobo.cl" TargetMode="External"/><Relationship Id="rId536" Type="http://schemas.openxmlformats.org/officeDocument/2006/relationships/hyperlink" Target="mailto:h8924-pu@accor.com" TargetMode="External"/><Relationship Id="rId701" Type="http://schemas.openxmlformats.org/officeDocument/2006/relationships/hyperlink" Target="mailto:megami.ltda@gmail.com" TargetMode="External"/><Relationship Id="rId68" Type="http://schemas.openxmlformats.org/officeDocument/2006/relationships/hyperlink" Target="mailto:ikasushiltda@gmail.com" TargetMode="External"/><Relationship Id="rId133" Type="http://schemas.openxmlformats.org/officeDocument/2006/relationships/hyperlink" Target="mailto:hector.roa23@gmail.com" TargetMode="External"/><Relationship Id="rId175" Type="http://schemas.openxmlformats.org/officeDocument/2006/relationships/hyperlink" Target="http://share.here.com/r/mylocation/e-eyJuYW1lIjoiUmVzdGF1cmFudCBEb25kZSBFbCBHaWdpIiwiYWRkcmVzcyI6IkF2ZW5pZGEgQm9yZ29cdTAwZjFvIDIxMjAwLCBDb25jXHUwMGYzbiIsImxhdGl0dWRlIjotMzIuOTMwNDEyNDYzNDU3LCJsb25naXR1ZGUiOi03MS41MzkwMDAwNDQ4NDEsInByb3ZpZGVyTmFtZSI6ImZhY2Vib29rIiwicHJvdmlkZXJJZCI6MjAzMjI2Mzc5NzE0OTkyfQ==?link=addresses&amp;fb_locale=es_LA&amp;ref=facebook" TargetMode="External"/><Relationship Id="rId340" Type="http://schemas.openxmlformats.org/officeDocument/2006/relationships/hyperlink" Target="mailto:mememarin@gmail.com" TargetMode="External"/><Relationship Id="rId578" Type="http://schemas.openxmlformats.org/officeDocument/2006/relationships/hyperlink" Target="mailto:patricia@restaurantsanantonio.cl" TargetMode="External"/><Relationship Id="rId743" Type="http://schemas.openxmlformats.org/officeDocument/2006/relationships/hyperlink" Target="mailto:info@barnacional.cl" TargetMode="External"/><Relationship Id="rId785" Type="http://schemas.openxmlformats.org/officeDocument/2006/relationships/hyperlink" Target="mailto:ventas@casaempanadaportena.com" TargetMode="External"/><Relationship Id="rId200" Type="http://schemas.openxmlformats.org/officeDocument/2006/relationships/hyperlink" Target="mailto:polenta.pizzeria@gmail.com" TargetMode="External"/><Relationship Id="rId382" Type="http://schemas.openxmlformats.org/officeDocument/2006/relationships/hyperlink" Target="mailto:magno@magnohotel.cl" TargetMode="External"/><Relationship Id="rId438" Type="http://schemas.openxmlformats.org/officeDocument/2006/relationships/hyperlink" Target="mailto:marcopolo416416@gmail.com" TargetMode="External"/><Relationship Id="rId603" Type="http://schemas.openxmlformats.org/officeDocument/2006/relationships/hyperlink" Target="mailto:pizzeriaamerican107@gmail.com" TargetMode="External"/><Relationship Id="rId645" Type="http://schemas.openxmlformats.org/officeDocument/2006/relationships/hyperlink" Target="mailto:info@rossonero.cl" TargetMode="External"/><Relationship Id="rId687" Type="http://schemas.openxmlformats.org/officeDocument/2006/relationships/hyperlink" Target="mailto:solangevazquez@demielycanela.cl" TargetMode="External"/><Relationship Id="rId242" Type="http://schemas.openxmlformats.org/officeDocument/2006/relationships/hyperlink" Target="mailto:danilorob@gmail.com" TargetMode="External"/><Relationship Id="rId284" Type="http://schemas.openxmlformats.org/officeDocument/2006/relationships/hyperlink" Target="mailto:deliciasegana@delicias.cl" TargetMode="External"/><Relationship Id="rId491" Type="http://schemas.openxmlformats.org/officeDocument/2006/relationships/hyperlink" Target="mailto:grupobbs@zazon.cl" TargetMode="External"/><Relationship Id="rId505" Type="http://schemas.openxmlformats.org/officeDocument/2006/relationships/hyperlink" Target="mailto:samson.nicolas@gmail.com" TargetMode="External"/><Relationship Id="rId712" Type="http://schemas.openxmlformats.org/officeDocument/2006/relationships/hyperlink" Target="mailto:contacto@margo.cl" TargetMode="External"/><Relationship Id="rId37" Type="http://schemas.openxmlformats.org/officeDocument/2006/relationships/hyperlink" Target="mailto:compras@doubletreebyhilton.cl" TargetMode="External"/><Relationship Id="rId79" Type="http://schemas.openxmlformats.org/officeDocument/2006/relationships/hyperlink" Target="mailto:cgloria@publimarketingchile.cl" TargetMode="External"/><Relationship Id="rId102" Type="http://schemas.openxmlformats.org/officeDocument/2006/relationships/hyperlink" Target="mailto:fernando@maspizza.cl" TargetMode="External"/><Relationship Id="rId144" Type="http://schemas.openxmlformats.org/officeDocument/2006/relationships/hyperlink" Target="mailto:fcienfuegosg@gmail.com" TargetMode="External"/><Relationship Id="rId547" Type="http://schemas.openxmlformats.org/officeDocument/2006/relationships/hyperlink" Target="mailto:marcos.m.galvez@gmail.com" TargetMode="External"/><Relationship Id="rId589" Type="http://schemas.openxmlformats.org/officeDocument/2006/relationships/hyperlink" Target="mailto:admistracion.armstrong@gmail.com" TargetMode="External"/><Relationship Id="rId754" Type="http://schemas.openxmlformats.org/officeDocument/2006/relationships/hyperlink" Target="mailto:gspepperoni6@gmail.com" TargetMode="External"/><Relationship Id="rId90" Type="http://schemas.openxmlformats.org/officeDocument/2006/relationships/hyperlink" Target="mailto:reservas@lebistrot.cl" TargetMode="External"/><Relationship Id="rId186" Type="http://schemas.openxmlformats.org/officeDocument/2006/relationships/hyperlink" Target="mailto:ximena.gurme@gmail.com" TargetMode="External"/><Relationship Id="rId351" Type="http://schemas.openxmlformats.org/officeDocument/2006/relationships/hyperlink" Target="mailto:galahotel@galahotel.cl" TargetMode="External"/><Relationship Id="rId393" Type="http://schemas.openxmlformats.org/officeDocument/2006/relationships/hyperlink" Target="mailto:pierocaniggia@pieroshotel.cl" TargetMode="External"/><Relationship Id="rId407" Type="http://schemas.openxmlformats.org/officeDocument/2006/relationships/hyperlink" Target="mailto:administracion@ristorantesanmarco.cl" TargetMode="External"/><Relationship Id="rId449" Type="http://schemas.openxmlformats.org/officeDocument/2006/relationships/hyperlink" Target="mailto:isilva@radisson.cl" TargetMode="External"/><Relationship Id="rId614" Type="http://schemas.openxmlformats.org/officeDocument/2006/relationships/hyperlink" Target="mailto:sergio@marcini.cl" TargetMode="External"/><Relationship Id="rId656" Type="http://schemas.openxmlformats.org/officeDocument/2006/relationships/hyperlink" Target="mailto:cesarmarquezg@outlook.es" TargetMode="External"/><Relationship Id="rId211" Type="http://schemas.openxmlformats.org/officeDocument/2006/relationships/hyperlink" Target="mailto:donpizzerochile@gmail.com" TargetMode="External"/><Relationship Id="rId253" Type="http://schemas.openxmlformats.org/officeDocument/2006/relationships/hyperlink" Target="mailto:jeancarlos241029@gmail.com" TargetMode="External"/><Relationship Id="rId295" Type="http://schemas.openxmlformats.org/officeDocument/2006/relationships/hyperlink" Target="mailto:adquisiciones@donnacho.cl" TargetMode="External"/><Relationship Id="rId309" Type="http://schemas.openxmlformats.org/officeDocument/2006/relationships/hyperlink" Target="mailto:paulina.abarca@whotels.com" TargetMode="External"/><Relationship Id="rId460" Type="http://schemas.openxmlformats.org/officeDocument/2006/relationships/hyperlink" Target="mailto:daniel.ulloa@tavolini.cl" TargetMode="External"/><Relationship Id="rId516" Type="http://schemas.openxmlformats.org/officeDocument/2006/relationships/hyperlink" Target="mailto:administracion@cumaru.cl" TargetMode="External"/><Relationship Id="rId698" Type="http://schemas.openxmlformats.org/officeDocument/2006/relationships/hyperlink" Target="mailto:caferock212@gmail.com" TargetMode="External"/><Relationship Id="rId48" Type="http://schemas.openxmlformats.org/officeDocument/2006/relationships/hyperlink" Target="mailto:entrepiscosgastronomiaperuana@gmail.com" TargetMode="External"/><Relationship Id="rId113" Type="http://schemas.openxmlformats.org/officeDocument/2006/relationships/hyperlink" Target="mailto:claudiaperez@interconti.cl" TargetMode="External"/><Relationship Id="rId320" Type="http://schemas.openxmlformats.org/officeDocument/2006/relationships/hyperlink" Target="mailto:juancarlosayubplaza@gmail.com" TargetMode="External"/><Relationship Id="rId558" Type="http://schemas.openxmlformats.org/officeDocument/2006/relationships/hyperlink" Target="mailto:administracion@brunapoli.cl" TargetMode="External"/><Relationship Id="rId723" Type="http://schemas.openxmlformats.org/officeDocument/2006/relationships/hyperlink" Target="mailto:mearayac@gmail.com" TargetMode="External"/><Relationship Id="rId765" Type="http://schemas.openxmlformats.org/officeDocument/2006/relationships/hyperlink" Target="mailto:jcaicedo@radissonciudadempresarial.cl" TargetMode="External"/><Relationship Id="rId155" Type="http://schemas.openxmlformats.org/officeDocument/2006/relationships/hyperlink" Target="mailto:contacto@vaquitasabrosa.cl" TargetMode="External"/><Relationship Id="rId197" Type="http://schemas.openxmlformats.org/officeDocument/2006/relationships/hyperlink" Target="mailto:sabordecarne2325@gmail.com" TargetMode="External"/><Relationship Id="rId362" Type="http://schemas.openxmlformats.org/officeDocument/2006/relationships/hyperlink" Target="mailto:Ilgenovesecaffeitaliano@gmail.com" TargetMode="External"/><Relationship Id="rId418" Type="http://schemas.openxmlformats.org/officeDocument/2006/relationships/hyperlink" Target="mailto:taulat.adm@gmail.com" TargetMode="External"/><Relationship Id="rId625" Type="http://schemas.openxmlformats.org/officeDocument/2006/relationships/hyperlink" Target="mailto:victorfuentealbadiaz@gmail.com" TargetMode="External"/><Relationship Id="rId222" Type="http://schemas.openxmlformats.org/officeDocument/2006/relationships/hyperlink" Target="mailto:deblock18@hotmail.com" TargetMode="External"/><Relationship Id="rId264" Type="http://schemas.openxmlformats.org/officeDocument/2006/relationships/hyperlink" Target="mailto:rpamparana@gmail.com" TargetMode="External"/><Relationship Id="rId471" Type="http://schemas.openxmlformats.org/officeDocument/2006/relationships/hyperlink" Target="mailto:patyandulce@gmail.com" TargetMode="External"/><Relationship Id="rId667" Type="http://schemas.openxmlformats.org/officeDocument/2006/relationships/hyperlink" Target="http://caperucitapizza.cl/" TargetMode="External"/><Relationship Id="rId17" Type="http://schemas.openxmlformats.org/officeDocument/2006/relationships/hyperlink" Target="mailto:cafeplatonico@hotmail.com" TargetMode="External"/><Relationship Id="rId59" Type="http://schemas.openxmlformats.org/officeDocument/2006/relationships/hyperlink" Target="mailto:lcorrea@gourmeat.cl" TargetMode="External"/><Relationship Id="rId124" Type="http://schemas.openxmlformats.org/officeDocument/2006/relationships/hyperlink" Target="mailto:administrador@plazavictoria.com" TargetMode="External"/><Relationship Id="rId527" Type="http://schemas.openxmlformats.org/officeDocument/2006/relationships/hyperlink" Target="mailto:info@capperi.cl" TargetMode="External"/><Relationship Id="rId569" Type="http://schemas.openxmlformats.org/officeDocument/2006/relationships/hyperlink" Target="mailto:stradaalc@grupoareas.cl" TargetMode="External"/><Relationship Id="rId734" Type="http://schemas.openxmlformats.org/officeDocument/2006/relationships/hyperlink" Target="mailto:ventas.alpassatuti1@gmail.com" TargetMode="External"/><Relationship Id="rId776" Type="http://schemas.openxmlformats.org/officeDocument/2006/relationships/hyperlink" Target="mailto:elrinconche24@gmail.com" TargetMode="External"/><Relationship Id="rId70" Type="http://schemas.openxmlformats.org/officeDocument/2006/relationships/hyperlink" Target="mailto:jusgolista_10@hotmail.com" TargetMode="External"/><Relationship Id="rId166" Type="http://schemas.openxmlformats.org/officeDocument/2006/relationships/hyperlink" Target="mailto:fjara@solacehotel.cl" TargetMode="External"/><Relationship Id="rId331" Type="http://schemas.openxmlformats.org/officeDocument/2006/relationships/hyperlink" Target="mailto:dcabello@danes.cl" TargetMode="External"/><Relationship Id="rId373" Type="http://schemas.openxmlformats.org/officeDocument/2006/relationships/hyperlink" Target="mailto:reservas@lacasitadebarreales.cl" TargetMode="External"/><Relationship Id="rId429" Type="http://schemas.openxmlformats.org/officeDocument/2006/relationships/hyperlink" Target="mailto:tavola@vtr.net" TargetMode="External"/><Relationship Id="rId580" Type="http://schemas.openxmlformats.org/officeDocument/2006/relationships/hyperlink" Target="mailto:dmazzino@gmail.com" TargetMode="External"/><Relationship Id="rId636" Type="http://schemas.openxmlformats.org/officeDocument/2006/relationships/hyperlink" Target="mailto:olmosjm1@hotmail.com" TargetMode="External"/><Relationship Id="rId1" Type="http://schemas.openxmlformats.org/officeDocument/2006/relationships/hyperlink" Target="mailto:clau.arriagada@hotmail.com" TargetMode="External"/><Relationship Id="rId233" Type="http://schemas.openxmlformats.org/officeDocument/2006/relationships/hyperlink" Target="mailto:eclecticodia@gmail.com" TargetMode="External"/><Relationship Id="rId440" Type="http://schemas.openxmlformats.org/officeDocument/2006/relationships/hyperlink" Target="mailto:dssandrea28@hotmail.com" TargetMode="External"/><Relationship Id="rId678" Type="http://schemas.openxmlformats.org/officeDocument/2006/relationships/hyperlink" Target="mailto:cvegamunoz@gmail.com" TargetMode="External"/><Relationship Id="rId28" Type="http://schemas.openxmlformats.org/officeDocument/2006/relationships/hyperlink" Target="mailto:carmenaguilar@delbeto.cl" TargetMode="External"/><Relationship Id="rId275" Type="http://schemas.openxmlformats.org/officeDocument/2006/relationships/hyperlink" Target="mailto:brayan.valenzuela.bello@gmail.com" TargetMode="External"/><Relationship Id="rId300" Type="http://schemas.openxmlformats.org/officeDocument/2006/relationships/hyperlink" Target="mailto:juliocampos@tie.cl" TargetMode="External"/><Relationship Id="rId482" Type="http://schemas.openxmlformats.org/officeDocument/2006/relationships/hyperlink" Target="http://www.ilbenedetto.cl/" TargetMode="External"/><Relationship Id="rId538" Type="http://schemas.openxmlformats.org/officeDocument/2006/relationships/hyperlink" Target="mailto:ryradm@gmail.com" TargetMode="External"/><Relationship Id="rId703" Type="http://schemas.openxmlformats.org/officeDocument/2006/relationships/hyperlink" Target="mailto:info@moloko.cl" TargetMode="External"/><Relationship Id="rId745" Type="http://schemas.openxmlformats.org/officeDocument/2006/relationships/hyperlink" Target="mailto:karen@amadeuspizza.cl" TargetMode="External"/><Relationship Id="rId81" Type="http://schemas.openxmlformats.org/officeDocument/2006/relationships/hyperlink" Target="mailto:contacto@lapercanta.cl" TargetMode="External"/><Relationship Id="rId135" Type="http://schemas.openxmlformats.org/officeDocument/2006/relationships/hyperlink" Target="mailto:croccante.eys@gmail.com" TargetMode="External"/><Relationship Id="rId177" Type="http://schemas.openxmlformats.org/officeDocument/2006/relationships/hyperlink" Target="mailto:PIERPATRI2013@GMAIL.COM" TargetMode="External"/><Relationship Id="rId342" Type="http://schemas.openxmlformats.org/officeDocument/2006/relationships/hyperlink" Target="mailto:jtapiafritz@hotmail.com" TargetMode="External"/><Relationship Id="rId384" Type="http://schemas.openxmlformats.org/officeDocument/2006/relationships/hyperlink" Target="mailto:alemazzino@gmail.com" TargetMode="External"/><Relationship Id="rId591" Type="http://schemas.openxmlformats.org/officeDocument/2006/relationships/hyperlink" Target="mailto:reservas@hb.cl" TargetMode="External"/><Relationship Id="rId605" Type="http://schemas.openxmlformats.org/officeDocument/2006/relationships/hyperlink" Target="mailto:vinizio.cl@gmail.com" TargetMode="External"/><Relationship Id="rId787" Type="http://schemas.openxmlformats.org/officeDocument/2006/relationships/hyperlink" Target="mailto:contacto@vincitore.cl" TargetMode="External"/><Relationship Id="rId202" Type="http://schemas.openxmlformats.org/officeDocument/2006/relationships/hyperlink" Target="mailto:atorres@grupomilsabores.com" TargetMode="External"/><Relationship Id="rId244" Type="http://schemas.openxmlformats.org/officeDocument/2006/relationships/hyperlink" Target="mailto:patriciojaque1@gmail.com" TargetMode="External"/><Relationship Id="rId647" Type="http://schemas.openxmlformats.org/officeDocument/2006/relationships/hyperlink" Target="mailto:paolaverdicosmo@hotmail.com" TargetMode="External"/><Relationship Id="rId689" Type="http://schemas.openxmlformats.org/officeDocument/2006/relationships/hyperlink" Target="mailto:colo@elementresto.cl" TargetMode="External"/><Relationship Id="rId39" Type="http://schemas.openxmlformats.org/officeDocument/2006/relationships/hyperlink" Target="mailto:contacto@elapero.cl" TargetMode="External"/><Relationship Id="rId286" Type="http://schemas.openxmlformats.org/officeDocument/2006/relationships/hyperlink" Target="mailto:fullpizzas@gmail.com" TargetMode="External"/><Relationship Id="rId451" Type="http://schemas.openxmlformats.org/officeDocument/2006/relationships/hyperlink" Target="mailto:divinopecado@vtr.net" TargetMode="External"/><Relationship Id="rId493" Type="http://schemas.openxmlformats.org/officeDocument/2006/relationships/hyperlink" Target="mailto:contabilidadsacramento@gmail.com" TargetMode="External"/><Relationship Id="rId507" Type="http://schemas.openxmlformats.org/officeDocument/2006/relationships/hyperlink" Target="mailto:bpino@clubeve.cl" TargetMode="External"/><Relationship Id="rId549" Type="http://schemas.openxmlformats.org/officeDocument/2006/relationships/hyperlink" Target="mailto:errazuriz@piazzadifiori.cl" TargetMode="External"/><Relationship Id="rId714" Type="http://schemas.openxmlformats.org/officeDocument/2006/relationships/hyperlink" Target="mailto:maryorit@margo.cl" TargetMode="External"/><Relationship Id="rId756" Type="http://schemas.openxmlformats.org/officeDocument/2006/relationships/hyperlink" Target="mailto:abrakebab.contacto@gmail.com" TargetMode="External"/><Relationship Id="rId50" Type="http://schemas.openxmlformats.org/officeDocument/2006/relationships/hyperlink" Target="mailto:silvalorena1833@gmail.com" TargetMode="External"/><Relationship Id="rId104" Type="http://schemas.openxmlformats.org/officeDocument/2006/relationships/hyperlink" Target="mailto:reservas@montanash.cl" TargetMode="External"/><Relationship Id="rId146" Type="http://schemas.openxmlformats.org/officeDocument/2006/relationships/hyperlink" Target="mailto:tatianamontecinos@squadritto.cl" TargetMode="External"/><Relationship Id="rId188" Type="http://schemas.openxmlformats.org/officeDocument/2006/relationships/hyperlink" Target="mailto:pizzeria@ilbuco.cl" TargetMode="External"/><Relationship Id="rId311" Type="http://schemas.openxmlformats.org/officeDocument/2006/relationships/hyperlink" Target="mailto:hola@casasurchile.com" TargetMode="External"/><Relationship Id="rId353" Type="http://schemas.openxmlformats.org/officeDocument/2006/relationships/hyperlink" Target="mailto:info@hotelatkinson.cl" TargetMode="External"/><Relationship Id="rId395" Type="http://schemas.openxmlformats.org/officeDocument/2006/relationships/hyperlink" Target="mailto:egarcialagazzi@hotmail.com" TargetMode="External"/><Relationship Id="rId409" Type="http://schemas.openxmlformats.org/officeDocument/2006/relationships/hyperlink" Target="mailto:saborcolor@gmail.com" TargetMode="External"/><Relationship Id="rId560" Type="http://schemas.openxmlformats.org/officeDocument/2006/relationships/hyperlink" Target="mailto:dthielelablancahotel@gmail.com" TargetMode="External"/><Relationship Id="rId92" Type="http://schemas.openxmlformats.org/officeDocument/2006/relationships/hyperlink" Target="mailto:lplwmail@gmail.com" TargetMode="External"/><Relationship Id="rId213" Type="http://schemas.openxmlformats.org/officeDocument/2006/relationships/hyperlink" Target="mailto:hola@peyuco.com" TargetMode="External"/><Relationship Id="rId420" Type="http://schemas.openxmlformats.org/officeDocument/2006/relationships/hyperlink" Target="mailto:gerencia@topapart.cl" TargetMode="External"/><Relationship Id="rId616" Type="http://schemas.openxmlformats.org/officeDocument/2006/relationships/hyperlink" Target="mailto:lily.araya.s@gmail.com" TargetMode="External"/><Relationship Id="rId658" Type="http://schemas.openxmlformats.org/officeDocument/2006/relationships/hyperlink" Target="mailto:arsegato@hotmail.com" TargetMode="External"/><Relationship Id="rId255" Type="http://schemas.openxmlformats.org/officeDocument/2006/relationships/hyperlink" Target="mailto:portugal@eltoro.cl" TargetMode="External"/><Relationship Id="rId297" Type="http://schemas.openxmlformats.org/officeDocument/2006/relationships/hyperlink" Target="mailto:pizzeracheveroni@hotmail.com" TargetMode="External"/><Relationship Id="rId462" Type="http://schemas.openxmlformats.org/officeDocument/2006/relationships/hyperlink" Target="mailto:oskarbastias1@gmail.com" TargetMode="External"/><Relationship Id="rId518" Type="http://schemas.openxmlformats.org/officeDocument/2006/relationships/hyperlink" Target="mailto:fpavon@moloko.cl" TargetMode="External"/><Relationship Id="rId725" Type="http://schemas.openxmlformats.org/officeDocument/2006/relationships/hyperlink" Target="mailto:raulopez234@gmail.com" TargetMode="External"/><Relationship Id="rId115" Type="http://schemas.openxmlformats.org/officeDocument/2006/relationships/hyperlink" Target="mailto:pikkada@gmail.com" TargetMode="External"/><Relationship Id="rId157" Type="http://schemas.openxmlformats.org/officeDocument/2006/relationships/hyperlink" Target="mailto:laviapizza@hotmail.com" TargetMode="External"/><Relationship Id="rId322" Type="http://schemas.openxmlformats.org/officeDocument/2006/relationships/hyperlink" Target="mailto:m_america@vtr.net" TargetMode="External"/><Relationship Id="rId364" Type="http://schemas.openxmlformats.org/officeDocument/2006/relationships/hyperlink" Target="mailto:nracconto2@gmail.com" TargetMode="External"/><Relationship Id="rId767" Type="http://schemas.openxmlformats.org/officeDocument/2006/relationships/hyperlink" Target="mailto:compras@hotelpanamericano.cl" TargetMode="External"/><Relationship Id="rId61" Type="http://schemas.openxmlformats.org/officeDocument/2006/relationships/hyperlink" Target="mailto:ismael.bravo@talbot.cl" TargetMode="External"/><Relationship Id="rId199" Type="http://schemas.openxmlformats.org/officeDocument/2006/relationships/hyperlink" Target="mailto:tengohambre@munchies.cl" TargetMode="External"/><Relationship Id="rId571" Type="http://schemas.openxmlformats.org/officeDocument/2006/relationships/hyperlink" Target="mailto:felipe@donameche.cl" TargetMode="External"/><Relationship Id="rId627" Type="http://schemas.openxmlformats.org/officeDocument/2006/relationships/hyperlink" Target="mailto:compras@deli-meals.com" TargetMode="External"/><Relationship Id="rId669" Type="http://schemas.openxmlformats.org/officeDocument/2006/relationships/hyperlink" Target="mailto:omar.bistrokook@gmail.com" TargetMode="External"/><Relationship Id="rId19" Type="http://schemas.openxmlformats.org/officeDocument/2006/relationships/hyperlink" Target="mailto:mario@mankafpa.cl" TargetMode="External"/><Relationship Id="rId224" Type="http://schemas.openxmlformats.org/officeDocument/2006/relationships/hyperlink" Target="mailto:restaurantcarnesechaurren@gmail.com" TargetMode="External"/><Relationship Id="rId266" Type="http://schemas.openxmlformats.org/officeDocument/2006/relationships/hyperlink" Target="mailto:info@labelladurmiente.cl" TargetMode="External"/><Relationship Id="rId431" Type="http://schemas.openxmlformats.org/officeDocument/2006/relationships/hyperlink" Target="mailto:salvatoreviverosperez@icloud.com" TargetMode="External"/><Relationship Id="rId473" Type="http://schemas.openxmlformats.org/officeDocument/2006/relationships/hyperlink" Target="mailto:administracion@altomirador.com" TargetMode="External"/><Relationship Id="rId529" Type="http://schemas.openxmlformats.org/officeDocument/2006/relationships/hyperlink" Target="mailto:penalolen@jhotpizza.cl" TargetMode="External"/><Relationship Id="rId680" Type="http://schemas.openxmlformats.org/officeDocument/2006/relationships/hyperlink" Target="mailto:contacto@brunapoli.cl" TargetMode="External"/><Relationship Id="rId736" Type="http://schemas.openxmlformats.org/officeDocument/2006/relationships/hyperlink" Target="mailto:fabricdm@hotmail.com" TargetMode="External"/><Relationship Id="rId30" Type="http://schemas.openxmlformats.org/officeDocument/2006/relationships/hyperlink" Target="mailto:claudiadelystop@gmail.com" TargetMode="External"/><Relationship Id="rId126" Type="http://schemas.openxmlformats.org/officeDocument/2006/relationships/hyperlink" Target="mailto:danilo.galaz@courtyard.com" TargetMode="External"/><Relationship Id="rId168" Type="http://schemas.openxmlformats.org/officeDocument/2006/relationships/hyperlink" Target="mailto:luis.molinelle.ch@gmail.com" TargetMode="External"/><Relationship Id="rId333" Type="http://schemas.openxmlformats.org/officeDocument/2006/relationships/hyperlink" Target="mailto:dondeclaudio@hotmail.com" TargetMode="External"/><Relationship Id="rId540" Type="http://schemas.openxmlformats.org/officeDocument/2006/relationships/hyperlink" Target="mailto:juancristobal@canobra.cl" TargetMode="External"/><Relationship Id="rId778" Type="http://schemas.openxmlformats.org/officeDocument/2006/relationships/hyperlink" Target="mailto:pizzas.angelito@gmail.com" TargetMode="External"/><Relationship Id="rId72" Type="http://schemas.openxmlformats.org/officeDocument/2006/relationships/hyperlink" Target="mailto:hmontecarlo@terra.cl" TargetMode="External"/><Relationship Id="rId375" Type="http://schemas.openxmlformats.org/officeDocument/2006/relationships/hyperlink" Target="mailto:lafermatapizzeria@gmail.com" TargetMode="External"/><Relationship Id="rId582" Type="http://schemas.openxmlformats.org/officeDocument/2006/relationships/hyperlink" Target="mailto:gerencia@jhotpizza.cl" TargetMode="External"/><Relationship Id="rId638" Type="http://schemas.openxmlformats.org/officeDocument/2006/relationships/hyperlink" Target="mailto:latizzeria@gmail.com" TargetMode="External"/><Relationship Id="rId3" Type="http://schemas.openxmlformats.org/officeDocument/2006/relationships/hyperlink" Target="mailto:agostinapizzas@gmail.com" TargetMode="External"/><Relationship Id="rId235" Type="http://schemas.openxmlformats.org/officeDocument/2006/relationships/hyperlink" Target="mailto:agustinromero@anamariarestaurant.cl" TargetMode="External"/><Relationship Id="rId277" Type="http://schemas.openxmlformats.org/officeDocument/2006/relationships/hyperlink" Target="mailto:carlos.palma@amicci.cl" TargetMode="External"/><Relationship Id="rId400" Type="http://schemas.openxmlformats.org/officeDocument/2006/relationships/hyperlink" Target="mailto:camaronyvinos@gmail.com" TargetMode="External"/><Relationship Id="rId442" Type="http://schemas.openxmlformats.org/officeDocument/2006/relationships/hyperlink" Target="mailto:adquisiones@chriscerpenter.cl" TargetMode="External"/><Relationship Id="rId484" Type="http://schemas.openxmlformats.org/officeDocument/2006/relationships/hyperlink" Target="mailto:restocuatrobocas@gmail.com" TargetMode="External"/><Relationship Id="rId705" Type="http://schemas.openxmlformats.org/officeDocument/2006/relationships/hyperlink" Target="mailto:contacto@benditapasta.cl" TargetMode="External"/><Relationship Id="rId137" Type="http://schemas.openxmlformats.org/officeDocument/2006/relationships/hyperlink" Target="mailto:fernando.cifuentes@sheraton.com" TargetMode="External"/><Relationship Id="rId302" Type="http://schemas.openxmlformats.org/officeDocument/2006/relationships/hyperlink" Target="mailto:sebabendek@gmail.com" TargetMode="External"/><Relationship Id="rId344" Type="http://schemas.openxmlformats.org/officeDocument/2006/relationships/hyperlink" Target="mailto:martin.capdeville@gmail.com" TargetMode="External"/><Relationship Id="rId691" Type="http://schemas.openxmlformats.org/officeDocument/2006/relationships/hyperlink" Target="mailto:santiago.grand@hyatt.com" TargetMode="External"/><Relationship Id="rId747" Type="http://schemas.openxmlformats.org/officeDocument/2006/relationships/hyperlink" Target="mailto:sp@inversionesalianza.cl" TargetMode="External"/><Relationship Id="rId789" Type="http://schemas.openxmlformats.org/officeDocument/2006/relationships/printerSettings" Target="../printerSettings/printerSettings1.bin"/><Relationship Id="rId41" Type="http://schemas.openxmlformats.org/officeDocument/2006/relationships/hyperlink" Target="mailto:elcaramano@tie.cl" TargetMode="External"/><Relationship Id="rId83" Type="http://schemas.openxmlformats.org/officeDocument/2006/relationships/hyperlink" Target="mailto:reservas@latecla.cl" TargetMode="External"/><Relationship Id="rId179" Type="http://schemas.openxmlformats.org/officeDocument/2006/relationships/hyperlink" Target="mailto:carinacoppa@gmail.com" TargetMode="External"/><Relationship Id="rId386" Type="http://schemas.openxmlformats.org/officeDocument/2006/relationships/hyperlink" Target="mailto:maximan.sk8@gmail.com" TargetMode="External"/><Relationship Id="rId551" Type="http://schemas.openxmlformats.org/officeDocument/2006/relationships/hyperlink" Target="mailto:carolinaj@modusvivendi.cl" TargetMode="External"/><Relationship Id="rId593" Type="http://schemas.openxmlformats.org/officeDocument/2006/relationships/hyperlink" Target="mailto:claudiosampieri@gmail.com" TargetMode="External"/><Relationship Id="rId607" Type="http://schemas.openxmlformats.org/officeDocument/2006/relationships/hyperlink" Target="mailto:gonzalograssi@yahoo.es" TargetMode="External"/><Relationship Id="rId649" Type="http://schemas.openxmlformats.org/officeDocument/2006/relationships/hyperlink" Target="mailto:ccolchagua@gmail.com" TargetMode="External"/><Relationship Id="rId190" Type="http://schemas.openxmlformats.org/officeDocument/2006/relationships/hyperlink" Target="mailto:adquisiciones@hotelgranpalace.cl" TargetMode="External"/><Relationship Id="rId204" Type="http://schemas.openxmlformats.org/officeDocument/2006/relationships/hyperlink" Target="mailto:establecimientoslucia@gmail.com" TargetMode="External"/><Relationship Id="rId246" Type="http://schemas.openxmlformats.org/officeDocument/2006/relationships/hyperlink" Target="mailto:jefeplane@parkplaza.cl" TargetMode="External"/><Relationship Id="rId288" Type="http://schemas.openxmlformats.org/officeDocument/2006/relationships/hyperlink" Target="mailto:ossescea@gmail.com" TargetMode="External"/><Relationship Id="rId411" Type="http://schemas.openxmlformats.org/officeDocument/2006/relationships/hyperlink" Target="mailto:elbuengusto@gmail.com" TargetMode="External"/><Relationship Id="rId453" Type="http://schemas.openxmlformats.org/officeDocument/2006/relationships/hyperlink" Target="mailto:rrpp@chilenolimache.cl" TargetMode="External"/><Relationship Id="rId509" Type="http://schemas.openxmlformats.org/officeDocument/2006/relationships/hyperlink" Target="mailto:jpavezv28@gmail.com" TargetMode="External"/><Relationship Id="rId660" Type="http://schemas.openxmlformats.org/officeDocument/2006/relationships/hyperlink" Target="mailto:CAF&#201;DELPINTOR@HOTMAIL.COM" TargetMode="External"/><Relationship Id="rId106" Type="http://schemas.openxmlformats.org/officeDocument/2006/relationships/hyperlink" Target="mailto:soledad152525@gmail.com" TargetMode="External"/><Relationship Id="rId313" Type="http://schemas.openxmlformats.org/officeDocument/2006/relationships/hyperlink" Target="mailto:operaciones@hotelesprincipado.com" TargetMode="External"/><Relationship Id="rId495" Type="http://schemas.openxmlformats.org/officeDocument/2006/relationships/hyperlink" Target="mailto:pastaevino@hotmail.com" TargetMode="External"/><Relationship Id="rId716" Type="http://schemas.openxmlformats.org/officeDocument/2006/relationships/hyperlink" Target="mailto:toso.cate@gmail.com" TargetMode="External"/><Relationship Id="rId758" Type="http://schemas.openxmlformats.org/officeDocument/2006/relationships/hyperlink" Target="mailto:h.b.terravina@gmail.com" TargetMode="External"/><Relationship Id="rId10" Type="http://schemas.openxmlformats.org/officeDocument/2006/relationships/hyperlink" Target="mailto:contactosociedadgastronomica@gmail.com" TargetMode="External"/><Relationship Id="rId52" Type="http://schemas.openxmlformats.org/officeDocument/2006/relationships/hyperlink" Target="mailto:ghasbun@atton.com" TargetMode="External"/><Relationship Id="rId94" Type="http://schemas.openxmlformats.org/officeDocument/2006/relationships/hyperlink" Target="mailto:adquisiciones@hoteltorremayor.cl" TargetMode="External"/><Relationship Id="rId148" Type="http://schemas.openxmlformats.org/officeDocument/2006/relationships/hyperlink" Target="mailto:sergiozunino@hotmail.it" TargetMode="External"/><Relationship Id="rId355" Type="http://schemas.openxmlformats.org/officeDocument/2006/relationships/hyperlink" Target="mailto:adquisiciones@hotelneruda.cl" TargetMode="External"/><Relationship Id="rId397" Type="http://schemas.openxmlformats.org/officeDocument/2006/relationships/hyperlink" Target="mailto:pizzeriamonteamiata@gmail.com" TargetMode="External"/><Relationship Id="rId520" Type="http://schemas.openxmlformats.org/officeDocument/2006/relationships/hyperlink" Target="mailto:h7531-gl1@accor.com" TargetMode="External"/><Relationship Id="rId562" Type="http://schemas.openxmlformats.org/officeDocument/2006/relationships/hyperlink" Target="mailto:acelis@benditaalbahaca.cl" TargetMode="External"/><Relationship Id="rId618" Type="http://schemas.openxmlformats.org/officeDocument/2006/relationships/hyperlink" Target="mailto:don_naxo29@hotmail.com" TargetMode="External"/><Relationship Id="rId215" Type="http://schemas.openxmlformats.org/officeDocument/2006/relationships/hyperlink" Target="mailto:america.munoz@ritzcarlton.com" TargetMode="External"/><Relationship Id="rId257" Type="http://schemas.openxmlformats.org/officeDocument/2006/relationships/hyperlink" Target="mailto:nvaldiviar89@gmail.com" TargetMode="External"/><Relationship Id="rId422" Type="http://schemas.openxmlformats.org/officeDocument/2006/relationships/hyperlink" Target="mailto:sushi.portales330@gmail.com" TargetMode="External"/><Relationship Id="rId464" Type="http://schemas.openxmlformats.org/officeDocument/2006/relationships/hyperlink" Target="mailto:contacto@dacesarepaolo.cl" TargetMode="External"/><Relationship Id="rId299" Type="http://schemas.openxmlformats.org/officeDocument/2006/relationships/hyperlink" Target="mailto:sergio.gonlet08@gmail.com" TargetMode="External"/><Relationship Id="rId727" Type="http://schemas.openxmlformats.org/officeDocument/2006/relationships/hyperlink" Target="mailto:donvitoezanoni@outlook.com" TargetMode="External"/><Relationship Id="rId63" Type="http://schemas.openxmlformats.org/officeDocument/2006/relationships/hyperlink" Target="mailto:adquisiciones@loretohotel.cl" TargetMode="External"/><Relationship Id="rId159" Type="http://schemas.openxmlformats.org/officeDocument/2006/relationships/hyperlink" Target="mailto:sandra9156@gmail.com" TargetMode="External"/><Relationship Id="rId366" Type="http://schemas.openxmlformats.org/officeDocument/2006/relationships/hyperlink" Target="mailto:kupalpichilemu@gmail.com" TargetMode="External"/><Relationship Id="rId573" Type="http://schemas.openxmlformats.org/officeDocument/2006/relationships/hyperlink" Target="mailto:ristorantepizzeriailtoscano@gmail.com" TargetMode="External"/><Relationship Id="rId780" Type="http://schemas.openxmlformats.org/officeDocument/2006/relationships/hyperlink" Target="mailto:info@latavernadellapiazza.cl" TargetMode="External"/><Relationship Id="rId226" Type="http://schemas.openxmlformats.org/officeDocument/2006/relationships/hyperlink" Target="mailto:compras@hotelfundador.cl" TargetMode="External"/><Relationship Id="rId433" Type="http://schemas.openxmlformats.org/officeDocument/2006/relationships/hyperlink" Target="mailto:contacto@visitapichilemu.cl" TargetMode="External"/><Relationship Id="rId640" Type="http://schemas.openxmlformats.org/officeDocument/2006/relationships/hyperlink" Target="mailto:contacto@laconejera.cl" TargetMode="External"/><Relationship Id="rId738" Type="http://schemas.openxmlformats.org/officeDocument/2006/relationships/hyperlink" Target="mailto:panaderiasuperba@gmail.com"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mailto:marcopolo416416@gmail.com" TargetMode="External"/><Relationship Id="rId299" Type="http://schemas.openxmlformats.org/officeDocument/2006/relationships/hyperlink" Target="mailto:ignaciocrino@gmail.com" TargetMode="External"/><Relationship Id="rId21" Type="http://schemas.openxmlformats.org/officeDocument/2006/relationships/hyperlink" Target="mailto:jtapiafritz@hotmail.com" TargetMode="External"/><Relationship Id="rId63" Type="http://schemas.openxmlformats.org/officeDocument/2006/relationships/hyperlink" Target="mailto:alemazzino@gmail.com" TargetMode="External"/><Relationship Id="rId159" Type="http://schemas.openxmlformats.org/officeDocument/2006/relationships/hyperlink" Target="mailto:contacto@lacaperucitayellobo.cl" TargetMode="External"/><Relationship Id="rId324" Type="http://schemas.openxmlformats.org/officeDocument/2006/relationships/hyperlink" Target="mailto:info@rossonero.cl" TargetMode="External"/><Relationship Id="rId366" Type="http://schemas.openxmlformats.org/officeDocument/2006/relationships/hyperlink" Target="mailto:solangevazquez@demielycanela.cl" TargetMode="External"/><Relationship Id="rId170" Type="http://schemas.openxmlformats.org/officeDocument/2006/relationships/hyperlink" Target="mailto:grupobbs@zazon.cl" TargetMode="External"/><Relationship Id="rId226" Type="http://schemas.openxmlformats.org/officeDocument/2006/relationships/hyperlink" Target="mailto:marcos.m.galvez@gmail.com" TargetMode="External"/><Relationship Id="rId433" Type="http://schemas.openxmlformats.org/officeDocument/2006/relationships/hyperlink" Target="mailto:gspepperoni6@gmail.com" TargetMode="External"/><Relationship Id="rId268" Type="http://schemas.openxmlformats.org/officeDocument/2006/relationships/hyperlink" Target="mailto:admistracion.armstrong@gmail.com" TargetMode="External"/><Relationship Id="rId32" Type="http://schemas.openxmlformats.org/officeDocument/2006/relationships/hyperlink" Target="mailto:info@hotelatkinson.cl" TargetMode="External"/><Relationship Id="rId74" Type="http://schemas.openxmlformats.org/officeDocument/2006/relationships/hyperlink" Target="mailto:egarcialagazzi@hotmail.com" TargetMode="External"/><Relationship Id="rId128" Type="http://schemas.openxmlformats.org/officeDocument/2006/relationships/hyperlink" Target="mailto:isilva@radisson.cl" TargetMode="External"/><Relationship Id="rId335" Type="http://schemas.openxmlformats.org/officeDocument/2006/relationships/hyperlink" Target="mailto:cesarmarquezg@outlook.es" TargetMode="External"/><Relationship Id="rId377" Type="http://schemas.openxmlformats.org/officeDocument/2006/relationships/hyperlink" Target="mailto:caferock212@gmail.com" TargetMode="External"/><Relationship Id="rId5" Type="http://schemas.openxmlformats.org/officeDocument/2006/relationships/hyperlink" Target="mailto:artemasa@artemasa.cl" TargetMode="External"/><Relationship Id="rId181" Type="http://schemas.openxmlformats.org/officeDocument/2006/relationships/hyperlink" Target="mailto:contacto@dacesarepaolo.cl" TargetMode="External"/><Relationship Id="rId237" Type="http://schemas.openxmlformats.org/officeDocument/2006/relationships/hyperlink" Target="mailto:administracion@brunapoli.cl" TargetMode="External"/><Relationship Id="rId402" Type="http://schemas.openxmlformats.org/officeDocument/2006/relationships/hyperlink" Target="mailto:mearayac@gmail.com" TargetMode="External"/><Relationship Id="rId279" Type="http://schemas.openxmlformats.org/officeDocument/2006/relationships/hyperlink" Target="mailto:berapasta@yahoo.cl" TargetMode="External"/><Relationship Id="rId444" Type="http://schemas.openxmlformats.org/officeDocument/2006/relationships/hyperlink" Target="mailto:jcaicedo@radissonciudadempresarial.cl" TargetMode="External"/><Relationship Id="rId43" Type="http://schemas.openxmlformats.org/officeDocument/2006/relationships/hyperlink" Target="mailto:nracconto2@gmail.com" TargetMode="External"/><Relationship Id="rId139" Type="http://schemas.openxmlformats.org/officeDocument/2006/relationships/hyperlink" Target="mailto:daniel.ulloa@tavolini.cl" TargetMode="External"/><Relationship Id="rId290" Type="http://schemas.openxmlformats.org/officeDocument/2006/relationships/hyperlink" Target="mailto:clubsensationpizza@gmail.com" TargetMode="External"/><Relationship Id="rId304" Type="http://schemas.openxmlformats.org/officeDocument/2006/relationships/hyperlink" Target="mailto:victorfuentealbadiaz@gmail.com" TargetMode="External"/><Relationship Id="rId346" Type="http://schemas.openxmlformats.org/officeDocument/2006/relationships/hyperlink" Target="http://caperucitapizza.cl/" TargetMode="External"/><Relationship Id="rId388" Type="http://schemas.openxmlformats.org/officeDocument/2006/relationships/hyperlink" Target="mailto:contacto@perpiacere.cl" TargetMode="External"/><Relationship Id="rId85" Type="http://schemas.openxmlformats.org/officeDocument/2006/relationships/hyperlink" Target="mailto:quintoponientevina@gmail.com" TargetMode="External"/><Relationship Id="rId150" Type="http://schemas.openxmlformats.org/officeDocument/2006/relationships/hyperlink" Target="mailto:patyandulce@gmail.com" TargetMode="External"/><Relationship Id="rId192" Type="http://schemas.openxmlformats.org/officeDocument/2006/relationships/hyperlink" Target="mailto:eaguilera@coquinaria.cl" TargetMode="External"/><Relationship Id="rId206" Type="http://schemas.openxmlformats.org/officeDocument/2006/relationships/hyperlink" Target="mailto:info@capperi.cl" TargetMode="External"/><Relationship Id="rId413" Type="http://schemas.openxmlformats.org/officeDocument/2006/relationships/hyperlink" Target="mailto:ventas.alpassatuti1@gmail.com" TargetMode="External"/><Relationship Id="rId248" Type="http://schemas.openxmlformats.org/officeDocument/2006/relationships/hyperlink" Target="mailto:stradaalc@grupoareas.cl" TargetMode="External"/><Relationship Id="rId455" Type="http://schemas.openxmlformats.org/officeDocument/2006/relationships/hyperlink" Target="mailto:elrinconche24@gmail.com" TargetMode="External"/><Relationship Id="rId12" Type="http://schemas.openxmlformats.org/officeDocument/2006/relationships/hyperlink" Target="mailto:dondeclaudio@hotmail.com" TargetMode="External"/><Relationship Id="rId108" Type="http://schemas.openxmlformats.org/officeDocument/2006/relationships/hyperlink" Target="mailto:tavola@vtr.net" TargetMode="External"/><Relationship Id="rId315" Type="http://schemas.openxmlformats.org/officeDocument/2006/relationships/hyperlink" Target="mailto:olmosjm1@hotmail.com" TargetMode="External"/><Relationship Id="rId357" Type="http://schemas.openxmlformats.org/officeDocument/2006/relationships/hyperlink" Target="mailto:cvegamunoz@gmail.com" TargetMode="External"/><Relationship Id="rId54" Type="http://schemas.openxmlformats.org/officeDocument/2006/relationships/hyperlink" Target="mailto:lafermatapizzeria@gmail.com" TargetMode="External"/><Relationship Id="rId96" Type="http://schemas.openxmlformats.org/officeDocument/2006/relationships/hyperlink" Target="mailto:arnoldo.veliz.e@gmail.com" TargetMode="External"/><Relationship Id="rId161" Type="http://schemas.openxmlformats.org/officeDocument/2006/relationships/hyperlink" Target="http://www.ilbenedetto.cl/" TargetMode="External"/><Relationship Id="rId217" Type="http://schemas.openxmlformats.org/officeDocument/2006/relationships/hyperlink" Target="mailto:ryradm@gmail.com" TargetMode="External"/><Relationship Id="rId399" Type="http://schemas.openxmlformats.org/officeDocument/2006/relationships/hyperlink" Target="mailto:chefwagner@hotmail.com" TargetMode="External"/><Relationship Id="rId259" Type="http://schemas.openxmlformats.org/officeDocument/2006/relationships/hyperlink" Target="mailto:dmazzino@gmail.com" TargetMode="External"/><Relationship Id="rId424" Type="http://schemas.openxmlformats.org/officeDocument/2006/relationships/hyperlink" Target="mailto:karen@amadeuspizza.cl" TargetMode="External"/><Relationship Id="rId466" Type="http://schemas.openxmlformats.org/officeDocument/2006/relationships/hyperlink" Target="mailto:contacto@vincitore.cl" TargetMode="External"/><Relationship Id="rId23" Type="http://schemas.openxmlformats.org/officeDocument/2006/relationships/hyperlink" Target="mailto:martin.capdeville@gmail.com" TargetMode="External"/><Relationship Id="rId119" Type="http://schemas.openxmlformats.org/officeDocument/2006/relationships/hyperlink" Target="mailto:dssandrea28@hotmail.com" TargetMode="External"/><Relationship Id="rId270" Type="http://schemas.openxmlformats.org/officeDocument/2006/relationships/hyperlink" Target="mailto:reservas@hb.cl" TargetMode="External"/><Relationship Id="rId326" Type="http://schemas.openxmlformats.org/officeDocument/2006/relationships/hyperlink" Target="mailto:paolaverdicosmo@hotmail.com" TargetMode="External"/><Relationship Id="rId44" Type="http://schemas.openxmlformats.org/officeDocument/2006/relationships/hyperlink" Target="mailto:msv.marcelas@gmail.com" TargetMode="External"/><Relationship Id="rId65" Type="http://schemas.openxmlformats.org/officeDocument/2006/relationships/hyperlink" Target="mailto:maximan.sk8@gmail.com" TargetMode="External"/><Relationship Id="rId86" Type="http://schemas.openxmlformats.org/officeDocument/2006/relationships/hyperlink" Target="mailto:administracion@ristorantesanmarco.cl" TargetMode="External"/><Relationship Id="rId130" Type="http://schemas.openxmlformats.org/officeDocument/2006/relationships/hyperlink" Target="mailto:divinopecado@vtr.net" TargetMode="External"/><Relationship Id="rId151" Type="http://schemas.openxmlformats.org/officeDocument/2006/relationships/hyperlink" Target="mailto:sunset.hotel@hotmail.com" TargetMode="External"/><Relationship Id="rId368" Type="http://schemas.openxmlformats.org/officeDocument/2006/relationships/hyperlink" Target="mailto:colo@elementresto.cl" TargetMode="External"/><Relationship Id="rId389" Type="http://schemas.openxmlformats.org/officeDocument/2006/relationships/hyperlink" Target="mailto:luimasj7@hotmail.com" TargetMode="External"/><Relationship Id="rId172" Type="http://schemas.openxmlformats.org/officeDocument/2006/relationships/hyperlink" Target="mailto:contabilidadsacramento@gmail.com" TargetMode="External"/><Relationship Id="rId193" Type="http://schemas.openxmlformats.org/officeDocument/2006/relationships/hyperlink" Target="mailto:francisca@vertebra.cl" TargetMode="External"/><Relationship Id="rId207" Type="http://schemas.openxmlformats.org/officeDocument/2006/relationships/hyperlink" Target="mailto:yolandacristinacc@gmail.com" TargetMode="External"/><Relationship Id="rId228" Type="http://schemas.openxmlformats.org/officeDocument/2006/relationships/hyperlink" Target="mailto:errazuriz@piazzadifiori.cl" TargetMode="External"/><Relationship Id="rId249" Type="http://schemas.openxmlformats.org/officeDocument/2006/relationships/hyperlink" Target="mailto:rissettospizzeria@gmail.com" TargetMode="External"/><Relationship Id="rId414" Type="http://schemas.openxmlformats.org/officeDocument/2006/relationships/hyperlink" Target="mailto:alpassatuti@gmail.com" TargetMode="External"/><Relationship Id="rId435" Type="http://schemas.openxmlformats.org/officeDocument/2006/relationships/hyperlink" Target="mailto:abrakebab.contacto@gmail.com" TargetMode="External"/><Relationship Id="rId456" Type="http://schemas.openxmlformats.org/officeDocument/2006/relationships/hyperlink" Target="mailto:loshornitosdelcheempresas@gmail.com" TargetMode="External"/><Relationship Id="rId13" Type="http://schemas.openxmlformats.org/officeDocument/2006/relationships/hyperlink" Target="mailto:aperez_becerra@yahoo.es" TargetMode="External"/><Relationship Id="rId109" Type="http://schemas.openxmlformats.org/officeDocument/2006/relationships/hyperlink" Target="mailto:recepcionnorte@hpdm.cl" TargetMode="External"/><Relationship Id="rId260" Type="http://schemas.openxmlformats.org/officeDocument/2006/relationships/hyperlink" Target="mailto:contacto@monapizza.cl" TargetMode="External"/><Relationship Id="rId281" Type="http://schemas.openxmlformats.org/officeDocument/2006/relationships/hyperlink" Target="mailto:penaflorpizzapiedra@gmail.com" TargetMode="External"/><Relationship Id="rId316" Type="http://schemas.openxmlformats.org/officeDocument/2006/relationships/hyperlink" Target="mailto:almao1981-@hotmail.com" TargetMode="External"/><Relationship Id="rId337" Type="http://schemas.openxmlformats.org/officeDocument/2006/relationships/hyperlink" Target="mailto:arsegato@hotmail.com" TargetMode="External"/><Relationship Id="rId34" Type="http://schemas.openxmlformats.org/officeDocument/2006/relationships/hyperlink" Target="mailto:adquisiciones@hotelneruda.cl" TargetMode="External"/><Relationship Id="rId55" Type="http://schemas.openxmlformats.org/officeDocument/2006/relationships/hyperlink" Target="mailto:kim@lamirage.cl" TargetMode="External"/><Relationship Id="rId76" Type="http://schemas.openxmlformats.org/officeDocument/2006/relationships/hyperlink" Target="mailto:pizzeriamonteamiata@gmail.com" TargetMode="External"/><Relationship Id="rId97" Type="http://schemas.openxmlformats.org/officeDocument/2006/relationships/hyperlink" Target="mailto:taulat.adm@gmail.com" TargetMode="External"/><Relationship Id="rId120" Type="http://schemas.openxmlformats.org/officeDocument/2006/relationships/hyperlink" Target="mailto:mpulgar_3@hotmail.com" TargetMode="External"/><Relationship Id="rId141" Type="http://schemas.openxmlformats.org/officeDocument/2006/relationships/hyperlink" Target="mailto:oskarbastias1@gmail.com" TargetMode="External"/><Relationship Id="rId358" Type="http://schemas.openxmlformats.org/officeDocument/2006/relationships/hyperlink" Target="mailto:papadelejos1999@hotmail.com" TargetMode="External"/><Relationship Id="rId379" Type="http://schemas.openxmlformats.org/officeDocument/2006/relationships/hyperlink" Target="mailto:casafestaventas@gmail.com" TargetMode="External"/><Relationship Id="rId7" Type="http://schemas.openxmlformats.org/officeDocument/2006/relationships/hyperlink" Target="mailto:contacto@casaluisa.cl" TargetMode="External"/><Relationship Id="rId162" Type="http://schemas.openxmlformats.org/officeDocument/2006/relationships/hyperlink" Target="mailto:gonzalo.peruandino@hotmail.com" TargetMode="External"/><Relationship Id="rId183" Type="http://schemas.openxmlformats.org/officeDocument/2006/relationships/hyperlink" Target="mailto:a.bebe@losespa&#241;oles.cl" TargetMode="External"/><Relationship Id="rId218" Type="http://schemas.openxmlformats.org/officeDocument/2006/relationships/hyperlink" Target="mailto:alejandro.mato@ritzcalton.com" TargetMode="External"/><Relationship Id="rId239" Type="http://schemas.openxmlformats.org/officeDocument/2006/relationships/hyperlink" Target="mailto:dthielelablancahotel@gmail.com" TargetMode="External"/><Relationship Id="rId390" Type="http://schemas.openxmlformats.org/officeDocument/2006/relationships/hyperlink" Target="mailto:krihotelero@gmail.com" TargetMode="External"/><Relationship Id="rId404" Type="http://schemas.openxmlformats.org/officeDocument/2006/relationships/hyperlink" Target="mailto:raulopez234@gmail.com" TargetMode="External"/><Relationship Id="rId425" Type="http://schemas.openxmlformats.org/officeDocument/2006/relationships/hyperlink" Target="mailto:carlos@amadeuspizza.cl" TargetMode="External"/><Relationship Id="rId446" Type="http://schemas.openxmlformats.org/officeDocument/2006/relationships/hyperlink" Target="mailto:compras@hotelpanamericano.cl" TargetMode="External"/><Relationship Id="rId467" Type="http://schemas.openxmlformats.org/officeDocument/2006/relationships/hyperlink" Target="mailto:ventas@vincitore.cl" TargetMode="External"/><Relationship Id="rId250" Type="http://schemas.openxmlformats.org/officeDocument/2006/relationships/hyperlink" Target="mailto:felipe@donameche.cl" TargetMode="External"/><Relationship Id="rId271" Type="http://schemas.openxmlformats.org/officeDocument/2006/relationships/hyperlink" Target="mailto:anamaria@serohotel.com" TargetMode="External"/><Relationship Id="rId292" Type="http://schemas.openxmlformats.org/officeDocument/2006/relationships/hyperlink" Target="mailto:contacto@pizzaroll.cl" TargetMode="External"/><Relationship Id="rId306" Type="http://schemas.openxmlformats.org/officeDocument/2006/relationships/hyperlink" Target="mailto:compras@deli-meals.com" TargetMode="External"/><Relationship Id="rId24" Type="http://schemas.openxmlformats.org/officeDocument/2006/relationships/hyperlink" Target="mailto:fuzionrestobar@gmail.com" TargetMode="External"/><Relationship Id="rId45" Type="http://schemas.openxmlformats.org/officeDocument/2006/relationships/hyperlink" Target="mailto:kupalpichilemu@gmail.com" TargetMode="External"/><Relationship Id="rId66" Type="http://schemas.openxmlformats.org/officeDocument/2006/relationships/hyperlink" Target="mailto:milalascondes@gmail.com" TargetMode="External"/><Relationship Id="rId87" Type="http://schemas.openxmlformats.org/officeDocument/2006/relationships/hyperlink" Target="mailto:ristorante@vino-bello.com" TargetMode="External"/><Relationship Id="rId110" Type="http://schemas.openxmlformats.org/officeDocument/2006/relationships/hyperlink" Target="mailto:salvatoreviverosperez@icloud.com" TargetMode="External"/><Relationship Id="rId131" Type="http://schemas.openxmlformats.org/officeDocument/2006/relationships/hyperlink" Target="mailto:nosstramassaandsakerolls@gmail.com" TargetMode="External"/><Relationship Id="rId327" Type="http://schemas.openxmlformats.org/officeDocument/2006/relationships/hyperlink" Target="mailto:p.alarcon.zamora@gmail.com" TargetMode="External"/><Relationship Id="rId348" Type="http://schemas.openxmlformats.org/officeDocument/2006/relationships/hyperlink" Target="mailto:omar.bistrokook@gmail.com" TargetMode="External"/><Relationship Id="rId369" Type="http://schemas.openxmlformats.org/officeDocument/2006/relationships/hyperlink" Target="mailto:reservaslc@raulcorreayfamilia.cl" TargetMode="External"/><Relationship Id="rId152" Type="http://schemas.openxmlformats.org/officeDocument/2006/relationships/hyperlink" Target="mailto:administracion@altomirador.com" TargetMode="External"/><Relationship Id="rId173" Type="http://schemas.openxmlformats.org/officeDocument/2006/relationships/hyperlink" Target="mailto:COCO.SAAVEDRA@GMAIL.COM" TargetMode="External"/><Relationship Id="rId194" Type="http://schemas.openxmlformats.org/officeDocument/2006/relationships/hyperlink" Target="mailto:loreto@vertebra.cl" TargetMode="External"/><Relationship Id="rId208" Type="http://schemas.openxmlformats.org/officeDocument/2006/relationships/hyperlink" Target="mailto:penalolen@jhotpizza.cl" TargetMode="External"/><Relationship Id="rId229" Type="http://schemas.openxmlformats.org/officeDocument/2006/relationships/hyperlink" Target="mailto:psepulveda@piazzadifiori.cl" TargetMode="External"/><Relationship Id="rId380" Type="http://schemas.openxmlformats.org/officeDocument/2006/relationships/hyperlink" Target="mailto:megami.ltda@gmail.com" TargetMode="External"/><Relationship Id="rId415" Type="http://schemas.openxmlformats.org/officeDocument/2006/relationships/hyperlink" Target="mailto:fabricdm@hotmail.com" TargetMode="External"/><Relationship Id="rId436" Type="http://schemas.openxmlformats.org/officeDocument/2006/relationships/hyperlink" Target="mailto:bodega-vps@dahoteles.com" TargetMode="External"/><Relationship Id="rId457" Type="http://schemas.openxmlformats.org/officeDocument/2006/relationships/hyperlink" Target="mailto:pizzas.angelito@gmail.com" TargetMode="External"/><Relationship Id="rId240" Type="http://schemas.openxmlformats.org/officeDocument/2006/relationships/hyperlink" Target="mailto:jaimepalaciosdiaz@gmail.com" TargetMode="External"/><Relationship Id="rId261" Type="http://schemas.openxmlformats.org/officeDocument/2006/relationships/hyperlink" Target="mailto:gerencia@jhotpizza.cl" TargetMode="External"/><Relationship Id="rId14" Type="http://schemas.openxmlformats.org/officeDocument/2006/relationships/hyperlink" Target="mailto:contacto@elsecretopizza.cl" TargetMode="External"/><Relationship Id="rId35" Type="http://schemas.openxmlformats.org/officeDocument/2006/relationships/hyperlink" Target="mailto:Nubes@vtr.net" TargetMode="External"/><Relationship Id="rId56" Type="http://schemas.openxmlformats.org/officeDocument/2006/relationships/hyperlink" Target="mailto:joseluisjoseluisuenzalida_@hotmail.es" TargetMode="External"/><Relationship Id="rId77" Type="http://schemas.openxmlformats.org/officeDocument/2006/relationships/hyperlink" Target="mailto:CATOLEDOA@GMAIL.COM" TargetMode="External"/><Relationship Id="rId100" Type="http://schemas.openxmlformats.org/officeDocument/2006/relationships/hyperlink" Target="mailto:contacto@torino.cl" TargetMode="External"/><Relationship Id="rId282" Type="http://schemas.openxmlformats.org/officeDocument/2006/relationships/hyperlink" Target="mailto:pizzeriaamerican107@gmail.com" TargetMode="External"/><Relationship Id="rId317" Type="http://schemas.openxmlformats.org/officeDocument/2006/relationships/hyperlink" Target="mailto:latizzeria@gmail.com" TargetMode="External"/><Relationship Id="rId338" Type="http://schemas.openxmlformats.org/officeDocument/2006/relationships/hyperlink" Target="mailto:pizzapronto@pizzapronto.cl" TargetMode="External"/><Relationship Id="rId359" Type="http://schemas.openxmlformats.org/officeDocument/2006/relationships/hyperlink" Target="mailto:contacto@brunapoli.cl" TargetMode="External"/><Relationship Id="rId8" Type="http://schemas.openxmlformats.org/officeDocument/2006/relationships/hyperlink" Target="mailto:rodrigoandres13@gmail.com" TargetMode="External"/><Relationship Id="rId98" Type="http://schemas.openxmlformats.org/officeDocument/2006/relationships/hyperlink" Target="mailto:ricardo@tenedorverde.cl" TargetMode="External"/><Relationship Id="rId121" Type="http://schemas.openxmlformats.org/officeDocument/2006/relationships/hyperlink" Target="mailto:adquisiones@chriscerpenter.cl" TargetMode="External"/><Relationship Id="rId142" Type="http://schemas.openxmlformats.org/officeDocument/2006/relationships/hyperlink" Target="mailto:fattoincasacl@gmail.com" TargetMode="External"/><Relationship Id="rId163" Type="http://schemas.openxmlformats.org/officeDocument/2006/relationships/hyperlink" Target="mailto:restocuatrobocas@gmail.com" TargetMode="External"/><Relationship Id="rId184" Type="http://schemas.openxmlformats.org/officeDocument/2006/relationships/hyperlink" Target="mailto:samson.nicolas@gmail.com" TargetMode="External"/><Relationship Id="rId219" Type="http://schemas.openxmlformats.org/officeDocument/2006/relationships/hyperlink" Target="mailto:juancristobal@canobra.cl" TargetMode="External"/><Relationship Id="rId370" Type="http://schemas.openxmlformats.org/officeDocument/2006/relationships/hyperlink" Target="mailto:santiago.grand@hyatt.com" TargetMode="External"/><Relationship Id="rId391" Type="http://schemas.openxmlformats.org/officeDocument/2006/relationships/hyperlink" Target="mailto:contacto@margo.cl" TargetMode="External"/><Relationship Id="rId405" Type="http://schemas.openxmlformats.org/officeDocument/2006/relationships/hyperlink" Target="mailto:cortes.isabel11@gmail.com" TargetMode="External"/><Relationship Id="rId426" Type="http://schemas.openxmlformats.org/officeDocument/2006/relationships/hyperlink" Target="mailto:sp@inversionesalianza.cl" TargetMode="External"/><Relationship Id="rId447" Type="http://schemas.openxmlformats.org/officeDocument/2006/relationships/hyperlink" Target="mailto:chef@hoteltorremayor.cl" TargetMode="External"/><Relationship Id="rId230" Type="http://schemas.openxmlformats.org/officeDocument/2006/relationships/hyperlink" Target="mailto:carolinaj@modusvivendi.cl" TargetMode="External"/><Relationship Id="rId251" Type="http://schemas.openxmlformats.org/officeDocument/2006/relationships/hyperlink" Target="mailto:elpatiodecasablanca@gmail.com" TargetMode="External"/><Relationship Id="rId468" Type="http://schemas.openxmlformats.org/officeDocument/2006/relationships/printerSettings" Target="../printerSettings/printerSettings2.bin"/><Relationship Id="rId25" Type="http://schemas.openxmlformats.org/officeDocument/2006/relationships/hyperlink" Target="mailto:gustosapizzacurico@gmail.com" TargetMode="External"/><Relationship Id="rId46" Type="http://schemas.openxmlformats.org/officeDocument/2006/relationships/hyperlink" Target="mailto:laballenapizzeria@gmail.com" TargetMode="External"/><Relationship Id="rId67" Type="http://schemas.openxmlformats.org/officeDocument/2006/relationships/hyperlink" Target="mailto:adquisiciones@hotelneruda.cl" TargetMode="External"/><Relationship Id="rId272" Type="http://schemas.openxmlformats.org/officeDocument/2006/relationships/hyperlink" Target="mailto:claudiosampieri@gmail.com" TargetMode="External"/><Relationship Id="rId293" Type="http://schemas.openxmlformats.org/officeDocument/2006/relationships/hyperlink" Target="mailto:sergio@marcini.cl" TargetMode="External"/><Relationship Id="rId307" Type="http://schemas.openxmlformats.org/officeDocument/2006/relationships/hyperlink" Target="mailto:marcalarcon@gmail.com" TargetMode="External"/><Relationship Id="rId328" Type="http://schemas.openxmlformats.org/officeDocument/2006/relationships/hyperlink" Target="mailto:ccolchagua@gmail.com" TargetMode="External"/><Relationship Id="rId349" Type="http://schemas.openxmlformats.org/officeDocument/2006/relationships/hyperlink" Target="mailto:ventas@donameche.cl" TargetMode="External"/><Relationship Id="rId88" Type="http://schemas.openxmlformats.org/officeDocument/2006/relationships/hyperlink" Target="mailto:saborcolor@gmail.com" TargetMode="External"/><Relationship Id="rId111" Type="http://schemas.openxmlformats.org/officeDocument/2006/relationships/hyperlink" Target="mailto:bodegataringa@gmail.com" TargetMode="External"/><Relationship Id="rId132" Type="http://schemas.openxmlformats.org/officeDocument/2006/relationships/hyperlink" Target="mailto:rrpp@chilenolimache.cl" TargetMode="External"/><Relationship Id="rId153" Type="http://schemas.openxmlformats.org/officeDocument/2006/relationships/hyperlink" Target="mailto:jfranciscochapa@gmail.com" TargetMode="External"/><Relationship Id="rId174" Type="http://schemas.openxmlformats.org/officeDocument/2006/relationships/hyperlink" Target="mailto:pastaevino@hotmail.com" TargetMode="External"/><Relationship Id="rId195" Type="http://schemas.openxmlformats.org/officeDocument/2006/relationships/hyperlink" Target="mailto:administracion@cumaru.cl" TargetMode="External"/><Relationship Id="rId209" Type="http://schemas.openxmlformats.org/officeDocument/2006/relationships/hyperlink" Target="mailto:pizzeriaitaliaexecutive@gmail.com" TargetMode="External"/><Relationship Id="rId360" Type="http://schemas.openxmlformats.org/officeDocument/2006/relationships/hyperlink" Target="mailto:fgdelreal@yahoo.com" TargetMode="External"/><Relationship Id="rId381" Type="http://schemas.openxmlformats.org/officeDocument/2006/relationships/hyperlink" Target="mailto:cerveza.anfiteatro@gmail.com" TargetMode="External"/><Relationship Id="rId416" Type="http://schemas.openxmlformats.org/officeDocument/2006/relationships/hyperlink" Target="mailto:dalplobos77@gmail.com" TargetMode="External"/><Relationship Id="rId220" Type="http://schemas.openxmlformats.org/officeDocument/2006/relationships/hyperlink" Target="mailto:carola.cc7@gmail.com" TargetMode="External"/><Relationship Id="rId241" Type="http://schemas.openxmlformats.org/officeDocument/2006/relationships/hyperlink" Target="mailto:acelis@benditaalbahaca.cl" TargetMode="External"/><Relationship Id="rId437" Type="http://schemas.openxmlformats.org/officeDocument/2006/relationships/hyperlink" Target="mailto:h.b.terravina@gmail.com" TargetMode="External"/><Relationship Id="rId458" Type="http://schemas.openxmlformats.org/officeDocument/2006/relationships/hyperlink" Target="mailto:info@culinario.cl" TargetMode="External"/><Relationship Id="rId15" Type="http://schemas.openxmlformats.org/officeDocument/2006/relationships/hyperlink" Target="mailto:lucianahormaechea@gmail.com" TargetMode="External"/><Relationship Id="rId36" Type="http://schemas.openxmlformats.org/officeDocument/2006/relationships/hyperlink" Target="mailto:costos@hotelohiggins.cl" TargetMode="External"/><Relationship Id="rId57" Type="http://schemas.openxmlformats.org/officeDocument/2006/relationships/hyperlink" Target="mailto:lapizzavalpo@gmail.com" TargetMode="External"/><Relationship Id="rId262" Type="http://schemas.openxmlformats.org/officeDocument/2006/relationships/hyperlink" Target="mailto:checorleone.internacional@gmail.com" TargetMode="External"/><Relationship Id="rId283" Type="http://schemas.openxmlformats.org/officeDocument/2006/relationships/hyperlink" Target="mailto:info@dantoni.cl" TargetMode="External"/><Relationship Id="rId318" Type="http://schemas.openxmlformats.org/officeDocument/2006/relationships/hyperlink" Target="mailto:devalpoeltorreon@gmail.com" TargetMode="External"/><Relationship Id="rId339" Type="http://schemas.openxmlformats.org/officeDocument/2006/relationships/hyperlink" Target="mailto:CAF&#201;DELPINTOR@HOTMAIL.COM" TargetMode="External"/><Relationship Id="rId78" Type="http://schemas.openxmlformats.org/officeDocument/2006/relationships/hyperlink" Target="mailto:placerurbano410@gmail.com" TargetMode="External"/><Relationship Id="rId99" Type="http://schemas.openxmlformats.org/officeDocument/2006/relationships/hyperlink" Target="mailto:gerencia@topapart.cl" TargetMode="External"/><Relationship Id="rId101" Type="http://schemas.openxmlformats.org/officeDocument/2006/relationships/hyperlink" Target="mailto:sushi.portales330@gmail.com" TargetMode="External"/><Relationship Id="rId122" Type="http://schemas.openxmlformats.org/officeDocument/2006/relationships/hyperlink" Target="mailto:jaimepalaciosdiaz@gmail.com" TargetMode="External"/><Relationship Id="rId143" Type="http://schemas.openxmlformats.org/officeDocument/2006/relationships/hyperlink" Target="mailto:contacto@dacesarepaolo.cl" TargetMode="External"/><Relationship Id="rId164" Type="http://schemas.openxmlformats.org/officeDocument/2006/relationships/hyperlink" Target="mailto:storage.plaza@nh-hotelschile.cl" TargetMode="External"/><Relationship Id="rId185" Type="http://schemas.openxmlformats.org/officeDocument/2006/relationships/hyperlink" Target="mailto:javer.rencoret@noihotels.com" TargetMode="External"/><Relationship Id="rId350" Type="http://schemas.openxmlformats.org/officeDocument/2006/relationships/hyperlink" Target="mailto:contacto@saporeitaliano.cl" TargetMode="External"/><Relationship Id="rId371" Type="http://schemas.openxmlformats.org/officeDocument/2006/relationships/hyperlink" Target="mailto:jsilva@time.cl" TargetMode="External"/><Relationship Id="rId406" Type="http://schemas.openxmlformats.org/officeDocument/2006/relationships/hyperlink" Target="mailto:donvitoezanoni@outlook.com" TargetMode="External"/><Relationship Id="rId9" Type="http://schemas.openxmlformats.org/officeDocument/2006/relationships/hyperlink" Target="mailto:mpazv@hotmail.com" TargetMode="External"/><Relationship Id="rId210" Type="http://schemas.openxmlformats.org/officeDocument/2006/relationships/hyperlink" Target="mailto:pizzeriatercetoltda@gmail.com" TargetMode="External"/><Relationship Id="rId392" Type="http://schemas.openxmlformats.org/officeDocument/2006/relationships/hyperlink" Target="mailto:franco@margo.cl" TargetMode="External"/><Relationship Id="rId427" Type="http://schemas.openxmlformats.org/officeDocument/2006/relationships/hyperlink" Target="mailto:t153camper@gmail.com" TargetMode="External"/><Relationship Id="rId448" Type="http://schemas.openxmlformats.org/officeDocument/2006/relationships/hyperlink" Target="mailto:jsilva@time.cl" TargetMode="External"/><Relationship Id="rId26" Type="http://schemas.openxmlformats.org/officeDocument/2006/relationships/hyperlink" Target="mailto:lhsobarzo@gmail.com" TargetMode="External"/><Relationship Id="rId231" Type="http://schemas.openxmlformats.org/officeDocument/2006/relationships/hyperlink" Target="mailto:sebafritsch@hotmail.com" TargetMode="External"/><Relationship Id="rId252" Type="http://schemas.openxmlformats.org/officeDocument/2006/relationships/hyperlink" Target="mailto:ristorantepizzeriailtoscano@gmail.com" TargetMode="External"/><Relationship Id="rId273" Type="http://schemas.openxmlformats.org/officeDocument/2006/relationships/hyperlink" Target="mailto:spagopizzerias@gmail.com" TargetMode="External"/><Relationship Id="rId294" Type="http://schemas.openxmlformats.org/officeDocument/2006/relationships/hyperlink" Target="mailto:fazofeifa@moloko.cl" TargetMode="External"/><Relationship Id="rId308" Type="http://schemas.openxmlformats.org/officeDocument/2006/relationships/hyperlink" Target="mailto:info@lavaquitaecha.cl" TargetMode="External"/><Relationship Id="rId329" Type="http://schemas.openxmlformats.org/officeDocument/2006/relationships/hyperlink" Target="mailto:fratellieamici@hotmail.com" TargetMode="External"/><Relationship Id="rId47" Type="http://schemas.openxmlformats.org/officeDocument/2006/relationships/hyperlink" Target="mailto:jinazar@hotmail.com" TargetMode="External"/><Relationship Id="rId68" Type="http://schemas.openxmlformats.org/officeDocument/2006/relationships/hyperlink" Target="mailto:residoff@vtr.net" TargetMode="External"/><Relationship Id="rId89" Type="http://schemas.openxmlformats.org/officeDocument/2006/relationships/hyperlink" Target="mailto:mauricio.nunez.gonz@gmail.com" TargetMode="External"/><Relationship Id="rId112" Type="http://schemas.openxmlformats.org/officeDocument/2006/relationships/hyperlink" Target="mailto:contacto@visitapichilemu.cl" TargetMode="External"/><Relationship Id="rId133" Type="http://schemas.openxmlformats.org/officeDocument/2006/relationships/hyperlink" Target="mailto:catrinyjorquera@gmail.com" TargetMode="External"/><Relationship Id="rId154" Type="http://schemas.openxmlformats.org/officeDocument/2006/relationships/hyperlink" Target="mailto:jfuentes@eladio.cl" TargetMode="External"/><Relationship Id="rId175" Type="http://schemas.openxmlformats.org/officeDocument/2006/relationships/hyperlink" Target="mailto:sergiogajardo@hotmail.com" TargetMode="External"/><Relationship Id="rId340" Type="http://schemas.openxmlformats.org/officeDocument/2006/relationships/hyperlink" Target="mailto:administracion@hotelultramar.com" TargetMode="External"/><Relationship Id="rId361" Type="http://schemas.openxmlformats.org/officeDocument/2006/relationships/hyperlink" Target="mailto:rodrigoodm78@gmail.com" TargetMode="External"/><Relationship Id="rId196" Type="http://schemas.openxmlformats.org/officeDocument/2006/relationships/hyperlink" Target="mailto:administracion@restaurantetantemarlene.cl" TargetMode="External"/><Relationship Id="rId200" Type="http://schemas.openxmlformats.org/officeDocument/2006/relationships/hyperlink" Target="mailto:Mhernandez@vendettarestaurante.cl" TargetMode="External"/><Relationship Id="rId382" Type="http://schemas.openxmlformats.org/officeDocument/2006/relationships/hyperlink" Target="mailto:info@moloko.cl" TargetMode="External"/><Relationship Id="rId417" Type="http://schemas.openxmlformats.org/officeDocument/2006/relationships/hyperlink" Target="mailto:panaderiasuperba@gmail.com" TargetMode="External"/><Relationship Id="rId438" Type="http://schemas.openxmlformats.org/officeDocument/2006/relationships/hyperlink" Target="mailto:labruschettaristorante@gmail.com" TargetMode="External"/><Relationship Id="rId459" Type="http://schemas.openxmlformats.org/officeDocument/2006/relationships/hyperlink" Target="mailto:info@latavernadellapiazza.cl" TargetMode="External"/><Relationship Id="rId16" Type="http://schemas.openxmlformats.org/officeDocument/2006/relationships/hyperlink" Target="mailto:ingrid.urbina.e@gmail.com" TargetMode="External"/><Relationship Id="rId221" Type="http://schemas.openxmlformats.org/officeDocument/2006/relationships/hyperlink" Target="mailto:correo@trattoriacalypso.cl" TargetMode="External"/><Relationship Id="rId242" Type="http://schemas.openxmlformats.org/officeDocument/2006/relationships/hyperlink" Target="mailto:solange_eg@hotmail.com" TargetMode="External"/><Relationship Id="rId263" Type="http://schemas.openxmlformats.org/officeDocument/2006/relationships/hyperlink" Target="mailto:delisolange@gmail.com" TargetMode="External"/><Relationship Id="rId284" Type="http://schemas.openxmlformats.org/officeDocument/2006/relationships/hyperlink" Target="mailto:vinizio.cl@gmail.com" TargetMode="External"/><Relationship Id="rId319" Type="http://schemas.openxmlformats.org/officeDocument/2006/relationships/hyperlink" Target="mailto:contacto@laconejera.cl" TargetMode="External"/><Relationship Id="rId37" Type="http://schemas.openxmlformats.org/officeDocument/2006/relationships/hyperlink" Target="mailto:dortega@radisson.cl" TargetMode="External"/><Relationship Id="rId58" Type="http://schemas.openxmlformats.org/officeDocument/2006/relationships/hyperlink" Target="mailto:ximena.latorres@gmail.com" TargetMode="External"/><Relationship Id="rId79" Type="http://schemas.openxmlformats.org/officeDocument/2006/relationships/hyperlink" Target="mailto:camaronyvinos@gmail.com" TargetMode="External"/><Relationship Id="rId102" Type="http://schemas.openxmlformats.org/officeDocument/2006/relationships/hyperlink" Target="mailto:carlagalvezlara@gmail.com" TargetMode="External"/><Relationship Id="rId123" Type="http://schemas.openxmlformats.org/officeDocument/2006/relationships/hyperlink" Target="mailto:andres.gonzalez@pieroshotel.cl" TargetMode="External"/><Relationship Id="rId144" Type="http://schemas.openxmlformats.org/officeDocument/2006/relationships/hyperlink" Target="mailto:jessica@chezgerald.cl" TargetMode="External"/><Relationship Id="rId330" Type="http://schemas.openxmlformats.org/officeDocument/2006/relationships/hyperlink" Target="mailto:leaogabo@gmail.com" TargetMode="External"/><Relationship Id="rId90" Type="http://schemas.openxmlformats.org/officeDocument/2006/relationships/hyperlink" Target="mailto:elbuengusto@gmail.com" TargetMode="External"/><Relationship Id="rId165" Type="http://schemas.openxmlformats.org/officeDocument/2006/relationships/hyperlink" Target="mailto:happening@happening.cl" TargetMode="External"/><Relationship Id="rId186" Type="http://schemas.openxmlformats.org/officeDocument/2006/relationships/hyperlink" Target="mailto:bpino@clubeve.cl" TargetMode="External"/><Relationship Id="rId351" Type="http://schemas.openxmlformats.org/officeDocument/2006/relationships/hyperlink" Target="mailto:silwelch@gmail.com" TargetMode="External"/><Relationship Id="rId372" Type="http://schemas.openxmlformats.org/officeDocument/2006/relationships/hyperlink" Target="mailto:veronica.luna@hyatt.com" TargetMode="External"/><Relationship Id="rId393" Type="http://schemas.openxmlformats.org/officeDocument/2006/relationships/hyperlink" Target="mailto:maryorit@margo.cl" TargetMode="External"/><Relationship Id="rId407" Type="http://schemas.openxmlformats.org/officeDocument/2006/relationships/hyperlink" Target="mailto:larotondavalpo@gmail.com" TargetMode="External"/><Relationship Id="rId428" Type="http://schemas.openxmlformats.org/officeDocument/2006/relationships/hyperlink" Target="mailto:ventas@lanonna.cl" TargetMode="External"/><Relationship Id="rId449" Type="http://schemas.openxmlformats.org/officeDocument/2006/relationships/hyperlink" Target="mailto:info@baritalia.cl" TargetMode="External"/><Relationship Id="rId211" Type="http://schemas.openxmlformats.org/officeDocument/2006/relationships/hyperlink" Target="mailto:contacto.chile@areasmail.com" TargetMode="External"/><Relationship Id="rId232" Type="http://schemas.openxmlformats.org/officeDocument/2006/relationships/hyperlink" Target="mailto:admm450@gmail.com" TargetMode="External"/><Relationship Id="rId253" Type="http://schemas.openxmlformats.org/officeDocument/2006/relationships/hyperlink" Target="mailto:lossecretosdeparra@gmail.com" TargetMode="External"/><Relationship Id="rId274" Type="http://schemas.openxmlformats.org/officeDocument/2006/relationships/hyperlink" Target="mailto:cgcg094@gmail.com" TargetMode="External"/><Relationship Id="rId295" Type="http://schemas.openxmlformats.org/officeDocument/2006/relationships/hyperlink" Target="mailto:lily.araya.s@gmail.com" TargetMode="External"/><Relationship Id="rId309" Type="http://schemas.openxmlformats.org/officeDocument/2006/relationships/hyperlink" Target="mailto:aravenajaneth@gmail.com" TargetMode="External"/><Relationship Id="rId460" Type="http://schemas.openxmlformats.org/officeDocument/2006/relationships/hyperlink" Target="mailto:bodega@ha.cl" TargetMode="External"/><Relationship Id="rId27" Type="http://schemas.openxmlformats.org/officeDocument/2006/relationships/hyperlink" Target="mailto:lhsobarzo@gmail.com" TargetMode="External"/><Relationship Id="rId48" Type="http://schemas.openxmlformats.org/officeDocument/2006/relationships/hyperlink" Target="mailto:david.apablaza@enjoy.cl" TargetMode="External"/><Relationship Id="rId69" Type="http://schemas.openxmlformats.org/officeDocument/2006/relationships/hyperlink" Target="mailto:pastaevino@hotmail.com" TargetMode="External"/><Relationship Id="rId113" Type="http://schemas.openxmlformats.org/officeDocument/2006/relationships/hyperlink" Target="mailto:maga_cerda@hotmail.com" TargetMode="External"/><Relationship Id="rId134" Type="http://schemas.openxmlformats.org/officeDocument/2006/relationships/hyperlink" Target="mailto:pabla_2009@hotmail.com" TargetMode="External"/><Relationship Id="rId320" Type="http://schemas.openxmlformats.org/officeDocument/2006/relationships/hyperlink" Target="mailto:fontecilla70@hotmail.com" TargetMode="External"/><Relationship Id="rId80" Type="http://schemas.openxmlformats.org/officeDocument/2006/relationships/hyperlink" Target="mailto:contacto.pokerpizza@gmail.com" TargetMode="External"/><Relationship Id="rId155" Type="http://schemas.openxmlformats.org/officeDocument/2006/relationships/hyperlink" Target="mailto:jersondm@gmail.com" TargetMode="External"/><Relationship Id="rId176" Type="http://schemas.openxmlformats.org/officeDocument/2006/relationships/hyperlink" Target="mailto:dmaraboli6@gmail.com" TargetMode="External"/><Relationship Id="rId197" Type="http://schemas.openxmlformats.org/officeDocument/2006/relationships/hyperlink" Target="mailto:fpavon@moloko.cl" TargetMode="External"/><Relationship Id="rId341" Type="http://schemas.openxmlformats.org/officeDocument/2006/relationships/hyperlink" Target="mailto:contacto@sanromano.cl" TargetMode="External"/><Relationship Id="rId362" Type="http://schemas.openxmlformats.org/officeDocument/2006/relationships/hyperlink" Target="mailto:reservas@hotelbidasoa.cl" TargetMode="External"/><Relationship Id="rId383" Type="http://schemas.openxmlformats.org/officeDocument/2006/relationships/hyperlink" Target="mailto:tabernapizzaxmetro@gmail.com" TargetMode="External"/><Relationship Id="rId418" Type="http://schemas.openxmlformats.org/officeDocument/2006/relationships/hyperlink" Target="mailto:storage.plaza@nhhotelschile.cl" TargetMode="External"/><Relationship Id="rId439" Type="http://schemas.openxmlformats.org/officeDocument/2006/relationships/hyperlink" Target="mailto:ilcapoditutti.restobar@hotmail.com" TargetMode="External"/><Relationship Id="rId201" Type="http://schemas.openxmlformats.org/officeDocument/2006/relationships/hyperlink" Target="mailto:gerencia@hotelleonardodavinci.cl" TargetMode="External"/><Relationship Id="rId222" Type="http://schemas.openxmlformats.org/officeDocument/2006/relationships/hyperlink" Target="mailto:detropizz@hotmail.com" TargetMode="External"/><Relationship Id="rId243" Type="http://schemas.openxmlformats.org/officeDocument/2006/relationships/hyperlink" Target="mailto:azulprofundocolchagua@gmail.com" TargetMode="External"/><Relationship Id="rId264" Type="http://schemas.openxmlformats.org/officeDocument/2006/relationships/hyperlink" Target="mailto:casablanca@barilocherestaurant.cl" TargetMode="External"/><Relationship Id="rId285" Type="http://schemas.openxmlformats.org/officeDocument/2006/relationships/hyperlink" Target="mailto:contacto@elpatiodecasablanca.cl" TargetMode="External"/><Relationship Id="rId450" Type="http://schemas.openxmlformats.org/officeDocument/2006/relationships/hyperlink" Target="mailto:paolaforno@gmail.com" TargetMode="External"/><Relationship Id="rId17" Type="http://schemas.openxmlformats.org/officeDocument/2006/relationships/hyperlink" Target="mailto:marcelo@dacapobar.cl" TargetMode="External"/><Relationship Id="rId38" Type="http://schemas.openxmlformats.org/officeDocument/2006/relationships/hyperlink" Target="mailto:marisol.jaimes@rsantiagohotel.com" TargetMode="External"/><Relationship Id="rId59" Type="http://schemas.openxmlformats.org/officeDocument/2006/relationships/hyperlink" Target="mailto:joejimenez@vtr.net" TargetMode="External"/><Relationship Id="rId103" Type="http://schemas.openxmlformats.org/officeDocument/2006/relationships/hyperlink" Target="mailto:vorazempanadas@gmail.com" TargetMode="External"/><Relationship Id="rId124" Type="http://schemas.openxmlformats.org/officeDocument/2006/relationships/hyperlink" Target="mailto:juan@ristorantesanmarco.cl" TargetMode="External"/><Relationship Id="rId310" Type="http://schemas.openxmlformats.org/officeDocument/2006/relationships/hyperlink" Target="mailto:pizza.brava2@gmail.com" TargetMode="External"/><Relationship Id="rId70" Type="http://schemas.openxmlformats.org/officeDocument/2006/relationships/hyperlink" Target="mailto:contacto@pastalima.cl" TargetMode="External"/><Relationship Id="rId91" Type="http://schemas.openxmlformats.org/officeDocument/2006/relationships/hyperlink" Target="mailto:victor.borbaran@gmail.com" TargetMode="External"/><Relationship Id="rId145" Type="http://schemas.openxmlformats.org/officeDocument/2006/relationships/hyperlink" Target="mailto:contacto@gourmetsantiago.cl" TargetMode="External"/><Relationship Id="rId166" Type="http://schemas.openxmlformats.org/officeDocument/2006/relationships/hyperlink" Target="mailto:rodrigobarra@b-partners.cl" TargetMode="External"/><Relationship Id="rId187" Type="http://schemas.openxmlformats.org/officeDocument/2006/relationships/hyperlink" Target="mailto:admon@hb.castillomedieval.cl" TargetMode="External"/><Relationship Id="rId331" Type="http://schemas.openxmlformats.org/officeDocument/2006/relationships/hyperlink" Target="mailto:pizzapronto@pizzapronto.cl" TargetMode="External"/><Relationship Id="rId352" Type="http://schemas.openxmlformats.org/officeDocument/2006/relationships/hyperlink" Target="http://www.chepapi.cl/" TargetMode="External"/><Relationship Id="rId373" Type="http://schemas.openxmlformats.org/officeDocument/2006/relationships/hyperlink" Target="mailto:lazzara.rosario@gmail.com" TargetMode="External"/><Relationship Id="rId394" Type="http://schemas.openxmlformats.org/officeDocument/2006/relationships/hyperlink" Target="mailto:begomedinacuadra@gmail.com" TargetMode="External"/><Relationship Id="rId408" Type="http://schemas.openxmlformats.org/officeDocument/2006/relationships/hyperlink" Target="mailto:matri2mer@gmail.com" TargetMode="External"/><Relationship Id="rId429" Type="http://schemas.openxmlformats.org/officeDocument/2006/relationships/hyperlink" Target="mailto:ecohotel.zion@gmail.com" TargetMode="External"/><Relationship Id="rId1" Type="http://schemas.openxmlformats.org/officeDocument/2006/relationships/hyperlink" Target="mailto:m_america@vtr.net" TargetMode="External"/><Relationship Id="rId212" Type="http://schemas.openxmlformats.org/officeDocument/2006/relationships/hyperlink" Target="mailto:adquisiciones@hotelmanquehue.cl" TargetMode="External"/><Relationship Id="rId233" Type="http://schemas.openxmlformats.org/officeDocument/2006/relationships/hyperlink" Target="mailto:elrusticopirque@gmail.com" TargetMode="External"/><Relationship Id="rId254" Type="http://schemas.openxmlformats.org/officeDocument/2006/relationships/hyperlink" Target="mailto:hsaboreslapizzeria@gmail.com" TargetMode="External"/><Relationship Id="rId440" Type="http://schemas.openxmlformats.org/officeDocument/2006/relationships/hyperlink" Target="mailto:jfranciscochapa@gmail.com" TargetMode="External"/><Relationship Id="rId28" Type="http://schemas.openxmlformats.org/officeDocument/2006/relationships/hyperlink" Target="mailto:contacto@hotelcasavander.cl" TargetMode="External"/><Relationship Id="rId49" Type="http://schemas.openxmlformats.org/officeDocument/2006/relationships/hyperlink" Target="mailto:iarredondo@travelgo.cl" TargetMode="External"/><Relationship Id="rId114" Type="http://schemas.openxmlformats.org/officeDocument/2006/relationships/hyperlink" Target="mailto:hlazcano@enjoy.cl" TargetMode="External"/><Relationship Id="rId275" Type="http://schemas.openxmlformats.org/officeDocument/2006/relationships/hyperlink" Target="mailto:contacto@joespizza.cl" TargetMode="External"/><Relationship Id="rId296" Type="http://schemas.openxmlformats.org/officeDocument/2006/relationships/hyperlink" Target="mailto:waldo10martinez@gmail.com" TargetMode="External"/><Relationship Id="rId300" Type="http://schemas.openxmlformats.org/officeDocument/2006/relationships/hyperlink" Target="mailto:r_elnovillero@hotmail.com" TargetMode="External"/><Relationship Id="rId461" Type="http://schemas.openxmlformats.org/officeDocument/2006/relationships/hyperlink" Target="mailto:chef@hotelstanford.cl" TargetMode="External"/><Relationship Id="rId60" Type="http://schemas.openxmlformats.org/officeDocument/2006/relationships/hyperlink" Target="mailto:lusitano@progastronomica.cl" TargetMode="External"/><Relationship Id="rId81" Type="http://schemas.openxmlformats.org/officeDocument/2006/relationships/hyperlink" Target="mailto:prizzeria.lacolorina@gmail.com" TargetMode="External"/><Relationship Id="rId135" Type="http://schemas.openxmlformats.org/officeDocument/2006/relationships/hyperlink" Target="mailto:reynaldoromero@hotmail.com" TargetMode="External"/><Relationship Id="rId156" Type="http://schemas.openxmlformats.org/officeDocument/2006/relationships/hyperlink" Target="mailto:juan.carrasco@danicola.cl" TargetMode="External"/><Relationship Id="rId177" Type="http://schemas.openxmlformats.org/officeDocument/2006/relationships/hyperlink" Target="mailto:rmartell@vtr.net" TargetMode="External"/><Relationship Id="rId198" Type="http://schemas.openxmlformats.org/officeDocument/2006/relationships/hyperlink" Target="mailto:franco.guadagno@stadioitaliano.cl" TargetMode="External"/><Relationship Id="rId321" Type="http://schemas.openxmlformats.org/officeDocument/2006/relationships/hyperlink" Target="mailto:contacto@casagalos.cl" TargetMode="External"/><Relationship Id="rId342" Type="http://schemas.openxmlformats.org/officeDocument/2006/relationships/hyperlink" Target="mailto:contacto@waldini.cl" TargetMode="External"/><Relationship Id="rId363" Type="http://schemas.openxmlformats.org/officeDocument/2006/relationships/hyperlink" Target="mailto:contacto@lamisionsantiago.cl" TargetMode="External"/><Relationship Id="rId384" Type="http://schemas.openxmlformats.org/officeDocument/2006/relationships/hyperlink" Target="mailto:contacto@benditapasta.cl" TargetMode="External"/><Relationship Id="rId419" Type="http://schemas.openxmlformats.org/officeDocument/2006/relationships/hyperlink" Target="mailto:contacto@sushilo.cl" TargetMode="External"/><Relationship Id="rId202" Type="http://schemas.openxmlformats.org/officeDocument/2006/relationships/hyperlink" Target="mailto:monapizza841@gmail.com" TargetMode="External"/><Relationship Id="rId223" Type="http://schemas.openxmlformats.org/officeDocument/2006/relationships/hyperlink" Target="mailto:contacto@quintocielo.cl" TargetMode="External"/><Relationship Id="rId244" Type="http://schemas.openxmlformats.org/officeDocument/2006/relationships/hyperlink" Target="mailto:gerencia@chriscarpentier.cl" TargetMode="External"/><Relationship Id="rId430" Type="http://schemas.openxmlformats.org/officeDocument/2006/relationships/hyperlink" Target="mailto:establecimientosdelvalle@gmail.com" TargetMode="External"/><Relationship Id="rId18" Type="http://schemas.openxmlformats.org/officeDocument/2006/relationships/hyperlink" Target="mailto:davidbotha.chile@gmail.com" TargetMode="External"/><Relationship Id="rId39" Type="http://schemas.openxmlformats.org/officeDocument/2006/relationships/hyperlink" Target="mailto:romanfoodservice@gmail.com" TargetMode="External"/><Relationship Id="rId265" Type="http://schemas.openxmlformats.org/officeDocument/2006/relationships/hyperlink" Target="mailto:trattoriapavarotti@gmail.com" TargetMode="External"/><Relationship Id="rId286" Type="http://schemas.openxmlformats.org/officeDocument/2006/relationships/hyperlink" Target="mailto:gonzalograssi@yahoo.es" TargetMode="External"/><Relationship Id="rId451" Type="http://schemas.openxmlformats.org/officeDocument/2006/relationships/hyperlink" Target="mailto:tomas@lesandwich.cl" TargetMode="External"/><Relationship Id="rId50" Type="http://schemas.openxmlformats.org/officeDocument/2006/relationships/hyperlink" Target="mailto:labuonapizza.pasta@gmail.com" TargetMode="External"/><Relationship Id="rId104" Type="http://schemas.openxmlformats.org/officeDocument/2006/relationships/hyperlink" Target="mailto:geofertech@gmail.com" TargetMode="External"/><Relationship Id="rId125" Type="http://schemas.openxmlformats.org/officeDocument/2006/relationships/hyperlink" Target="mailto:sushinightvalpo1@gmail.com" TargetMode="External"/><Relationship Id="rId146" Type="http://schemas.openxmlformats.org/officeDocument/2006/relationships/hyperlink" Target="mailto:gustavoaixala@gmail.com" TargetMode="External"/><Relationship Id="rId167" Type="http://schemas.openxmlformats.org/officeDocument/2006/relationships/hyperlink" Target="mailto:leonardommoya@gmail.com" TargetMode="External"/><Relationship Id="rId188" Type="http://schemas.openxmlformats.org/officeDocument/2006/relationships/hyperlink" Target="mailto:jpavezv28@gmail.com" TargetMode="External"/><Relationship Id="rId311" Type="http://schemas.openxmlformats.org/officeDocument/2006/relationships/hyperlink" Target="mailto:camili_584@hotmail.com" TargetMode="External"/><Relationship Id="rId332" Type="http://schemas.openxmlformats.org/officeDocument/2006/relationships/hyperlink" Target="mailto:ricardo.vasquez@sheraton.com" TargetMode="External"/><Relationship Id="rId353" Type="http://schemas.openxmlformats.org/officeDocument/2006/relationships/hyperlink" Target="mailto:contacto@ilbenedetto.cl" TargetMode="External"/><Relationship Id="rId374" Type="http://schemas.openxmlformats.org/officeDocument/2006/relationships/hyperlink" Target="mailto:reservas@fuzionrestobar.cl" TargetMode="External"/><Relationship Id="rId395" Type="http://schemas.openxmlformats.org/officeDocument/2006/relationships/hyperlink" Target="mailto:toso.cate@gmail.com" TargetMode="External"/><Relationship Id="rId409" Type="http://schemas.openxmlformats.org/officeDocument/2006/relationships/hyperlink" Target="mailto:acominoz@gmail.com" TargetMode="External"/><Relationship Id="rId71" Type="http://schemas.openxmlformats.org/officeDocument/2006/relationships/hyperlink" Target="mailto:pattozpizza@gmail.com" TargetMode="External"/><Relationship Id="rId92" Type="http://schemas.openxmlformats.org/officeDocument/2006/relationships/hyperlink" Target="mailto:maribelamoles28@hotmail.com" TargetMode="External"/><Relationship Id="rId213" Type="http://schemas.openxmlformats.org/officeDocument/2006/relationships/hyperlink" Target="mailto:patricio.pino@sheraton.com" TargetMode="External"/><Relationship Id="rId234" Type="http://schemas.openxmlformats.org/officeDocument/2006/relationships/hyperlink" Target="mailto:hectorparedes41@gmail.com" TargetMode="External"/><Relationship Id="rId420" Type="http://schemas.openxmlformats.org/officeDocument/2006/relationships/hyperlink" Target="mailto:pizzadelmundodelivery@gmail.com" TargetMode="External"/><Relationship Id="rId2" Type="http://schemas.openxmlformats.org/officeDocument/2006/relationships/hyperlink" Target="mailto:afernandez@hippocampus.cl" TargetMode="External"/><Relationship Id="rId29" Type="http://schemas.openxmlformats.org/officeDocument/2006/relationships/hyperlink" Target="mailto:contacto@hotelrutadelvino.cl" TargetMode="External"/><Relationship Id="rId255" Type="http://schemas.openxmlformats.org/officeDocument/2006/relationships/hyperlink" Target="mailto:adquisiciones@hiramesushi.cl" TargetMode="External"/><Relationship Id="rId276" Type="http://schemas.openxmlformats.org/officeDocument/2006/relationships/hyperlink" Target="mailto:contacto@demarycampo.cl" TargetMode="External"/><Relationship Id="rId297" Type="http://schemas.openxmlformats.org/officeDocument/2006/relationships/hyperlink" Target="mailto:don_naxo29@hotmail.com" TargetMode="External"/><Relationship Id="rId441" Type="http://schemas.openxmlformats.org/officeDocument/2006/relationships/hyperlink" Target="mailto:lomitosrestaurant@gmail.com" TargetMode="External"/><Relationship Id="rId462" Type="http://schemas.openxmlformats.org/officeDocument/2006/relationships/hyperlink" Target="mailto:ifpizzeria@gmail.com" TargetMode="External"/><Relationship Id="rId40" Type="http://schemas.openxmlformats.org/officeDocument/2006/relationships/hyperlink" Target="mailto:ramirezalonso82@gmail.com" TargetMode="External"/><Relationship Id="rId115" Type="http://schemas.openxmlformats.org/officeDocument/2006/relationships/hyperlink" Target="mailto:isilva@radisson.cl" TargetMode="External"/><Relationship Id="rId136" Type="http://schemas.openxmlformats.org/officeDocument/2006/relationships/hyperlink" Target="mailto:beerlitzer.restobar@gmail.com" TargetMode="External"/><Relationship Id="rId157" Type="http://schemas.openxmlformats.org/officeDocument/2006/relationships/hyperlink" Target="mailto:claryln@hotmail.com" TargetMode="External"/><Relationship Id="rId178" Type="http://schemas.openxmlformats.org/officeDocument/2006/relationships/hyperlink" Target="mailto:mp.dmartini@gmail.com" TargetMode="External"/><Relationship Id="rId301" Type="http://schemas.openxmlformats.org/officeDocument/2006/relationships/hyperlink" Target="mailto:alsancu@gmail.com" TargetMode="External"/><Relationship Id="rId322" Type="http://schemas.openxmlformats.org/officeDocument/2006/relationships/hyperlink" Target="mailto:menustadioitaliano@gmail.com" TargetMode="External"/><Relationship Id="rId343" Type="http://schemas.openxmlformats.org/officeDocument/2006/relationships/hyperlink" Target="mailto:contacto@serravalleristorante.cl" TargetMode="External"/><Relationship Id="rId364" Type="http://schemas.openxmlformats.org/officeDocument/2006/relationships/hyperlink" Target="mailto:pastaangelina@hotmail.com" TargetMode="External"/><Relationship Id="rId61" Type="http://schemas.openxmlformats.org/officeDocument/2006/relationships/hyperlink" Target="mailto:magno@magnohotel.cl" TargetMode="External"/><Relationship Id="rId82" Type="http://schemas.openxmlformats.org/officeDocument/2006/relationships/hyperlink" Target="mailto:c.aguilar.astaburuaga@gmail.com" TargetMode="External"/><Relationship Id="rId199" Type="http://schemas.openxmlformats.org/officeDocument/2006/relationships/hyperlink" Target="mailto:h7531-gl1@accor.com" TargetMode="External"/><Relationship Id="rId203" Type="http://schemas.openxmlformats.org/officeDocument/2006/relationships/hyperlink" Target="mailto:carlosvillablanca@outlook.cl" TargetMode="External"/><Relationship Id="rId385" Type="http://schemas.openxmlformats.org/officeDocument/2006/relationships/hyperlink" Target="mailto:trattoria.amangiare@gmail.com" TargetMode="External"/><Relationship Id="rId19" Type="http://schemas.openxmlformats.org/officeDocument/2006/relationships/hyperlink" Target="mailto:mememarin@gmail.com" TargetMode="External"/><Relationship Id="rId224" Type="http://schemas.openxmlformats.org/officeDocument/2006/relationships/hyperlink" Target="mailto:reservasciriloarmstrong@gmail.com" TargetMode="External"/><Relationship Id="rId245" Type="http://schemas.openxmlformats.org/officeDocument/2006/relationships/hyperlink" Target="http://www.pizzeriamore.cl/locations/" TargetMode="External"/><Relationship Id="rId266" Type="http://schemas.openxmlformats.org/officeDocument/2006/relationships/hyperlink" Target="mailto:claudiaverdugor@gmail.com" TargetMode="External"/><Relationship Id="rId287" Type="http://schemas.openxmlformats.org/officeDocument/2006/relationships/hyperlink" Target="mailto:operaciones@jhotpizza.cl" TargetMode="External"/><Relationship Id="rId410" Type="http://schemas.openxmlformats.org/officeDocument/2006/relationships/hyperlink" Target="mailto:gastronomicatupizza@gmail.com" TargetMode="External"/><Relationship Id="rId431" Type="http://schemas.openxmlformats.org/officeDocument/2006/relationships/hyperlink" Target="mailto:ugarriza_al@hotmail.com" TargetMode="External"/><Relationship Id="rId452" Type="http://schemas.openxmlformats.org/officeDocument/2006/relationships/hyperlink" Target="mailto:cafe@satvico.cl" TargetMode="External"/><Relationship Id="rId30" Type="http://schemas.openxmlformats.org/officeDocument/2006/relationships/hyperlink" Target="mailto:galahotel@galahotel.cl" TargetMode="External"/><Relationship Id="rId105" Type="http://schemas.openxmlformats.org/officeDocument/2006/relationships/hyperlink" Target="mailto:restobar1289@gmail.com" TargetMode="External"/><Relationship Id="rId126" Type="http://schemas.openxmlformats.org/officeDocument/2006/relationships/hyperlink" Target="mailto:savarinoluigi@yahoo.it" TargetMode="External"/><Relationship Id="rId147" Type="http://schemas.openxmlformats.org/officeDocument/2006/relationships/hyperlink" Target="mailto:karolleiva@hotmail.com" TargetMode="External"/><Relationship Id="rId168" Type="http://schemas.openxmlformats.org/officeDocument/2006/relationships/hyperlink" Target="mailto:UTOPIA.RESTAURANT456@GMAIL.COM" TargetMode="External"/><Relationship Id="rId312" Type="http://schemas.openxmlformats.org/officeDocument/2006/relationships/hyperlink" Target="mailto:ignacio@gastronomica.cl" TargetMode="External"/><Relationship Id="rId333" Type="http://schemas.openxmlformats.org/officeDocument/2006/relationships/hyperlink" Target="mailto:h8227-dm@accor.com" TargetMode="External"/><Relationship Id="rId354" Type="http://schemas.openxmlformats.org/officeDocument/2006/relationships/hyperlink" Target="mailto:sebastiancolladoquiroz@gmail.com" TargetMode="External"/><Relationship Id="rId51" Type="http://schemas.openxmlformats.org/officeDocument/2006/relationships/hyperlink" Target="mailto:jaime.aviles@casadelaempanadaportena.com" TargetMode="External"/><Relationship Id="rId72" Type="http://schemas.openxmlformats.org/officeDocument/2006/relationships/hyperlink" Target="mailto:pierocaniggia@pieroshotel.cl" TargetMode="External"/><Relationship Id="rId93" Type="http://schemas.openxmlformats.org/officeDocument/2006/relationships/hyperlink" Target="mailto:dondeelbuho@hotmail.com" TargetMode="External"/><Relationship Id="rId189" Type="http://schemas.openxmlformats.org/officeDocument/2006/relationships/hyperlink" Target="mailto:paulina.abarca@whotels.com" TargetMode="External"/><Relationship Id="rId375" Type="http://schemas.openxmlformats.org/officeDocument/2006/relationships/hyperlink" Target="mailto:mrs@inversionesalianza.cl" TargetMode="External"/><Relationship Id="rId396" Type="http://schemas.openxmlformats.org/officeDocument/2006/relationships/hyperlink" Target="mailto:elena.nadeau@gmail.com" TargetMode="External"/><Relationship Id="rId3" Type="http://schemas.openxmlformats.org/officeDocument/2006/relationships/hyperlink" Target="mailto:contacto@allegrocaracas.cl" TargetMode="External"/><Relationship Id="rId214" Type="http://schemas.openxmlformats.org/officeDocument/2006/relationships/hyperlink" Target="mailto:bodega-providencia@dahotels.com" TargetMode="External"/><Relationship Id="rId235" Type="http://schemas.openxmlformats.org/officeDocument/2006/relationships/hyperlink" Target="mailto:montserrattm@lasebastiana.cl" TargetMode="External"/><Relationship Id="rId256" Type="http://schemas.openxmlformats.org/officeDocument/2006/relationships/hyperlink" Target="mailto:marisol@huset.cl" TargetMode="External"/><Relationship Id="rId277" Type="http://schemas.openxmlformats.org/officeDocument/2006/relationships/hyperlink" Target="mailto:CENTRO@LEDUETORRI.CL&#160;" TargetMode="External"/><Relationship Id="rId298" Type="http://schemas.openxmlformats.org/officeDocument/2006/relationships/hyperlink" Target="mailto:info@publicraft.cl" TargetMode="External"/><Relationship Id="rId400" Type="http://schemas.openxmlformats.org/officeDocument/2006/relationships/hyperlink" Target="mailto:monipizzas@gmail.com" TargetMode="External"/><Relationship Id="rId421" Type="http://schemas.openxmlformats.org/officeDocument/2006/relationships/hyperlink" Target="mailto:vecchiacasa6026@gmail.com" TargetMode="External"/><Relationship Id="rId442" Type="http://schemas.openxmlformats.org/officeDocument/2006/relationships/hyperlink" Target="mailto:morenomairubi@gmail.com" TargetMode="External"/><Relationship Id="rId463" Type="http://schemas.openxmlformats.org/officeDocument/2006/relationships/hyperlink" Target="mailto:rdurandaug@hotmail.com" TargetMode="External"/><Relationship Id="rId116" Type="http://schemas.openxmlformats.org/officeDocument/2006/relationships/hyperlink" Target="mailto:adquisiciones@fellini.cl" TargetMode="External"/><Relationship Id="rId137" Type="http://schemas.openxmlformats.org/officeDocument/2006/relationships/hyperlink" Target="mailto:monica.s@wineryhotel.cl/german@wineryhotel.cl" TargetMode="External"/><Relationship Id="rId158" Type="http://schemas.openxmlformats.org/officeDocument/2006/relationships/hyperlink" Target="mailto:ebiss.sanbernardo@gmail.com" TargetMode="External"/><Relationship Id="rId302" Type="http://schemas.openxmlformats.org/officeDocument/2006/relationships/hyperlink" Target="mailto:romasantarestaurant@gmail.com" TargetMode="External"/><Relationship Id="rId323" Type="http://schemas.openxmlformats.org/officeDocument/2006/relationships/hyperlink" Target="mailto:nataliaparellon@gmail.com" TargetMode="External"/><Relationship Id="rId344" Type="http://schemas.openxmlformats.org/officeDocument/2006/relationships/hyperlink" Target="mailto:reservasalcantara@gmail.com" TargetMode="External"/><Relationship Id="rId20" Type="http://schemas.openxmlformats.org/officeDocument/2006/relationships/hyperlink" Target="mailto:bordespizzacurico@hotmail.com" TargetMode="External"/><Relationship Id="rId41" Type="http://schemas.openxmlformats.org/officeDocument/2006/relationships/hyperlink" Target="mailto:Ilgenovesecaffeitaliano@gmail.com" TargetMode="External"/><Relationship Id="rId62" Type="http://schemas.openxmlformats.org/officeDocument/2006/relationships/hyperlink" Target="mailto:jorge@manosdemonje.cl" TargetMode="External"/><Relationship Id="rId83" Type="http://schemas.openxmlformats.org/officeDocument/2006/relationships/hyperlink" Target="mailto:adquisiciones@ctown.cl" TargetMode="External"/><Relationship Id="rId179" Type="http://schemas.openxmlformats.org/officeDocument/2006/relationships/hyperlink" Target="mailto:info@normandie1234.cl" TargetMode="External"/><Relationship Id="rId365" Type="http://schemas.openxmlformats.org/officeDocument/2006/relationships/hyperlink" Target="mailto:monicaelenaleon@hotmail.com" TargetMode="External"/><Relationship Id="rId386" Type="http://schemas.openxmlformats.org/officeDocument/2006/relationships/hyperlink" Target="mailto:chile.pizza1@gmail.com" TargetMode="External"/><Relationship Id="rId190" Type="http://schemas.openxmlformats.org/officeDocument/2006/relationships/hyperlink" Target="mailto:ivosalas@grupomilsabores.com" TargetMode="External"/><Relationship Id="rId204" Type="http://schemas.openxmlformats.org/officeDocument/2006/relationships/hyperlink" Target="mailto:gcampos@lastarriahotel.com" TargetMode="External"/><Relationship Id="rId225" Type="http://schemas.openxmlformats.org/officeDocument/2006/relationships/hyperlink" Target="mailto:compras.fauna.internado@gmail.com" TargetMode="External"/><Relationship Id="rId246" Type="http://schemas.openxmlformats.org/officeDocument/2006/relationships/hyperlink" Target="mailto:delivery@met.cl" TargetMode="External"/><Relationship Id="rId267" Type="http://schemas.openxmlformats.org/officeDocument/2006/relationships/hyperlink" Target="mailto:manolo_sv@hotmail.com" TargetMode="External"/><Relationship Id="rId288" Type="http://schemas.openxmlformats.org/officeDocument/2006/relationships/hyperlink" Target="mailto:illescafelipe1983@gmail.com" TargetMode="External"/><Relationship Id="rId411" Type="http://schemas.openxmlformats.org/officeDocument/2006/relationships/hyperlink" Target="mailto:silvanarengifo4@gmail.com" TargetMode="External"/><Relationship Id="rId432" Type="http://schemas.openxmlformats.org/officeDocument/2006/relationships/hyperlink" Target="mailto:gzamora619@gmail.com" TargetMode="External"/><Relationship Id="rId453" Type="http://schemas.openxmlformats.org/officeDocument/2006/relationships/hyperlink" Target="mailto:contabilidad@hotelstanford.cl" TargetMode="External"/><Relationship Id="rId106" Type="http://schemas.openxmlformats.org/officeDocument/2006/relationships/hyperlink" Target="mailto:torresgonzalez21@gmail.com" TargetMode="External"/><Relationship Id="rId127" Type="http://schemas.openxmlformats.org/officeDocument/2006/relationships/hyperlink" Target="mailto:marisol.asencio@gmail.com" TargetMode="External"/><Relationship Id="rId313" Type="http://schemas.openxmlformats.org/officeDocument/2006/relationships/hyperlink" Target="mailto:colo@elementresto.cl" TargetMode="External"/><Relationship Id="rId10" Type="http://schemas.openxmlformats.org/officeDocument/2006/relationships/hyperlink" Target="mailto:dcabello@danes.cl" TargetMode="External"/><Relationship Id="rId31" Type="http://schemas.openxmlformats.org/officeDocument/2006/relationships/hyperlink" Target="mailto:adquisicioneslablanca@gmail.com" TargetMode="External"/><Relationship Id="rId52" Type="http://schemas.openxmlformats.org/officeDocument/2006/relationships/hyperlink" Target="mailto:reservas@lacasitadebarreales.cl" TargetMode="External"/><Relationship Id="rId73" Type="http://schemas.openxmlformats.org/officeDocument/2006/relationships/hyperlink" Target="mailto:hfblanlot@hotmail.com" TargetMode="External"/><Relationship Id="rId94" Type="http://schemas.openxmlformats.org/officeDocument/2006/relationships/hyperlink" Target="mailto:solrestaurant@solrestaurant.cl" TargetMode="External"/><Relationship Id="rId148" Type="http://schemas.openxmlformats.org/officeDocument/2006/relationships/hyperlink" Target="mailto:renacasector2@gmail.com" TargetMode="External"/><Relationship Id="rId169" Type="http://schemas.openxmlformats.org/officeDocument/2006/relationships/hyperlink" Target="mailto:nicholas_pub@hotmail.com" TargetMode="External"/><Relationship Id="rId334" Type="http://schemas.openxmlformats.org/officeDocument/2006/relationships/hyperlink" Target="mailto:contactovina@ladolcevitachile.cl" TargetMode="External"/><Relationship Id="rId355" Type="http://schemas.openxmlformats.org/officeDocument/2006/relationships/hyperlink" Target="mailto:info@queenroyal.cl" TargetMode="External"/><Relationship Id="rId376" Type="http://schemas.openxmlformats.org/officeDocument/2006/relationships/hyperlink" Target="mailto:ics.biker87@gmail.com" TargetMode="External"/><Relationship Id="rId397" Type="http://schemas.openxmlformats.org/officeDocument/2006/relationships/hyperlink" Target="mailto:picadelly.loreto@gmail.com" TargetMode="External"/><Relationship Id="rId4" Type="http://schemas.openxmlformats.org/officeDocument/2006/relationships/hyperlink" Target="mailto:silwelch@gmail.com" TargetMode="External"/><Relationship Id="rId180" Type="http://schemas.openxmlformats.org/officeDocument/2006/relationships/hyperlink" Target="mailto:pausa.bristrot@gmail.com" TargetMode="External"/><Relationship Id="rId215" Type="http://schemas.openxmlformats.org/officeDocument/2006/relationships/hyperlink" Target="mailto:h8924-pu@accor.com" TargetMode="External"/><Relationship Id="rId236" Type="http://schemas.openxmlformats.org/officeDocument/2006/relationships/hyperlink" Target="mailto:adquisiciones@donnacho.cl" TargetMode="External"/><Relationship Id="rId257" Type="http://schemas.openxmlformats.org/officeDocument/2006/relationships/hyperlink" Target="mailto:patricia@restaurantsanantonio.cl" TargetMode="External"/><Relationship Id="rId278" Type="http://schemas.openxmlformats.org/officeDocument/2006/relationships/hyperlink" Target="mailto:eosaltolascondes@elotrositio.cl" TargetMode="External"/><Relationship Id="rId401" Type="http://schemas.openxmlformats.org/officeDocument/2006/relationships/hyperlink" Target="mailto:plazaines@hotmail.com" TargetMode="External"/><Relationship Id="rId422" Type="http://schemas.openxmlformats.org/officeDocument/2006/relationships/hyperlink" Target="mailto:info@barnacional.cl" TargetMode="External"/><Relationship Id="rId443" Type="http://schemas.openxmlformats.org/officeDocument/2006/relationships/hyperlink" Target="mailto:carolina.mauro.21@gmail.com" TargetMode="External"/><Relationship Id="rId464" Type="http://schemas.openxmlformats.org/officeDocument/2006/relationships/hyperlink" Target="mailto:ventas@casaempanadaportena.com" TargetMode="External"/><Relationship Id="rId303" Type="http://schemas.openxmlformats.org/officeDocument/2006/relationships/hyperlink" Target="mailto:vivianacontrefas57@gmail.com" TargetMode="External"/><Relationship Id="rId42" Type="http://schemas.openxmlformats.org/officeDocument/2006/relationships/hyperlink" Target="mailto:contacto@ilnapolitanocafeteria.cl" TargetMode="External"/><Relationship Id="rId84" Type="http://schemas.openxmlformats.org/officeDocument/2006/relationships/hyperlink" Target="mailto:adquisiciones@hoteloceanic.cl" TargetMode="External"/><Relationship Id="rId138" Type="http://schemas.openxmlformats.org/officeDocument/2006/relationships/hyperlink" Target="mailto:alonsocampusano@gmail.com" TargetMode="External"/><Relationship Id="rId345" Type="http://schemas.openxmlformats.org/officeDocument/2006/relationships/hyperlink" Target="mailto:bodegaprovidencia@losinsaciables.cl" TargetMode="External"/><Relationship Id="rId387" Type="http://schemas.openxmlformats.org/officeDocument/2006/relationships/hyperlink" Target="mailto:mariano.chef@hotmail.com" TargetMode="External"/><Relationship Id="rId191" Type="http://schemas.openxmlformats.org/officeDocument/2006/relationships/hyperlink" Target="mailto:jfernandez@grupomilfavores.cl" TargetMode="External"/><Relationship Id="rId205" Type="http://schemas.openxmlformats.org/officeDocument/2006/relationships/hyperlink" Target="mailto:cafepalermo1414@gmail.com" TargetMode="External"/><Relationship Id="rId247" Type="http://schemas.openxmlformats.org/officeDocument/2006/relationships/hyperlink" Target="mailto:ivanmarkovicb@hotmail.com" TargetMode="External"/><Relationship Id="rId412" Type="http://schemas.openxmlformats.org/officeDocument/2006/relationships/hyperlink" Target="mailto:vitacura@danes.cl" TargetMode="External"/><Relationship Id="rId107" Type="http://schemas.openxmlformats.org/officeDocument/2006/relationships/hyperlink" Target="mailto:FERNA_LOPEZ9@HOTMAIL.COM" TargetMode="External"/><Relationship Id="rId289" Type="http://schemas.openxmlformats.org/officeDocument/2006/relationships/hyperlink" Target="mailto:ceb-pach@hotmail.com" TargetMode="External"/><Relationship Id="rId454" Type="http://schemas.openxmlformats.org/officeDocument/2006/relationships/hyperlink" Target="mailto:lorechavez@gmail.com" TargetMode="External"/><Relationship Id="rId11" Type="http://schemas.openxmlformats.org/officeDocument/2006/relationships/hyperlink" Target="mailto:diportorestaurant@gmail.com" TargetMode="External"/><Relationship Id="rId53" Type="http://schemas.openxmlformats.org/officeDocument/2006/relationships/hyperlink" Target="mailto:felipa@lafamiglia.cl" TargetMode="External"/><Relationship Id="rId149" Type="http://schemas.openxmlformats.org/officeDocument/2006/relationships/hyperlink" Target="mailto:ristorantevinobello@gmail.com" TargetMode="External"/><Relationship Id="rId314" Type="http://schemas.openxmlformats.org/officeDocument/2006/relationships/hyperlink" Target="mailto:contacto@italiasuite.com" TargetMode="External"/><Relationship Id="rId356" Type="http://schemas.openxmlformats.org/officeDocument/2006/relationships/hyperlink" Target="mailto:hchilemann57@gmail.com" TargetMode="External"/><Relationship Id="rId398" Type="http://schemas.openxmlformats.org/officeDocument/2006/relationships/hyperlink" Target="mailto:trigomarvalparaiso@gmail.com" TargetMode="External"/><Relationship Id="rId95" Type="http://schemas.openxmlformats.org/officeDocument/2006/relationships/hyperlink" Target="mailto:droguettdelpino@gmail.com" TargetMode="External"/><Relationship Id="rId160" Type="http://schemas.openxmlformats.org/officeDocument/2006/relationships/hyperlink" Target="mailto:ortizclaudio2011@gmail.com" TargetMode="External"/><Relationship Id="rId216" Type="http://schemas.openxmlformats.org/officeDocument/2006/relationships/hyperlink" Target="mailto:contacto@assaggiocaffe.cl" TargetMode="External"/><Relationship Id="rId423" Type="http://schemas.openxmlformats.org/officeDocument/2006/relationships/hyperlink" Target="mailto:csanz@pinpilinpausha.cl" TargetMode="External"/><Relationship Id="rId258" Type="http://schemas.openxmlformats.org/officeDocument/2006/relationships/hyperlink" Target="mailto:contacto@berapasta.cl" TargetMode="External"/><Relationship Id="rId465" Type="http://schemas.openxmlformats.org/officeDocument/2006/relationships/hyperlink" Target="mailto:restaurantlomitos@gmail.com" TargetMode="External"/><Relationship Id="rId22" Type="http://schemas.openxmlformats.org/officeDocument/2006/relationships/hyperlink" Target="mailto:aguaclub212@gmail.com" TargetMode="External"/><Relationship Id="rId64" Type="http://schemas.openxmlformats.org/officeDocument/2006/relationships/hyperlink" Target="mailto:mastrantonio.ristorante@gmail.com" TargetMode="External"/><Relationship Id="rId118" Type="http://schemas.openxmlformats.org/officeDocument/2006/relationships/hyperlink" Target="http://www.mercantil.com/rc/send/phone_trends.asp?meco_code=300442730&amp;url=562%202259%200925" TargetMode="External"/><Relationship Id="rId325" Type="http://schemas.openxmlformats.org/officeDocument/2006/relationships/hyperlink" Target="mailto:restauranttuttobene@gmail.com" TargetMode="External"/><Relationship Id="rId367" Type="http://schemas.openxmlformats.org/officeDocument/2006/relationships/hyperlink" Target="http://www.demielycanela.cl/" TargetMode="External"/><Relationship Id="rId171" Type="http://schemas.openxmlformats.org/officeDocument/2006/relationships/hyperlink" Target="mailto:reservas@azoteamatilde.cl" TargetMode="External"/><Relationship Id="rId227" Type="http://schemas.openxmlformats.org/officeDocument/2006/relationships/hyperlink" Target="mailto:alefer2099@hotmail.com" TargetMode="External"/><Relationship Id="rId269" Type="http://schemas.openxmlformats.org/officeDocument/2006/relationships/hyperlink" Target="mailto:pizzeria85@hotmail.com" TargetMode="External"/><Relationship Id="rId434" Type="http://schemas.openxmlformats.org/officeDocument/2006/relationships/hyperlink" Target="mailto:pizzatialapiedra@gmail.com" TargetMode="External"/><Relationship Id="rId33" Type="http://schemas.openxmlformats.org/officeDocument/2006/relationships/hyperlink" Target="mailto:gerenciarenaca@hotelmontecarlo.cl" TargetMode="External"/><Relationship Id="rId129" Type="http://schemas.openxmlformats.org/officeDocument/2006/relationships/hyperlink" Target="mailto:divinopecadoquillota@gmail.com" TargetMode="External"/><Relationship Id="rId280" Type="http://schemas.openxmlformats.org/officeDocument/2006/relationships/hyperlink" Target="mailto:peyuco.pizzas@gmail.com" TargetMode="External"/><Relationship Id="rId336" Type="http://schemas.openxmlformats.org/officeDocument/2006/relationships/hyperlink" Target="mailto:lapastaelquisco@gmail.com" TargetMode="External"/><Relationship Id="rId75" Type="http://schemas.openxmlformats.org/officeDocument/2006/relationships/hyperlink" Target="mailto:fernetero34@gmail.com" TargetMode="External"/><Relationship Id="rId140" Type="http://schemas.openxmlformats.org/officeDocument/2006/relationships/hyperlink" Target="mailto:djweed_1@hotmail.com" TargetMode="External"/><Relationship Id="rId182" Type="http://schemas.openxmlformats.org/officeDocument/2006/relationships/hyperlink" Target="mailto:gerencia@syrosbar.cl" TargetMode="External"/><Relationship Id="rId378" Type="http://schemas.openxmlformats.org/officeDocument/2006/relationships/hyperlink" Target="mailto:marisol.pizzeria@gmail.com" TargetMode="External"/><Relationship Id="rId403" Type="http://schemas.openxmlformats.org/officeDocument/2006/relationships/hyperlink" Target="mailto:santovallecafe@gmail.com" TargetMode="External"/><Relationship Id="rId6" Type="http://schemas.openxmlformats.org/officeDocument/2006/relationships/hyperlink" Target="mailto:bordespizzacurico@hotmail.com" TargetMode="External"/><Relationship Id="rId238" Type="http://schemas.openxmlformats.org/officeDocument/2006/relationships/hyperlink" Target="mailto:compras@zanzibar.cl" TargetMode="External"/><Relationship Id="rId445" Type="http://schemas.openxmlformats.org/officeDocument/2006/relationships/hyperlink" Target="mailto:colo@elementresto.cl" TargetMode="External"/><Relationship Id="rId291" Type="http://schemas.openxmlformats.org/officeDocument/2006/relationships/hyperlink" Target="mailto:paparazzovalpo@gmail.com" TargetMode="External"/><Relationship Id="rId305" Type="http://schemas.openxmlformats.org/officeDocument/2006/relationships/hyperlink" Target="mailto:cravanal@verdi.cl" TargetMode="External"/><Relationship Id="rId347" Type="http://schemas.openxmlformats.org/officeDocument/2006/relationships/hyperlink" Target="mailto:projas@apetone.c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5228"/>
  <sheetViews>
    <sheetView tabSelected="1" zoomScaleNormal="100" workbookViewId="0">
      <pane xSplit="4" ySplit="1" topLeftCell="E733" activePane="bottomRight" state="frozen"/>
      <selection pane="topRight" activeCell="E1" sqref="E1"/>
      <selection pane="bottomLeft" activeCell="A2" sqref="A2"/>
      <selection pane="bottomRight" activeCell="U751" sqref="U751"/>
    </sheetView>
  </sheetViews>
  <sheetFormatPr baseColWidth="10" defaultRowHeight="15" x14ac:dyDescent="0.25"/>
  <cols>
    <col min="1" max="1" width="6.42578125" customWidth="1"/>
    <col min="2" max="2" width="12" customWidth="1"/>
    <col min="3" max="3" width="33.7109375" customWidth="1"/>
    <col min="4" max="4" width="31.42578125" customWidth="1"/>
    <col min="5" max="5" width="24.42578125" style="116" customWidth="1"/>
    <col min="6" max="6" width="19" customWidth="1"/>
    <col min="7" max="7" width="12.5703125" customWidth="1"/>
    <col min="8" max="8" width="16.7109375" style="306" customWidth="1"/>
    <col min="9" max="10" width="14.7109375" style="306" customWidth="1"/>
    <col min="11" max="11" width="16.7109375" customWidth="1"/>
    <col min="12" max="12" width="10.85546875" customWidth="1"/>
    <col min="13" max="13" width="16.42578125" customWidth="1"/>
    <col min="14" max="14" width="21" customWidth="1"/>
    <col min="15" max="15" width="47.28515625" customWidth="1"/>
    <col min="16" max="16" width="46.42578125" customWidth="1"/>
    <col min="17" max="19" width="27.85546875" customWidth="1"/>
    <col min="20" max="20" width="85.28515625" style="112" customWidth="1"/>
    <col min="21" max="21" width="24" customWidth="1"/>
    <col min="22" max="23" width="15.42578125" customWidth="1"/>
    <col min="24" max="24" width="8" bestFit="1" customWidth="1"/>
    <col min="25" max="25" width="15.140625" customWidth="1"/>
  </cols>
  <sheetData>
    <row r="1" spans="1:24" ht="30" x14ac:dyDescent="0.25">
      <c r="A1" s="117" t="s">
        <v>0</v>
      </c>
      <c r="B1" s="117" t="s">
        <v>1</v>
      </c>
      <c r="C1" s="117" t="s">
        <v>2</v>
      </c>
      <c r="D1" s="118" t="s">
        <v>3</v>
      </c>
      <c r="E1" s="117" t="s">
        <v>4</v>
      </c>
      <c r="F1" s="119" t="s">
        <v>5</v>
      </c>
      <c r="G1" s="117" t="s">
        <v>6</v>
      </c>
      <c r="H1" s="120" t="s">
        <v>7</v>
      </c>
      <c r="I1" s="117" t="s">
        <v>8</v>
      </c>
      <c r="J1" s="117" t="s">
        <v>9</v>
      </c>
      <c r="K1" s="117" t="s">
        <v>10</v>
      </c>
      <c r="L1" s="117" t="s">
        <v>11</v>
      </c>
      <c r="M1" s="117" t="s">
        <v>12</v>
      </c>
      <c r="N1" s="117" t="s">
        <v>13</v>
      </c>
      <c r="O1" s="117" t="s">
        <v>14</v>
      </c>
      <c r="P1" s="117" t="s">
        <v>3151</v>
      </c>
      <c r="Q1" s="117" t="s">
        <v>3152</v>
      </c>
      <c r="R1" s="117" t="s">
        <v>3152</v>
      </c>
      <c r="S1" s="114" t="s">
        <v>18</v>
      </c>
      <c r="T1" s="117" t="s">
        <v>19</v>
      </c>
      <c r="U1" s="121" t="s">
        <v>20</v>
      </c>
      <c r="V1" s="117" t="s">
        <v>3153</v>
      </c>
      <c r="W1" s="121" t="s">
        <v>22</v>
      </c>
      <c r="X1" s="121" t="s">
        <v>5327</v>
      </c>
    </row>
    <row r="2" spans="1:24" s="250" customFormat="1" x14ac:dyDescent="0.25">
      <c r="A2" s="122">
        <v>1</v>
      </c>
      <c r="B2" s="123"/>
      <c r="C2" s="124"/>
      <c r="D2" s="125" t="s">
        <v>3154</v>
      </c>
      <c r="E2" s="125" t="s">
        <v>3155</v>
      </c>
      <c r="F2" s="125" t="s">
        <v>29</v>
      </c>
      <c r="G2" s="125" t="s">
        <v>29</v>
      </c>
      <c r="H2" s="278">
        <v>987683470</v>
      </c>
      <c r="I2" s="278"/>
      <c r="J2" s="278"/>
      <c r="K2" s="125" t="s">
        <v>36</v>
      </c>
      <c r="L2" s="125"/>
      <c r="M2" s="125" t="s">
        <v>3156</v>
      </c>
      <c r="N2" s="125" t="s">
        <v>3157</v>
      </c>
      <c r="O2" s="125" t="s">
        <v>330</v>
      </c>
      <c r="P2" s="126" t="s">
        <v>3158</v>
      </c>
      <c r="Q2" s="126"/>
      <c r="R2" s="126"/>
      <c r="S2" s="126"/>
      <c r="T2" s="125" t="s">
        <v>3159</v>
      </c>
      <c r="U2" s="127" t="s">
        <v>100</v>
      </c>
      <c r="V2" s="128">
        <v>42901</v>
      </c>
      <c r="W2" s="129" t="s">
        <v>3160</v>
      </c>
    </row>
    <row r="3" spans="1:24" s="250" customFormat="1" x14ac:dyDescent="0.25">
      <c r="A3" s="130">
        <f>+A2+1</f>
        <v>2</v>
      </c>
      <c r="B3" s="131"/>
      <c r="C3" s="131"/>
      <c r="D3" s="132" t="s">
        <v>3161</v>
      </c>
      <c r="E3" s="131" t="s">
        <v>3162</v>
      </c>
      <c r="F3" s="131" t="s">
        <v>2164</v>
      </c>
      <c r="G3" s="131" t="s">
        <v>49</v>
      </c>
      <c r="H3" s="279">
        <v>228151659</v>
      </c>
      <c r="I3" s="279"/>
      <c r="J3" s="279"/>
      <c r="K3" s="131" t="s">
        <v>36</v>
      </c>
      <c r="L3" s="131"/>
      <c r="M3" s="131"/>
      <c r="N3" s="131"/>
      <c r="O3" s="131"/>
      <c r="P3" s="131"/>
      <c r="Q3" s="131"/>
      <c r="R3" s="131"/>
      <c r="S3" s="131"/>
      <c r="T3" s="132" t="s">
        <v>3163</v>
      </c>
      <c r="U3" s="132" t="s">
        <v>46</v>
      </c>
      <c r="V3" s="133">
        <v>42677</v>
      </c>
      <c r="W3" s="129" t="s">
        <v>3160</v>
      </c>
    </row>
    <row r="4" spans="1:24" s="250" customFormat="1" x14ac:dyDescent="0.25">
      <c r="A4" s="130">
        <f t="shared" ref="A4:A67" si="0">+A3+1</f>
        <v>3</v>
      </c>
      <c r="B4" s="125"/>
      <c r="C4" s="125"/>
      <c r="D4" s="125" t="s">
        <v>3164</v>
      </c>
      <c r="E4" s="125" t="s">
        <v>3165</v>
      </c>
      <c r="F4" s="125" t="s">
        <v>1011</v>
      </c>
      <c r="G4" s="125" t="s">
        <v>49</v>
      </c>
      <c r="H4" s="278">
        <v>226328532</v>
      </c>
      <c r="I4" s="278"/>
      <c r="J4" s="278"/>
      <c r="K4" s="125" t="s">
        <v>1012</v>
      </c>
      <c r="L4" s="125"/>
      <c r="M4" s="125"/>
      <c r="N4" s="125"/>
      <c r="O4" s="125"/>
      <c r="P4" s="124"/>
      <c r="Q4" s="124"/>
      <c r="R4" s="124"/>
      <c r="S4" s="124"/>
      <c r="T4" s="125" t="s">
        <v>3166</v>
      </c>
      <c r="U4" s="125" t="s">
        <v>46</v>
      </c>
      <c r="V4" s="128">
        <v>42754</v>
      </c>
      <c r="W4" s="129" t="s">
        <v>3160</v>
      </c>
    </row>
    <row r="5" spans="1:24" s="250" customFormat="1" x14ac:dyDescent="0.25">
      <c r="A5" s="130">
        <f t="shared" si="0"/>
        <v>4</v>
      </c>
      <c r="B5" s="134"/>
      <c r="C5" s="134"/>
      <c r="D5" s="135" t="s">
        <v>3167</v>
      </c>
      <c r="E5" s="135" t="s">
        <v>3168</v>
      </c>
      <c r="F5" s="135" t="s">
        <v>285</v>
      </c>
      <c r="G5" s="135" t="s">
        <v>42</v>
      </c>
      <c r="H5" s="280">
        <v>227939303</v>
      </c>
      <c r="I5" s="283">
        <v>56942092612</v>
      </c>
      <c r="J5" s="283"/>
      <c r="K5" s="135" t="s">
        <v>36</v>
      </c>
      <c r="L5" s="134"/>
      <c r="M5" s="135" t="s">
        <v>3169</v>
      </c>
      <c r="N5" s="135" t="s">
        <v>3170</v>
      </c>
      <c r="O5" s="135" t="s">
        <v>321</v>
      </c>
      <c r="P5" s="185" t="s">
        <v>3171</v>
      </c>
      <c r="Q5" s="185"/>
      <c r="R5" s="185"/>
      <c r="S5" s="185"/>
      <c r="T5" s="251" t="s">
        <v>3172</v>
      </c>
      <c r="U5" s="127" t="s">
        <v>100</v>
      </c>
      <c r="V5" s="137">
        <v>42895</v>
      </c>
      <c r="W5" s="129" t="s">
        <v>3160</v>
      </c>
    </row>
    <row r="6" spans="1:24" s="250" customFormat="1" x14ac:dyDescent="0.25">
      <c r="A6" s="130">
        <f t="shared" si="0"/>
        <v>5</v>
      </c>
      <c r="B6" s="138"/>
      <c r="C6" s="138"/>
      <c r="D6" s="138" t="s">
        <v>3173</v>
      </c>
      <c r="E6" s="138" t="s">
        <v>3174</v>
      </c>
      <c r="F6" s="138" t="s">
        <v>2210</v>
      </c>
      <c r="G6" s="138" t="s">
        <v>49</v>
      </c>
      <c r="H6" s="281">
        <v>228003890</v>
      </c>
      <c r="I6" s="281">
        <v>227771470</v>
      </c>
      <c r="J6" s="281"/>
      <c r="K6" s="138" t="s">
        <v>1012</v>
      </c>
      <c r="L6" s="138"/>
      <c r="M6" s="138"/>
      <c r="N6" s="138"/>
      <c r="O6" s="138"/>
      <c r="P6" s="139"/>
      <c r="Q6" s="139"/>
      <c r="R6" s="139"/>
      <c r="S6" s="139"/>
      <c r="T6" s="125" t="s">
        <v>3175</v>
      </c>
      <c r="U6" s="125" t="s">
        <v>38</v>
      </c>
      <c r="V6" s="128">
        <v>42704</v>
      </c>
      <c r="W6" s="129" t="s">
        <v>3160</v>
      </c>
    </row>
    <row r="7" spans="1:24" s="250" customFormat="1" x14ac:dyDescent="0.25">
      <c r="A7" s="130">
        <f t="shared" si="0"/>
        <v>6</v>
      </c>
      <c r="B7" s="140"/>
      <c r="C7" s="140"/>
      <c r="D7" s="141" t="s">
        <v>3176</v>
      </c>
      <c r="E7" s="142" t="s">
        <v>3177</v>
      </c>
      <c r="F7" s="142" t="s">
        <v>285</v>
      </c>
      <c r="G7" s="142" t="s">
        <v>49</v>
      </c>
      <c r="H7" s="282">
        <v>222072783</v>
      </c>
      <c r="I7" s="169"/>
      <c r="J7" s="169"/>
      <c r="K7" s="142" t="s">
        <v>36</v>
      </c>
      <c r="L7" s="142"/>
      <c r="M7" s="142" t="s">
        <v>464</v>
      </c>
      <c r="N7" s="142" t="s">
        <v>528</v>
      </c>
      <c r="O7" s="142" t="s">
        <v>97</v>
      </c>
      <c r="P7" s="126" t="s">
        <v>3178</v>
      </c>
      <c r="Q7" s="126" t="s">
        <v>3179</v>
      </c>
      <c r="R7" s="126" t="s">
        <v>3180</v>
      </c>
      <c r="S7" s="126"/>
      <c r="T7" s="141" t="s">
        <v>3181</v>
      </c>
      <c r="U7" s="141" t="s">
        <v>100</v>
      </c>
      <c r="V7" s="137">
        <v>42906</v>
      </c>
      <c r="W7" s="129" t="s">
        <v>3160</v>
      </c>
    </row>
    <row r="8" spans="1:24" s="250" customFormat="1" x14ac:dyDescent="0.25">
      <c r="A8" s="130">
        <f t="shared" si="0"/>
        <v>7</v>
      </c>
      <c r="B8" s="131"/>
      <c r="C8" s="131"/>
      <c r="D8" s="132" t="s">
        <v>3182</v>
      </c>
      <c r="E8" s="131" t="s">
        <v>3183</v>
      </c>
      <c r="F8" s="131" t="s">
        <v>48</v>
      </c>
      <c r="G8" s="131" t="s">
        <v>49</v>
      </c>
      <c r="H8" s="279">
        <v>227358584</v>
      </c>
      <c r="I8" s="279"/>
      <c r="J8" s="279"/>
      <c r="K8" s="131" t="s">
        <v>36</v>
      </c>
      <c r="L8" s="131"/>
      <c r="M8" s="131"/>
      <c r="N8" s="131"/>
      <c r="O8" s="131"/>
      <c r="P8" s="131"/>
      <c r="Q8" s="131"/>
      <c r="R8" s="131"/>
      <c r="S8" s="131"/>
      <c r="T8" s="132" t="s">
        <v>3184</v>
      </c>
      <c r="U8" s="132" t="s">
        <v>46</v>
      </c>
      <c r="V8" s="133">
        <v>42684</v>
      </c>
      <c r="W8" s="129" t="s">
        <v>3160</v>
      </c>
    </row>
    <row r="9" spans="1:24" s="250" customFormat="1" x14ac:dyDescent="0.25">
      <c r="A9" s="130">
        <f t="shared" si="0"/>
        <v>8</v>
      </c>
      <c r="B9" s="129"/>
      <c r="C9" s="129"/>
      <c r="D9" s="143" t="s">
        <v>3185</v>
      </c>
      <c r="E9" s="144" t="s">
        <v>3186</v>
      </c>
      <c r="F9" s="144"/>
      <c r="G9" s="144" t="s">
        <v>49</v>
      </c>
      <c r="H9" s="145">
        <v>222221504</v>
      </c>
      <c r="I9" s="145"/>
      <c r="J9" s="145"/>
      <c r="K9" s="144"/>
      <c r="L9" s="144"/>
      <c r="M9" s="144"/>
      <c r="N9" s="144"/>
      <c r="O9" s="144"/>
      <c r="P9" s="144"/>
      <c r="Q9" s="144"/>
      <c r="R9" s="144"/>
      <c r="S9" s="144"/>
      <c r="T9" s="143" t="s">
        <v>3187</v>
      </c>
      <c r="U9" s="143" t="s">
        <v>5325</v>
      </c>
      <c r="V9" s="145"/>
      <c r="W9" s="129" t="s">
        <v>3160</v>
      </c>
    </row>
    <row r="10" spans="1:24" s="250" customFormat="1" x14ac:dyDescent="0.25">
      <c r="A10" s="130">
        <f t="shared" si="0"/>
        <v>9</v>
      </c>
      <c r="B10" s="138"/>
      <c r="C10" s="138"/>
      <c r="D10" s="138" t="s">
        <v>3188</v>
      </c>
      <c r="E10" s="138" t="s">
        <v>3189</v>
      </c>
      <c r="F10" s="138" t="s">
        <v>48</v>
      </c>
      <c r="G10" s="138" t="s">
        <v>49</v>
      </c>
      <c r="H10" s="281">
        <v>224106200</v>
      </c>
      <c r="I10" s="281"/>
      <c r="J10" s="281"/>
      <c r="K10" s="138" t="s">
        <v>1012</v>
      </c>
      <c r="L10" s="138"/>
      <c r="M10" s="138"/>
      <c r="N10" s="138"/>
      <c r="O10" s="138"/>
      <c r="P10" s="139"/>
      <c r="Q10" s="139"/>
      <c r="R10" s="139"/>
      <c r="S10" s="139"/>
      <c r="T10" s="125" t="s">
        <v>3190</v>
      </c>
      <c r="U10" s="125" t="s">
        <v>46</v>
      </c>
      <c r="V10" s="128">
        <v>42739</v>
      </c>
      <c r="W10" s="129" t="s">
        <v>3160</v>
      </c>
    </row>
    <row r="11" spans="1:24" s="250" customFormat="1" x14ac:dyDescent="0.25">
      <c r="A11" s="130">
        <f t="shared" si="0"/>
        <v>10</v>
      </c>
      <c r="B11" s="142"/>
      <c r="C11" s="142"/>
      <c r="D11" s="141" t="s">
        <v>3191</v>
      </c>
      <c r="E11" s="142" t="s">
        <v>3192</v>
      </c>
      <c r="F11" s="142" t="s">
        <v>48</v>
      </c>
      <c r="G11" s="142" t="s">
        <v>49</v>
      </c>
      <c r="H11" s="169">
        <v>222352033</v>
      </c>
      <c r="I11" s="169"/>
      <c r="J11" s="169"/>
      <c r="K11" s="142" t="s">
        <v>36</v>
      </c>
      <c r="L11" s="142"/>
      <c r="M11" s="142" t="s">
        <v>1493</v>
      </c>
      <c r="N11" s="142" t="s">
        <v>534</v>
      </c>
      <c r="O11" s="142" t="s">
        <v>268</v>
      </c>
      <c r="P11" s="126" t="s">
        <v>3193</v>
      </c>
      <c r="Q11" s="126"/>
      <c r="R11" s="126"/>
      <c r="S11" s="126"/>
      <c r="T11" s="141" t="s">
        <v>3194</v>
      </c>
      <c r="U11" s="141" t="s">
        <v>100</v>
      </c>
      <c r="V11" s="146">
        <v>42901</v>
      </c>
      <c r="W11" s="129" t="s">
        <v>3160</v>
      </c>
    </row>
    <row r="12" spans="1:24" s="250" customFormat="1" x14ac:dyDescent="0.25">
      <c r="A12" s="130">
        <f t="shared" si="0"/>
        <v>11</v>
      </c>
      <c r="B12" s="138"/>
      <c r="C12" s="138"/>
      <c r="D12" s="138" t="s">
        <v>3195</v>
      </c>
      <c r="E12" s="138" t="s">
        <v>3196</v>
      </c>
      <c r="F12" s="138" t="s">
        <v>1046</v>
      </c>
      <c r="G12" s="138" t="s">
        <v>49</v>
      </c>
      <c r="H12" s="281">
        <v>222724628</v>
      </c>
      <c r="I12" s="281"/>
      <c r="J12" s="281"/>
      <c r="K12" s="138" t="s">
        <v>36</v>
      </c>
      <c r="L12" s="138"/>
      <c r="M12" s="138" t="s">
        <v>3197</v>
      </c>
      <c r="N12" s="138" t="s">
        <v>3198</v>
      </c>
      <c r="O12" s="138" t="s">
        <v>236</v>
      </c>
      <c r="P12" s="126" t="s">
        <v>3199</v>
      </c>
      <c r="Q12" s="126"/>
      <c r="R12" s="126"/>
      <c r="S12" s="126"/>
      <c r="T12" s="135" t="s">
        <v>3200</v>
      </c>
      <c r="U12" s="135" t="s">
        <v>100</v>
      </c>
      <c r="V12" s="146">
        <v>42871</v>
      </c>
      <c r="W12" s="129" t="s">
        <v>3160</v>
      </c>
    </row>
    <row r="13" spans="1:24" s="250" customFormat="1" x14ac:dyDescent="0.25">
      <c r="A13" s="130">
        <f t="shared" si="0"/>
        <v>12</v>
      </c>
      <c r="B13" s="134"/>
      <c r="C13" s="134"/>
      <c r="D13" s="135" t="s">
        <v>3201</v>
      </c>
      <c r="E13" s="135" t="s">
        <v>3202</v>
      </c>
      <c r="F13" s="135" t="s">
        <v>285</v>
      </c>
      <c r="G13" s="135" t="s">
        <v>42</v>
      </c>
      <c r="H13" s="280">
        <v>222420783</v>
      </c>
      <c r="I13" s="283"/>
      <c r="J13" s="283"/>
      <c r="K13" s="135" t="s">
        <v>36</v>
      </c>
      <c r="L13" s="134"/>
      <c r="M13" s="135" t="s">
        <v>3203</v>
      </c>
      <c r="N13" s="135" t="s">
        <v>3204</v>
      </c>
      <c r="O13" s="135" t="s">
        <v>3205</v>
      </c>
      <c r="P13" s="185" t="s">
        <v>3206</v>
      </c>
      <c r="Q13" s="185"/>
      <c r="R13" s="185"/>
      <c r="S13" s="185"/>
      <c r="T13" s="127" t="s">
        <v>3207</v>
      </c>
      <c r="U13" s="127" t="s">
        <v>100</v>
      </c>
      <c r="V13" s="146">
        <v>42906</v>
      </c>
      <c r="W13" s="129" t="s">
        <v>3160</v>
      </c>
    </row>
    <row r="14" spans="1:24" s="250" customFormat="1" x14ac:dyDescent="0.25">
      <c r="A14" s="130">
        <f t="shared" si="0"/>
        <v>13</v>
      </c>
      <c r="B14" s="142"/>
      <c r="C14" s="142"/>
      <c r="D14" s="141" t="s">
        <v>3208</v>
      </c>
      <c r="E14" s="142" t="s">
        <v>3209</v>
      </c>
      <c r="F14" s="142" t="s">
        <v>3210</v>
      </c>
      <c r="G14" s="142" t="s">
        <v>49</v>
      </c>
      <c r="H14" s="169">
        <v>224718824</v>
      </c>
      <c r="I14" s="169">
        <v>964947520</v>
      </c>
      <c r="J14" s="169"/>
      <c r="K14" s="142" t="s">
        <v>30</v>
      </c>
      <c r="L14" s="142"/>
      <c r="M14" s="142" t="s">
        <v>3211</v>
      </c>
      <c r="N14" s="142" t="s">
        <v>2165</v>
      </c>
      <c r="O14" s="142" t="s">
        <v>236</v>
      </c>
      <c r="P14" s="126" t="s">
        <v>3212</v>
      </c>
      <c r="Q14" s="126"/>
      <c r="R14" s="126"/>
      <c r="S14" s="126"/>
      <c r="T14" s="147" t="s">
        <v>3213</v>
      </c>
      <c r="U14" s="147" t="s">
        <v>100</v>
      </c>
      <c r="V14" s="146">
        <v>42909</v>
      </c>
      <c r="W14" s="129" t="s">
        <v>3160</v>
      </c>
    </row>
    <row r="15" spans="1:24" s="250" customFormat="1" x14ac:dyDescent="0.25">
      <c r="A15" s="130">
        <f t="shared" si="0"/>
        <v>14</v>
      </c>
      <c r="B15" s="142"/>
      <c r="C15" s="142"/>
      <c r="D15" s="141" t="s">
        <v>3214</v>
      </c>
      <c r="E15" s="148" t="s">
        <v>3215</v>
      </c>
      <c r="F15" s="142" t="s">
        <v>155</v>
      </c>
      <c r="G15" s="142" t="s">
        <v>49</v>
      </c>
      <c r="H15" s="169">
        <v>226712240</v>
      </c>
      <c r="I15" s="169"/>
      <c r="J15" s="169"/>
      <c r="K15" s="142" t="s">
        <v>36</v>
      </c>
      <c r="L15" s="140"/>
      <c r="M15" s="142"/>
      <c r="N15" s="142"/>
      <c r="O15" s="142"/>
      <c r="P15" s="126" t="s">
        <v>3216</v>
      </c>
      <c r="Q15" s="126"/>
      <c r="R15" s="126"/>
      <c r="S15" s="126"/>
      <c r="T15" s="149" t="s">
        <v>3217</v>
      </c>
      <c r="U15" s="149" t="s">
        <v>100</v>
      </c>
      <c r="V15" s="146">
        <v>42906</v>
      </c>
      <c r="W15" s="129" t="s">
        <v>3160</v>
      </c>
    </row>
    <row r="16" spans="1:24" s="250" customFormat="1" x14ac:dyDescent="0.25">
      <c r="A16" s="130">
        <f t="shared" si="0"/>
        <v>15</v>
      </c>
      <c r="B16" s="142"/>
      <c r="C16" s="142"/>
      <c r="D16" s="141" t="s">
        <v>3218</v>
      </c>
      <c r="E16" s="142" t="s">
        <v>3219</v>
      </c>
      <c r="F16" s="142" t="s">
        <v>48</v>
      </c>
      <c r="G16" s="142" t="s">
        <v>49</v>
      </c>
      <c r="H16" s="169">
        <v>222229269</v>
      </c>
      <c r="I16" s="169"/>
      <c r="J16" s="169"/>
      <c r="K16" s="142" t="s">
        <v>36</v>
      </c>
      <c r="L16" s="142"/>
      <c r="M16" s="142" t="s">
        <v>1040</v>
      </c>
      <c r="N16" s="142" t="s">
        <v>3220</v>
      </c>
      <c r="O16" s="142"/>
      <c r="P16" s="126" t="s">
        <v>3221</v>
      </c>
      <c r="Q16" s="126"/>
      <c r="R16" s="126"/>
      <c r="S16" s="126"/>
      <c r="T16" s="141" t="s">
        <v>3222</v>
      </c>
      <c r="U16" s="141" t="s">
        <v>100</v>
      </c>
      <c r="V16" s="146">
        <v>42906</v>
      </c>
      <c r="W16" s="129" t="s">
        <v>3160</v>
      </c>
    </row>
    <row r="17" spans="1:23" s="250" customFormat="1" x14ac:dyDescent="0.25">
      <c r="A17" s="130">
        <f t="shared" si="0"/>
        <v>16</v>
      </c>
      <c r="B17" s="138"/>
      <c r="C17" s="138"/>
      <c r="D17" s="138" t="s">
        <v>2308</v>
      </c>
      <c r="E17" s="138" t="s">
        <v>3223</v>
      </c>
      <c r="F17" s="138" t="s">
        <v>1132</v>
      </c>
      <c r="G17" s="138" t="s">
        <v>49</v>
      </c>
      <c r="H17" s="281">
        <v>223609193</v>
      </c>
      <c r="I17" s="281"/>
      <c r="J17" s="281"/>
      <c r="K17" s="138" t="s">
        <v>1012</v>
      </c>
      <c r="L17" s="138"/>
      <c r="M17" s="138" t="s">
        <v>3224</v>
      </c>
      <c r="N17" s="138" t="s">
        <v>3225</v>
      </c>
      <c r="O17" s="138" t="s">
        <v>321</v>
      </c>
      <c r="P17" s="185" t="s">
        <v>3226</v>
      </c>
      <c r="Q17" s="185"/>
      <c r="R17" s="185"/>
      <c r="S17" s="185"/>
      <c r="T17" s="125" t="s">
        <v>3227</v>
      </c>
      <c r="U17" s="141" t="s">
        <v>100</v>
      </c>
      <c r="V17" s="146">
        <v>42902</v>
      </c>
      <c r="W17" s="129" t="s">
        <v>3160</v>
      </c>
    </row>
    <row r="18" spans="1:23" s="250" customFormat="1" x14ac:dyDescent="0.25">
      <c r="A18" s="130">
        <f t="shared" si="0"/>
        <v>17</v>
      </c>
      <c r="B18" s="135"/>
      <c r="C18" s="135"/>
      <c r="D18" s="135" t="s">
        <v>3228</v>
      </c>
      <c r="E18" s="135" t="s">
        <v>3229</v>
      </c>
      <c r="F18" s="135" t="s">
        <v>273</v>
      </c>
      <c r="G18" s="135" t="s">
        <v>49</v>
      </c>
      <c r="H18" s="283">
        <v>228086867</v>
      </c>
      <c r="I18" s="283">
        <v>992492854</v>
      </c>
      <c r="J18" s="283"/>
      <c r="K18" s="142" t="s">
        <v>30</v>
      </c>
      <c r="L18" s="135"/>
      <c r="M18" s="135" t="s">
        <v>124</v>
      </c>
      <c r="N18" s="135" t="s">
        <v>3230</v>
      </c>
      <c r="O18" s="135" t="s">
        <v>236</v>
      </c>
      <c r="P18" s="185" t="s">
        <v>3231</v>
      </c>
      <c r="Q18" s="185"/>
      <c r="R18" s="185"/>
      <c r="S18" s="185"/>
      <c r="T18" s="127" t="s">
        <v>3232</v>
      </c>
      <c r="U18" s="127" t="s">
        <v>100</v>
      </c>
      <c r="V18" s="146">
        <v>42895</v>
      </c>
      <c r="W18" s="129" t="s">
        <v>3160</v>
      </c>
    </row>
    <row r="19" spans="1:23" s="250" customFormat="1" x14ac:dyDescent="0.25">
      <c r="A19" s="130">
        <f t="shared" si="0"/>
        <v>18</v>
      </c>
      <c r="B19" s="138"/>
      <c r="C19" s="138"/>
      <c r="D19" s="138" t="s">
        <v>3233</v>
      </c>
      <c r="E19" s="138" t="s">
        <v>3234</v>
      </c>
      <c r="F19" s="138" t="s">
        <v>48</v>
      </c>
      <c r="G19" s="138" t="s">
        <v>49</v>
      </c>
      <c r="H19" s="281">
        <v>227324939</v>
      </c>
      <c r="I19" s="281">
        <v>966596583</v>
      </c>
      <c r="J19" s="281"/>
      <c r="K19" s="138" t="s">
        <v>1012</v>
      </c>
      <c r="L19" s="138"/>
      <c r="M19" s="138" t="s">
        <v>3235</v>
      </c>
      <c r="N19" s="138" t="s">
        <v>3236</v>
      </c>
      <c r="O19" s="138" t="s">
        <v>330</v>
      </c>
      <c r="P19" s="139" t="s">
        <v>3237</v>
      </c>
      <c r="Q19" s="139"/>
      <c r="R19" s="139"/>
      <c r="S19" s="139"/>
      <c r="T19" s="125" t="s">
        <v>3238</v>
      </c>
      <c r="U19" s="127" t="s">
        <v>38</v>
      </c>
      <c r="V19" s="146">
        <v>42895</v>
      </c>
      <c r="W19" s="129" t="s">
        <v>3160</v>
      </c>
    </row>
    <row r="20" spans="1:23" s="250" customFormat="1" x14ac:dyDescent="0.25">
      <c r="A20" s="130">
        <f t="shared" si="0"/>
        <v>19</v>
      </c>
      <c r="B20" s="142"/>
      <c r="C20" s="142"/>
      <c r="D20" s="141" t="s">
        <v>3239</v>
      </c>
      <c r="E20" s="142" t="s">
        <v>3240</v>
      </c>
      <c r="F20" s="142" t="s">
        <v>155</v>
      </c>
      <c r="G20" s="142" t="s">
        <v>49</v>
      </c>
      <c r="H20" s="169">
        <v>226642581</v>
      </c>
      <c r="I20" s="169"/>
      <c r="J20" s="169"/>
      <c r="K20" s="142" t="s">
        <v>30</v>
      </c>
      <c r="L20" s="142"/>
      <c r="M20" s="142" t="s">
        <v>3241</v>
      </c>
      <c r="N20" s="142" t="s">
        <v>3242</v>
      </c>
      <c r="O20" s="142"/>
      <c r="P20" s="126" t="s">
        <v>3243</v>
      </c>
      <c r="Q20" s="126"/>
      <c r="R20" s="126"/>
      <c r="S20" s="126"/>
      <c r="T20" s="149" t="s">
        <v>3244</v>
      </c>
      <c r="U20" s="149" t="s">
        <v>100</v>
      </c>
      <c r="V20" s="146">
        <v>42906</v>
      </c>
      <c r="W20" s="129" t="s">
        <v>3160</v>
      </c>
    </row>
    <row r="21" spans="1:23" s="250" customFormat="1" x14ac:dyDescent="0.25">
      <c r="A21" s="130">
        <f t="shared" si="0"/>
        <v>20</v>
      </c>
      <c r="B21" s="142"/>
      <c r="C21" s="142"/>
      <c r="D21" s="150" t="s">
        <v>3245</v>
      </c>
      <c r="E21" s="142" t="s">
        <v>3246</v>
      </c>
      <c r="F21" s="142" t="s">
        <v>2164</v>
      </c>
      <c r="G21" s="142" t="s">
        <v>49</v>
      </c>
      <c r="H21" s="169">
        <v>228157713</v>
      </c>
      <c r="I21" s="169"/>
      <c r="J21" s="169"/>
      <c r="K21" s="142" t="s">
        <v>36</v>
      </c>
      <c r="L21" s="142"/>
      <c r="M21" s="142" t="s">
        <v>3247</v>
      </c>
      <c r="N21" s="142" t="s">
        <v>3248</v>
      </c>
      <c r="O21" s="142" t="s">
        <v>268</v>
      </c>
      <c r="P21" s="126" t="s">
        <v>3249</v>
      </c>
      <c r="Q21" s="126"/>
      <c r="R21" s="126"/>
      <c r="S21" s="126"/>
      <c r="T21" s="141" t="s">
        <v>3250</v>
      </c>
      <c r="U21" s="141" t="s">
        <v>100</v>
      </c>
      <c r="V21" s="146">
        <v>42906</v>
      </c>
      <c r="W21" s="129" t="s">
        <v>3160</v>
      </c>
    </row>
    <row r="22" spans="1:23" s="250" customFormat="1" x14ac:dyDescent="0.25">
      <c r="A22" s="130">
        <f t="shared" si="0"/>
        <v>21</v>
      </c>
      <c r="B22" s="135"/>
      <c r="C22" s="135"/>
      <c r="D22" s="135" t="s">
        <v>3251</v>
      </c>
      <c r="E22" s="135" t="s">
        <v>3252</v>
      </c>
      <c r="F22" s="135" t="s">
        <v>3253</v>
      </c>
      <c r="G22" s="135" t="s">
        <v>42</v>
      </c>
      <c r="H22" s="283">
        <v>225232861</v>
      </c>
      <c r="I22" s="283"/>
      <c r="J22" s="283"/>
      <c r="K22" s="135" t="s">
        <v>36</v>
      </c>
      <c r="L22" s="135"/>
      <c r="M22" s="135" t="s">
        <v>2964</v>
      </c>
      <c r="N22" s="135" t="s">
        <v>3254</v>
      </c>
      <c r="O22" s="135" t="s">
        <v>236</v>
      </c>
      <c r="P22" s="185" t="s">
        <v>3255</v>
      </c>
      <c r="Q22" s="185"/>
      <c r="R22" s="185"/>
      <c r="S22" s="185"/>
      <c r="T22" s="135" t="s">
        <v>3256</v>
      </c>
      <c r="U22" s="135" t="s">
        <v>100</v>
      </c>
      <c r="V22" s="146">
        <v>42901</v>
      </c>
      <c r="W22" s="129" t="s">
        <v>3160</v>
      </c>
    </row>
    <row r="23" spans="1:23" s="250" customFormat="1" x14ac:dyDescent="0.25">
      <c r="A23" s="130">
        <f t="shared" si="0"/>
        <v>22</v>
      </c>
      <c r="B23" s="134"/>
      <c r="C23" s="134"/>
      <c r="D23" s="135" t="s">
        <v>3257</v>
      </c>
      <c r="E23" s="135" t="s">
        <v>3258</v>
      </c>
      <c r="F23" s="135" t="s">
        <v>1046</v>
      </c>
      <c r="G23" s="135" t="s">
        <v>42</v>
      </c>
      <c r="H23" s="280">
        <v>222724628</v>
      </c>
      <c r="I23" s="283"/>
      <c r="J23" s="283"/>
      <c r="K23" s="135" t="s">
        <v>36</v>
      </c>
      <c r="L23" s="135"/>
      <c r="M23" s="135" t="s">
        <v>3259</v>
      </c>
      <c r="N23" s="135" t="s">
        <v>3260</v>
      </c>
      <c r="O23" s="135" t="s">
        <v>236</v>
      </c>
      <c r="P23" s="185" t="s">
        <v>3261</v>
      </c>
      <c r="Q23" s="185"/>
      <c r="R23" s="185"/>
      <c r="S23" s="185"/>
      <c r="T23" s="135" t="s">
        <v>3262</v>
      </c>
      <c r="U23" s="135" t="s">
        <v>100</v>
      </c>
      <c r="V23" s="146">
        <v>42895</v>
      </c>
      <c r="W23" s="129" t="s">
        <v>3160</v>
      </c>
    </row>
    <row r="24" spans="1:23" s="250" customFormat="1" x14ac:dyDescent="0.25">
      <c r="A24" s="130">
        <f t="shared" si="0"/>
        <v>23</v>
      </c>
      <c r="B24" s="125"/>
      <c r="C24" s="125"/>
      <c r="D24" s="125" t="s">
        <v>3263</v>
      </c>
      <c r="E24" s="125" t="s">
        <v>3264</v>
      </c>
      <c r="F24" s="125" t="s">
        <v>1011</v>
      </c>
      <c r="G24" s="125" t="s">
        <v>49</v>
      </c>
      <c r="H24" s="278">
        <v>226382665</v>
      </c>
      <c r="I24" s="278"/>
      <c r="J24" s="278"/>
      <c r="K24" s="125" t="s">
        <v>36</v>
      </c>
      <c r="L24" s="125"/>
      <c r="M24" s="125" t="s">
        <v>3265</v>
      </c>
      <c r="N24" s="125" t="s">
        <v>3266</v>
      </c>
      <c r="O24" s="125" t="s">
        <v>97</v>
      </c>
      <c r="P24" s="126" t="s">
        <v>3267</v>
      </c>
      <c r="Q24" s="126"/>
      <c r="R24" s="126"/>
      <c r="S24" s="126"/>
      <c r="T24" s="125" t="s">
        <v>3268</v>
      </c>
      <c r="U24" s="135" t="s">
        <v>46</v>
      </c>
      <c r="V24" s="146">
        <v>42906</v>
      </c>
      <c r="W24" s="129" t="s">
        <v>3160</v>
      </c>
    </row>
    <row r="25" spans="1:23" s="250" customFormat="1" x14ac:dyDescent="0.25">
      <c r="A25" s="130">
        <f t="shared" si="0"/>
        <v>24</v>
      </c>
      <c r="B25" s="138"/>
      <c r="C25" s="138"/>
      <c r="D25" s="138" t="s">
        <v>3269</v>
      </c>
      <c r="E25" s="138" t="s">
        <v>3270</v>
      </c>
      <c r="F25" s="138" t="s">
        <v>48</v>
      </c>
      <c r="G25" s="138" t="s">
        <v>49</v>
      </c>
      <c r="H25" s="281">
        <v>222649643</v>
      </c>
      <c r="I25" s="281"/>
      <c r="J25" s="281"/>
      <c r="K25" s="138" t="s">
        <v>36</v>
      </c>
      <c r="L25" s="138"/>
      <c r="M25" s="138" t="s">
        <v>3271</v>
      </c>
      <c r="N25" s="138" t="s">
        <v>3272</v>
      </c>
      <c r="O25" s="138" t="s">
        <v>321</v>
      </c>
      <c r="P25" s="126" t="s">
        <v>3273</v>
      </c>
      <c r="Q25" s="126"/>
      <c r="R25" s="126"/>
      <c r="S25" s="126"/>
      <c r="T25" s="135" t="s">
        <v>3274</v>
      </c>
      <c r="U25" s="135" t="s">
        <v>46</v>
      </c>
      <c r="V25" s="146">
        <v>42906</v>
      </c>
      <c r="W25" s="129" t="s">
        <v>3160</v>
      </c>
    </row>
    <row r="26" spans="1:23" s="250" customFormat="1" x14ac:dyDescent="0.25">
      <c r="A26" s="130">
        <f t="shared" si="0"/>
        <v>25</v>
      </c>
      <c r="B26" s="151"/>
      <c r="C26" s="151"/>
      <c r="D26" s="151" t="s">
        <v>3275</v>
      </c>
      <c r="E26" s="151" t="s">
        <v>3276</v>
      </c>
      <c r="F26" s="151" t="s">
        <v>155</v>
      </c>
      <c r="G26" s="151" t="s">
        <v>49</v>
      </c>
      <c r="H26" s="284">
        <v>228330679</v>
      </c>
      <c r="I26" s="169"/>
      <c r="J26" s="169"/>
      <c r="K26" s="142" t="s">
        <v>561</v>
      </c>
      <c r="L26" s="142"/>
      <c r="M26" s="151" t="s">
        <v>1269</v>
      </c>
      <c r="N26" s="151" t="s">
        <v>3277</v>
      </c>
      <c r="O26" s="151" t="s">
        <v>236</v>
      </c>
      <c r="P26" s="185" t="s">
        <v>3278</v>
      </c>
      <c r="Q26" s="151" t="s">
        <v>3279</v>
      </c>
      <c r="R26" s="151"/>
      <c r="S26" s="151"/>
      <c r="T26" s="151" t="s">
        <v>3280</v>
      </c>
      <c r="U26" s="135" t="s">
        <v>100</v>
      </c>
      <c r="V26" s="154">
        <v>42906</v>
      </c>
      <c r="W26" s="129" t="s">
        <v>3160</v>
      </c>
    </row>
    <row r="27" spans="1:23" s="250" customFormat="1" x14ac:dyDescent="0.25">
      <c r="A27" s="130">
        <f t="shared" si="0"/>
        <v>26</v>
      </c>
      <c r="B27" s="138"/>
      <c r="C27" s="138"/>
      <c r="D27" s="138" t="s">
        <v>3281</v>
      </c>
      <c r="E27" s="138" t="s">
        <v>3282</v>
      </c>
      <c r="F27" s="138" t="s">
        <v>48</v>
      </c>
      <c r="G27" s="138" t="s">
        <v>49</v>
      </c>
      <c r="H27" s="281">
        <v>222090526</v>
      </c>
      <c r="I27" s="281"/>
      <c r="J27" s="281"/>
      <c r="K27" s="138" t="s">
        <v>1012</v>
      </c>
      <c r="L27" s="138"/>
      <c r="M27" s="138" t="s">
        <v>3283</v>
      </c>
      <c r="N27" s="138" t="s">
        <v>646</v>
      </c>
      <c r="O27" s="138" t="s">
        <v>321</v>
      </c>
      <c r="P27" s="139" t="s">
        <v>3284</v>
      </c>
      <c r="Q27" s="139"/>
      <c r="R27" s="139"/>
      <c r="S27" s="139"/>
      <c r="T27" s="135" t="s">
        <v>3285</v>
      </c>
      <c r="U27" s="135" t="s">
        <v>46</v>
      </c>
      <c r="V27" s="137">
        <v>42745</v>
      </c>
      <c r="W27" s="129" t="s">
        <v>3160</v>
      </c>
    </row>
    <row r="28" spans="1:23" s="250" customFormat="1" x14ac:dyDescent="0.25">
      <c r="A28" s="130">
        <f t="shared" si="0"/>
        <v>27</v>
      </c>
      <c r="B28" s="138"/>
      <c r="C28" s="138"/>
      <c r="D28" s="138" t="s">
        <v>3286</v>
      </c>
      <c r="E28" s="138" t="s">
        <v>3287</v>
      </c>
      <c r="F28" s="138" t="s">
        <v>48</v>
      </c>
      <c r="G28" s="138" t="s">
        <v>49</v>
      </c>
      <c r="H28" s="281">
        <v>222311400</v>
      </c>
      <c r="I28" s="281">
        <v>223347679</v>
      </c>
      <c r="J28" s="281"/>
      <c r="K28" s="138" t="s">
        <v>1012</v>
      </c>
      <c r="L28" s="138"/>
      <c r="M28" s="138" t="s">
        <v>3288</v>
      </c>
      <c r="N28" s="138" t="s">
        <v>3289</v>
      </c>
      <c r="O28" s="138" t="s">
        <v>97</v>
      </c>
      <c r="P28" s="139" t="s">
        <v>3290</v>
      </c>
      <c r="Q28" s="139"/>
      <c r="R28" s="139"/>
      <c r="S28" s="139"/>
      <c r="T28" s="135" t="s">
        <v>3291</v>
      </c>
      <c r="U28" s="135" t="s">
        <v>46</v>
      </c>
      <c r="V28" s="137">
        <v>42755</v>
      </c>
      <c r="W28" s="129" t="s">
        <v>3160</v>
      </c>
    </row>
    <row r="29" spans="1:23" s="250" customFormat="1" x14ac:dyDescent="0.25">
      <c r="A29" s="130">
        <f t="shared" si="0"/>
        <v>28</v>
      </c>
      <c r="B29" s="155"/>
      <c r="C29" s="155"/>
      <c r="D29" s="156" t="s">
        <v>3292</v>
      </c>
      <c r="E29" s="156" t="s">
        <v>3293</v>
      </c>
      <c r="F29" s="157" t="s">
        <v>285</v>
      </c>
      <c r="G29" s="157" t="s">
        <v>49</v>
      </c>
      <c r="H29" s="285">
        <v>222453773</v>
      </c>
      <c r="I29" s="285"/>
      <c r="J29" s="285"/>
      <c r="K29" s="157" t="s">
        <v>36</v>
      </c>
      <c r="L29" s="157"/>
      <c r="M29" s="157" t="s">
        <v>1277</v>
      </c>
      <c r="N29" s="157" t="s">
        <v>2171</v>
      </c>
      <c r="O29" s="157" t="s">
        <v>268</v>
      </c>
      <c r="P29" s="157"/>
      <c r="Q29" s="157"/>
      <c r="R29" s="157"/>
      <c r="S29" s="157"/>
      <c r="T29" s="132" t="s">
        <v>3294</v>
      </c>
      <c r="U29" s="132" t="s">
        <v>46</v>
      </c>
      <c r="V29" s="158">
        <v>42720</v>
      </c>
      <c r="W29" s="129" t="s">
        <v>3160</v>
      </c>
    </row>
    <row r="30" spans="1:23" s="250" customFormat="1" x14ac:dyDescent="0.25">
      <c r="A30" s="130">
        <f t="shared" si="0"/>
        <v>29</v>
      </c>
      <c r="B30" s="138"/>
      <c r="C30" s="138"/>
      <c r="D30" s="138" t="s">
        <v>3295</v>
      </c>
      <c r="E30" s="138" t="s">
        <v>3296</v>
      </c>
      <c r="F30" s="138" t="s">
        <v>313</v>
      </c>
      <c r="G30" s="138" t="s">
        <v>49</v>
      </c>
      <c r="H30" s="281">
        <v>226276162</v>
      </c>
      <c r="I30" s="281"/>
      <c r="J30" s="281"/>
      <c r="K30" s="138" t="s">
        <v>1012</v>
      </c>
      <c r="L30" s="138"/>
      <c r="M30" s="138" t="s">
        <v>3297</v>
      </c>
      <c r="N30" s="138" t="s">
        <v>546</v>
      </c>
      <c r="O30" s="138" t="s">
        <v>236</v>
      </c>
      <c r="P30" s="159" t="s">
        <v>3298</v>
      </c>
      <c r="Q30" s="139"/>
      <c r="R30" s="139"/>
      <c r="S30" s="139"/>
      <c r="T30" s="160" t="s">
        <v>3299</v>
      </c>
      <c r="U30" s="160" t="s">
        <v>435</v>
      </c>
      <c r="V30" s="161">
        <v>42905</v>
      </c>
      <c r="W30" s="129" t="s">
        <v>3160</v>
      </c>
    </row>
    <row r="31" spans="1:23" s="250" customFormat="1" x14ac:dyDescent="0.25">
      <c r="A31" s="130">
        <f t="shared" si="0"/>
        <v>30</v>
      </c>
      <c r="B31" s="135"/>
      <c r="C31" s="135" t="s">
        <v>3300</v>
      </c>
      <c r="D31" s="135" t="s">
        <v>3301</v>
      </c>
      <c r="E31" s="135" t="s">
        <v>3302</v>
      </c>
      <c r="F31" s="135" t="s">
        <v>1011</v>
      </c>
      <c r="G31" s="135" t="s">
        <v>49</v>
      </c>
      <c r="H31" s="283">
        <v>226383236</v>
      </c>
      <c r="I31" s="283"/>
      <c r="J31" s="283"/>
      <c r="K31" s="135" t="s">
        <v>1012</v>
      </c>
      <c r="L31" s="135"/>
      <c r="M31" s="135" t="s">
        <v>3303</v>
      </c>
      <c r="N31" s="135" t="s">
        <v>3304</v>
      </c>
      <c r="O31" s="151" t="s">
        <v>321</v>
      </c>
      <c r="P31" s="126" t="s">
        <v>3305</v>
      </c>
      <c r="Q31" s="126" t="s">
        <v>3306</v>
      </c>
      <c r="R31" s="126"/>
      <c r="S31" s="126"/>
      <c r="T31" s="135" t="s">
        <v>3307</v>
      </c>
      <c r="U31" s="135" t="s">
        <v>5328</v>
      </c>
      <c r="V31" s="146">
        <v>42907</v>
      </c>
      <c r="W31" s="129" t="s">
        <v>3160</v>
      </c>
    </row>
    <row r="32" spans="1:23" s="250" customFormat="1" x14ac:dyDescent="0.25">
      <c r="A32" s="130">
        <f t="shared" si="0"/>
        <v>31</v>
      </c>
      <c r="B32" s="142"/>
      <c r="C32" s="142"/>
      <c r="D32" s="141" t="s">
        <v>3308</v>
      </c>
      <c r="E32" s="142" t="s">
        <v>3309</v>
      </c>
      <c r="F32" s="142" t="s">
        <v>83</v>
      </c>
      <c r="G32" s="142" t="s">
        <v>49</v>
      </c>
      <c r="H32" s="169">
        <v>227925405</v>
      </c>
      <c r="I32" s="169">
        <v>992903501</v>
      </c>
      <c r="J32" s="169"/>
      <c r="K32" s="142" t="s">
        <v>36</v>
      </c>
      <c r="L32" s="142"/>
      <c r="M32" s="142" t="s">
        <v>3030</v>
      </c>
      <c r="N32" s="142" t="s">
        <v>3310</v>
      </c>
      <c r="O32" s="142" t="s">
        <v>236</v>
      </c>
      <c r="P32" s="126" t="s">
        <v>3311</v>
      </c>
      <c r="Q32" s="126"/>
      <c r="R32" s="126"/>
      <c r="S32" s="126"/>
      <c r="T32" s="141" t="s">
        <v>3312</v>
      </c>
      <c r="U32" s="141" t="s">
        <v>100</v>
      </c>
      <c r="V32" s="146">
        <v>42866</v>
      </c>
      <c r="W32" s="129" t="s">
        <v>3160</v>
      </c>
    </row>
    <row r="33" spans="1:24" s="250" customFormat="1" x14ac:dyDescent="0.25">
      <c r="A33" s="130">
        <f t="shared" si="0"/>
        <v>32</v>
      </c>
      <c r="B33" s="135"/>
      <c r="C33" s="135"/>
      <c r="D33" s="135" t="s">
        <v>3313</v>
      </c>
      <c r="E33" s="135" t="s">
        <v>3314</v>
      </c>
      <c r="F33" s="135" t="s">
        <v>41</v>
      </c>
      <c r="G33" s="135" t="s">
        <v>42</v>
      </c>
      <c r="H33" s="283">
        <v>223027502</v>
      </c>
      <c r="I33" s="283">
        <v>949848805</v>
      </c>
      <c r="J33" s="307"/>
      <c r="K33" s="135" t="s">
        <v>36</v>
      </c>
      <c r="L33" s="135"/>
      <c r="M33" s="135"/>
      <c r="N33" s="135"/>
      <c r="O33" s="135"/>
      <c r="P33" s="136"/>
      <c r="Q33" s="136"/>
      <c r="R33" s="136"/>
      <c r="S33" s="136"/>
      <c r="T33" s="135" t="s">
        <v>3315</v>
      </c>
      <c r="U33" s="135" t="s">
        <v>32</v>
      </c>
      <c r="V33" s="137">
        <v>42691</v>
      </c>
      <c r="W33" s="129" t="s">
        <v>3160</v>
      </c>
    </row>
    <row r="34" spans="1:24" s="250" customFormat="1" x14ac:dyDescent="0.25">
      <c r="A34" s="130">
        <f t="shared" si="0"/>
        <v>33</v>
      </c>
      <c r="B34" s="138"/>
      <c r="C34" s="138"/>
      <c r="D34" s="138" t="s">
        <v>3316</v>
      </c>
      <c r="E34" s="138" t="s">
        <v>3317</v>
      </c>
      <c r="F34" s="138" t="s">
        <v>1340</v>
      </c>
      <c r="G34" s="138" t="s">
        <v>49</v>
      </c>
      <c r="H34" s="281">
        <v>229191347</v>
      </c>
      <c r="I34" s="281"/>
      <c r="J34" s="281"/>
      <c r="K34" s="138" t="s">
        <v>36</v>
      </c>
      <c r="L34" s="138"/>
      <c r="M34" s="138" t="s">
        <v>3318</v>
      </c>
      <c r="N34" s="138" t="s">
        <v>3319</v>
      </c>
      <c r="O34" s="138"/>
      <c r="P34" s="139"/>
      <c r="Q34" s="139"/>
      <c r="R34" s="139"/>
      <c r="S34" s="139"/>
      <c r="T34" s="125" t="s">
        <v>3320</v>
      </c>
      <c r="U34" s="125" t="s">
        <v>38</v>
      </c>
      <c r="V34" s="128">
        <v>42754</v>
      </c>
      <c r="W34" s="129" t="s">
        <v>3160</v>
      </c>
    </row>
    <row r="35" spans="1:24" s="250" customFormat="1" x14ac:dyDescent="0.25">
      <c r="A35" s="130">
        <f t="shared" si="0"/>
        <v>34</v>
      </c>
      <c r="B35" s="138"/>
      <c r="C35" s="138"/>
      <c r="D35" s="138" t="s">
        <v>3321</v>
      </c>
      <c r="E35" s="138" t="s">
        <v>3322</v>
      </c>
      <c r="F35" s="138" t="s">
        <v>155</v>
      </c>
      <c r="G35" s="138" t="s">
        <v>49</v>
      </c>
      <c r="H35" s="281">
        <v>225549791</v>
      </c>
      <c r="I35" s="281">
        <v>993052155</v>
      </c>
      <c r="J35" s="281"/>
      <c r="K35" s="138" t="s">
        <v>36</v>
      </c>
      <c r="L35" s="138"/>
      <c r="M35" s="138"/>
      <c r="N35" s="138"/>
      <c r="O35" s="138"/>
      <c r="P35" s="139"/>
      <c r="Q35" s="139"/>
      <c r="R35" s="139"/>
      <c r="S35" s="139"/>
      <c r="T35" s="162" t="s">
        <v>3323</v>
      </c>
      <c r="U35" s="162" t="s">
        <v>46</v>
      </c>
      <c r="V35" s="128">
        <v>42676</v>
      </c>
      <c r="W35" s="129" t="s">
        <v>3160</v>
      </c>
    </row>
    <row r="36" spans="1:24" s="250" customFormat="1" x14ac:dyDescent="0.25">
      <c r="A36" s="130">
        <f t="shared" si="0"/>
        <v>35</v>
      </c>
      <c r="B36" s="138"/>
      <c r="C36" s="138"/>
      <c r="D36" s="138" t="s">
        <v>3324</v>
      </c>
      <c r="E36" s="138" t="s">
        <v>3325</v>
      </c>
      <c r="F36" s="138" t="s">
        <v>1340</v>
      </c>
      <c r="G36" s="138" t="s">
        <v>49</v>
      </c>
      <c r="H36" s="281">
        <v>227775779</v>
      </c>
      <c r="I36" s="281"/>
      <c r="J36" s="281"/>
      <c r="K36" s="138" t="s">
        <v>36</v>
      </c>
      <c r="L36" s="138"/>
      <c r="M36" s="138"/>
      <c r="N36" s="138"/>
      <c r="O36" s="138"/>
      <c r="P36" s="139"/>
      <c r="Q36" s="139"/>
      <c r="R36" s="139"/>
      <c r="S36" s="139"/>
      <c r="T36" s="162" t="s">
        <v>3326</v>
      </c>
      <c r="U36" s="162" t="s">
        <v>46</v>
      </c>
      <c r="V36" s="128">
        <v>42754</v>
      </c>
      <c r="W36" s="129" t="s">
        <v>3160</v>
      </c>
    </row>
    <row r="37" spans="1:24" s="250" customFormat="1" x14ac:dyDescent="0.25">
      <c r="A37" s="130">
        <f t="shared" si="0"/>
        <v>36</v>
      </c>
      <c r="B37" s="142"/>
      <c r="C37" s="142"/>
      <c r="D37" s="141" t="s">
        <v>3327</v>
      </c>
      <c r="E37" s="142" t="s">
        <v>3328</v>
      </c>
      <c r="F37" s="142" t="s">
        <v>2422</v>
      </c>
      <c r="G37" s="142" t="s">
        <v>49</v>
      </c>
      <c r="H37" s="169">
        <v>222489548</v>
      </c>
      <c r="I37" s="169">
        <v>227528673</v>
      </c>
      <c r="J37" s="169">
        <v>27528673</v>
      </c>
      <c r="K37" s="142" t="s">
        <v>36</v>
      </c>
      <c r="L37" s="142"/>
      <c r="M37" s="142" t="s">
        <v>3329</v>
      </c>
      <c r="N37" s="142" t="s">
        <v>3330</v>
      </c>
      <c r="O37" s="142" t="s">
        <v>3331</v>
      </c>
      <c r="P37" s="126" t="s">
        <v>3332</v>
      </c>
      <c r="Q37" s="126" t="s">
        <v>3333</v>
      </c>
      <c r="R37" s="126"/>
      <c r="S37" s="126"/>
      <c r="T37" s="141" t="s">
        <v>3334</v>
      </c>
      <c r="U37" s="141" t="s">
        <v>100</v>
      </c>
      <c r="V37" s="146">
        <v>42895</v>
      </c>
      <c r="W37" s="129" t="s">
        <v>3160</v>
      </c>
      <c r="X37" s="252"/>
    </row>
    <row r="38" spans="1:24" s="250" customFormat="1" x14ac:dyDescent="0.25">
      <c r="A38" s="130">
        <f t="shared" si="0"/>
        <v>37</v>
      </c>
      <c r="B38" s="138"/>
      <c r="C38" s="138"/>
      <c r="D38" s="138" t="s">
        <v>3335</v>
      </c>
      <c r="E38" s="138" t="s">
        <v>3336</v>
      </c>
      <c r="F38" s="138" t="s">
        <v>1892</v>
      </c>
      <c r="G38" s="138" t="s">
        <v>49</v>
      </c>
      <c r="H38" s="281">
        <v>222699656</v>
      </c>
      <c r="I38" s="281"/>
      <c r="J38" s="281"/>
      <c r="K38" s="138" t="s">
        <v>36</v>
      </c>
      <c r="L38" s="138"/>
      <c r="M38" s="138"/>
      <c r="N38" s="138"/>
      <c r="O38" s="138"/>
      <c r="P38" s="139"/>
      <c r="Q38" s="139"/>
      <c r="R38" s="139"/>
      <c r="S38" s="139"/>
      <c r="T38" s="143" t="s">
        <v>3337</v>
      </c>
      <c r="U38" s="143" t="s">
        <v>32</v>
      </c>
      <c r="V38" s="163">
        <v>42801</v>
      </c>
      <c r="W38" s="129" t="s">
        <v>3160</v>
      </c>
    </row>
    <row r="39" spans="1:24" s="250" customFormat="1" x14ac:dyDescent="0.25">
      <c r="A39" s="130">
        <f t="shared" si="0"/>
        <v>38</v>
      </c>
      <c r="B39" s="142"/>
      <c r="C39" s="142"/>
      <c r="D39" s="141" t="s">
        <v>3338</v>
      </c>
      <c r="E39" s="142" t="s">
        <v>3339</v>
      </c>
      <c r="F39" s="142" t="s">
        <v>48</v>
      </c>
      <c r="G39" s="142" t="s">
        <v>49</v>
      </c>
      <c r="H39" s="169">
        <v>227774996</v>
      </c>
      <c r="I39" s="169">
        <v>227778740</v>
      </c>
      <c r="J39" s="169"/>
      <c r="K39" s="142" t="s">
        <v>36</v>
      </c>
      <c r="L39" s="142"/>
      <c r="M39" s="142" t="s">
        <v>720</v>
      </c>
      <c r="N39" s="142" t="s">
        <v>3340</v>
      </c>
      <c r="O39" s="142" t="s">
        <v>268</v>
      </c>
      <c r="P39" s="126" t="s">
        <v>3341</v>
      </c>
      <c r="Q39" s="126"/>
      <c r="R39" s="126"/>
      <c r="S39" s="126"/>
      <c r="T39" s="141" t="s">
        <v>3342</v>
      </c>
      <c r="U39" s="141" t="s">
        <v>100</v>
      </c>
      <c r="V39" s="146">
        <v>42906</v>
      </c>
      <c r="W39" s="129" t="s">
        <v>3160</v>
      </c>
    </row>
    <row r="40" spans="1:24" s="250" customFormat="1" x14ac:dyDescent="0.25">
      <c r="A40" s="130">
        <f t="shared" si="0"/>
        <v>39</v>
      </c>
      <c r="B40" s="138"/>
      <c r="C40" s="138"/>
      <c r="D40" s="138" t="s">
        <v>3343</v>
      </c>
      <c r="E40" s="138" t="s">
        <v>3344</v>
      </c>
      <c r="F40" s="138" t="s">
        <v>48</v>
      </c>
      <c r="G40" s="138" t="s">
        <v>49</v>
      </c>
      <c r="H40" s="281">
        <v>226189788</v>
      </c>
      <c r="I40" s="281">
        <v>995380856</v>
      </c>
      <c r="J40" s="281">
        <v>998365684</v>
      </c>
      <c r="K40" s="138" t="s">
        <v>1012</v>
      </c>
      <c r="L40" s="138">
        <v>959252505</v>
      </c>
      <c r="M40" s="138" t="s">
        <v>3345</v>
      </c>
      <c r="N40" s="138" t="s">
        <v>2510</v>
      </c>
      <c r="O40" s="138" t="s">
        <v>321</v>
      </c>
      <c r="P40" s="126" t="s">
        <v>3346</v>
      </c>
      <c r="Q40" s="126"/>
      <c r="R40" s="126"/>
      <c r="S40" s="126"/>
      <c r="T40" s="135" t="s">
        <v>3347</v>
      </c>
      <c r="U40" s="135" t="s">
        <v>100</v>
      </c>
      <c r="V40" s="146">
        <v>42895</v>
      </c>
      <c r="W40" s="129" t="s">
        <v>3160</v>
      </c>
    </row>
    <row r="41" spans="1:24" s="250" customFormat="1" x14ac:dyDescent="0.25">
      <c r="A41" s="130">
        <f t="shared" si="0"/>
        <v>40</v>
      </c>
      <c r="B41" s="138"/>
      <c r="C41" s="138"/>
      <c r="D41" s="138" t="s">
        <v>3348</v>
      </c>
      <c r="E41" s="138" t="s">
        <v>3349</v>
      </c>
      <c r="F41" s="138" t="s">
        <v>1011</v>
      </c>
      <c r="G41" s="138" t="s">
        <v>49</v>
      </c>
      <c r="H41" s="281">
        <v>226845121</v>
      </c>
      <c r="I41" s="281"/>
      <c r="J41" s="281"/>
      <c r="K41" s="142" t="s">
        <v>1012</v>
      </c>
      <c r="L41" s="138"/>
      <c r="M41" s="138" t="s">
        <v>3350</v>
      </c>
      <c r="N41" s="138" t="s">
        <v>471</v>
      </c>
      <c r="O41" s="138" t="s">
        <v>321</v>
      </c>
      <c r="P41" s="139" t="s">
        <v>3351</v>
      </c>
      <c r="Q41" s="139"/>
      <c r="R41" s="139"/>
      <c r="S41" s="139"/>
      <c r="T41" s="162" t="s">
        <v>3352</v>
      </c>
      <c r="U41" s="162" t="s">
        <v>46</v>
      </c>
      <c r="V41" s="128">
        <v>42866</v>
      </c>
      <c r="W41" s="129" t="s">
        <v>3160</v>
      </c>
    </row>
    <row r="42" spans="1:24" s="250" customFormat="1" x14ac:dyDescent="0.25">
      <c r="A42" s="130">
        <f t="shared" si="0"/>
        <v>41</v>
      </c>
      <c r="B42" s="129"/>
      <c r="C42" s="129"/>
      <c r="D42" s="141" t="s">
        <v>3353</v>
      </c>
      <c r="E42" s="142" t="s">
        <v>3354</v>
      </c>
      <c r="F42" s="142"/>
      <c r="G42" s="142" t="s">
        <v>49</v>
      </c>
      <c r="H42" s="169">
        <v>226381042</v>
      </c>
      <c r="I42" s="169"/>
      <c r="J42" s="169"/>
      <c r="K42" s="142"/>
      <c r="L42" s="142"/>
      <c r="M42" s="142" t="s">
        <v>2114</v>
      </c>
      <c r="N42" s="142" t="s">
        <v>3355</v>
      </c>
      <c r="O42" s="142" t="s">
        <v>1127</v>
      </c>
      <c r="P42" s="126" t="s">
        <v>3356</v>
      </c>
      <c r="Q42" s="126"/>
      <c r="R42" s="126"/>
      <c r="S42" s="126"/>
      <c r="T42" s="141" t="s">
        <v>3357</v>
      </c>
      <c r="U42" s="135" t="s">
        <v>100</v>
      </c>
      <c r="V42" s="146">
        <v>42895</v>
      </c>
      <c r="W42" s="129" t="s">
        <v>3160</v>
      </c>
    </row>
    <row r="43" spans="1:24" s="250" customFormat="1" x14ac:dyDescent="0.25">
      <c r="A43" s="130">
        <f t="shared" si="0"/>
        <v>42</v>
      </c>
      <c r="B43" s="138"/>
      <c r="C43" s="138"/>
      <c r="D43" s="138" t="s">
        <v>3358</v>
      </c>
      <c r="E43" s="138" t="s">
        <v>3359</v>
      </c>
      <c r="F43" s="138" t="s">
        <v>155</v>
      </c>
      <c r="G43" s="138" t="s">
        <v>49</v>
      </c>
      <c r="H43" s="281">
        <v>226345129</v>
      </c>
      <c r="I43" s="281">
        <v>226358467</v>
      </c>
      <c r="J43" s="281"/>
      <c r="K43" s="142" t="s">
        <v>30</v>
      </c>
      <c r="L43" s="138"/>
      <c r="M43" s="138"/>
      <c r="N43" s="138"/>
      <c r="O43" s="138"/>
      <c r="P43" s="139"/>
      <c r="Q43" s="139"/>
      <c r="R43" s="139"/>
      <c r="S43" s="139"/>
      <c r="T43" s="162" t="s">
        <v>3360</v>
      </c>
      <c r="U43" s="162" t="s">
        <v>46</v>
      </c>
      <c r="V43" s="128">
        <v>42733</v>
      </c>
      <c r="W43" s="129" t="s">
        <v>3160</v>
      </c>
    </row>
    <row r="44" spans="1:24" s="250" customFormat="1" x14ac:dyDescent="0.25">
      <c r="A44" s="130">
        <f t="shared" si="0"/>
        <v>43</v>
      </c>
      <c r="B44" s="135"/>
      <c r="C44" s="135"/>
      <c r="D44" s="135" t="s">
        <v>3361</v>
      </c>
      <c r="E44" s="135" t="s">
        <v>3362</v>
      </c>
      <c r="F44" s="135" t="s">
        <v>254</v>
      </c>
      <c r="G44" s="135" t="s">
        <v>49</v>
      </c>
      <c r="H44" s="283">
        <v>222063911</v>
      </c>
      <c r="I44" s="283">
        <v>952372784</v>
      </c>
      <c r="J44" s="283"/>
      <c r="K44" s="135" t="s">
        <v>1012</v>
      </c>
      <c r="L44" s="135"/>
      <c r="M44" s="135" t="s">
        <v>3363</v>
      </c>
      <c r="N44" s="135" t="s">
        <v>3304</v>
      </c>
      <c r="O44" s="135" t="s">
        <v>321</v>
      </c>
      <c r="P44" s="126" t="s">
        <v>3364</v>
      </c>
      <c r="Q44" s="126"/>
      <c r="R44" s="126"/>
      <c r="S44" s="126"/>
      <c r="T44" s="135" t="s">
        <v>3365</v>
      </c>
      <c r="U44" s="135" t="s">
        <v>100</v>
      </c>
      <c r="V44" s="146">
        <v>42895</v>
      </c>
      <c r="W44" s="129" t="s">
        <v>3160</v>
      </c>
    </row>
    <row r="45" spans="1:24" s="250" customFormat="1" x14ac:dyDescent="0.25">
      <c r="A45" s="130">
        <f t="shared" si="0"/>
        <v>44</v>
      </c>
      <c r="B45" s="142"/>
      <c r="C45" s="142"/>
      <c r="D45" s="141" t="s">
        <v>3366</v>
      </c>
      <c r="E45" s="142" t="s">
        <v>3367</v>
      </c>
      <c r="F45" s="142" t="s">
        <v>1011</v>
      </c>
      <c r="G45" s="142" t="s">
        <v>49</v>
      </c>
      <c r="H45" s="169">
        <v>226969283</v>
      </c>
      <c r="I45" s="169"/>
      <c r="J45" s="169"/>
      <c r="K45" s="142" t="s">
        <v>1012</v>
      </c>
      <c r="L45" s="142"/>
      <c r="M45" s="142" t="s">
        <v>3368</v>
      </c>
      <c r="N45" s="142" t="s">
        <v>3369</v>
      </c>
      <c r="O45" s="142" t="s">
        <v>321</v>
      </c>
      <c r="P45" s="142" t="s">
        <v>3370</v>
      </c>
      <c r="Q45" s="142"/>
      <c r="R45" s="142"/>
      <c r="S45" s="142"/>
      <c r="T45" s="141" t="s">
        <v>3371</v>
      </c>
      <c r="U45" s="141" t="s">
        <v>46</v>
      </c>
      <c r="V45" s="146">
        <v>42802</v>
      </c>
      <c r="W45" s="129" t="s">
        <v>3160</v>
      </c>
    </row>
    <row r="46" spans="1:24" s="250" customFormat="1" x14ac:dyDescent="0.25">
      <c r="A46" s="130">
        <f t="shared" si="0"/>
        <v>45</v>
      </c>
      <c r="B46" s="138"/>
      <c r="C46" s="138" t="s">
        <v>3372</v>
      </c>
      <c r="D46" s="138" t="s">
        <v>3373</v>
      </c>
      <c r="E46" s="138" t="s">
        <v>3374</v>
      </c>
      <c r="F46" s="138" t="s">
        <v>1352</v>
      </c>
      <c r="G46" s="138" t="s">
        <v>49</v>
      </c>
      <c r="H46" s="281">
        <v>222742001</v>
      </c>
      <c r="I46" s="281">
        <v>968437187</v>
      </c>
      <c r="J46" s="281"/>
      <c r="K46" s="138" t="s">
        <v>36</v>
      </c>
      <c r="L46" s="138">
        <v>3</v>
      </c>
      <c r="M46" s="138" t="s">
        <v>3375</v>
      </c>
      <c r="N46" s="138" t="s">
        <v>3376</v>
      </c>
      <c r="O46" s="138"/>
      <c r="P46" s="126" t="s">
        <v>3377</v>
      </c>
      <c r="Q46" s="126" t="s">
        <v>3378</v>
      </c>
      <c r="R46" s="126"/>
      <c r="S46" s="126"/>
      <c r="T46" s="125" t="s">
        <v>3379</v>
      </c>
      <c r="U46" s="135" t="s">
        <v>5328</v>
      </c>
      <c r="V46" s="137">
        <v>42898</v>
      </c>
      <c r="W46" s="129" t="s">
        <v>3160</v>
      </c>
    </row>
    <row r="47" spans="1:24" s="250" customFormat="1" x14ac:dyDescent="0.25">
      <c r="A47" s="130">
        <f t="shared" si="0"/>
        <v>46</v>
      </c>
      <c r="B47" s="142"/>
      <c r="C47" s="142"/>
      <c r="D47" s="141" t="s">
        <v>3380</v>
      </c>
      <c r="E47" s="142" t="s">
        <v>3381</v>
      </c>
      <c r="F47" s="142" t="s">
        <v>155</v>
      </c>
      <c r="G47" s="142" t="s">
        <v>49</v>
      </c>
      <c r="H47" s="169">
        <v>226327300</v>
      </c>
      <c r="I47" s="169"/>
      <c r="J47" s="169"/>
      <c r="K47" s="142" t="s">
        <v>30</v>
      </c>
      <c r="L47" s="142"/>
      <c r="M47" s="142"/>
      <c r="N47" s="142"/>
      <c r="O47" s="142"/>
      <c r="P47" s="142" t="s">
        <v>3382</v>
      </c>
      <c r="Q47" s="142"/>
      <c r="R47" s="142"/>
      <c r="S47" s="142"/>
      <c r="T47" s="141" t="s">
        <v>3383</v>
      </c>
      <c r="U47" s="141" t="s">
        <v>57</v>
      </c>
      <c r="V47" s="146">
        <v>42866</v>
      </c>
      <c r="W47" s="129" t="s">
        <v>3160</v>
      </c>
    </row>
    <row r="48" spans="1:24" s="250" customFormat="1" x14ac:dyDescent="0.25">
      <c r="A48" s="130">
        <f t="shared" si="0"/>
        <v>47</v>
      </c>
      <c r="B48" s="138"/>
      <c r="C48" s="138"/>
      <c r="D48" s="138" t="s">
        <v>3384</v>
      </c>
      <c r="E48" s="138" t="s">
        <v>3385</v>
      </c>
      <c r="F48" s="138" t="s">
        <v>48</v>
      </c>
      <c r="G48" s="138" t="s">
        <v>49</v>
      </c>
      <c r="H48" s="281">
        <v>223351422</v>
      </c>
      <c r="I48" s="281"/>
      <c r="J48" s="281"/>
      <c r="K48" s="138" t="s">
        <v>1012</v>
      </c>
      <c r="L48" s="138"/>
      <c r="M48" s="138" t="s">
        <v>3386</v>
      </c>
      <c r="N48" s="138" t="s">
        <v>3387</v>
      </c>
      <c r="O48" s="138" t="s">
        <v>401</v>
      </c>
      <c r="P48" s="126" t="s">
        <v>3388</v>
      </c>
      <c r="Q48" s="126"/>
      <c r="R48" s="126"/>
      <c r="S48" s="126"/>
      <c r="T48" s="125" t="s">
        <v>3389</v>
      </c>
      <c r="U48" s="149" t="s">
        <v>100</v>
      </c>
      <c r="V48" s="128">
        <v>42898</v>
      </c>
      <c r="W48" s="129" t="s">
        <v>3160</v>
      </c>
    </row>
    <row r="49" spans="1:23" s="250" customFormat="1" x14ac:dyDescent="0.25">
      <c r="A49" s="130">
        <f t="shared" si="0"/>
        <v>48</v>
      </c>
      <c r="B49" s="142"/>
      <c r="C49" s="142"/>
      <c r="D49" s="141" t="s">
        <v>3390</v>
      </c>
      <c r="E49" s="142" t="s">
        <v>3391</v>
      </c>
      <c r="F49" s="142" t="s">
        <v>48</v>
      </c>
      <c r="G49" s="142" t="s">
        <v>49</v>
      </c>
      <c r="H49" s="169">
        <v>227927446</v>
      </c>
      <c r="I49" s="169"/>
      <c r="J49" s="169"/>
      <c r="K49" s="142" t="s">
        <v>36</v>
      </c>
      <c r="L49" s="142"/>
      <c r="M49" s="142"/>
      <c r="N49" s="142"/>
      <c r="O49" s="142"/>
      <c r="P49" s="142"/>
      <c r="Q49" s="142"/>
      <c r="R49" s="142"/>
      <c r="S49" s="142"/>
      <c r="T49" s="141" t="s">
        <v>3392</v>
      </c>
      <c r="U49" s="141" t="s">
        <v>57</v>
      </c>
      <c r="V49" s="146">
        <v>42867</v>
      </c>
      <c r="W49" s="129" t="s">
        <v>3160</v>
      </c>
    </row>
    <row r="50" spans="1:23" s="250" customFormat="1" x14ac:dyDescent="0.25">
      <c r="A50" s="130">
        <f t="shared" si="0"/>
        <v>49</v>
      </c>
      <c r="B50" s="138"/>
      <c r="C50" s="138"/>
      <c r="D50" s="138" t="s">
        <v>3393</v>
      </c>
      <c r="E50" s="138" t="s">
        <v>3394</v>
      </c>
      <c r="F50" s="138" t="s">
        <v>48</v>
      </c>
      <c r="G50" s="138" t="s">
        <v>49</v>
      </c>
      <c r="H50" s="281">
        <v>222090206</v>
      </c>
      <c r="I50" s="281">
        <v>222052034</v>
      </c>
      <c r="J50" s="281" t="s">
        <v>3395</v>
      </c>
      <c r="K50" s="138" t="s">
        <v>1012</v>
      </c>
      <c r="L50" s="138"/>
      <c r="M50" s="138" t="s">
        <v>2065</v>
      </c>
      <c r="N50" s="138" t="s">
        <v>942</v>
      </c>
      <c r="O50" s="138" t="s">
        <v>97</v>
      </c>
      <c r="P50" s="126" t="s">
        <v>3396</v>
      </c>
      <c r="Q50" s="126"/>
      <c r="R50" s="126"/>
      <c r="S50" s="126"/>
      <c r="T50" s="135" t="s">
        <v>3397</v>
      </c>
      <c r="U50" s="135" t="s">
        <v>100</v>
      </c>
      <c r="V50" s="128">
        <v>42906</v>
      </c>
      <c r="W50" s="129" t="s">
        <v>3160</v>
      </c>
    </row>
    <row r="51" spans="1:23" s="250" customFormat="1" x14ac:dyDescent="0.25">
      <c r="A51" s="130">
        <f t="shared" si="0"/>
        <v>50</v>
      </c>
      <c r="B51" s="138"/>
      <c r="C51" s="138"/>
      <c r="D51" s="138" t="s">
        <v>3398</v>
      </c>
      <c r="E51" s="138" t="s">
        <v>3399</v>
      </c>
      <c r="F51" s="138" t="s">
        <v>48</v>
      </c>
      <c r="G51" s="138" t="s">
        <v>49</v>
      </c>
      <c r="H51" s="281">
        <v>222339727</v>
      </c>
      <c r="I51" s="281">
        <v>222437715</v>
      </c>
      <c r="J51" s="281"/>
      <c r="K51" s="138" t="s">
        <v>1012</v>
      </c>
      <c r="L51" s="138"/>
      <c r="M51" s="138" t="s">
        <v>780</v>
      </c>
      <c r="N51" s="138" t="s">
        <v>3400</v>
      </c>
      <c r="O51" s="138" t="s">
        <v>3401</v>
      </c>
      <c r="P51" s="126" t="s">
        <v>3402</v>
      </c>
      <c r="Q51" s="126"/>
      <c r="R51" s="126"/>
      <c r="S51" s="126">
        <v>9</v>
      </c>
      <c r="T51" s="135" t="s">
        <v>3403</v>
      </c>
      <c r="U51" s="135" t="s">
        <v>100</v>
      </c>
      <c r="V51" s="128">
        <v>42906</v>
      </c>
      <c r="W51" s="129" t="s">
        <v>3160</v>
      </c>
    </row>
    <row r="52" spans="1:23" s="250" customFormat="1" x14ac:dyDescent="0.25">
      <c r="A52" s="130">
        <f t="shared" si="0"/>
        <v>51</v>
      </c>
      <c r="B52" s="129"/>
      <c r="C52" s="129"/>
      <c r="D52" s="141" t="s">
        <v>3404</v>
      </c>
      <c r="E52" s="142" t="s">
        <v>3405</v>
      </c>
      <c r="F52" s="142" t="s">
        <v>2164</v>
      </c>
      <c r="G52" s="142" t="s">
        <v>49</v>
      </c>
      <c r="H52" s="169">
        <v>228154288</v>
      </c>
      <c r="I52" s="284">
        <v>228380674</v>
      </c>
      <c r="J52" s="169"/>
      <c r="K52" s="142" t="s">
        <v>36</v>
      </c>
      <c r="L52" s="142"/>
      <c r="M52" s="142" t="s">
        <v>533</v>
      </c>
      <c r="N52" s="142"/>
      <c r="O52" s="142" t="s">
        <v>3406</v>
      </c>
      <c r="P52" s="126" t="s">
        <v>3407</v>
      </c>
      <c r="Q52" s="126"/>
      <c r="R52" s="126"/>
      <c r="S52" s="126"/>
      <c r="T52" s="141" t="s">
        <v>3408</v>
      </c>
      <c r="U52" s="141" t="s">
        <v>100</v>
      </c>
      <c r="V52" s="128">
        <v>42906</v>
      </c>
      <c r="W52" s="129" t="s">
        <v>3160</v>
      </c>
    </row>
    <row r="53" spans="1:23" s="250" customFormat="1" x14ac:dyDescent="0.25">
      <c r="A53" s="130">
        <f t="shared" si="0"/>
        <v>52</v>
      </c>
      <c r="B53" s="164"/>
      <c r="C53" s="164"/>
      <c r="D53" s="164" t="s">
        <v>3409</v>
      </c>
      <c r="E53" s="165" t="s">
        <v>3410</v>
      </c>
      <c r="F53" s="165" t="s">
        <v>75</v>
      </c>
      <c r="G53" s="166"/>
      <c r="H53" s="286" t="s">
        <v>3411</v>
      </c>
      <c r="I53" s="286" t="s">
        <v>3412</v>
      </c>
      <c r="J53" s="286" t="s">
        <v>3413</v>
      </c>
      <c r="K53" s="151"/>
      <c r="L53" s="151"/>
      <c r="M53" s="151" t="s">
        <v>3414</v>
      </c>
      <c r="N53" s="166"/>
      <c r="O53" s="166"/>
      <c r="P53" s="165"/>
      <c r="Q53" s="165"/>
      <c r="R53" s="165"/>
      <c r="S53" s="165"/>
      <c r="T53" s="253" t="s">
        <v>3415</v>
      </c>
      <c r="U53" s="164" t="s">
        <v>100</v>
      </c>
      <c r="V53" s="167">
        <v>42884</v>
      </c>
      <c r="W53" s="129" t="s">
        <v>3160</v>
      </c>
    </row>
    <row r="54" spans="1:23" s="250" customFormat="1" x14ac:dyDescent="0.25">
      <c r="A54" s="130">
        <f t="shared" si="0"/>
        <v>53</v>
      </c>
      <c r="B54" s="134"/>
      <c r="C54" s="134"/>
      <c r="D54" s="135" t="s">
        <v>3416</v>
      </c>
      <c r="E54" s="135" t="s">
        <v>3417</v>
      </c>
      <c r="F54" s="135" t="s">
        <v>285</v>
      </c>
      <c r="G54" s="135" t="s">
        <v>42</v>
      </c>
      <c r="H54" s="280">
        <v>222632484</v>
      </c>
      <c r="I54" s="283"/>
      <c r="J54" s="283"/>
      <c r="K54" s="142" t="s">
        <v>30</v>
      </c>
      <c r="L54" s="134"/>
      <c r="M54" s="135" t="s">
        <v>533</v>
      </c>
      <c r="N54" s="135" t="s">
        <v>3418</v>
      </c>
      <c r="O54" s="135" t="s">
        <v>3419</v>
      </c>
      <c r="P54" s="185" t="s">
        <v>3420</v>
      </c>
      <c r="Q54" s="185"/>
      <c r="R54" s="185"/>
      <c r="S54" s="185"/>
      <c r="T54" s="127" t="s">
        <v>3421</v>
      </c>
      <c r="U54" s="127" t="s">
        <v>100</v>
      </c>
      <c r="V54" s="128">
        <v>42906</v>
      </c>
      <c r="W54" s="129" t="s">
        <v>3160</v>
      </c>
    </row>
    <row r="55" spans="1:23" s="250" customFormat="1" x14ac:dyDescent="0.25">
      <c r="A55" s="130">
        <f t="shared" si="0"/>
        <v>54</v>
      </c>
      <c r="B55" s="138"/>
      <c r="C55" s="138"/>
      <c r="D55" s="138" t="s">
        <v>3422</v>
      </c>
      <c r="E55" s="138" t="s">
        <v>3423</v>
      </c>
      <c r="F55" s="138" t="s">
        <v>3424</v>
      </c>
      <c r="G55" s="138" t="s">
        <v>49</v>
      </c>
      <c r="H55" s="281">
        <v>227329151</v>
      </c>
      <c r="I55" s="281"/>
      <c r="J55" s="281"/>
      <c r="K55" s="138" t="s">
        <v>36</v>
      </c>
      <c r="L55" s="138"/>
      <c r="M55" s="138"/>
      <c r="N55" s="138"/>
      <c r="O55" s="138"/>
      <c r="P55" s="139"/>
      <c r="Q55" s="139"/>
      <c r="R55" s="139"/>
      <c r="S55" s="139"/>
      <c r="T55" s="138" t="s">
        <v>3425</v>
      </c>
      <c r="U55" s="138" t="s">
        <v>38</v>
      </c>
      <c r="V55" s="168">
        <v>42898</v>
      </c>
      <c r="W55" s="129" t="s">
        <v>3160</v>
      </c>
    </row>
    <row r="56" spans="1:23" s="250" customFormat="1" x14ac:dyDescent="0.25">
      <c r="A56" s="130">
        <f t="shared" si="0"/>
        <v>55</v>
      </c>
      <c r="B56" s="135"/>
      <c r="C56" s="135"/>
      <c r="D56" s="135" t="s">
        <v>3426</v>
      </c>
      <c r="E56" s="135" t="s">
        <v>3427</v>
      </c>
      <c r="F56" s="135" t="s">
        <v>254</v>
      </c>
      <c r="G56" s="135" t="s">
        <v>42</v>
      </c>
      <c r="H56" s="283">
        <v>222019632</v>
      </c>
      <c r="I56" s="283"/>
      <c r="J56" s="283"/>
      <c r="K56" s="142" t="s">
        <v>30</v>
      </c>
      <c r="L56" s="135"/>
      <c r="M56" s="135"/>
      <c r="N56" s="135"/>
      <c r="O56" s="135"/>
      <c r="P56" s="136"/>
      <c r="Q56" s="136"/>
      <c r="R56" s="136"/>
      <c r="S56" s="136"/>
      <c r="T56" s="135" t="s">
        <v>3428</v>
      </c>
      <c r="U56" s="135" t="s">
        <v>46</v>
      </c>
      <c r="V56" s="137">
        <v>42797</v>
      </c>
      <c r="W56" s="129" t="s">
        <v>3160</v>
      </c>
    </row>
    <row r="57" spans="1:23" s="250" customFormat="1" x14ac:dyDescent="0.25">
      <c r="A57" s="130">
        <f t="shared" si="0"/>
        <v>56</v>
      </c>
      <c r="B57" s="138"/>
      <c r="C57" s="138"/>
      <c r="D57" s="138" t="s">
        <v>3429</v>
      </c>
      <c r="E57" s="138" t="s">
        <v>3430</v>
      </c>
      <c r="F57" s="138" t="s">
        <v>143</v>
      </c>
      <c r="G57" s="138" t="s">
        <v>95</v>
      </c>
      <c r="H57" s="281">
        <v>722537885</v>
      </c>
      <c r="I57" s="281"/>
      <c r="J57" s="281"/>
      <c r="K57" s="138" t="s">
        <v>36</v>
      </c>
      <c r="L57" s="138"/>
      <c r="M57" s="138" t="s">
        <v>954</v>
      </c>
      <c r="N57" s="138" t="s">
        <v>2982</v>
      </c>
      <c r="O57" s="138" t="s">
        <v>97</v>
      </c>
      <c r="P57" s="126" t="s">
        <v>3431</v>
      </c>
      <c r="Q57" s="126"/>
      <c r="R57" s="126"/>
      <c r="S57" s="126"/>
      <c r="T57" s="125" t="s">
        <v>3432</v>
      </c>
      <c r="U57" s="127" t="s">
        <v>100</v>
      </c>
      <c r="V57" s="128">
        <v>42898</v>
      </c>
      <c r="W57" s="129" t="s">
        <v>3160</v>
      </c>
    </row>
    <row r="58" spans="1:23" s="250" customFormat="1" x14ac:dyDescent="0.25">
      <c r="A58" s="130">
        <f t="shared" si="0"/>
        <v>57</v>
      </c>
      <c r="B58" s="142"/>
      <c r="C58" s="142"/>
      <c r="D58" s="141" t="s">
        <v>3433</v>
      </c>
      <c r="E58" s="142" t="s">
        <v>3434</v>
      </c>
      <c r="F58" s="142" t="s">
        <v>2422</v>
      </c>
      <c r="G58" s="142" t="s">
        <v>49</v>
      </c>
      <c r="H58" s="169">
        <v>222318897</v>
      </c>
      <c r="I58" s="169">
        <v>223349840</v>
      </c>
      <c r="J58" s="169"/>
      <c r="K58" s="142" t="s">
        <v>36</v>
      </c>
      <c r="L58" s="142"/>
      <c r="M58" s="142" t="s">
        <v>3435</v>
      </c>
      <c r="N58" s="142" t="s">
        <v>3436</v>
      </c>
      <c r="O58" s="142" t="s">
        <v>268</v>
      </c>
      <c r="P58" s="126" t="s">
        <v>3437</v>
      </c>
      <c r="Q58" s="126"/>
      <c r="R58" s="126"/>
      <c r="S58" s="126"/>
      <c r="T58" s="141" t="s">
        <v>3438</v>
      </c>
      <c r="U58" s="141" t="s">
        <v>100</v>
      </c>
      <c r="V58" s="128">
        <v>42895</v>
      </c>
      <c r="W58" s="129" t="s">
        <v>3160</v>
      </c>
    </row>
    <row r="59" spans="1:23" s="250" customFormat="1" x14ac:dyDescent="0.25">
      <c r="A59" s="130">
        <f t="shared" si="0"/>
        <v>58</v>
      </c>
      <c r="B59" s="135"/>
      <c r="C59" s="135"/>
      <c r="D59" s="135" t="s">
        <v>3439</v>
      </c>
      <c r="E59" s="135" t="s">
        <v>3440</v>
      </c>
      <c r="F59" s="135" t="s">
        <v>3253</v>
      </c>
      <c r="G59" s="135" t="s">
        <v>42</v>
      </c>
      <c r="H59" s="283">
        <v>225548057</v>
      </c>
      <c r="I59" s="283"/>
      <c r="J59" s="283"/>
      <c r="K59" s="135" t="s">
        <v>36</v>
      </c>
      <c r="L59" s="135"/>
      <c r="M59" s="135" t="s">
        <v>3441</v>
      </c>
      <c r="N59" s="135" t="s">
        <v>1758</v>
      </c>
      <c r="O59" s="135" t="s">
        <v>97</v>
      </c>
      <c r="P59" s="185" t="s">
        <v>3442</v>
      </c>
      <c r="Q59" s="185"/>
      <c r="R59" s="185"/>
      <c r="S59" s="185"/>
      <c r="T59" s="135" t="s">
        <v>3443</v>
      </c>
      <c r="U59" s="141" t="s">
        <v>100</v>
      </c>
      <c r="V59" s="128">
        <v>42906</v>
      </c>
      <c r="W59" s="129" t="s">
        <v>3160</v>
      </c>
    </row>
    <row r="60" spans="1:23" s="250" customFormat="1" ht="15.75" x14ac:dyDescent="0.25">
      <c r="A60" s="130">
        <f t="shared" si="0"/>
        <v>59</v>
      </c>
      <c r="B60" s="138"/>
      <c r="C60" s="138" t="s">
        <v>3444</v>
      </c>
      <c r="D60" s="138" t="s">
        <v>3445</v>
      </c>
      <c r="E60" s="138" t="s">
        <v>3446</v>
      </c>
      <c r="F60" s="138" t="s">
        <v>48</v>
      </c>
      <c r="G60" s="138" t="s">
        <v>49</v>
      </c>
      <c r="H60" s="281">
        <v>222640753</v>
      </c>
      <c r="I60" s="281" t="s">
        <v>3447</v>
      </c>
      <c r="J60" s="281"/>
      <c r="K60" s="138" t="s">
        <v>1012</v>
      </c>
      <c r="L60" s="138"/>
      <c r="M60" s="138" t="s">
        <v>3448</v>
      </c>
      <c r="N60" s="138" t="s">
        <v>1103</v>
      </c>
      <c r="O60" s="138" t="s">
        <v>321</v>
      </c>
      <c r="P60" s="126" t="s">
        <v>3449</v>
      </c>
      <c r="Q60" s="139" t="s">
        <v>3450</v>
      </c>
      <c r="R60" s="139"/>
      <c r="S60" s="139"/>
      <c r="T60" s="160" t="s">
        <v>3451</v>
      </c>
      <c r="U60" s="135" t="s">
        <v>5328</v>
      </c>
      <c r="V60" s="161">
        <v>42905</v>
      </c>
      <c r="W60" s="129" t="s">
        <v>3160</v>
      </c>
    </row>
    <row r="61" spans="1:23" s="250" customFormat="1" x14ac:dyDescent="0.25">
      <c r="A61" s="130">
        <f t="shared" si="0"/>
        <v>60</v>
      </c>
      <c r="B61" s="135"/>
      <c r="C61" s="135"/>
      <c r="D61" s="135" t="s">
        <v>3452</v>
      </c>
      <c r="E61" s="135" t="s">
        <v>3453</v>
      </c>
      <c r="F61" s="135" t="s">
        <v>285</v>
      </c>
      <c r="G61" s="135" t="s">
        <v>42</v>
      </c>
      <c r="H61" s="283">
        <v>227522385</v>
      </c>
      <c r="I61" s="283"/>
      <c r="J61" s="283"/>
      <c r="K61" s="135" t="s">
        <v>36</v>
      </c>
      <c r="L61" s="135"/>
      <c r="M61" s="135" t="s">
        <v>619</v>
      </c>
      <c r="N61" s="135" t="s">
        <v>3454</v>
      </c>
      <c r="O61" s="135" t="s">
        <v>2296</v>
      </c>
      <c r="P61" s="185" t="s">
        <v>3455</v>
      </c>
      <c r="Q61" s="197"/>
      <c r="R61" s="185"/>
      <c r="S61" s="185"/>
      <c r="T61" s="135" t="s">
        <v>3456</v>
      </c>
      <c r="U61" s="135" t="s">
        <v>100</v>
      </c>
      <c r="V61" s="128">
        <v>42906</v>
      </c>
      <c r="W61" s="129" t="s">
        <v>3160</v>
      </c>
    </row>
    <row r="62" spans="1:23" s="250" customFormat="1" x14ac:dyDescent="0.25">
      <c r="A62" s="130">
        <f t="shared" si="0"/>
        <v>61</v>
      </c>
      <c r="B62" s="135"/>
      <c r="C62" s="135"/>
      <c r="D62" s="135" t="s">
        <v>3457</v>
      </c>
      <c r="E62" s="135" t="s">
        <v>3458</v>
      </c>
      <c r="F62" s="135" t="s">
        <v>48</v>
      </c>
      <c r="G62" s="135" t="s">
        <v>49</v>
      </c>
      <c r="H62" s="283">
        <v>222092327</v>
      </c>
      <c r="I62" s="283"/>
      <c r="J62" s="283"/>
      <c r="K62" s="142" t="s">
        <v>1012</v>
      </c>
      <c r="L62" s="135"/>
      <c r="M62" s="135" t="s">
        <v>3459</v>
      </c>
      <c r="N62" s="135" t="s">
        <v>3460</v>
      </c>
      <c r="O62" s="135" t="s">
        <v>236</v>
      </c>
      <c r="P62" s="126" t="s">
        <v>3461</v>
      </c>
      <c r="Q62" s="136"/>
      <c r="R62" s="136"/>
      <c r="S62" s="136"/>
      <c r="T62" s="135" t="s">
        <v>3462</v>
      </c>
      <c r="U62" s="135" t="s">
        <v>46</v>
      </c>
      <c r="V62" s="137">
        <v>42906</v>
      </c>
      <c r="W62" s="129" t="s">
        <v>3160</v>
      </c>
    </row>
    <row r="63" spans="1:23" s="250" customFormat="1" x14ac:dyDescent="0.25">
      <c r="A63" s="130">
        <f t="shared" si="0"/>
        <v>62</v>
      </c>
      <c r="B63" s="138"/>
      <c r="C63" s="138"/>
      <c r="D63" s="138" t="s">
        <v>3463</v>
      </c>
      <c r="E63" s="138" t="s">
        <v>3464</v>
      </c>
      <c r="F63" s="138" t="s">
        <v>285</v>
      </c>
      <c r="G63" s="138" t="s">
        <v>49</v>
      </c>
      <c r="H63" s="281">
        <v>225877000</v>
      </c>
      <c r="I63" s="281"/>
      <c r="J63" s="281"/>
      <c r="K63" s="138" t="s">
        <v>281</v>
      </c>
      <c r="L63" s="138"/>
      <c r="M63" s="138" t="s">
        <v>3465</v>
      </c>
      <c r="N63" s="138" t="s">
        <v>3466</v>
      </c>
      <c r="O63" s="138" t="s">
        <v>3467</v>
      </c>
      <c r="P63" s="126" t="s">
        <v>3468</v>
      </c>
      <c r="Q63" s="126"/>
      <c r="R63" s="126"/>
      <c r="S63" s="126"/>
      <c r="T63" s="135" t="s">
        <v>3469</v>
      </c>
      <c r="U63" s="135" t="s">
        <v>100</v>
      </c>
      <c r="V63" s="128">
        <v>42895</v>
      </c>
      <c r="W63" s="129" t="s">
        <v>3160</v>
      </c>
    </row>
    <row r="64" spans="1:23" s="250" customFormat="1" x14ac:dyDescent="0.25">
      <c r="A64" s="130">
        <f t="shared" si="0"/>
        <v>63</v>
      </c>
      <c r="B64" s="138"/>
      <c r="C64" s="138"/>
      <c r="D64" s="138" t="s">
        <v>3470</v>
      </c>
      <c r="E64" s="138" t="s">
        <v>3471</v>
      </c>
      <c r="F64" s="138" t="s">
        <v>48</v>
      </c>
      <c r="G64" s="138" t="s">
        <v>49</v>
      </c>
      <c r="H64" s="281">
        <v>225597465</v>
      </c>
      <c r="I64" s="281">
        <v>222354749</v>
      </c>
      <c r="J64" s="281">
        <v>225576411</v>
      </c>
      <c r="K64" s="138" t="s">
        <v>1012</v>
      </c>
      <c r="L64" s="138"/>
      <c r="M64" s="138" t="s">
        <v>1904</v>
      </c>
      <c r="N64" s="138" t="s">
        <v>929</v>
      </c>
      <c r="O64" s="138"/>
      <c r="P64" s="185" t="s">
        <v>3472</v>
      </c>
      <c r="Q64" s="185"/>
      <c r="R64" s="185"/>
      <c r="S64" s="185"/>
      <c r="T64" s="125" t="s">
        <v>3473</v>
      </c>
      <c r="U64" s="135" t="s">
        <v>100</v>
      </c>
      <c r="V64" s="128">
        <v>42906</v>
      </c>
      <c r="W64" s="129" t="s">
        <v>3160</v>
      </c>
    </row>
    <row r="65" spans="1:23" s="250" customFormat="1" x14ac:dyDescent="0.25">
      <c r="A65" s="130">
        <f t="shared" si="0"/>
        <v>64</v>
      </c>
      <c r="B65" s="135"/>
      <c r="C65" s="135"/>
      <c r="D65" s="135" t="s">
        <v>3474</v>
      </c>
      <c r="E65" s="135" t="s">
        <v>3475</v>
      </c>
      <c r="F65" s="135" t="s">
        <v>254</v>
      </c>
      <c r="G65" s="135" t="s">
        <v>49</v>
      </c>
      <c r="H65" s="283">
        <v>222180109</v>
      </c>
      <c r="I65" s="283"/>
      <c r="J65" s="283"/>
      <c r="K65" s="135" t="s">
        <v>1012</v>
      </c>
      <c r="L65" s="135"/>
      <c r="M65" s="135" t="s">
        <v>3476</v>
      </c>
      <c r="N65" s="135" t="s">
        <v>3477</v>
      </c>
      <c r="O65" s="135" t="s">
        <v>3478</v>
      </c>
      <c r="P65" s="126" t="s">
        <v>3479</v>
      </c>
      <c r="Q65" s="126"/>
      <c r="R65" s="126"/>
      <c r="S65" s="126"/>
      <c r="T65" s="135" t="s">
        <v>3480</v>
      </c>
      <c r="U65" s="135" t="s">
        <v>100</v>
      </c>
      <c r="V65" s="128">
        <v>42906</v>
      </c>
      <c r="W65" s="129" t="s">
        <v>3160</v>
      </c>
    </row>
    <row r="66" spans="1:23" s="250" customFormat="1" x14ac:dyDescent="0.25">
      <c r="A66" s="130">
        <f t="shared" si="0"/>
        <v>65</v>
      </c>
      <c r="B66" s="138"/>
      <c r="C66" s="138"/>
      <c r="D66" s="138" t="s">
        <v>3481</v>
      </c>
      <c r="E66" s="138" t="s">
        <v>3482</v>
      </c>
      <c r="F66" s="138" t="s">
        <v>3483</v>
      </c>
      <c r="G66" s="138" t="s">
        <v>49</v>
      </c>
      <c r="H66" s="281">
        <v>225179006</v>
      </c>
      <c r="I66" s="281"/>
      <c r="J66" s="281"/>
      <c r="K66" s="138" t="s">
        <v>30</v>
      </c>
      <c r="L66" s="138">
        <v>2</v>
      </c>
      <c r="M66" s="138"/>
      <c r="N66" s="138"/>
      <c r="O66" s="138"/>
      <c r="P66" s="139"/>
      <c r="Q66" s="139"/>
      <c r="R66" s="139"/>
      <c r="S66" s="139"/>
      <c r="T66" s="125" t="s">
        <v>3484</v>
      </c>
      <c r="U66" s="125" t="s">
        <v>57</v>
      </c>
      <c r="V66" s="128">
        <v>42696</v>
      </c>
      <c r="W66" s="129" t="s">
        <v>3160</v>
      </c>
    </row>
    <row r="67" spans="1:23" s="250" customFormat="1" x14ac:dyDescent="0.25">
      <c r="A67" s="130">
        <f t="shared" si="0"/>
        <v>66</v>
      </c>
      <c r="B67" s="135"/>
      <c r="C67" s="135"/>
      <c r="D67" s="135" t="s">
        <v>3485</v>
      </c>
      <c r="E67" s="135" t="s">
        <v>3486</v>
      </c>
      <c r="F67" s="135" t="s">
        <v>254</v>
      </c>
      <c r="G67" s="135" t="s">
        <v>49</v>
      </c>
      <c r="H67" s="283">
        <v>222010719</v>
      </c>
      <c r="I67" s="283"/>
      <c r="J67" s="283"/>
      <c r="K67" s="135" t="s">
        <v>36</v>
      </c>
      <c r="L67" s="135"/>
      <c r="M67" s="135" t="s">
        <v>3224</v>
      </c>
      <c r="N67" s="135" t="s">
        <v>2205</v>
      </c>
      <c r="O67" s="135" t="s">
        <v>268</v>
      </c>
      <c r="P67" s="126" t="s">
        <v>3487</v>
      </c>
      <c r="Q67" s="126"/>
      <c r="R67" s="126"/>
      <c r="S67" s="126"/>
      <c r="T67" s="135" t="s">
        <v>3488</v>
      </c>
      <c r="U67" s="135" t="s">
        <v>100</v>
      </c>
      <c r="V67" s="128">
        <v>42907</v>
      </c>
      <c r="W67" s="129" t="s">
        <v>3160</v>
      </c>
    </row>
    <row r="68" spans="1:23" s="250" customFormat="1" x14ac:dyDescent="0.25">
      <c r="A68" s="130">
        <f t="shared" ref="A68:A131" si="1">+A67+1</f>
        <v>67</v>
      </c>
      <c r="B68" s="138"/>
      <c r="C68" s="138"/>
      <c r="D68" s="138" t="s">
        <v>3489</v>
      </c>
      <c r="E68" s="138" t="s">
        <v>3490</v>
      </c>
      <c r="F68" s="138" t="s">
        <v>48</v>
      </c>
      <c r="G68" s="138" t="s">
        <v>49</v>
      </c>
      <c r="H68" s="281">
        <v>227897025</v>
      </c>
      <c r="I68" s="281">
        <v>227897039</v>
      </c>
      <c r="J68" s="281"/>
      <c r="K68" s="138" t="s">
        <v>1012</v>
      </c>
      <c r="L68" s="138"/>
      <c r="M68" s="138"/>
      <c r="N68" s="138"/>
      <c r="O68" s="138"/>
      <c r="P68" s="139"/>
      <c r="Q68" s="139"/>
      <c r="R68" s="139"/>
      <c r="S68" s="139"/>
      <c r="T68" s="125" t="s">
        <v>1195</v>
      </c>
      <c r="U68" s="125" t="s">
        <v>46</v>
      </c>
      <c r="V68" s="128">
        <v>42696</v>
      </c>
      <c r="W68" s="129" t="s">
        <v>3160</v>
      </c>
    </row>
    <row r="69" spans="1:23" s="250" customFormat="1" x14ac:dyDescent="0.25">
      <c r="A69" s="130">
        <f t="shared" si="1"/>
        <v>68</v>
      </c>
      <c r="B69" s="138"/>
      <c r="C69" s="138"/>
      <c r="D69" s="138" t="s">
        <v>3491</v>
      </c>
      <c r="E69" s="138" t="s">
        <v>3492</v>
      </c>
      <c r="F69" s="138" t="s">
        <v>48</v>
      </c>
      <c r="G69" s="138" t="s">
        <v>49</v>
      </c>
      <c r="H69" s="281">
        <v>227377043</v>
      </c>
      <c r="I69" s="281">
        <v>227353421</v>
      </c>
      <c r="J69" s="281"/>
      <c r="K69" s="138" t="s">
        <v>1012</v>
      </c>
      <c r="L69" s="138"/>
      <c r="M69" s="138" t="s">
        <v>2097</v>
      </c>
      <c r="N69" s="138" t="s">
        <v>3418</v>
      </c>
      <c r="O69" s="138" t="s">
        <v>321</v>
      </c>
      <c r="P69" s="126" t="s">
        <v>3493</v>
      </c>
      <c r="Q69" s="139"/>
      <c r="R69" s="139"/>
      <c r="S69" s="139"/>
      <c r="T69" s="125" t="s">
        <v>3494</v>
      </c>
      <c r="U69" s="125" t="s">
        <v>46</v>
      </c>
      <c r="V69" s="128">
        <v>42898</v>
      </c>
      <c r="W69" s="129" t="s">
        <v>3160</v>
      </c>
    </row>
    <row r="70" spans="1:23" s="250" customFormat="1" x14ac:dyDescent="0.25">
      <c r="A70" s="130">
        <f t="shared" si="1"/>
        <v>69</v>
      </c>
      <c r="B70" s="138"/>
      <c r="C70" s="138"/>
      <c r="D70" s="138" t="s">
        <v>3495</v>
      </c>
      <c r="E70" s="138" t="s">
        <v>3496</v>
      </c>
      <c r="F70" s="138" t="s">
        <v>48</v>
      </c>
      <c r="G70" s="138" t="s">
        <v>49</v>
      </c>
      <c r="H70" s="281">
        <v>222040989</v>
      </c>
      <c r="I70" s="281"/>
      <c r="J70" s="281"/>
      <c r="K70" s="138" t="s">
        <v>1012</v>
      </c>
      <c r="L70" s="138"/>
      <c r="M70" s="138" t="s">
        <v>3497</v>
      </c>
      <c r="N70" s="138" t="s">
        <v>3498</v>
      </c>
      <c r="O70" s="138" t="s">
        <v>97</v>
      </c>
      <c r="P70" s="126" t="s">
        <v>3499</v>
      </c>
      <c r="Q70" s="126"/>
      <c r="R70" s="126"/>
      <c r="S70" s="126"/>
      <c r="T70" s="135" t="s">
        <v>3500</v>
      </c>
      <c r="U70" s="135" t="s">
        <v>100</v>
      </c>
      <c r="V70" s="128">
        <v>42907</v>
      </c>
      <c r="W70" s="129" t="s">
        <v>3160</v>
      </c>
    </row>
    <row r="71" spans="1:23" s="250" customFormat="1" x14ac:dyDescent="0.25">
      <c r="A71" s="130">
        <f t="shared" si="1"/>
        <v>70</v>
      </c>
      <c r="B71" s="129"/>
      <c r="C71" s="129"/>
      <c r="D71" s="141" t="s">
        <v>3501</v>
      </c>
      <c r="E71" s="142" t="s">
        <v>3502</v>
      </c>
      <c r="F71" s="142" t="s">
        <v>285</v>
      </c>
      <c r="G71" s="142" t="s">
        <v>49</v>
      </c>
      <c r="H71" s="169">
        <v>222336286</v>
      </c>
      <c r="I71" s="169"/>
      <c r="J71" s="169"/>
      <c r="K71" s="142" t="s">
        <v>1012</v>
      </c>
      <c r="L71" s="142"/>
      <c r="M71" s="142" t="s">
        <v>1893</v>
      </c>
      <c r="N71" s="142" t="s">
        <v>3503</v>
      </c>
      <c r="O71" s="142" t="s">
        <v>321</v>
      </c>
      <c r="P71" s="126" t="s">
        <v>3504</v>
      </c>
      <c r="Q71" s="152"/>
      <c r="R71" s="152"/>
      <c r="S71" s="152"/>
      <c r="T71" s="141" t="s">
        <v>3505</v>
      </c>
      <c r="U71" s="141" t="s">
        <v>46</v>
      </c>
      <c r="V71" s="146">
        <v>42867</v>
      </c>
      <c r="W71" s="129" t="s">
        <v>3160</v>
      </c>
    </row>
    <row r="72" spans="1:23" s="250" customFormat="1" x14ac:dyDescent="0.25">
      <c r="A72" s="130">
        <f t="shared" si="1"/>
        <v>71</v>
      </c>
      <c r="B72" s="129"/>
      <c r="C72" s="129"/>
      <c r="D72" s="141" t="s">
        <v>3506</v>
      </c>
      <c r="E72" s="142" t="s">
        <v>3507</v>
      </c>
      <c r="F72" s="142" t="s">
        <v>48</v>
      </c>
      <c r="G72" s="142" t="s">
        <v>49</v>
      </c>
      <c r="H72" s="169">
        <v>222332690</v>
      </c>
      <c r="I72" s="169">
        <v>222314443</v>
      </c>
      <c r="J72" s="169"/>
      <c r="K72" s="142" t="s">
        <v>36</v>
      </c>
      <c r="L72" s="142"/>
      <c r="M72" s="142"/>
      <c r="N72" s="142"/>
      <c r="O72" s="142"/>
      <c r="P72" s="152" t="s">
        <v>3508</v>
      </c>
      <c r="Q72" s="152"/>
      <c r="R72" s="152"/>
      <c r="S72" s="152"/>
      <c r="T72" s="141" t="s">
        <v>3509</v>
      </c>
      <c r="U72" s="143" t="s">
        <v>5325</v>
      </c>
      <c r="V72" s="169"/>
      <c r="W72" s="129" t="s">
        <v>3160</v>
      </c>
    </row>
    <row r="73" spans="1:23" s="250" customFormat="1" x14ac:dyDescent="0.25">
      <c r="A73" s="130">
        <f t="shared" si="1"/>
        <v>72</v>
      </c>
      <c r="B73" s="135"/>
      <c r="C73" s="135"/>
      <c r="D73" s="135" t="s">
        <v>3510</v>
      </c>
      <c r="E73" s="135" t="s">
        <v>3511</v>
      </c>
      <c r="F73" s="135" t="s">
        <v>254</v>
      </c>
      <c r="G73" s="135" t="s">
        <v>49</v>
      </c>
      <c r="H73" s="283">
        <v>222191039</v>
      </c>
      <c r="I73" s="283">
        <v>222194812</v>
      </c>
      <c r="J73" s="283"/>
      <c r="K73" s="135" t="s">
        <v>36</v>
      </c>
      <c r="L73" s="135"/>
      <c r="M73" s="135" t="s">
        <v>2542</v>
      </c>
      <c r="N73" s="135" t="s">
        <v>1692</v>
      </c>
      <c r="O73" s="135" t="s">
        <v>97</v>
      </c>
      <c r="P73" s="126" t="s">
        <v>3512</v>
      </c>
      <c r="Q73" s="126"/>
      <c r="R73" s="126"/>
      <c r="S73" s="126"/>
      <c r="T73" s="135" t="s">
        <v>3513</v>
      </c>
      <c r="U73" s="135" t="s">
        <v>100</v>
      </c>
      <c r="V73" s="128">
        <v>42907</v>
      </c>
      <c r="W73" s="129" t="s">
        <v>3160</v>
      </c>
    </row>
    <row r="74" spans="1:23" s="250" customFormat="1" x14ac:dyDescent="0.25">
      <c r="A74" s="130">
        <f t="shared" si="1"/>
        <v>73</v>
      </c>
      <c r="B74" s="134"/>
      <c r="C74" s="134"/>
      <c r="D74" s="135" t="s">
        <v>3514</v>
      </c>
      <c r="E74" s="135" t="s">
        <v>3515</v>
      </c>
      <c r="F74" s="135" t="s">
        <v>41</v>
      </c>
      <c r="G74" s="135" t="s">
        <v>42</v>
      </c>
      <c r="H74" s="280">
        <v>227918278</v>
      </c>
      <c r="I74" s="283"/>
      <c r="J74" s="283"/>
      <c r="K74" s="135" t="s">
        <v>36</v>
      </c>
      <c r="L74" s="135"/>
      <c r="M74" s="135" t="s">
        <v>3516</v>
      </c>
      <c r="N74" s="135" t="s">
        <v>3517</v>
      </c>
      <c r="O74" s="135" t="s">
        <v>337</v>
      </c>
      <c r="P74" s="185" t="s">
        <v>3518</v>
      </c>
      <c r="Q74" s="185"/>
      <c r="R74" s="185"/>
      <c r="S74" s="185"/>
      <c r="T74" s="135" t="s">
        <v>3519</v>
      </c>
      <c r="U74" s="135" t="s">
        <v>100</v>
      </c>
      <c r="V74" s="128">
        <v>42895</v>
      </c>
      <c r="W74" s="129" t="s">
        <v>3160</v>
      </c>
    </row>
    <row r="75" spans="1:23" s="250" customFormat="1" x14ac:dyDescent="0.25">
      <c r="A75" s="130">
        <f t="shared" si="1"/>
        <v>74</v>
      </c>
      <c r="B75" s="138"/>
      <c r="C75" s="138"/>
      <c r="D75" s="138" t="s">
        <v>3520</v>
      </c>
      <c r="E75" s="138" t="s">
        <v>3521</v>
      </c>
      <c r="F75" s="138" t="s">
        <v>1132</v>
      </c>
      <c r="G75" s="138" t="s">
        <v>49</v>
      </c>
      <c r="H75" s="281">
        <v>222852909</v>
      </c>
      <c r="I75" s="281">
        <v>222862651</v>
      </c>
      <c r="J75" s="281"/>
      <c r="K75" s="138" t="s">
        <v>1012</v>
      </c>
      <c r="L75" s="138"/>
      <c r="M75" s="138" t="s">
        <v>3522</v>
      </c>
      <c r="N75" s="138" t="s">
        <v>3523</v>
      </c>
      <c r="O75" s="138" t="s">
        <v>321</v>
      </c>
      <c r="P75" s="126" t="s">
        <v>3524</v>
      </c>
      <c r="Q75" s="126"/>
      <c r="R75" s="126"/>
      <c r="S75" s="126"/>
      <c r="T75" s="135" t="s">
        <v>3525</v>
      </c>
      <c r="U75" s="135" t="s">
        <v>100</v>
      </c>
      <c r="V75" s="128">
        <v>42895</v>
      </c>
      <c r="W75" s="129" t="s">
        <v>3160</v>
      </c>
    </row>
    <row r="76" spans="1:23" s="250" customFormat="1" x14ac:dyDescent="0.25">
      <c r="A76" s="130">
        <f t="shared" si="1"/>
        <v>75</v>
      </c>
      <c r="B76" s="138"/>
      <c r="C76" s="138"/>
      <c r="D76" s="138" t="s">
        <v>3526</v>
      </c>
      <c r="E76" s="138" t="s">
        <v>3527</v>
      </c>
      <c r="F76" s="138" t="s">
        <v>48</v>
      </c>
      <c r="G76" s="138" t="s">
        <v>49</v>
      </c>
      <c r="H76" s="281">
        <v>223358580</v>
      </c>
      <c r="I76" s="281">
        <v>223352346</v>
      </c>
      <c r="J76" s="281"/>
      <c r="K76" s="138" t="s">
        <v>1012</v>
      </c>
      <c r="L76" s="138"/>
      <c r="M76" s="138"/>
      <c r="N76" s="138"/>
      <c r="O76" s="138"/>
      <c r="P76" s="139" t="s">
        <v>3528</v>
      </c>
      <c r="Q76" s="139"/>
      <c r="R76" s="139"/>
      <c r="S76" s="139"/>
      <c r="T76" s="125" t="s">
        <v>3529</v>
      </c>
      <c r="U76" s="125" t="s">
        <v>57</v>
      </c>
      <c r="V76" s="128">
        <v>42863</v>
      </c>
      <c r="W76" s="129" t="s">
        <v>3160</v>
      </c>
    </row>
    <row r="77" spans="1:23" s="250" customFormat="1" x14ac:dyDescent="0.25">
      <c r="A77" s="130">
        <f t="shared" si="1"/>
        <v>76</v>
      </c>
      <c r="B77" s="138"/>
      <c r="C77" s="138"/>
      <c r="D77" s="138" t="s">
        <v>3530</v>
      </c>
      <c r="E77" s="138" t="s">
        <v>3531</v>
      </c>
      <c r="F77" s="138" t="s">
        <v>2422</v>
      </c>
      <c r="G77" s="138" t="s">
        <v>49</v>
      </c>
      <c r="H77" s="281">
        <v>227615954</v>
      </c>
      <c r="I77" s="281"/>
      <c r="J77" s="281"/>
      <c r="K77" s="138" t="s">
        <v>160</v>
      </c>
      <c r="L77" s="138" t="s">
        <v>21</v>
      </c>
      <c r="M77" s="138" t="s">
        <v>3532</v>
      </c>
      <c r="N77" s="138" t="s">
        <v>3533</v>
      </c>
      <c r="O77" s="138" t="s">
        <v>268</v>
      </c>
      <c r="P77" s="126" t="s">
        <v>3534</v>
      </c>
      <c r="Q77" s="126" t="s">
        <v>3535</v>
      </c>
      <c r="R77" s="126"/>
      <c r="S77" s="126"/>
      <c r="T77" s="125" t="s">
        <v>3536</v>
      </c>
      <c r="U77" s="125" t="s">
        <v>100</v>
      </c>
      <c r="V77" s="128">
        <v>42907</v>
      </c>
      <c r="W77" s="129" t="s">
        <v>3160</v>
      </c>
    </row>
    <row r="78" spans="1:23" s="250" customFormat="1" x14ac:dyDescent="0.25">
      <c r="A78" s="130">
        <f t="shared" si="1"/>
        <v>77</v>
      </c>
      <c r="B78" s="134"/>
      <c r="C78" s="134"/>
      <c r="D78" s="135" t="s">
        <v>3537</v>
      </c>
      <c r="E78" s="135" t="s">
        <v>3538</v>
      </c>
      <c r="F78" s="135" t="s">
        <v>41</v>
      </c>
      <c r="G78" s="135" t="s">
        <v>42</v>
      </c>
      <c r="H78" s="280">
        <v>222152251</v>
      </c>
      <c r="I78" s="283"/>
      <c r="J78" s="283"/>
      <c r="K78" s="135" t="s">
        <v>36</v>
      </c>
      <c r="L78" s="135"/>
      <c r="M78" s="135" t="s">
        <v>3539</v>
      </c>
      <c r="N78" s="135" t="s">
        <v>3540</v>
      </c>
      <c r="O78" s="135" t="s">
        <v>97</v>
      </c>
      <c r="P78" s="185" t="s">
        <v>3541</v>
      </c>
      <c r="Q78" s="185"/>
      <c r="R78" s="185"/>
      <c r="S78" s="185"/>
      <c r="T78" s="135" t="s">
        <v>3542</v>
      </c>
      <c r="U78" s="135" t="s">
        <v>100</v>
      </c>
      <c r="V78" s="137">
        <v>42909</v>
      </c>
      <c r="W78" s="129" t="s">
        <v>3160</v>
      </c>
    </row>
    <row r="79" spans="1:23" s="250" customFormat="1" x14ac:dyDescent="0.25">
      <c r="A79" s="130">
        <f t="shared" si="1"/>
        <v>78</v>
      </c>
      <c r="B79" s="142"/>
      <c r="C79" s="142"/>
      <c r="D79" s="141" t="s">
        <v>3543</v>
      </c>
      <c r="E79" s="142" t="s">
        <v>3544</v>
      </c>
      <c r="F79" s="142" t="s">
        <v>48</v>
      </c>
      <c r="G79" s="142" t="s">
        <v>49</v>
      </c>
      <c r="H79" s="169">
        <v>222094156</v>
      </c>
      <c r="I79" s="169">
        <v>222695961</v>
      </c>
      <c r="J79" s="169">
        <v>222048153</v>
      </c>
      <c r="K79" s="142" t="s">
        <v>160</v>
      </c>
      <c r="L79" s="142"/>
      <c r="M79" s="170" t="s">
        <v>3545</v>
      </c>
      <c r="N79" s="170" t="s">
        <v>878</v>
      </c>
      <c r="O79" s="170" t="s">
        <v>268</v>
      </c>
      <c r="P79" s="126" t="s">
        <v>3546</v>
      </c>
      <c r="Q79" s="126"/>
      <c r="R79" s="126"/>
      <c r="S79" s="126"/>
      <c r="T79" s="141" t="s">
        <v>3547</v>
      </c>
      <c r="U79" s="141" t="s">
        <v>100</v>
      </c>
      <c r="V79" s="137">
        <v>42895</v>
      </c>
      <c r="W79" s="129" t="s">
        <v>3160</v>
      </c>
    </row>
    <row r="80" spans="1:23" s="250" customFormat="1" x14ac:dyDescent="0.25">
      <c r="A80" s="130">
        <f t="shared" si="1"/>
        <v>79</v>
      </c>
      <c r="B80" s="138"/>
      <c r="C80" s="138"/>
      <c r="D80" s="138" t="s">
        <v>3548</v>
      </c>
      <c r="E80" s="138" t="s">
        <v>3549</v>
      </c>
      <c r="F80" s="138" t="s">
        <v>285</v>
      </c>
      <c r="G80" s="138" t="s">
        <v>49</v>
      </c>
      <c r="H80" s="281">
        <v>223937319</v>
      </c>
      <c r="I80" s="281"/>
      <c r="J80" s="281"/>
      <c r="K80" s="138" t="s">
        <v>281</v>
      </c>
      <c r="L80" s="138"/>
      <c r="M80" s="138"/>
      <c r="N80" s="138"/>
      <c r="O80" s="138"/>
      <c r="P80" s="139"/>
      <c r="Q80" s="139"/>
      <c r="R80" s="139"/>
      <c r="S80" s="139"/>
      <c r="T80" s="138" t="s">
        <v>3550</v>
      </c>
      <c r="U80" s="138" t="s">
        <v>38</v>
      </c>
      <c r="V80" s="168">
        <v>42753</v>
      </c>
      <c r="W80" s="129" t="s">
        <v>3160</v>
      </c>
    </row>
    <row r="81" spans="1:23" s="250" customFormat="1" x14ac:dyDescent="0.25">
      <c r="A81" s="130">
        <f t="shared" si="1"/>
        <v>80</v>
      </c>
      <c r="B81" s="138"/>
      <c r="C81" s="138"/>
      <c r="D81" s="138" t="s">
        <v>3551</v>
      </c>
      <c r="E81" s="138" t="s">
        <v>3552</v>
      </c>
      <c r="F81" s="138" t="s">
        <v>618</v>
      </c>
      <c r="G81" s="138" t="s">
        <v>42</v>
      </c>
      <c r="H81" s="281">
        <v>222789769</v>
      </c>
      <c r="I81" s="281">
        <v>966155000</v>
      </c>
      <c r="J81" s="281"/>
      <c r="K81" s="138" t="s">
        <v>160</v>
      </c>
      <c r="L81" s="138"/>
      <c r="M81" s="138" t="s">
        <v>2147</v>
      </c>
      <c r="N81" s="138"/>
      <c r="O81" s="138" t="s">
        <v>97</v>
      </c>
      <c r="P81" s="126" t="s">
        <v>3553</v>
      </c>
      <c r="Q81" s="126"/>
      <c r="R81" s="126"/>
      <c r="S81" s="126"/>
      <c r="T81" s="138" t="s">
        <v>3554</v>
      </c>
      <c r="U81" s="138" t="s">
        <v>100</v>
      </c>
      <c r="V81" s="137">
        <v>42907</v>
      </c>
      <c r="W81" s="129" t="s">
        <v>3160</v>
      </c>
    </row>
    <row r="82" spans="1:23" s="250" customFormat="1" x14ac:dyDescent="0.25">
      <c r="A82" s="130">
        <f t="shared" si="1"/>
        <v>81</v>
      </c>
      <c r="B82" s="138" t="s">
        <v>3555</v>
      </c>
      <c r="C82" s="138" t="s">
        <v>3556</v>
      </c>
      <c r="D82" s="138" t="s">
        <v>3557</v>
      </c>
      <c r="E82" s="138" t="s">
        <v>3558</v>
      </c>
      <c r="F82" s="138" t="s">
        <v>2422</v>
      </c>
      <c r="G82" s="138" t="s">
        <v>49</v>
      </c>
      <c r="H82" s="281">
        <v>224098324</v>
      </c>
      <c r="I82" s="281">
        <v>975165173</v>
      </c>
      <c r="J82" s="281"/>
      <c r="K82" s="138" t="s">
        <v>30</v>
      </c>
      <c r="L82" s="138"/>
      <c r="M82" s="138" t="s">
        <v>705</v>
      </c>
      <c r="N82" s="138" t="s">
        <v>3559</v>
      </c>
      <c r="O82" s="138" t="s">
        <v>321</v>
      </c>
      <c r="P82" s="126" t="s">
        <v>3560</v>
      </c>
      <c r="Q82" s="139"/>
      <c r="R82" s="139"/>
      <c r="S82" s="139"/>
      <c r="T82" s="135" t="s">
        <v>3561</v>
      </c>
      <c r="U82" s="135" t="s">
        <v>5328</v>
      </c>
      <c r="V82" s="137">
        <v>42908</v>
      </c>
      <c r="W82" s="129" t="s">
        <v>3160</v>
      </c>
    </row>
    <row r="83" spans="1:23" s="250" customFormat="1" x14ac:dyDescent="0.25">
      <c r="A83" s="130">
        <f t="shared" si="1"/>
        <v>82</v>
      </c>
      <c r="B83" s="135"/>
      <c r="C83" s="135"/>
      <c r="D83" s="141" t="s">
        <v>3562</v>
      </c>
      <c r="E83" s="141" t="s">
        <v>3563</v>
      </c>
      <c r="F83" s="141" t="s">
        <v>42</v>
      </c>
      <c r="G83" s="141" t="s">
        <v>42</v>
      </c>
      <c r="H83" s="287" t="s">
        <v>3564</v>
      </c>
      <c r="I83" s="284"/>
      <c r="J83" s="283"/>
      <c r="K83" s="142" t="s">
        <v>30</v>
      </c>
      <c r="L83" s="141"/>
      <c r="M83" s="141" t="s">
        <v>2423</v>
      </c>
      <c r="N83" s="141" t="s">
        <v>534</v>
      </c>
      <c r="O83" s="141" t="s">
        <v>3565</v>
      </c>
      <c r="P83" s="185" t="s">
        <v>3566</v>
      </c>
      <c r="Q83" s="185" t="s">
        <v>3567</v>
      </c>
      <c r="R83" s="185"/>
      <c r="S83" s="185"/>
      <c r="T83" s="141" t="s">
        <v>3568</v>
      </c>
      <c r="U83" s="141" t="s">
        <v>100</v>
      </c>
      <c r="V83" s="137">
        <v>42909</v>
      </c>
      <c r="W83" s="129" t="s">
        <v>3160</v>
      </c>
    </row>
    <row r="84" spans="1:23" s="250" customFormat="1" x14ac:dyDescent="0.25">
      <c r="A84" s="130">
        <f t="shared" si="1"/>
        <v>83</v>
      </c>
      <c r="B84" s="138"/>
      <c r="C84" s="138"/>
      <c r="D84" s="138" t="s">
        <v>3569</v>
      </c>
      <c r="E84" s="138" t="s">
        <v>3570</v>
      </c>
      <c r="F84" s="138" t="s">
        <v>285</v>
      </c>
      <c r="G84" s="138" t="s">
        <v>49</v>
      </c>
      <c r="H84" s="281">
        <v>222336675</v>
      </c>
      <c r="I84" s="281">
        <v>222325853</v>
      </c>
      <c r="J84" s="281"/>
      <c r="K84" s="138" t="s">
        <v>1012</v>
      </c>
      <c r="L84" s="138"/>
      <c r="M84" s="138" t="s">
        <v>3571</v>
      </c>
      <c r="N84" s="138" t="s">
        <v>3572</v>
      </c>
      <c r="O84" s="138" t="s">
        <v>321</v>
      </c>
      <c r="P84" s="126" t="s">
        <v>3573</v>
      </c>
      <c r="Q84" s="126"/>
      <c r="R84" s="126"/>
      <c r="S84" s="126"/>
      <c r="T84" s="135" t="s">
        <v>3574</v>
      </c>
      <c r="U84" s="135" t="s">
        <v>100</v>
      </c>
      <c r="V84" s="137">
        <v>42908</v>
      </c>
      <c r="W84" s="129" t="s">
        <v>3160</v>
      </c>
    </row>
    <row r="85" spans="1:23" s="250" customFormat="1" x14ac:dyDescent="0.25">
      <c r="A85" s="130">
        <f t="shared" si="1"/>
        <v>84</v>
      </c>
      <c r="B85" s="138"/>
      <c r="C85" s="138"/>
      <c r="D85" s="138" t="s">
        <v>3575</v>
      </c>
      <c r="E85" s="138" t="s">
        <v>3576</v>
      </c>
      <c r="F85" s="138" t="s">
        <v>1352</v>
      </c>
      <c r="G85" s="138" t="s">
        <v>49</v>
      </c>
      <c r="H85" s="281">
        <v>224179012</v>
      </c>
      <c r="I85" s="281"/>
      <c r="J85" s="281"/>
      <c r="K85" s="138" t="s">
        <v>36</v>
      </c>
      <c r="L85" s="138"/>
      <c r="M85" s="138"/>
      <c r="N85" s="138"/>
      <c r="O85" s="138"/>
      <c r="P85" s="139"/>
      <c r="Q85" s="139"/>
      <c r="R85" s="139"/>
      <c r="S85" s="139"/>
      <c r="T85" s="171"/>
      <c r="U85" s="171" t="s">
        <v>46</v>
      </c>
      <c r="V85" s="128">
        <v>42801</v>
      </c>
      <c r="W85" s="129" t="s">
        <v>3160</v>
      </c>
    </row>
    <row r="86" spans="1:23" s="250" customFormat="1" ht="15.75" x14ac:dyDescent="0.25">
      <c r="A86" s="130">
        <f t="shared" si="1"/>
        <v>85</v>
      </c>
      <c r="B86" s="138"/>
      <c r="C86" s="138"/>
      <c r="D86" s="138" t="s">
        <v>3577</v>
      </c>
      <c r="E86" s="138" t="s">
        <v>3578</v>
      </c>
      <c r="F86" s="138" t="s">
        <v>143</v>
      </c>
      <c r="G86" s="138" t="s">
        <v>95</v>
      </c>
      <c r="H86" s="281">
        <v>722489729</v>
      </c>
      <c r="I86" s="281">
        <v>942942535</v>
      </c>
      <c r="J86" s="281"/>
      <c r="K86" s="138" t="s">
        <v>30</v>
      </c>
      <c r="L86" s="138"/>
      <c r="M86" s="138" t="s">
        <v>639</v>
      </c>
      <c r="N86" s="138" t="s">
        <v>2171</v>
      </c>
      <c r="O86" s="138" t="s">
        <v>2296</v>
      </c>
      <c r="P86" s="126" t="s">
        <v>3579</v>
      </c>
      <c r="Q86" s="139"/>
      <c r="R86" s="139"/>
      <c r="S86" s="139"/>
      <c r="T86" s="172" t="s">
        <v>3580</v>
      </c>
      <c r="U86" s="135" t="s">
        <v>5328</v>
      </c>
      <c r="V86" s="161">
        <v>42905</v>
      </c>
      <c r="W86" s="129" t="s">
        <v>3160</v>
      </c>
    </row>
    <row r="87" spans="1:23" s="250" customFormat="1" x14ac:dyDescent="0.25">
      <c r="A87" s="130">
        <f t="shared" si="1"/>
        <v>86</v>
      </c>
      <c r="B87" s="142"/>
      <c r="C87" s="142"/>
      <c r="D87" s="150" t="s">
        <v>3581</v>
      </c>
      <c r="E87" s="142" t="s">
        <v>3582</v>
      </c>
      <c r="F87" s="142" t="s">
        <v>105</v>
      </c>
      <c r="G87" s="142" t="s">
        <v>49</v>
      </c>
      <c r="H87" s="169">
        <v>224810400</v>
      </c>
      <c r="I87" s="169"/>
      <c r="J87" s="169"/>
      <c r="K87" s="142" t="s">
        <v>36</v>
      </c>
      <c r="L87" s="142"/>
      <c r="M87" s="142"/>
      <c r="N87" s="142"/>
      <c r="O87" s="142"/>
      <c r="P87" s="126"/>
      <c r="Q87" s="126"/>
      <c r="R87" s="126"/>
      <c r="S87" s="126"/>
      <c r="T87" s="149" t="s">
        <v>3583</v>
      </c>
      <c r="U87" s="149" t="s">
        <v>46</v>
      </c>
      <c r="V87" s="137">
        <v>42873</v>
      </c>
      <c r="W87" s="129" t="s">
        <v>3160</v>
      </c>
    </row>
    <row r="88" spans="1:23" s="250" customFormat="1" x14ac:dyDescent="0.25">
      <c r="A88" s="130">
        <f t="shared" si="1"/>
        <v>87</v>
      </c>
      <c r="B88" s="138"/>
      <c r="C88" s="138"/>
      <c r="D88" s="151" t="s">
        <v>3584</v>
      </c>
      <c r="E88" s="138" t="s">
        <v>3585</v>
      </c>
      <c r="F88" s="138" t="s">
        <v>1352</v>
      </c>
      <c r="G88" s="138" t="s">
        <v>49</v>
      </c>
      <c r="H88" s="281">
        <v>222234083</v>
      </c>
      <c r="I88" s="281"/>
      <c r="J88" s="281"/>
      <c r="K88" s="138" t="s">
        <v>30</v>
      </c>
      <c r="L88" s="138"/>
      <c r="M88" s="138"/>
      <c r="N88" s="138"/>
      <c r="O88" s="138"/>
      <c r="P88" s="139"/>
      <c r="Q88" s="139"/>
      <c r="R88" s="139"/>
      <c r="S88" s="139"/>
      <c r="T88" s="171" t="s">
        <v>3586</v>
      </c>
      <c r="U88" s="171" t="s">
        <v>46</v>
      </c>
      <c r="V88" s="128">
        <v>42723</v>
      </c>
      <c r="W88" s="129" t="s">
        <v>3160</v>
      </c>
    </row>
    <row r="89" spans="1:23" s="250" customFormat="1" x14ac:dyDescent="0.25">
      <c r="A89" s="130">
        <f t="shared" si="1"/>
        <v>88</v>
      </c>
      <c r="B89" s="138"/>
      <c r="C89" s="138"/>
      <c r="D89" s="138" t="s">
        <v>3587</v>
      </c>
      <c r="E89" s="138" t="s">
        <v>3588</v>
      </c>
      <c r="F89" s="138" t="s">
        <v>1352</v>
      </c>
      <c r="G89" s="138" t="s">
        <v>49</v>
      </c>
      <c r="H89" s="281">
        <v>222396768</v>
      </c>
      <c r="I89" s="281">
        <v>985739824</v>
      </c>
      <c r="J89" s="281"/>
      <c r="K89" s="138" t="s">
        <v>36</v>
      </c>
      <c r="L89" s="138"/>
      <c r="M89" s="138"/>
      <c r="N89" s="138"/>
      <c r="O89" s="138"/>
      <c r="P89" s="139" t="s">
        <v>3589</v>
      </c>
      <c r="Q89" s="139"/>
      <c r="R89" s="139"/>
      <c r="S89" s="139"/>
      <c r="T89" s="125" t="s">
        <v>3590</v>
      </c>
      <c r="U89" s="125" t="s">
        <v>57</v>
      </c>
      <c r="V89" s="128">
        <v>42747</v>
      </c>
      <c r="W89" s="129" t="s">
        <v>3160</v>
      </c>
    </row>
    <row r="90" spans="1:23" s="250" customFormat="1" x14ac:dyDescent="0.25">
      <c r="A90" s="130">
        <f t="shared" si="1"/>
        <v>89</v>
      </c>
      <c r="B90" s="138"/>
      <c r="C90" s="138"/>
      <c r="D90" s="138" t="s">
        <v>3591</v>
      </c>
      <c r="E90" s="138" t="s">
        <v>3592</v>
      </c>
      <c r="F90" s="138" t="s">
        <v>254</v>
      </c>
      <c r="G90" s="138" t="s">
        <v>49</v>
      </c>
      <c r="H90" s="281">
        <v>227895774</v>
      </c>
      <c r="I90" s="281">
        <v>229464999</v>
      </c>
      <c r="J90" s="281"/>
      <c r="K90" s="138" t="s">
        <v>1012</v>
      </c>
      <c r="L90" s="138"/>
      <c r="M90" s="138" t="s">
        <v>584</v>
      </c>
      <c r="N90" s="138" t="s">
        <v>3593</v>
      </c>
      <c r="O90" s="138" t="s">
        <v>3594</v>
      </c>
      <c r="P90" s="126" t="s">
        <v>3595</v>
      </c>
      <c r="Q90" s="126"/>
      <c r="R90" s="126"/>
      <c r="S90" s="126"/>
      <c r="T90" s="138" t="s">
        <v>3596</v>
      </c>
      <c r="U90" s="138" t="s">
        <v>100</v>
      </c>
      <c r="V90" s="168">
        <v>42895</v>
      </c>
      <c r="W90" s="129" t="s">
        <v>3160</v>
      </c>
    </row>
    <row r="91" spans="1:23" s="250" customFormat="1" x14ac:dyDescent="0.25">
      <c r="A91" s="130">
        <f t="shared" si="1"/>
        <v>90</v>
      </c>
      <c r="B91" s="129"/>
      <c r="C91" s="129"/>
      <c r="D91" s="142" t="s">
        <v>3597</v>
      </c>
      <c r="E91" s="142" t="s">
        <v>3598</v>
      </c>
      <c r="F91" s="142" t="s">
        <v>285</v>
      </c>
      <c r="G91" s="142" t="s">
        <v>49</v>
      </c>
      <c r="H91" s="169">
        <v>227851194</v>
      </c>
      <c r="I91" s="169"/>
      <c r="J91" s="169"/>
      <c r="K91" s="129"/>
      <c r="L91" s="129"/>
      <c r="M91" s="142" t="s">
        <v>1320</v>
      </c>
      <c r="N91" s="142" t="s">
        <v>838</v>
      </c>
      <c r="O91" s="142" t="s">
        <v>236</v>
      </c>
      <c r="P91" s="152" t="s">
        <v>3599</v>
      </c>
      <c r="Q91" s="152"/>
      <c r="R91" s="152"/>
      <c r="S91" s="152"/>
      <c r="T91" s="141" t="s">
        <v>3600</v>
      </c>
      <c r="U91" s="143" t="s">
        <v>5325</v>
      </c>
      <c r="V91" s="146">
        <v>42830</v>
      </c>
      <c r="W91" s="129" t="s">
        <v>3160</v>
      </c>
    </row>
    <row r="92" spans="1:23" s="250" customFormat="1" x14ac:dyDescent="0.25">
      <c r="A92" s="130">
        <f t="shared" si="1"/>
        <v>91</v>
      </c>
      <c r="B92" s="138"/>
      <c r="C92" s="138"/>
      <c r="D92" s="138" t="s">
        <v>3601</v>
      </c>
      <c r="E92" s="138" t="s">
        <v>3602</v>
      </c>
      <c r="F92" s="138" t="s">
        <v>48</v>
      </c>
      <c r="G92" s="138" t="s">
        <v>49</v>
      </c>
      <c r="H92" s="281">
        <v>222351326</v>
      </c>
      <c r="I92" s="281"/>
      <c r="J92" s="281"/>
      <c r="K92" s="138" t="s">
        <v>1012</v>
      </c>
      <c r="L92" s="138"/>
      <c r="M92" s="138"/>
      <c r="N92" s="138"/>
      <c r="O92" s="138"/>
      <c r="P92" s="139"/>
      <c r="Q92" s="139"/>
      <c r="R92" s="139"/>
      <c r="S92" s="139"/>
      <c r="T92" s="125" t="s">
        <v>1195</v>
      </c>
      <c r="U92" s="125" t="s">
        <v>46</v>
      </c>
      <c r="V92" s="128">
        <v>42696</v>
      </c>
      <c r="W92" s="129" t="s">
        <v>3160</v>
      </c>
    </row>
    <row r="93" spans="1:23" s="250" customFormat="1" x14ac:dyDescent="0.25">
      <c r="A93" s="130">
        <f t="shared" si="1"/>
        <v>92</v>
      </c>
      <c r="B93" s="138"/>
      <c r="C93" s="138"/>
      <c r="D93" s="138" t="s">
        <v>3603</v>
      </c>
      <c r="E93" s="138" t="s">
        <v>3604</v>
      </c>
      <c r="F93" s="138" t="s">
        <v>285</v>
      </c>
      <c r="G93" s="138" t="s">
        <v>49</v>
      </c>
      <c r="H93" s="281">
        <v>224996000</v>
      </c>
      <c r="I93" s="281">
        <v>229894002</v>
      </c>
      <c r="J93" s="281"/>
      <c r="K93" s="138" t="s">
        <v>281</v>
      </c>
      <c r="L93" s="138"/>
      <c r="M93" s="138" t="s">
        <v>3283</v>
      </c>
      <c r="N93" s="138" t="s">
        <v>3605</v>
      </c>
      <c r="O93" s="138" t="s">
        <v>401</v>
      </c>
      <c r="P93" s="126" t="s">
        <v>3606</v>
      </c>
      <c r="Q93" s="126"/>
      <c r="R93" s="126"/>
      <c r="S93" s="126"/>
      <c r="T93" s="135" t="s">
        <v>3607</v>
      </c>
      <c r="U93" s="135" t="s">
        <v>100</v>
      </c>
      <c r="V93" s="168">
        <v>42908</v>
      </c>
      <c r="W93" s="129" t="s">
        <v>3160</v>
      </c>
    </row>
    <row r="94" spans="1:23" s="250" customFormat="1" x14ac:dyDescent="0.25">
      <c r="A94" s="130">
        <f t="shared" si="1"/>
        <v>93</v>
      </c>
      <c r="B94" s="135"/>
      <c r="C94" s="135"/>
      <c r="D94" s="135" t="s">
        <v>3608</v>
      </c>
      <c r="E94" s="135" t="s">
        <v>3609</v>
      </c>
      <c r="F94" s="135" t="s">
        <v>254</v>
      </c>
      <c r="G94" s="135" t="s">
        <v>49</v>
      </c>
      <c r="H94" s="283">
        <v>222118601</v>
      </c>
      <c r="I94" s="283"/>
      <c r="J94" s="283"/>
      <c r="K94" s="135" t="s">
        <v>281</v>
      </c>
      <c r="L94" s="135"/>
      <c r="M94" s="135" t="s">
        <v>3610</v>
      </c>
      <c r="N94" s="135" t="s">
        <v>3593</v>
      </c>
      <c r="O94" s="135" t="s">
        <v>3611</v>
      </c>
      <c r="P94" s="126" t="s">
        <v>3612</v>
      </c>
      <c r="Q94" s="136"/>
      <c r="R94" s="136"/>
      <c r="S94" s="136"/>
      <c r="T94" s="135" t="s">
        <v>3613</v>
      </c>
      <c r="U94" s="135" t="s">
        <v>5328</v>
      </c>
      <c r="V94" s="137">
        <v>42899</v>
      </c>
      <c r="W94" s="129" t="s">
        <v>3160</v>
      </c>
    </row>
    <row r="95" spans="1:23" s="250" customFormat="1" x14ac:dyDescent="0.25">
      <c r="A95" s="130">
        <f t="shared" si="1"/>
        <v>94</v>
      </c>
      <c r="B95" s="125"/>
      <c r="C95" s="125"/>
      <c r="D95" s="125" t="s">
        <v>3614</v>
      </c>
      <c r="E95" s="125" t="s">
        <v>3615</v>
      </c>
      <c r="F95" s="125" t="s">
        <v>254</v>
      </c>
      <c r="G95" s="125" t="s">
        <v>49</v>
      </c>
      <c r="H95" s="278">
        <v>229447800</v>
      </c>
      <c r="I95" s="278"/>
      <c r="J95" s="278"/>
      <c r="K95" s="125" t="s">
        <v>281</v>
      </c>
      <c r="L95" s="125"/>
      <c r="M95" s="125" t="s">
        <v>3616</v>
      </c>
      <c r="N95" s="125" t="s">
        <v>3617</v>
      </c>
      <c r="O95" s="135" t="s">
        <v>337</v>
      </c>
      <c r="P95" s="126" t="s">
        <v>3618</v>
      </c>
      <c r="Q95" s="126"/>
      <c r="R95" s="126"/>
      <c r="S95" s="126"/>
      <c r="T95" s="125" t="s">
        <v>3619</v>
      </c>
      <c r="U95" s="135" t="s">
        <v>100</v>
      </c>
      <c r="V95" s="128">
        <v>42894</v>
      </c>
      <c r="W95" s="129" t="s">
        <v>3160</v>
      </c>
    </row>
    <row r="96" spans="1:23" s="250" customFormat="1" x14ac:dyDescent="0.25">
      <c r="A96" s="130">
        <f t="shared" si="1"/>
        <v>95</v>
      </c>
      <c r="B96" s="135"/>
      <c r="C96" s="135"/>
      <c r="D96" s="135" t="s">
        <v>3620</v>
      </c>
      <c r="E96" s="135" t="s">
        <v>3621</v>
      </c>
      <c r="F96" s="135" t="s">
        <v>254</v>
      </c>
      <c r="G96" s="135" t="s">
        <v>49</v>
      </c>
      <c r="H96" s="283">
        <v>224215000</v>
      </c>
      <c r="I96" s="283"/>
      <c r="J96" s="283"/>
      <c r="K96" s="135" t="s">
        <v>281</v>
      </c>
      <c r="L96" s="135"/>
      <c r="M96" s="135" t="s">
        <v>3622</v>
      </c>
      <c r="N96" s="135" t="s">
        <v>3623</v>
      </c>
      <c r="O96" s="135" t="s">
        <v>337</v>
      </c>
      <c r="P96" s="126" t="s">
        <v>3624</v>
      </c>
      <c r="Q96" s="126"/>
      <c r="R96" s="126"/>
      <c r="S96" s="126"/>
      <c r="T96" s="135" t="s">
        <v>3625</v>
      </c>
      <c r="U96" s="135" t="s">
        <v>46</v>
      </c>
      <c r="V96" s="137">
        <v>42894</v>
      </c>
      <c r="W96" s="129" t="s">
        <v>3160</v>
      </c>
    </row>
    <row r="97" spans="1:23" s="250" customFormat="1" x14ac:dyDescent="0.25">
      <c r="A97" s="130">
        <f t="shared" si="1"/>
        <v>96</v>
      </c>
      <c r="B97" s="141"/>
      <c r="C97" s="141"/>
      <c r="D97" s="141" t="s">
        <v>3626</v>
      </c>
      <c r="E97" s="141" t="s">
        <v>3627</v>
      </c>
      <c r="F97" s="141" t="s">
        <v>123</v>
      </c>
      <c r="G97" s="141" t="s">
        <v>123</v>
      </c>
      <c r="H97" s="283">
        <v>322497900</v>
      </c>
      <c r="I97" s="283"/>
      <c r="J97" s="283"/>
      <c r="K97" s="141" t="s">
        <v>281</v>
      </c>
      <c r="L97" s="141"/>
      <c r="M97" s="141" t="s">
        <v>249</v>
      </c>
      <c r="N97" s="141" t="s">
        <v>3628</v>
      </c>
      <c r="O97" s="141" t="s">
        <v>401</v>
      </c>
      <c r="P97" s="185" t="s">
        <v>3629</v>
      </c>
      <c r="Q97" s="185"/>
      <c r="R97" s="185"/>
      <c r="S97" s="185"/>
      <c r="T97" s="141" t="s">
        <v>3630</v>
      </c>
      <c r="U97" s="141" t="s">
        <v>100</v>
      </c>
      <c r="V97" s="137">
        <v>42894</v>
      </c>
      <c r="W97" s="129" t="s">
        <v>3160</v>
      </c>
    </row>
    <row r="98" spans="1:23" s="250" customFormat="1" x14ac:dyDescent="0.25">
      <c r="A98" s="130">
        <f t="shared" si="1"/>
        <v>97</v>
      </c>
      <c r="B98" s="138"/>
      <c r="C98" s="138"/>
      <c r="D98" s="138" t="s">
        <v>3631</v>
      </c>
      <c r="E98" s="138" t="s">
        <v>3632</v>
      </c>
      <c r="F98" s="138" t="s">
        <v>285</v>
      </c>
      <c r="G98" s="138" t="s">
        <v>49</v>
      </c>
      <c r="H98" s="281">
        <v>222020600</v>
      </c>
      <c r="I98" s="281"/>
      <c r="J98" s="281"/>
      <c r="K98" s="138" t="s">
        <v>281</v>
      </c>
      <c r="L98" s="138"/>
      <c r="M98" s="138" t="s">
        <v>3633</v>
      </c>
      <c r="N98" s="138" t="s">
        <v>3634</v>
      </c>
      <c r="O98" s="138" t="s">
        <v>586</v>
      </c>
      <c r="P98" s="126" t="s">
        <v>3635</v>
      </c>
      <c r="Q98" s="126"/>
      <c r="R98" s="126"/>
      <c r="S98" s="126"/>
      <c r="T98" s="135" t="s">
        <v>3636</v>
      </c>
      <c r="U98" s="135" t="s">
        <v>100</v>
      </c>
      <c r="V98" s="137">
        <v>42894</v>
      </c>
      <c r="W98" s="129" t="s">
        <v>3160</v>
      </c>
    </row>
    <row r="99" spans="1:23" s="250" customFormat="1" x14ac:dyDescent="0.25">
      <c r="A99" s="130">
        <f t="shared" si="1"/>
        <v>98</v>
      </c>
      <c r="B99" s="135"/>
      <c r="C99" s="135"/>
      <c r="D99" s="135" t="s">
        <v>3637</v>
      </c>
      <c r="E99" s="135" t="s">
        <v>3638</v>
      </c>
      <c r="F99" s="135" t="s">
        <v>254</v>
      </c>
      <c r="G99" s="135" t="s">
        <v>49</v>
      </c>
      <c r="H99" s="283">
        <v>223891900</v>
      </c>
      <c r="I99" s="283"/>
      <c r="J99" s="283"/>
      <c r="K99" s="135" t="s">
        <v>281</v>
      </c>
      <c r="L99" s="135"/>
      <c r="M99" s="135" t="s">
        <v>2097</v>
      </c>
      <c r="N99" s="135" t="s">
        <v>2171</v>
      </c>
      <c r="O99" s="135" t="s">
        <v>401</v>
      </c>
      <c r="P99" s="126" t="s">
        <v>3639</v>
      </c>
      <c r="Q99" s="126"/>
      <c r="R99" s="126"/>
      <c r="S99" s="126"/>
      <c r="T99" s="135" t="s">
        <v>3640</v>
      </c>
      <c r="U99" s="135" t="s">
        <v>100</v>
      </c>
      <c r="V99" s="137">
        <v>42894</v>
      </c>
      <c r="W99" s="129" t="s">
        <v>3160</v>
      </c>
    </row>
    <row r="100" spans="1:23" s="250" customFormat="1" x14ac:dyDescent="0.25">
      <c r="A100" s="130">
        <f t="shared" si="1"/>
        <v>99</v>
      </c>
      <c r="B100" s="135"/>
      <c r="C100" s="135"/>
      <c r="D100" s="135" t="s">
        <v>3641</v>
      </c>
      <c r="E100" s="135" t="s">
        <v>3642</v>
      </c>
      <c r="F100" s="135" t="s">
        <v>155</v>
      </c>
      <c r="G100" s="135" t="s">
        <v>49</v>
      </c>
      <c r="H100" s="283">
        <v>224707400</v>
      </c>
      <c r="I100" s="283"/>
      <c r="J100" s="283"/>
      <c r="K100" s="135" t="s">
        <v>281</v>
      </c>
      <c r="L100" s="135"/>
      <c r="M100" s="135" t="s">
        <v>3643</v>
      </c>
      <c r="N100" s="135" t="s">
        <v>3644</v>
      </c>
      <c r="O100" s="135" t="s">
        <v>321</v>
      </c>
      <c r="P100" s="126" t="s">
        <v>3645</v>
      </c>
      <c r="Q100" s="126"/>
      <c r="R100" s="126"/>
      <c r="S100" s="126"/>
      <c r="T100" s="135" t="s">
        <v>3646</v>
      </c>
      <c r="U100" s="135" t="s">
        <v>100</v>
      </c>
      <c r="V100" s="137">
        <v>42899</v>
      </c>
      <c r="W100" s="129" t="s">
        <v>3160</v>
      </c>
    </row>
    <row r="101" spans="1:23" s="250" customFormat="1" x14ac:dyDescent="0.25">
      <c r="A101" s="130">
        <f t="shared" si="1"/>
        <v>100</v>
      </c>
      <c r="B101" s="138"/>
      <c r="C101" s="138"/>
      <c r="D101" s="138" t="s">
        <v>3647</v>
      </c>
      <c r="E101" s="138" t="s">
        <v>3648</v>
      </c>
      <c r="F101" s="138" t="s">
        <v>285</v>
      </c>
      <c r="G101" s="138" t="s">
        <v>49</v>
      </c>
      <c r="H101" s="281">
        <v>223942000</v>
      </c>
      <c r="I101" s="281"/>
      <c r="J101" s="281"/>
      <c r="K101" s="138" t="s">
        <v>281</v>
      </c>
      <c r="L101" s="138"/>
      <c r="M101" s="138" t="s">
        <v>3129</v>
      </c>
      <c r="N101" s="138" t="s">
        <v>878</v>
      </c>
      <c r="O101" s="138" t="s">
        <v>3649</v>
      </c>
      <c r="P101" s="126" t="s">
        <v>3650</v>
      </c>
      <c r="Q101" s="126"/>
      <c r="R101" s="126"/>
      <c r="S101" s="126"/>
      <c r="T101" s="125" t="s">
        <v>3651</v>
      </c>
      <c r="U101" s="135" t="s">
        <v>100</v>
      </c>
      <c r="V101" s="137">
        <v>42899</v>
      </c>
      <c r="W101" s="129" t="s">
        <v>3160</v>
      </c>
    </row>
    <row r="102" spans="1:23" s="250" customFormat="1" x14ac:dyDescent="0.25">
      <c r="A102" s="130">
        <f t="shared" si="1"/>
        <v>101</v>
      </c>
      <c r="B102" s="135"/>
      <c r="C102" s="135"/>
      <c r="D102" s="135" t="s">
        <v>3652</v>
      </c>
      <c r="E102" s="135" t="s">
        <v>3653</v>
      </c>
      <c r="F102" s="135" t="s">
        <v>254</v>
      </c>
      <c r="G102" s="135" t="s">
        <v>49</v>
      </c>
      <c r="H102" s="283">
        <v>222908100</v>
      </c>
      <c r="I102" s="283"/>
      <c r="J102" s="283"/>
      <c r="K102" s="135" t="s">
        <v>281</v>
      </c>
      <c r="L102" s="135"/>
      <c r="M102" s="135" t="s">
        <v>3654</v>
      </c>
      <c r="N102" s="135" t="s">
        <v>3655</v>
      </c>
      <c r="O102" s="135" t="s">
        <v>401</v>
      </c>
      <c r="P102" s="126" t="s">
        <v>3656</v>
      </c>
      <c r="Q102" s="126"/>
      <c r="R102" s="126"/>
      <c r="S102" s="126"/>
      <c r="T102" s="135" t="s">
        <v>3657</v>
      </c>
      <c r="U102" s="135" t="s">
        <v>100</v>
      </c>
      <c r="V102" s="137">
        <v>42899</v>
      </c>
      <c r="W102" s="129" t="s">
        <v>3160</v>
      </c>
    </row>
    <row r="103" spans="1:23" s="250" customFormat="1" x14ac:dyDescent="0.25">
      <c r="A103" s="130">
        <f t="shared" si="1"/>
        <v>102</v>
      </c>
      <c r="B103" s="129"/>
      <c r="C103" s="129"/>
      <c r="D103" s="141" t="s">
        <v>3658</v>
      </c>
      <c r="E103" s="142" t="s">
        <v>3659</v>
      </c>
      <c r="F103" s="142"/>
      <c r="G103" s="142" t="s">
        <v>49</v>
      </c>
      <c r="H103" s="169">
        <v>227771060</v>
      </c>
      <c r="I103" s="169"/>
      <c r="J103" s="169"/>
      <c r="K103" s="142"/>
      <c r="L103" s="142"/>
      <c r="M103" s="142" t="s">
        <v>3660</v>
      </c>
      <c r="N103" s="142" t="s">
        <v>3661</v>
      </c>
      <c r="O103" s="142"/>
      <c r="P103" s="126" t="s">
        <v>3662</v>
      </c>
      <c r="Q103" s="126"/>
      <c r="R103" s="126"/>
      <c r="S103" s="126"/>
      <c r="T103" s="141" t="s">
        <v>3663</v>
      </c>
      <c r="U103" s="135" t="s">
        <v>100</v>
      </c>
      <c r="V103" s="137">
        <v>42899</v>
      </c>
      <c r="W103" s="129" t="s">
        <v>3160</v>
      </c>
    </row>
    <row r="104" spans="1:23" s="250" customFormat="1" x14ac:dyDescent="0.25">
      <c r="A104" s="130">
        <f t="shared" si="1"/>
        <v>103</v>
      </c>
      <c r="B104" s="135"/>
      <c r="C104" s="135"/>
      <c r="D104" s="135" t="s">
        <v>3664</v>
      </c>
      <c r="E104" s="135" t="s">
        <v>3665</v>
      </c>
      <c r="F104" s="135" t="s">
        <v>254</v>
      </c>
      <c r="G104" s="135" t="s">
        <v>49</v>
      </c>
      <c r="H104" s="283">
        <v>224339000</v>
      </c>
      <c r="I104" s="283"/>
      <c r="J104" s="283"/>
      <c r="K104" s="135" t="s">
        <v>281</v>
      </c>
      <c r="L104" s="135"/>
      <c r="M104" s="135" t="s">
        <v>3522</v>
      </c>
      <c r="N104" s="135" t="s">
        <v>3220</v>
      </c>
      <c r="O104" s="135" t="s">
        <v>3649</v>
      </c>
      <c r="P104" s="126" t="s">
        <v>3666</v>
      </c>
      <c r="Q104" s="126"/>
      <c r="R104" s="126"/>
      <c r="S104" s="126"/>
      <c r="T104" s="135" t="s">
        <v>3667</v>
      </c>
      <c r="U104" s="135" t="s">
        <v>100</v>
      </c>
      <c r="V104" s="137">
        <v>42899</v>
      </c>
      <c r="W104" s="129" t="s">
        <v>3160</v>
      </c>
    </row>
    <row r="105" spans="1:23" s="250" customFormat="1" x14ac:dyDescent="0.25">
      <c r="A105" s="130">
        <f t="shared" si="1"/>
        <v>104</v>
      </c>
      <c r="B105" s="135"/>
      <c r="C105" s="135"/>
      <c r="D105" s="135" t="s">
        <v>3668</v>
      </c>
      <c r="E105" s="135" t="s">
        <v>3669</v>
      </c>
      <c r="F105" s="135" t="s">
        <v>254</v>
      </c>
      <c r="G105" s="135" t="s">
        <v>49</v>
      </c>
      <c r="H105" s="283">
        <v>224992200</v>
      </c>
      <c r="I105" s="283">
        <v>224992271</v>
      </c>
      <c r="J105" s="283"/>
      <c r="K105" s="135" t="s">
        <v>281</v>
      </c>
      <c r="L105" s="135"/>
      <c r="M105" s="135" t="s">
        <v>3329</v>
      </c>
      <c r="N105" s="135" t="s">
        <v>3670</v>
      </c>
      <c r="O105" s="135" t="s">
        <v>401</v>
      </c>
      <c r="P105" s="185" t="s">
        <v>21</v>
      </c>
      <c r="Q105" s="185"/>
      <c r="R105" s="185"/>
      <c r="S105" s="185"/>
      <c r="T105" s="135" t="s">
        <v>3671</v>
      </c>
      <c r="U105" s="135" t="s">
        <v>100</v>
      </c>
      <c r="V105" s="137">
        <v>42899</v>
      </c>
      <c r="W105" s="129" t="s">
        <v>3160</v>
      </c>
    </row>
    <row r="106" spans="1:23" s="250" customFormat="1" x14ac:dyDescent="0.25">
      <c r="A106" s="130">
        <f t="shared" si="1"/>
        <v>105</v>
      </c>
      <c r="B106" s="129"/>
      <c r="C106" s="129"/>
      <c r="D106" s="141" t="s">
        <v>3672</v>
      </c>
      <c r="E106" s="142" t="s">
        <v>3673</v>
      </c>
      <c r="F106" s="142"/>
      <c r="G106" s="142" t="s">
        <v>49</v>
      </c>
      <c r="H106" s="169">
        <v>226393832</v>
      </c>
      <c r="I106" s="169"/>
      <c r="J106" s="169"/>
      <c r="K106" s="142"/>
      <c r="L106" s="142"/>
      <c r="M106" s="142" t="s">
        <v>3674</v>
      </c>
      <c r="N106" s="142" t="s">
        <v>3675</v>
      </c>
      <c r="O106" s="142"/>
      <c r="P106" s="126" t="s">
        <v>3676</v>
      </c>
      <c r="Q106" s="126"/>
      <c r="R106" s="126"/>
      <c r="S106" s="126"/>
      <c r="T106" s="141" t="s">
        <v>3677</v>
      </c>
      <c r="U106" s="135" t="s">
        <v>100</v>
      </c>
      <c r="V106" s="137">
        <v>42899</v>
      </c>
      <c r="W106" s="129" t="s">
        <v>3160</v>
      </c>
    </row>
    <row r="107" spans="1:23" s="250" customFormat="1" x14ac:dyDescent="0.25">
      <c r="A107" s="130">
        <f t="shared" si="1"/>
        <v>106</v>
      </c>
      <c r="B107" s="129"/>
      <c r="C107" s="129"/>
      <c r="D107" s="143" t="s">
        <v>3678</v>
      </c>
      <c r="E107" s="144" t="s">
        <v>3679</v>
      </c>
      <c r="F107" s="144"/>
      <c r="G107" s="144" t="s">
        <v>49</v>
      </c>
      <c r="H107" s="145">
        <v>226642598</v>
      </c>
      <c r="I107" s="145"/>
      <c r="J107" s="145"/>
      <c r="K107" s="144"/>
      <c r="L107" s="144"/>
      <c r="M107" s="144"/>
      <c r="N107" s="144"/>
      <c r="O107" s="144"/>
      <c r="P107" s="144"/>
      <c r="Q107" s="144"/>
      <c r="R107" s="144"/>
      <c r="S107" s="144"/>
      <c r="T107" s="143" t="s">
        <v>3187</v>
      </c>
      <c r="U107" s="143" t="s">
        <v>5325</v>
      </c>
      <c r="V107" s="145"/>
      <c r="W107" s="129" t="s">
        <v>3160</v>
      </c>
    </row>
    <row r="108" spans="1:23" s="250" customFormat="1" x14ac:dyDescent="0.25">
      <c r="A108" s="130">
        <f t="shared" si="1"/>
        <v>107</v>
      </c>
      <c r="B108" s="141"/>
      <c r="C108" s="141"/>
      <c r="D108" s="141" t="s">
        <v>3680</v>
      </c>
      <c r="E108" s="141" t="s">
        <v>3681</v>
      </c>
      <c r="F108" s="141" t="s">
        <v>123</v>
      </c>
      <c r="G108" s="141" t="s">
        <v>123</v>
      </c>
      <c r="H108" s="283">
        <v>322541755</v>
      </c>
      <c r="I108" s="283" t="s">
        <v>3682</v>
      </c>
      <c r="J108" s="283"/>
      <c r="K108" s="141" t="s">
        <v>281</v>
      </c>
      <c r="L108" s="141"/>
      <c r="M108" s="141" t="s">
        <v>3303</v>
      </c>
      <c r="N108" s="141" t="s">
        <v>1692</v>
      </c>
      <c r="O108" s="141" t="s">
        <v>3683</v>
      </c>
      <c r="P108" s="185" t="s">
        <v>3684</v>
      </c>
      <c r="Q108" s="185"/>
      <c r="R108" s="185"/>
      <c r="S108" s="185"/>
      <c r="T108" s="141" t="s">
        <v>3685</v>
      </c>
      <c r="U108" s="141" t="s">
        <v>100</v>
      </c>
      <c r="V108" s="137">
        <v>42899</v>
      </c>
      <c r="W108" s="129" t="s">
        <v>3160</v>
      </c>
    </row>
    <row r="109" spans="1:23" s="250" customFormat="1" x14ac:dyDescent="0.25">
      <c r="A109" s="130">
        <f t="shared" si="1"/>
        <v>108</v>
      </c>
      <c r="B109" s="138"/>
      <c r="C109" s="138"/>
      <c r="D109" s="138" t="s">
        <v>3686</v>
      </c>
      <c r="E109" s="138" t="s">
        <v>3687</v>
      </c>
      <c r="F109" s="138" t="s">
        <v>3688</v>
      </c>
      <c r="G109" s="138" t="s">
        <v>49</v>
      </c>
      <c r="H109" s="281">
        <v>225024155</v>
      </c>
      <c r="I109" s="281"/>
      <c r="J109" s="281"/>
      <c r="K109" s="138" t="s">
        <v>36</v>
      </c>
      <c r="L109" s="138"/>
      <c r="M109" s="138" t="s">
        <v>3448</v>
      </c>
      <c r="N109" s="138" t="s">
        <v>3689</v>
      </c>
      <c r="O109" s="138" t="s">
        <v>321</v>
      </c>
      <c r="P109" s="126" t="s">
        <v>3690</v>
      </c>
      <c r="Q109" s="126"/>
      <c r="R109" s="126"/>
      <c r="S109" s="126"/>
      <c r="T109" s="135" t="s">
        <v>3691</v>
      </c>
      <c r="U109" s="135" t="s">
        <v>100</v>
      </c>
      <c r="V109" s="137">
        <v>42899</v>
      </c>
      <c r="W109" s="129" t="s">
        <v>3160</v>
      </c>
    </row>
    <row r="110" spans="1:23" s="250" customFormat="1" x14ac:dyDescent="0.25">
      <c r="A110" s="130">
        <f t="shared" si="1"/>
        <v>109</v>
      </c>
      <c r="B110" s="142"/>
      <c r="C110" s="142"/>
      <c r="D110" s="141" t="s">
        <v>3692</v>
      </c>
      <c r="E110" s="142" t="s">
        <v>3693</v>
      </c>
      <c r="F110" s="142" t="s">
        <v>83</v>
      </c>
      <c r="G110" s="142" t="s">
        <v>49</v>
      </c>
      <c r="H110" s="169">
        <v>225370876</v>
      </c>
      <c r="I110" s="169">
        <v>986107237</v>
      </c>
      <c r="J110" s="169"/>
      <c r="K110" s="142" t="s">
        <v>36</v>
      </c>
      <c r="L110" s="142"/>
      <c r="M110" s="142"/>
      <c r="N110" s="142"/>
      <c r="O110" s="142"/>
      <c r="P110" s="142"/>
      <c r="Q110" s="142"/>
      <c r="R110" s="142"/>
      <c r="S110" s="142"/>
      <c r="T110" s="141" t="s">
        <v>3694</v>
      </c>
      <c r="U110" s="141" t="s">
        <v>57</v>
      </c>
      <c r="V110" s="146">
        <v>42893</v>
      </c>
      <c r="W110" s="129" t="s">
        <v>3160</v>
      </c>
    </row>
    <row r="111" spans="1:23" s="250" customFormat="1" x14ac:dyDescent="0.25">
      <c r="A111" s="130">
        <f t="shared" si="1"/>
        <v>110</v>
      </c>
      <c r="B111" s="144"/>
      <c r="C111" s="144"/>
      <c r="D111" s="143" t="s">
        <v>3695</v>
      </c>
      <c r="E111" s="143" t="s">
        <v>3696</v>
      </c>
      <c r="F111" s="143" t="s">
        <v>254</v>
      </c>
      <c r="G111" s="143" t="s">
        <v>42</v>
      </c>
      <c r="H111" s="145">
        <v>222280023</v>
      </c>
      <c r="I111" s="145"/>
      <c r="J111" s="145"/>
      <c r="K111" s="143" t="s">
        <v>36</v>
      </c>
      <c r="L111" s="143"/>
      <c r="M111" s="143"/>
      <c r="N111" s="143"/>
      <c r="O111" s="143"/>
      <c r="P111" s="144"/>
      <c r="Q111" s="144"/>
      <c r="R111" s="144"/>
      <c r="S111" s="144"/>
      <c r="T111" s="143" t="s">
        <v>3697</v>
      </c>
      <c r="U111" s="143" t="s">
        <v>46</v>
      </c>
      <c r="V111" s="163">
        <v>42734</v>
      </c>
      <c r="W111" s="129" t="s">
        <v>3160</v>
      </c>
    </row>
    <row r="112" spans="1:23" s="250" customFormat="1" x14ac:dyDescent="0.25">
      <c r="A112" s="130">
        <f t="shared" si="1"/>
        <v>111</v>
      </c>
      <c r="B112" s="138"/>
      <c r="C112" s="138"/>
      <c r="D112" s="138" t="s">
        <v>3698</v>
      </c>
      <c r="E112" s="138" t="s">
        <v>3699</v>
      </c>
      <c r="F112" s="138" t="s">
        <v>48</v>
      </c>
      <c r="G112" s="138" t="s">
        <v>49</v>
      </c>
      <c r="H112" s="281">
        <v>226347575</v>
      </c>
      <c r="I112" s="281"/>
      <c r="J112" s="281"/>
      <c r="K112" s="138" t="s">
        <v>36</v>
      </c>
      <c r="L112" s="138"/>
      <c r="M112" s="138" t="s">
        <v>3700</v>
      </c>
      <c r="N112" s="138" t="s">
        <v>3701</v>
      </c>
      <c r="O112" s="138" t="s">
        <v>236</v>
      </c>
      <c r="P112" s="126" t="s">
        <v>3702</v>
      </c>
      <c r="Q112" s="139" t="s">
        <v>3703</v>
      </c>
      <c r="R112" s="139"/>
      <c r="S112" s="139"/>
      <c r="T112" s="138" t="s">
        <v>3704</v>
      </c>
      <c r="U112" s="138" t="s">
        <v>46</v>
      </c>
      <c r="V112" s="168">
        <v>42909</v>
      </c>
      <c r="W112" s="129" t="s">
        <v>3160</v>
      </c>
    </row>
    <row r="113" spans="1:23" s="250" customFormat="1" ht="15.75" x14ac:dyDescent="0.25">
      <c r="A113" s="130">
        <f t="shared" si="1"/>
        <v>112</v>
      </c>
      <c r="B113" s="138"/>
      <c r="C113" s="151" t="s">
        <v>3705</v>
      </c>
      <c r="D113" s="138" t="s">
        <v>3706</v>
      </c>
      <c r="E113" s="138" t="s">
        <v>3707</v>
      </c>
      <c r="F113" s="138" t="s">
        <v>143</v>
      </c>
      <c r="G113" s="138" t="s">
        <v>95</v>
      </c>
      <c r="H113" s="281">
        <v>983904395</v>
      </c>
      <c r="I113" s="281"/>
      <c r="J113" s="281"/>
      <c r="K113" s="138" t="s">
        <v>30</v>
      </c>
      <c r="L113" s="138"/>
      <c r="M113" s="138" t="s">
        <v>2964</v>
      </c>
      <c r="N113" s="138" t="s">
        <v>2098</v>
      </c>
      <c r="O113" s="138" t="s">
        <v>236</v>
      </c>
      <c r="P113" s="139" t="s">
        <v>3708</v>
      </c>
      <c r="Q113" s="139"/>
      <c r="R113" s="139"/>
      <c r="S113" s="139"/>
      <c r="T113" s="160" t="s">
        <v>3709</v>
      </c>
      <c r="U113" s="135" t="s">
        <v>5328</v>
      </c>
      <c r="V113" s="161">
        <v>42906</v>
      </c>
      <c r="W113" s="129" t="s">
        <v>3160</v>
      </c>
    </row>
    <row r="114" spans="1:23" s="250" customFormat="1" x14ac:dyDescent="0.25">
      <c r="A114" s="130">
        <f t="shared" si="1"/>
        <v>113</v>
      </c>
      <c r="B114" s="135"/>
      <c r="C114" s="135"/>
      <c r="D114" s="135" t="s">
        <v>3710</v>
      </c>
      <c r="E114" s="135" t="s">
        <v>3711</v>
      </c>
      <c r="F114" s="135" t="s">
        <v>285</v>
      </c>
      <c r="G114" s="135" t="s">
        <v>42</v>
      </c>
      <c r="H114" s="283">
        <v>227602737</v>
      </c>
      <c r="I114" s="283"/>
      <c r="J114" s="283"/>
      <c r="K114" s="135" t="s">
        <v>160</v>
      </c>
      <c r="L114" s="135"/>
      <c r="M114" s="135"/>
      <c r="N114" s="135"/>
      <c r="O114" s="135"/>
      <c r="P114" s="136"/>
      <c r="Q114" s="136"/>
      <c r="R114" s="136"/>
      <c r="S114" s="136"/>
      <c r="T114" s="135" t="s">
        <v>3712</v>
      </c>
      <c r="U114" s="135" t="s">
        <v>32</v>
      </c>
      <c r="V114" s="137">
        <v>42696</v>
      </c>
      <c r="W114" s="129" t="s">
        <v>3160</v>
      </c>
    </row>
    <row r="115" spans="1:23" s="250" customFormat="1" x14ac:dyDescent="0.25">
      <c r="A115" s="130">
        <f t="shared" si="1"/>
        <v>114</v>
      </c>
      <c r="B115" s="138"/>
      <c r="C115" s="138"/>
      <c r="D115" s="138" t="s">
        <v>3713</v>
      </c>
      <c r="E115" s="138" t="s">
        <v>3714</v>
      </c>
      <c r="F115" s="138" t="s">
        <v>2422</v>
      </c>
      <c r="G115" s="138" t="s">
        <v>49</v>
      </c>
      <c r="H115" s="281">
        <v>226355828</v>
      </c>
      <c r="I115" s="281"/>
      <c r="J115" s="281"/>
      <c r="K115" s="138" t="s">
        <v>1012</v>
      </c>
      <c r="L115" s="138"/>
      <c r="M115" s="138" t="s">
        <v>3715</v>
      </c>
      <c r="N115" s="138" t="s">
        <v>3716</v>
      </c>
      <c r="O115" s="138" t="s">
        <v>2296</v>
      </c>
      <c r="P115" s="126" t="s">
        <v>3717</v>
      </c>
      <c r="Q115" s="126"/>
      <c r="R115" s="126"/>
      <c r="S115" s="126"/>
      <c r="T115" s="143" t="s">
        <v>3718</v>
      </c>
      <c r="U115" s="135" t="s">
        <v>46</v>
      </c>
      <c r="V115" s="163">
        <v>42908</v>
      </c>
      <c r="W115" s="129" t="s">
        <v>3160</v>
      </c>
    </row>
    <row r="116" spans="1:23" s="250" customFormat="1" x14ac:dyDescent="0.25">
      <c r="A116" s="130">
        <f t="shared" si="1"/>
        <v>115</v>
      </c>
      <c r="B116" s="138"/>
      <c r="C116" s="138"/>
      <c r="D116" s="138" t="s">
        <v>3719</v>
      </c>
      <c r="E116" s="138" t="s">
        <v>3720</v>
      </c>
      <c r="F116" s="138" t="s">
        <v>285</v>
      </c>
      <c r="G116" s="138" t="s">
        <v>49</v>
      </c>
      <c r="H116" s="281">
        <v>222457077</v>
      </c>
      <c r="I116" s="281">
        <v>222457079</v>
      </c>
      <c r="J116" s="281"/>
      <c r="K116" s="138" t="s">
        <v>1012</v>
      </c>
      <c r="L116" s="138"/>
      <c r="M116" s="138"/>
      <c r="N116" s="138"/>
      <c r="O116" s="138"/>
      <c r="P116" s="126"/>
      <c r="Q116" s="126"/>
      <c r="R116" s="126"/>
      <c r="S116" s="126"/>
      <c r="T116" s="135" t="s">
        <v>3721</v>
      </c>
      <c r="U116" s="135" t="s">
        <v>46</v>
      </c>
      <c r="V116" s="163">
        <v>42867</v>
      </c>
      <c r="W116" s="129" t="s">
        <v>3160</v>
      </c>
    </row>
    <row r="117" spans="1:23" s="250" customFormat="1" x14ac:dyDescent="0.25">
      <c r="A117" s="130">
        <f t="shared" si="1"/>
        <v>116</v>
      </c>
      <c r="B117" s="134"/>
      <c r="C117" s="134"/>
      <c r="D117" s="135" t="s">
        <v>3722</v>
      </c>
      <c r="E117" s="135" t="s">
        <v>3723</v>
      </c>
      <c r="F117" s="135" t="s">
        <v>285</v>
      </c>
      <c r="G117" s="135" t="s">
        <v>42</v>
      </c>
      <c r="H117" s="280">
        <v>222499590</v>
      </c>
      <c r="I117" s="283"/>
      <c r="J117" s="283"/>
      <c r="K117" s="135" t="s">
        <v>36</v>
      </c>
      <c r="L117" s="135"/>
      <c r="M117" s="135" t="s">
        <v>1988</v>
      </c>
      <c r="N117" s="135" t="s">
        <v>1057</v>
      </c>
      <c r="O117" s="135"/>
      <c r="P117" s="135" t="s">
        <v>3724</v>
      </c>
      <c r="Q117" s="135"/>
      <c r="R117" s="135"/>
      <c r="S117" s="135"/>
      <c r="T117" s="135" t="s">
        <v>3725</v>
      </c>
      <c r="U117" s="135" t="s">
        <v>46</v>
      </c>
      <c r="V117" s="137">
        <v>42804</v>
      </c>
      <c r="W117" s="129" t="s">
        <v>3160</v>
      </c>
    </row>
    <row r="118" spans="1:23" s="250" customFormat="1" x14ac:dyDescent="0.25">
      <c r="A118" s="130">
        <f t="shared" si="1"/>
        <v>117</v>
      </c>
      <c r="B118" s="142"/>
      <c r="C118" s="142"/>
      <c r="D118" s="141" t="s">
        <v>3726</v>
      </c>
      <c r="E118" s="142" t="s">
        <v>3727</v>
      </c>
      <c r="F118" s="142" t="s">
        <v>155</v>
      </c>
      <c r="G118" s="142" t="s">
        <v>49</v>
      </c>
      <c r="H118" s="169">
        <v>226722795</v>
      </c>
      <c r="I118" s="169">
        <v>942154274</v>
      </c>
      <c r="J118" s="169"/>
      <c r="K118" s="142" t="s">
        <v>30</v>
      </c>
      <c r="L118" s="142"/>
      <c r="M118" s="142" t="s">
        <v>3211</v>
      </c>
      <c r="N118" s="142"/>
      <c r="O118" s="142"/>
      <c r="P118" s="126" t="s">
        <v>3728</v>
      </c>
      <c r="Q118" s="126"/>
      <c r="R118" s="126"/>
      <c r="S118" s="126"/>
      <c r="T118" s="149" t="s">
        <v>3729</v>
      </c>
      <c r="U118" s="149" t="s">
        <v>100</v>
      </c>
      <c r="V118" s="163">
        <v>42899</v>
      </c>
      <c r="W118" s="129" t="s">
        <v>3160</v>
      </c>
    </row>
    <row r="119" spans="1:23" s="250" customFormat="1" x14ac:dyDescent="0.25">
      <c r="A119" s="130">
        <f t="shared" si="1"/>
        <v>118</v>
      </c>
      <c r="B119" s="134"/>
      <c r="C119" s="173"/>
      <c r="D119" s="135" t="s">
        <v>3730</v>
      </c>
      <c r="E119" s="135" t="s">
        <v>3731</v>
      </c>
      <c r="F119" s="135" t="s">
        <v>1046</v>
      </c>
      <c r="G119" s="135" t="s">
        <v>42</v>
      </c>
      <c r="H119" s="280">
        <v>224014921</v>
      </c>
      <c r="I119" s="283"/>
      <c r="J119" s="283"/>
      <c r="K119" s="135" t="s">
        <v>36</v>
      </c>
      <c r="L119" s="135"/>
      <c r="M119" s="135" t="s">
        <v>736</v>
      </c>
      <c r="N119" s="135" t="s">
        <v>3732</v>
      </c>
      <c r="O119" s="135" t="s">
        <v>97</v>
      </c>
      <c r="P119" s="185" t="s">
        <v>3733</v>
      </c>
      <c r="Q119" s="185"/>
      <c r="R119" s="185"/>
      <c r="S119" s="185"/>
      <c r="T119" s="135" t="s">
        <v>3734</v>
      </c>
      <c r="U119" s="135" t="s">
        <v>100</v>
      </c>
      <c r="V119" s="163">
        <v>42899</v>
      </c>
      <c r="W119" s="129" t="s">
        <v>3160</v>
      </c>
    </row>
    <row r="120" spans="1:23" s="250" customFormat="1" x14ac:dyDescent="0.25">
      <c r="A120" s="130">
        <f t="shared" si="1"/>
        <v>119</v>
      </c>
      <c r="B120" s="142"/>
      <c r="C120" s="142"/>
      <c r="D120" s="150" t="s">
        <v>3735</v>
      </c>
      <c r="E120" s="148" t="s">
        <v>3736</v>
      </c>
      <c r="F120" s="148" t="s">
        <v>155</v>
      </c>
      <c r="G120" s="142" t="s">
        <v>49</v>
      </c>
      <c r="H120" s="288">
        <v>226389310</v>
      </c>
      <c r="I120" s="288"/>
      <c r="J120" s="288"/>
      <c r="K120" s="148" t="s">
        <v>36</v>
      </c>
      <c r="L120" s="148"/>
      <c r="M120" s="148"/>
      <c r="N120" s="148"/>
      <c r="O120" s="148"/>
      <c r="P120" s="148"/>
      <c r="Q120" s="148"/>
      <c r="R120" s="148"/>
      <c r="S120" s="148"/>
      <c r="T120" s="174" t="s">
        <v>3737</v>
      </c>
      <c r="U120" s="174" t="s">
        <v>3738</v>
      </c>
      <c r="V120" s="146">
        <v>42585</v>
      </c>
      <c r="W120" s="129" t="s">
        <v>3160</v>
      </c>
    </row>
    <row r="121" spans="1:23" s="250" customFormat="1" x14ac:dyDescent="0.25">
      <c r="A121" s="130">
        <f t="shared" si="1"/>
        <v>120</v>
      </c>
      <c r="B121" s="138"/>
      <c r="C121" s="138" t="s">
        <v>3739</v>
      </c>
      <c r="D121" s="138" t="s">
        <v>3740</v>
      </c>
      <c r="E121" s="138" t="s">
        <v>3741</v>
      </c>
      <c r="F121" s="138" t="s">
        <v>1046</v>
      </c>
      <c r="G121" s="138" t="s">
        <v>49</v>
      </c>
      <c r="H121" s="281">
        <v>222217238</v>
      </c>
      <c r="I121" s="281"/>
      <c r="J121" s="281"/>
      <c r="K121" s="138" t="s">
        <v>36</v>
      </c>
      <c r="L121" s="138"/>
      <c r="M121" s="138" t="s">
        <v>3742</v>
      </c>
      <c r="N121" s="138" t="s">
        <v>3743</v>
      </c>
      <c r="O121" s="138" t="s">
        <v>321</v>
      </c>
      <c r="P121" s="126" t="s">
        <v>3744</v>
      </c>
      <c r="Q121" s="139"/>
      <c r="R121" s="139"/>
      <c r="S121" s="139"/>
      <c r="T121" s="160" t="s">
        <v>3745</v>
      </c>
      <c r="U121" s="135" t="s">
        <v>5328</v>
      </c>
      <c r="V121" s="161">
        <v>42908</v>
      </c>
      <c r="W121" s="129" t="s">
        <v>3160</v>
      </c>
    </row>
    <row r="122" spans="1:23" s="250" customFormat="1" x14ac:dyDescent="0.25">
      <c r="A122" s="130">
        <f t="shared" si="1"/>
        <v>121</v>
      </c>
      <c r="B122" s="125">
        <v>513</v>
      </c>
      <c r="C122" s="141"/>
      <c r="D122" s="141" t="s">
        <v>3746</v>
      </c>
      <c r="E122" s="141" t="s">
        <v>3747</v>
      </c>
      <c r="F122" s="141" t="s">
        <v>155</v>
      </c>
      <c r="G122" s="141" t="s">
        <v>49</v>
      </c>
      <c r="H122" s="169">
        <v>226391569</v>
      </c>
      <c r="I122" s="169"/>
      <c r="J122" s="169"/>
      <c r="K122" s="141" t="s">
        <v>36</v>
      </c>
      <c r="L122" s="141"/>
      <c r="M122" s="141"/>
      <c r="N122" s="141"/>
      <c r="O122" s="141"/>
      <c r="P122" s="126" t="s">
        <v>3748</v>
      </c>
      <c r="Q122" s="126"/>
      <c r="R122" s="126"/>
      <c r="S122" s="126"/>
      <c r="T122" s="141" t="s">
        <v>3749</v>
      </c>
      <c r="U122" s="125" t="s">
        <v>38</v>
      </c>
      <c r="V122" s="163">
        <v>42899</v>
      </c>
      <c r="W122" s="129" t="s">
        <v>3160</v>
      </c>
    </row>
    <row r="123" spans="1:23" s="250" customFormat="1" x14ac:dyDescent="0.25">
      <c r="A123" s="130">
        <f t="shared" si="1"/>
        <v>122</v>
      </c>
      <c r="B123" s="138"/>
      <c r="C123" s="138"/>
      <c r="D123" s="138" t="s">
        <v>3750</v>
      </c>
      <c r="E123" s="138" t="s">
        <v>3751</v>
      </c>
      <c r="F123" s="138" t="s">
        <v>48</v>
      </c>
      <c r="G123" s="138" t="s">
        <v>49</v>
      </c>
      <c r="H123" s="281">
        <v>222047624</v>
      </c>
      <c r="I123" s="281">
        <v>222255329</v>
      </c>
      <c r="J123" s="281"/>
      <c r="K123" s="138" t="s">
        <v>1012</v>
      </c>
      <c r="L123" s="138"/>
      <c r="M123" s="138" t="s">
        <v>954</v>
      </c>
      <c r="N123" s="138" t="s">
        <v>3752</v>
      </c>
      <c r="O123" s="138" t="s">
        <v>321</v>
      </c>
      <c r="P123" s="139" t="s">
        <v>3753</v>
      </c>
      <c r="Q123" s="139"/>
      <c r="R123" s="139"/>
      <c r="S123" s="139"/>
      <c r="T123" s="135" t="s">
        <v>3754</v>
      </c>
      <c r="U123" s="135" t="s">
        <v>46</v>
      </c>
      <c r="V123" s="137">
        <v>42748</v>
      </c>
      <c r="W123" s="129" t="s">
        <v>3160</v>
      </c>
    </row>
    <row r="124" spans="1:23" s="250" customFormat="1" ht="18.75" x14ac:dyDescent="0.25">
      <c r="A124" s="130">
        <f t="shared" si="1"/>
        <v>123</v>
      </c>
      <c r="B124" s="175"/>
      <c r="C124" s="175"/>
      <c r="D124" s="160" t="s">
        <v>3755</v>
      </c>
      <c r="E124" s="160" t="s">
        <v>3756</v>
      </c>
      <c r="F124" s="160" t="s">
        <v>1011</v>
      </c>
      <c r="G124" s="160" t="s">
        <v>49</v>
      </c>
      <c r="H124" s="289">
        <v>226834004</v>
      </c>
      <c r="I124" s="289">
        <v>992520037</v>
      </c>
      <c r="J124" s="308"/>
      <c r="K124" s="160" t="s">
        <v>1012</v>
      </c>
      <c r="L124" s="160"/>
      <c r="M124" s="160" t="s">
        <v>2097</v>
      </c>
      <c r="N124" s="160" t="s">
        <v>3757</v>
      </c>
      <c r="O124" s="160" t="s">
        <v>321</v>
      </c>
      <c r="P124" s="126" t="s">
        <v>3087</v>
      </c>
      <c r="Q124" s="136"/>
      <c r="R124" s="136"/>
      <c r="S124" s="136"/>
      <c r="T124" s="176" t="s">
        <v>3758</v>
      </c>
      <c r="U124" s="176" t="s">
        <v>100</v>
      </c>
      <c r="V124" s="161">
        <v>42908</v>
      </c>
      <c r="W124" s="129" t="s">
        <v>3160</v>
      </c>
    </row>
    <row r="125" spans="1:23" s="250" customFormat="1" x14ac:dyDescent="0.25">
      <c r="A125" s="130">
        <f t="shared" si="1"/>
        <v>124</v>
      </c>
      <c r="B125" s="142"/>
      <c r="C125" s="142"/>
      <c r="D125" s="141" t="s">
        <v>3759</v>
      </c>
      <c r="E125" s="142" t="s">
        <v>3760</v>
      </c>
      <c r="F125" s="142" t="s">
        <v>155</v>
      </c>
      <c r="G125" s="142" t="s">
        <v>49</v>
      </c>
      <c r="H125" s="169">
        <v>226328823</v>
      </c>
      <c r="I125" s="169"/>
      <c r="J125" s="169"/>
      <c r="K125" s="142" t="s">
        <v>36</v>
      </c>
      <c r="L125" s="142"/>
      <c r="M125" s="142" t="s">
        <v>3761</v>
      </c>
      <c r="N125" s="142" t="s">
        <v>3762</v>
      </c>
      <c r="O125" s="142"/>
      <c r="P125" s="126" t="s">
        <v>3763</v>
      </c>
      <c r="Q125" s="126"/>
      <c r="R125" s="126"/>
      <c r="S125" s="126"/>
      <c r="T125" s="149" t="s">
        <v>3764</v>
      </c>
      <c r="U125" s="149" t="s">
        <v>100</v>
      </c>
      <c r="V125" s="146">
        <v>42908</v>
      </c>
      <c r="W125" s="129" t="s">
        <v>3160</v>
      </c>
    </row>
    <row r="126" spans="1:23" s="250" customFormat="1" x14ac:dyDescent="0.25">
      <c r="A126" s="130">
        <f t="shared" si="1"/>
        <v>125</v>
      </c>
      <c r="B126" s="135"/>
      <c r="C126" s="135" t="s">
        <v>3765</v>
      </c>
      <c r="D126" s="135" t="s">
        <v>3766</v>
      </c>
      <c r="E126" s="135" t="s">
        <v>3767</v>
      </c>
      <c r="F126" s="135" t="s">
        <v>555</v>
      </c>
      <c r="G126" s="135" t="s">
        <v>42</v>
      </c>
      <c r="H126" s="280">
        <v>222753838</v>
      </c>
      <c r="I126" s="283" t="s">
        <v>3768</v>
      </c>
      <c r="J126" s="283"/>
      <c r="K126" s="135" t="s">
        <v>36</v>
      </c>
      <c r="L126" s="135"/>
      <c r="M126" s="135" t="s">
        <v>424</v>
      </c>
      <c r="N126" s="135" t="s">
        <v>640</v>
      </c>
      <c r="O126" s="135"/>
      <c r="P126" s="185" t="s">
        <v>3769</v>
      </c>
      <c r="Q126" s="185"/>
      <c r="R126" s="185"/>
      <c r="S126" s="185"/>
      <c r="T126" s="135" t="s">
        <v>3770</v>
      </c>
      <c r="U126" s="135" t="s">
        <v>100</v>
      </c>
      <c r="V126" s="146">
        <v>42867</v>
      </c>
      <c r="W126" s="129" t="s">
        <v>3160</v>
      </c>
    </row>
    <row r="127" spans="1:23" s="250" customFormat="1" x14ac:dyDescent="0.25">
      <c r="A127" s="130">
        <f t="shared" si="1"/>
        <v>126</v>
      </c>
      <c r="B127" s="135"/>
      <c r="C127" s="135"/>
      <c r="D127" s="135" t="s">
        <v>3771</v>
      </c>
      <c r="E127" s="135" t="s">
        <v>3772</v>
      </c>
      <c r="F127" s="135" t="s">
        <v>1352</v>
      </c>
      <c r="G127" s="135" t="s">
        <v>49</v>
      </c>
      <c r="H127" s="283">
        <v>222748312</v>
      </c>
      <c r="I127" s="283"/>
      <c r="J127" s="283"/>
      <c r="K127" s="135" t="s">
        <v>1012</v>
      </c>
      <c r="L127" s="135"/>
      <c r="M127" s="135" t="s">
        <v>3773</v>
      </c>
      <c r="N127" s="135" t="s">
        <v>3774</v>
      </c>
      <c r="O127" s="135" t="s">
        <v>97</v>
      </c>
      <c r="P127" s="126" t="s">
        <v>3775</v>
      </c>
      <c r="Q127" s="136"/>
      <c r="R127" s="136"/>
      <c r="S127" s="136"/>
      <c r="T127" s="135" t="s">
        <v>3776</v>
      </c>
      <c r="U127" s="135" t="s">
        <v>46</v>
      </c>
      <c r="V127" s="137">
        <v>42909</v>
      </c>
      <c r="W127" s="129" t="s">
        <v>3160</v>
      </c>
    </row>
    <row r="128" spans="1:23" s="250" customFormat="1" x14ac:dyDescent="0.25">
      <c r="A128" s="130">
        <f t="shared" si="1"/>
        <v>127</v>
      </c>
      <c r="B128" s="138"/>
      <c r="C128" s="138"/>
      <c r="D128" s="138" t="s">
        <v>3777</v>
      </c>
      <c r="E128" s="138" t="s">
        <v>3778</v>
      </c>
      <c r="F128" s="138" t="s">
        <v>48</v>
      </c>
      <c r="G128" s="138" t="s">
        <v>49</v>
      </c>
      <c r="H128" s="281">
        <v>222098584</v>
      </c>
      <c r="I128" s="281">
        <v>222235305</v>
      </c>
      <c r="J128" s="281"/>
      <c r="K128" s="138" t="s">
        <v>1012</v>
      </c>
      <c r="L128" s="138"/>
      <c r="M128" s="138" t="s">
        <v>3271</v>
      </c>
      <c r="N128" s="138" t="s">
        <v>3779</v>
      </c>
      <c r="O128" s="138"/>
      <c r="P128" s="185" t="s">
        <v>3780</v>
      </c>
      <c r="Q128" s="185"/>
      <c r="R128" s="185"/>
      <c r="S128" s="185"/>
      <c r="T128" s="138" t="s">
        <v>3781</v>
      </c>
      <c r="U128" s="138" t="s">
        <v>100</v>
      </c>
      <c r="V128" s="146">
        <v>42909</v>
      </c>
      <c r="W128" s="129" t="s">
        <v>3160</v>
      </c>
    </row>
    <row r="129" spans="1:23" s="250" customFormat="1" x14ac:dyDescent="0.25">
      <c r="A129" s="130">
        <f t="shared" si="1"/>
        <v>128</v>
      </c>
      <c r="B129" s="140"/>
      <c r="C129" s="140"/>
      <c r="D129" s="141" t="s">
        <v>3782</v>
      </c>
      <c r="E129" s="142" t="s">
        <v>3783</v>
      </c>
      <c r="F129" s="142" t="s">
        <v>555</v>
      </c>
      <c r="G129" s="142" t="s">
        <v>49</v>
      </c>
      <c r="H129" s="169">
        <v>222770203</v>
      </c>
      <c r="I129" s="169"/>
      <c r="J129" s="169"/>
      <c r="K129" s="142" t="s">
        <v>36</v>
      </c>
      <c r="L129" s="142"/>
      <c r="M129" s="142" t="s">
        <v>3784</v>
      </c>
      <c r="N129" s="142" t="s">
        <v>1499</v>
      </c>
      <c r="O129" s="142" t="s">
        <v>236</v>
      </c>
      <c r="P129" s="126" t="s">
        <v>3785</v>
      </c>
      <c r="Q129" s="126"/>
      <c r="R129" s="126"/>
      <c r="S129" s="126"/>
      <c r="T129" s="141" t="s">
        <v>3786</v>
      </c>
      <c r="U129" s="141" t="s">
        <v>100</v>
      </c>
      <c r="V129" s="146">
        <v>42909</v>
      </c>
      <c r="W129" s="129" t="s">
        <v>3160</v>
      </c>
    </row>
    <row r="130" spans="1:23" s="250" customFormat="1" x14ac:dyDescent="0.25">
      <c r="A130" s="130">
        <f t="shared" si="1"/>
        <v>129</v>
      </c>
      <c r="B130" s="135"/>
      <c r="C130" s="135"/>
      <c r="D130" s="135" t="s">
        <v>3787</v>
      </c>
      <c r="E130" s="135" t="s">
        <v>3788</v>
      </c>
      <c r="F130" s="135" t="s">
        <v>254</v>
      </c>
      <c r="G130" s="135" t="s">
        <v>42</v>
      </c>
      <c r="H130" s="283">
        <v>222067839</v>
      </c>
      <c r="I130" s="283">
        <v>226170877</v>
      </c>
      <c r="J130" s="283"/>
      <c r="K130" s="135" t="s">
        <v>160</v>
      </c>
      <c r="L130" s="135"/>
      <c r="M130" s="135" t="s">
        <v>639</v>
      </c>
      <c r="N130" s="135" t="s">
        <v>528</v>
      </c>
      <c r="O130" s="135" t="s">
        <v>1776</v>
      </c>
      <c r="P130" s="185" t="s">
        <v>3789</v>
      </c>
      <c r="Q130" s="185"/>
      <c r="R130" s="185"/>
      <c r="S130" s="185"/>
      <c r="T130" s="177" t="s">
        <v>3790</v>
      </c>
      <c r="U130" s="177" t="s">
        <v>435</v>
      </c>
      <c r="V130" s="146">
        <v>42891</v>
      </c>
      <c r="W130" s="129" t="s">
        <v>3160</v>
      </c>
    </row>
    <row r="131" spans="1:23" s="250" customFormat="1" x14ac:dyDescent="0.25">
      <c r="A131" s="130">
        <f t="shared" si="1"/>
        <v>130</v>
      </c>
      <c r="B131" s="135"/>
      <c r="C131" s="135"/>
      <c r="D131" s="135" t="s">
        <v>3791</v>
      </c>
      <c r="E131" s="135" t="s">
        <v>3792</v>
      </c>
      <c r="F131" s="135" t="s">
        <v>555</v>
      </c>
      <c r="G131" s="135" t="s">
        <v>49</v>
      </c>
      <c r="H131" s="283">
        <v>222734030</v>
      </c>
      <c r="I131" s="283">
        <v>981436367</v>
      </c>
      <c r="J131" s="283"/>
      <c r="K131" s="135" t="s">
        <v>36</v>
      </c>
      <c r="L131" s="135"/>
      <c r="M131" s="135" t="s">
        <v>3793</v>
      </c>
      <c r="N131" s="135"/>
      <c r="O131" s="135" t="s">
        <v>330</v>
      </c>
      <c r="P131" s="136" t="s">
        <v>3794</v>
      </c>
      <c r="Q131" s="136"/>
      <c r="R131" s="136"/>
      <c r="S131" s="136"/>
      <c r="T131" s="135" t="s">
        <v>3795</v>
      </c>
      <c r="U131" s="135" t="s">
        <v>57</v>
      </c>
      <c r="V131" s="137">
        <v>42867</v>
      </c>
      <c r="W131" s="129" t="s">
        <v>3160</v>
      </c>
    </row>
    <row r="132" spans="1:23" s="250" customFormat="1" x14ac:dyDescent="0.25">
      <c r="A132" s="130">
        <f t="shared" ref="A132:A195" si="2">+A131+1</f>
        <v>131</v>
      </c>
      <c r="B132" s="138"/>
      <c r="C132" s="138"/>
      <c r="D132" s="138" t="s">
        <v>3796</v>
      </c>
      <c r="E132" s="138" t="s">
        <v>3797</v>
      </c>
      <c r="F132" s="138" t="s">
        <v>48</v>
      </c>
      <c r="G132" s="138" t="s">
        <v>49</v>
      </c>
      <c r="H132" s="281">
        <v>224920874</v>
      </c>
      <c r="I132" s="281"/>
      <c r="J132" s="281"/>
      <c r="K132" s="138" t="s">
        <v>1012</v>
      </c>
      <c r="L132" s="138"/>
      <c r="M132" s="138" t="s">
        <v>3798</v>
      </c>
      <c r="N132" s="138" t="s">
        <v>3799</v>
      </c>
      <c r="O132" s="138" t="s">
        <v>97</v>
      </c>
      <c r="P132" s="126" t="s">
        <v>3800</v>
      </c>
      <c r="Q132" s="126"/>
      <c r="R132" s="126"/>
      <c r="S132" s="126"/>
      <c r="T132" s="135" t="s">
        <v>3801</v>
      </c>
      <c r="U132" s="135" t="s">
        <v>100</v>
      </c>
      <c r="V132" s="146">
        <v>42909</v>
      </c>
      <c r="W132" s="129" t="s">
        <v>3160</v>
      </c>
    </row>
    <row r="133" spans="1:23" s="250" customFormat="1" x14ac:dyDescent="0.25">
      <c r="A133" s="130">
        <f t="shared" si="2"/>
        <v>132</v>
      </c>
      <c r="B133" s="142"/>
      <c r="C133" s="142"/>
      <c r="D133" s="141" t="s">
        <v>3802</v>
      </c>
      <c r="E133" s="142" t="s">
        <v>3803</v>
      </c>
      <c r="F133" s="142" t="s">
        <v>60</v>
      </c>
      <c r="G133" s="142" t="s">
        <v>49</v>
      </c>
      <c r="H133" s="169">
        <v>224815220</v>
      </c>
      <c r="I133" s="169"/>
      <c r="J133" s="169"/>
      <c r="K133" s="142" t="s">
        <v>36</v>
      </c>
      <c r="L133" s="142"/>
      <c r="M133" s="142"/>
      <c r="N133" s="142"/>
      <c r="O133" s="142"/>
      <c r="P133" s="142"/>
      <c r="Q133" s="142"/>
      <c r="R133" s="142"/>
      <c r="S133" s="142"/>
      <c r="T133" s="149"/>
      <c r="U133" s="149" t="s">
        <v>38</v>
      </c>
      <c r="V133" s="169"/>
      <c r="W133" s="129" t="s">
        <v>3160</v>
      </c>
    </row>
    <row r="134" spans="1:23" s="250" customFormat="1" x14ac:dyDescent="0.25">
      <c r="A134" s="130">
        <f t="shared" si="2"/>
        <v>133</v>
      </c>
      <c r="B134" s="138"/>
      <c r="C134" s="138"/>
      <c r="D134" s="138" t="s">
        <v>3804</v>
      </c>
      <c r="E134" s="138" t="s">
        <v>3805</v>
      </c>
      <c r="F134" s="138" t="s">
        <v>41</v>
      </c>
      <c r="G134" s="138" t="s">
        <v>49</v>
      </c>
      <c r="H134" s="281">
        <v>222472358</v>
      </c>
      <c r="I134" s="281"/>
      <c r="J134" s="281">
        <v>0</v>
      </c>
      <c r="K134" s="138" t="s">
        <v>1012</v>
      </c>
      <c r="L134" s="138"/>
      <c r="M134" s="138" t="s">
        <v>3329</v>
      </c>
      <c r="N134" s="138" t="s">
        <v>3330</v>
      </c>
      <c r="O134" s="138" t="s">
        <v>321</v>
      </c>
      <c r="P134" s="126" t="s">
        <v>3806</v>
      </c>
      <c r="Q134" s="126"/>
      <c r="R134" s="126"/>
      <c r="S134" s="126"/>
      <c r="T134" s="135" t="s">
        <v>3807</v>
      </c>
      <c r="U134" s="135" t="s">
        <v>100</v>
      </c>
      <c r="V134" s="146">
        <v>42899</v>
      </c>
      <c r="W134" s="129" t="s">
        <v>3160</v>
      </c>
    </row>
    <row r="135" spans="1:23" s="250" customFormat="1" x14ac:dyDescent="0.25">
      <c r="A135" s="130">
        <f t="shared" si="2"/>
        <v>134</v>
      </c>
      <c r="B135" s="135"/>
      <c r="C135" s="135"/>
      <c r="D135" s="135" t="s">
        <v>3808</v>
      </c>
      <c r="E135" s="135" t="s">
        <v>3809</v>
      </c>
      <c r="F135" s="135" t="s">
        <v>1011</v>
      </c>
      <c r="G135" s="135" t="s">
        <v>49</v>
      </c>
      <c r="H135" s="283">
        <v>225053517</v>
      </c>
      <c r="I135" s="283"/>
      <c r="J135" s="283"/>
      <c r="K135" s="135" t="s">
        <v>1012</v>
      </c>
      <c r="L135" s="135"/>
      <c r="M135" s="135" t="s">
        <v>3810</v>
      </c>
      <c r="N135" s="135" t="s">
        <v>3811</v>
      </c>
      <c r="O135" s="135" t="s">
        <v>236</v>
      </c>
      <c r="P135" s="126" t="s">
        <v>3812</v>
      </c>
      <c r="Q135" s="136"/>
      <c r="R135" s="136"/>
      <c r="S135" s="136"/>
      <c r="T135" s="135" t="s">
        <v>3813</v>
      </c>
      <c r="U135" s="135" t="s">
        <v>46</v>
      </c>
      <c r="V135" s="137">
        <v>42909</v>
      </c>
      <c r="W135" s="129" t="s">
        <v>3160</v>
      </c>
    </row>
    <row r="136" spans="1:23" s="250" customFormat="1" x14ac:dyDescent="0.25">
      <c r="A136" s="130">
        <f t="shared" si="2"/>
        <v>135</v>
      </c>
      <c r="B136" s="135"/>
      <c r="C136" s="135"/>
      <c r="D136" s="135" t="s">
        <v>3814</v>
      </c>
      <c r="E136" s="135" t="s">
        <v>3815</v>
      </c>
      <c r="F136" s="135" t="s">
        <v>1352</v>
      </c>
      <c r="G136" s="135" t="s">
        <v>49</v>
      </c>
      <c r="H136" s="283">
        <v>984077039</v>
      </c>
      <c r="I136" s="283">
        <v>998144809</v>
      </c>
      <c r="J136" s="283"/>
      <c r="K136" s="135" t="s">
        <v>36</v>
      </c>
      <c r="L136" s="135"/>
      <c r="M136" s="135" t="s">
        <v>3211</v>
      </c>
      <c r="N136" s="135" t="s">
        <v>3816</v>
      </c>
      <c r="O136" s="135" t="s">
        <v>3123</v>
      </c>
      <c r="P136" s="126" t="s">
        <v>3817</v>
      </c>
      <c r="Q136" s="136"/>
      <c r="R136" s="136"/>
      <c r="S136" s="136"/>
      <c r="T136" s="135" t="s">
        <v>3818</v>
      </c>
      <c r="U136" s="135" t="s">
        <v>57</v>
      </c>
      <c r="V136" s="137">
        <v>42909</v>
      </c>
      <c r="W136" s="129" t="s">
        <v>3160</v>
      </c>
    </row>
    <row r="137" spans="1:23" s="250" customFormat="1" x14ac:dyDescent="0.25">
      <c r="A137" s="130">
        <f t="shared" si="2"/>
        <v>136</v>
      </c>
      <c r="B137" s="138"/>
      <c r="C137" s="138"/>
      <c r="D137" s="138" t="s">
        <v>3819</v>
      </c>
      <c r="E137" s="138" t="s">
        <v>3820</v>
      </c>
      <c r="F137" s="138" t="s">
        <v>1352</v>
      </c>
      <c r="G137" s="138" t="s">
        <v>49</v>
      </c>
      <c r="H137" s="281">
        <v>222743603</v>
      </c>
      <c r="I137" s="281">
        <v>224536901</v>
      </c>
      <c r="J137" s="281"/>
      <c r="K137" s="138" t="s">
        <v>1012</v>
      </c>
      <c r="L137" s="138"/>
      <c r="M137" s="138" t="s">
        <v>1263</v>
      </c>
      <c r="N137" s="138" t="s">
        <v>3821</v>
      </c>
      <c r="O137" s="138"/>
      <c r="P137" s="126" t="s">
        <v>3822</v>
      </c>
      <c r="Q137" s="126"/>
      <c r="R137" s="126"/>
      <c r="S137" s="126"/>
      <c r="T137" s="135" t="s">
        <v>3823</v>
      </c>
      <c r="U137" s="135" t="s">
        <v>71</v>
      </c>
      <c r="V137" s="146">
        <v>42909</v>
      </c>
      <c r="W137" s="129" t="s">
        <v>3160</v>
      </c>
    </row>
    <row r="138" spans="1:23" s="250" customFormat="1" x14ac:dyDescent="0.25">
      <c r="A138" s="130">
        <f t="shared" si="2"/>
        <v>137</v>
      </c>
      <c r="B138" s="141"/>
      <c r="C138" s="141"/>
      <c r="D138" s="141" t="s">
        <v>3824</v>
      </c>
      <c r="E138" s="141" t="s">
        <v>3825</v>
      </c>
      <c r="F138" s="141" t="s">
        <v>583</v>
      </c>
      <c r="G138" s="141" t="s">
        <v>123</v>
      </c>
      <c r="H138" s="169">
        <v>50003184</v>
      </c>
      <c r="I138" s="169"/>
      <c r="J138" s="169"/>
      <c r="K138" s="142" t="s">
        <v>30</v>
      </c>
      <c r="L138" s="141"/>
      <c r="M138" s="135"/>
      <c r="N138" s="135"/>
      <c r="O138" s="135"/>
      <c r="P138" s="185" t="s">
        <v>3826</v>
      </c>
      <c r="Q138" s="185"/>
      <c r="R138" s="185"/>
      <c r="S138" s="185"/>
      <c r="T138" s="151" t="s">
        <v>3827</v>
      </c>
      <c r="U138" s="135" t="s">
        <v>57</v>
      </c>
      <c r="V138" s="146">
        <v>42892</v>
      </c>
      <c r="W138" s="129" t="s">
        <v>3160</v>
      </c>
    </row>
    <row r="139" spans="1:23" s="250" customFormat="1" x14ac:dyDescent="0.25">
      <c r="A139" s="130">
        <f t="shared" si="2"/>
        <v>138</v>
      </c>
      <c r="B139" s="138"/>
      <c r="C139" s="138"/>
      <c r="D139" s="138" t="s">
        <v>3828</v>
      </c>
      <c r="E139" s="138" t="s">
        <v>3829</v>
      </c>
      <c r="F139" s="138" t="s">
        <v>1352</v>
      </c>
      <c r="G139" s="138" t="s">
        <v>49</v>
      </c>
      <c r="H139" s="281">
        <v>222697570</v>
      </c>
      <c r="I139" s="281"/>
      <c r="J139" s="281"/>
      <c r="K139" s="138" t="s">
        <v>1012</v>
      </c>
      <c r="L139" s="138"/>
      <c r="M139" s="138" t="s">
        <v>2520</v>
      </c>
      <c r="N139" s="138" t="s">
        <v>275</v>
      </c>
      <c r="O139" s="138" t="s">
        <v>3830</v>
      </c>
      <c r="P139" s="126" t="s">
        <v>3831</v>
      </c>
      <c r="Q139" s="126"/>
      <c r="R139" s="126"/>
      <c r="S139" s="126"/>
      <c r="T139" s="135" t="s">
        <v>3832</v>
      </c>
      <c r="U139" s="135" t="s">
        <v>71</v>
      </c>
      <c r="V139" s="146">
        <v>42909</v>
      </c>
      <c r="W139" s="129" t="s">
        <v>3160</v>
      </c>
    </row>
    <row r="140" spans="1:23" s="250" customFormat="1" x14ac:dyDescent="0.25">
      <c r="A140" s="130">
        <f t="shared" si="2"/>
        <v>139</v>
      </c>
      <c r="B140" s="142"/>
      <c r="C140" s="142"/>
      <c r="D140" s="141" t="s">
        <v>3833</v>
      </c>
      <c r="E140" s="142" t="s">
        <v>3834</v>
      </c>
      <c r="F140" s="142" t="s">
        <v>2422</v>
      </c>
      <c r="G140" s="142" t="s">
        <v>49</v>
      </c>
      <c r="H140" s="169">
        <v>224098786</v>
      </c>
      <c r="I140" s="169"/>
      <c r="J140" s="169"/>
      <c r="K140" s="142" t="s">
        <v>36</v>
      </c>
      <c r="L140" s="142"/>
      <c r="M140" s="142" t="s">
        <v>1555</v>
      </c>
      <c r="N140" s="142" t="s">
        <v>871</v>
      </c>
      <c r="O140" s="142" t="s">
        <v>472</v>
      </c>
      <c r="P140" s="126" t="s">
        <v>3835</v>
      </c>
      <c r="Q140" s="126"/>
      <c r="R140" s="126"/>
      <c r="S140" s="126"/>
      <c r="T140" s="141" t="s">
        <v>3836</v>
      </c>
      <c r="U140" s="141" t="s">
        <v>100</v>
      </c>
      <c r="V140" s="146">
        <v>42909</v>
      </c>
      <c r="W140" s="129" t="s">
        <v>3160</v>
      </c>
    </row>
    <row r="141" spans="1:23" s="250" customFormat="1" x14ac:dyDescent="0.25">
      <c r="A141" s="130">
        <f t="shared" si="2"/>
        <v>140</v>
      </c>
      <c r="B141" s="135"/>
      <c r="C141" s="135"/>
      <c r="D141" s="135" t="s">
        <v>3837</v>
      </c>
      <c r="E141" s="135" t="s">
        <v>3838</v>
      </c>
      <c r="F141" s="135" t="s">
        <v>2533</v>
      </c>
      <c r="G141" s="135" t="s">
        <v>49</v>
      </c>
      <c r="H141" s="283">
        <v>225278703</v>
      </c>
      <c r="I141" s="283"/>
      <c r="J141" s="283"/>
      <c r="K141" s="142" t="s">
        <v>30</v>
      </c>
      <c r="L141" s="135"/>
      <c r="M141" s="135"/>
      <c r="N141" s="135"/>
      <c r="O141" s="135"/>
      <c r="P141" s="136"/>
      <c r="Q141" s="136"/>
      <c r="R141" s="136"/>
      <c r="S141" s="136"/>
      <c r="T141" s="135" t="s">
        <v>3839</v>
      </c>
      <c r="U141" s="135" t="s">
        <v>38</v>
      </c>
      <c r="V141" s="137">
        <v>42695</v>
      </c>
      <c r="W141" s="129" t="s">
        <v>3160</v>
      </c>
    </row>
    <row r="142" spans="1:23" s="250" customFormat="1" x14ac:dyDescent="0.25">
      <c r="A142" s="130">
        <f t="shared" si="2"/>
        <v>141</v>
      </c>
      <c r="B142" s="138"/>
      <c r="C142" s="138"/>
      <c r="D142" s="138" t="s">
        <v>3840</v>
      </c>
      <c r="E142" s="138" t="s">
        <v>3841</v>
      </c>
      <c r="F142" s="138" t="s">
        <v>48</v>
      </c>
      <c r="G142" s="138" t="s">
        <v>49</v>
      </c>
      <c r="H142" s="281">
        <v>222329671</v>
      </c>
      <c r="I142" s="281">
        <v>956826497</v>
      </c>
      <c r="J142" s="281"/>
      <c r="K142" s="138" t="s">
        <v>1012</v>
      </c>
      <c r="L142" s="138"/>
      <c r="M142" s="138" t="s">
        <v>3842</v>
      </c>
      <c r="N142" s="138" t="s">
        <v>3843</v>
      </c>
      <c r="O142" s="138" t="s">
        <v>321</v>
      </c>
      <c r="P142" s="126" t="s">
        <v>3844</v>
      </c>
      <c r="Q142" s="126"/>
      <c r="R142" s="126"/>
      <c r="S142" s="126"/>
      <c r="T142" s="135" t="s">
        <v>3845</v>
      </c>
      <c r="U142" s="135" t="s">
        <v>46</v>
      </c>
      <c r="V142" s="137">
        <v>42899</v>
      </c>
      <c r="W142" s="129" t="s">
        <v>3160</v>
      </c>
    </row>
    <row r="143" spans="1:23" s="250" customFormat="1" x14ac:dyDescent="0.25">
      <c r="A143" s="130">
        <f t="shared" si="2"/>
        <v>142</v>
      </c>
      <c r="B143" s="134"/>
      <c r="C143" s="134"/>
      <c r="D143" s="135" t="s">
        <v>3846</v>
      </c>
      <c r="E143" s="135" t="s">
        <v>3847</v>
      </c>
      <c r="F143" s="135" t="s">
        <v>285</v>
      </c>
      <c r="G143" s="135" t="s">
        <v>42</v>
      </c>
      <c r="H143" s="280">
        <v>222292194</v>
      </c>
      <c r="I143" s="283">
        <v>222243224</v>
      </c>
      <c r="J143" s="283"/>
      <c r="K143" s="135" t="s">
        <v>36</v>
      </c>
      <c r="L143" s="135">
        <v>2</v>
      </c>
      <c r="M143" s="135" t="s">
        <v>3848</v>
      </c>
      <c r="N143" s="135" t="s">
        <v>3849</v>
      </c>
      <c r="O143" s="135" t="s">
        <v>268</v>
      </c>
      <c r="P143" s="185" t="s">
        <v>3850</v>
      </c>
      <c r="Q143" s="185"/>
      <c r="R143" s="185"/>
      <c r="S143" s="185"/>
      <c r="T143" s="135" t="s">
        <v>3851</v>
      </c>
      <c r="U143" s="135" t="s">
        <v>46</v>
      </c>
      <c r="V143" s="137">
        <v>42905</v>
      </c>
      <c r="W143" s="129" t="s">
        <v>3160</v>
      </c>
    </row>
    <row r="144" spans="1:23" s="250" customFormat="1" x14ac:dyDescent="0.25">
      <c r="A144" s="130">
        <f t="shared" si="2"/>
        <v>143</v>
      </c>
      <c r="B144" s="138"/>
      <c r="C144" s="138"/>
      <c r="D144" s="138" t="s">
        <v>3852</v>
      </c>
      <c r="E144" s="138" t="s">
        <v>3853</v>
      </c>
      <c r="F144" s="138" t="s">
        <v>48</v>
      </c>
      <c r="G144" s="138" t="s">
        <v>49</v>
      </c>
      <c r="H144" s="281" t="s">
        <v>3854</v>
      </c>
      <c r="I144" s="281" t="s">
        <v>3855</v>
      </c>
      <c r="J144" s="281" t="s">
        <v>3856</v>
      </c>
      <c r="K144" s="138" t="s">
        <v>1012</v>
      </c>
      <c r="L144" s="138"/>
      <c r="M144" s="138" t="s">
        <v>499</v>
      </c>
      <c r="N144" s="138" t="s">
        <v>3857</v>
      </c>
      <c r="O144" s="138" t="s">
        <v>321</v>
      </c>
      <c r="P144" s="126" t="s">
        <v>3858</v>
      </c>
      <c r="Q144" s="126"/>
      <c r="R144" s="126"/>
      <c r="S144" s="126"/>
      <c r="T144" s="138" t="s">
        <v>3859</v>
      </c>
      <c r="U144" s="138" t="s">
        <v>100</v>
      </c>
      <c r="V144" s="137">
        <v>42867</v>
      </c>
      <c r="W144" s="129" t="s">
        <v>3160</v>
      </c>
    </row>
    <row r="145" spans="1:23" s="250" customFormat="1" x14ac:dyDescent="0.25">
      <c r="A145" s="130">
        <f t="shared" si="2"/>
        <v>144</v>
      </c>
      <c r="B145" s="129"/>
      <c r="C145" s="129"/>
      <c r="D145" s="141" t="s">
        <v>3860</v>
      </c>
      <c r="E145" s="141" t="s">
        <v>3861</v>
      </c>
      <c r="F145" s="142" t="s">
        <v>48</v>
      </c>
      <c r="G145" s="142" t="s">
        <v>49</v>
      </c>
      <c r="H145" s="169">
        <v>222321054</v>
      </c>
      <c r="I145" s="169"/>
      <c r="J145" s="169"/>
      <c r="K145" s="142"/>
      <c r="L145" s="142"/>
      <c r="M145" s="142" t="s">
        <v>3862</v>
      </c>
      <c r="N145" s="142"/>
      <c r="O145" s="142" t="s">
        <v>321</v>
      </c>
      <c r="P145" s="126" t="s">
        <v>3863</v>
      </c>
      <c r="Q145" s="126" t="s">
        <v>3864</v>
      </c>
      <c r="R145" s="126"/>
      <c r="S145" s="126"/>
      <c r="T145" s="141" t="s">
        <v>3865</v>
      </c>
      <c r="U145" s="141" t="s">
        <v>100</v>
      </c>
      <c r="V145" s="137">
        <v>42909</v>
      </c>
      <c r="W145" s="129" t="s">
        <v>3160</v>
      </c>
    </row>
    <row r="146" spans="1:23" s="250" customFormat="1" x14ac:dyDescent="0.25">
      <c r="A146" s="130">
        <f t="shared" si="2"/>
        <v>145</v>
      </c>
      <c r="B146" s="135"/>
      <c r="C146" s="135"/>
      <c r="D146" s="135" t="s">
        <v>3866</v>
      </c>
      <c r="E146" s="135" t="s">
        <v>3867</v>
      </c>
      <c r="F146" s="135" t="s">
        <v>41</v>
      </c>
      <c r="G146" s="135" t="s">
        <v>42</v>
      </c>
      <c r="H146" s="283">
        <v>222434021</v>
      </c>
      <c r="I146" s="283">
        <v>999641705</v>
      </c>
      <c r="J146" s="283"/>
      <c r="K146" s="135" t="s">
        <v>160</v>
      </c>
      <c r="L146" s="135"/>
      <c r="M146" s="135" t="s">
        <v>3868</v>
      </c>
      <c r="N146" s="135" t="s">
        <v>2614</v>
      </c>
      <c r="O146" s="135" t="s">
        <v>236</v>
      </c>
      <c r="P146" s="185" t="s">
        <v>3869</v>
      </c>
      <c r="Q146" s="185"/>
      <c r="R146" s="185"/>
      <c r="S146" s="185"/>
      <c r="T146" s="135" t="s">
        <v>3870</v>
      </c>
      <c r="U146" s="135" t="s">
        <v>57</v>
      </c>
      <c r="V146" s="137">
        <v>42909</v>
      </c>
      <c r="W146" s="129" t="s">
        <v>3160</v>
      </c>
    </row>
    <row r="147" spans="1:23" s="250" customFormat="1" x14ac:dyDescent="0.25">
      <c r="A147" s="130">
        <f t="shared" si="2"/>
        <v>146</v>
      </c>
      <c r="B147" s="151" t="s">
        <v>3871</v>
      </c>
      <c r="C147" s="151"/>
      <c r="D147" s="151" t="s">
        <v>3872</v>
      </c>
      <c r="E147" s="151" t="s">
        <v>3873</v>
      </c>
      <c r="F147" s="151" t="s">
        <v>1132</v>
      </c>
      <c r="G147" s="151" t="s">
        <v>42</v>
      </c>
      <c r="H147" s="290">
        <v>983217557</v>
      </c>
      <c r="I147" s="284"/>
      <c r="J147" s="284"/>
      <c r="K147" s="151" t="s">
        <v>3114</v>
      </c>
      <c r="L147" s="151"/>
      <c r="M147" s="151" t="s">
        <v>591</v>
      </c>
      <c r="N147" s="151" t="s">
        <v>3874</v>
      </c>
      <c r="O147" s="151" t="s">
        <v>236</v>
      </c>
      <c r="P147" s="185" t="s">
        <v>3875</v>
      </c>
      <c r="Q147" s="185"/>
      <c r="R147" s="185"/>
      <c r="S147" s="185"/>
      <c r="T147" s="151" t="s">
        <v>3876</v>
      </c>
      <c r="U147" s="151" t="s">
        <v>100</v>
      </c>
      <c r="V147" s="137">
        <v>42909</v>
      </c>
      <c r="W147" s="129" t="s">
        <v>3160</v>
      </c>
    </row>
    <row r="148" spans="1:23" s="250" customFormat="1" x14ac:dyDescent="0.25">
      <c r="A148" s="130">
        <f t="shared" si="2"/>
        <v>147</v>
      </c>
      <c r="B148" s="138"/>
      <c r="C148" s="138"/>
      <c r="D148" s="138" t="s">
        <v>3877</v>
      </c>
      <c r="E148" s="138" t="s">
        <v>3878</v>
      </c>
      <c r="F148" s="138" t="s">
        <v>48</v>
      </c>
      <c r="G148" s="138" t="s">
        <v>49</v>
      </c>
      <c r="H148" s="281">
        <v>222331897</v>
      </c>
      <c r="I148" s="281"/>
      <c r="J148" s="281"/>
      <c r="K148" s="138" t="s">
        <v>1012</v>
      </c>
      <c r="L148" s="138"/>
      <c r="M148" s="138" t="s">
        <v>3879</v>
      </c>
      <c r="N148" s="138" t="s">
        <v>3880</v>
      </c>
      <c r="O148" s="138" t="s">
        <v>799</v>
      </c>
      <c r="P148" s="126" t="s">
        <v>3881</v>
      </c>
      <c r="Q148" s="126"/>
      <c r="R148" s="126"/>
      <c r="S148" s="126"/>
      <c r="T148" s="135" t="s">
        <v>3882</v>
      </c>
      <c r="U148" s="135" t="s">
        <v>100</v>
      </c>
      <c r="V148" s="137">
        <v>42909</v>
      </c>
      <c r="W148" s="129" t="s">
        <v>3160</v>
      </c>
    </row>
    <row r="149" spans="1:23" s="250" customFormat="1" x14ac:dyDescent="0.25">
      <c r="A149" s="130">
        <f t="shared" si="2"/>
        <v>148</v>
      </c>
      <c r="B149" s="142"/>
      <c r="C149" s="142"/>
      <c r="D149" s="141" t="s">
        <v>3883</v>
      </c>
      <c r="E149" s="142" t="s">
        <v>3884</v>
      </c>
      <c r="F149" s="142" t="s">
        <v>48</v>
      </c>
      <c r="G149" s="142" t="s">
        <v>49</v>
      </c>
      <c r="H149" s="169">
        <v>222993000</v>
      </c>
      <c r="I149" s="169"/>
      <c r="J149" s="169"/>
      <c r="K149" s="142" t="s">
        <v>36</v>
      </c>
      <c r="L149" s="142"/>
      <c r="M149" s="142" t="s">
        <v>499</v>
      </c>
      <c r="N149" s="142" t="s">
        <v>250</v>
      </c>
      <c r="O149" s="142" t="s">
        <v>321</v>
      </c>
      <c r="P149" s="126" t="s">
        <v>3885</v>
      </c>
      <c r="Q149" s="126"/>
      <c r="R149" s="126"/>
      <c r="S149" s="126"/>
      <c r="T149" s="141" t="s">
        <v>3886</v>
      </c>
      <c r="U149" s="141" t="s">
        <v>100</v>
      </c>
      <c r="V149" s="137">
        <v>42909</v>
      </c>
      <c r="W149" s="129" t="s">
        <v>3160</v>
      </c>
    </row>
    <row r="150" spans="1:23" s="250" customFormat="1" x14ac:dyDescent="0.25">
      <c r="A150" s="130">
        <f t="shared" si="2"/>
        <v>149</v>
      </c>
      <c r="B150" s="135"/>
      <c r="C150" s="135"/>
      <c r="D150" s="135" t="s">
        <v>3887</v>
      </c>
      <c r="E150" s="135" t="s">
        <v>3888</v>
      </c>
      <c r="F150" s="135" t="s">
        <v>1011</v>
      </c>
      <c r="G150" s="135" t="s">
        <v>49</v>
      </c>
      <c r="H150" s="283">
        <v>225664600</v>
      </c>
      <c r="I150" s="283"/>
      <c r="J150" s="283"/>
      <c r="K150" s="135" t="s">
        <v>1012</v>
      </c>
      <c r="L150" s="135"/>
      <c r="M150" s="135" t="s">
        <v>584</v>
      </c>
      <c r="N150" s="135" t="s">
        <v>613</v>
      </c>
      <c r="O150" s="135" t="s">
        <v>472</v>
      </c>
      <c r="P150" s="126" t="s">
        <v>3889</v>
      </c>
      <c r="Q150" s="126" t="s">
        <v>3890</v>
      </c>
      <c r="R150" s="126"/>
      <c r="S150" s="126"/>
      <c r="T150" s="135" t="s">
        <v>3891</v>
      </c>
      <c r="U150" s="135" t="s">
        <v>46</v>
      </c>
      <c r="V150" s="137">
        <v>42908</v>
      </c>
      <c r="W150" s="129" t="s">
        <v>3160</v>
      </c>
    </row>
    <row r="151" spans="1:23" s="250" customFormat="1" x14ac:dyDescent="0.25">
      <c r="A151" s="130">
        <f t="shared" si="2"/>
        <v>150</v>
      </c>
      <c r="B151" s="138"/>
      <c r="C151" s="138"/>
      <c r="D151" s="138" t="s">
        <v>3892</v>
      </c>
      <c r="E151" s="138" t="s">
        <v>3893</v>
      </c>
      <c r="F151" s="138" t="s">
        <v>1011</v>
      </c>
      <c r="G151" s="138" t="s">
        <v>49</v>
      </c>
      <c r="H151" s="281" t="s">
        <v>3894</v>
      </c>
      <c r="I151" s="281">
        <v>227700300</v>
      </c>
      <c r="J151" s="281"/>
      <c r="K151" s="138" t="s">
        <v>1012</v>
      </c>
      <c r="L151" s="138"/>
      <c r="M151" s="138" t="s">
        <v>3895</v>
      </c>
      <c r="N151" s="138"/>
      <c r="O151" s="138" t="s">
        <v>586</v>
      </c>
      <c r="P151" s="126" t="s">
        <v>3896</v>
      </c>
      <c r="Q151" s="126"/>
      <c r="R151" s="126"/>
      <c r="S151" s="126"/>
      <c r="T151" s="138" t="s">
        <v>3897</v>
      </c>
      <c r="U151" s="138" t="s">
        <v>100</v>
      </c>
      <c r="V151" s="137">
        <v>42909</v>
      </c>
      <c r="W151" s="129" t="s">
        <v>3160</v>
      </c>
    </row>
    <row r="152" spans="1:23" s="250" customFormat="1" x14ac:dyDescent="0.25">
      <c r="A152" s="130">
        <f t="shared" si="2"/>
        <v>151</v>
      </c>
      <c r="B152" s="129"/>
      <c r="C152" s="129"/>
      <c r="D152" s="141" t="s">
        <v>3898</v>
      </c>
      <c r="E152" s="141" t="s">
        <v>3899</v>
      </c>
      <c r="F152" s="142" t="s">
        <v>48</v>
      </c>
      <c r="G152" s="142" t="s">
        <v>49</v>
      </c>
      <c r="H152" s="169">
        <v>222428078</v>
      </c>
      <c r="I152" s="169"/>
      <c r="J152" s="169"/>
      <c r="K152" s="142" t="s">
        <v>36</v>
      </c>
      <c r="L152" s="142"/>
      <c r="M152" s="142" t="s">
        <v>3742</v>
      </c>
      <c r="N152" s="142" t="s">
        <v>3900</v>
      </c>
      <c r="O152" s="142" t="s">
        <v>3901</v>
      </c>
      <c r="P152" s="126" t="s">
        <v>3902</v>
      </c>
      <c r="Q152" s="126"/>
      <c r="R152" s="126"/>
      <c r="S152" s="126"/>
      <c r="T152" s="141" t="s">
        <v>3903</v>
      </c>
      <c r="U152" s="141" t="s">
        <v>100</v>
      </c>
      <c r="V152" s="137">
        <v>42909</v>
      </c>
      <c r="W152" s="129" t="s">
        <v>3160</v>
      </c>
    </row>
    <row r="153" spans="1:23" s="250" customFormat="1" x14ac:dyDescent="0.25">
      <c r="A153" s="130">
        <f t="shared" si="2"/>
        <v>152</v>
      </c>
      <c r="B153" s="142"/>
      <c r="C153" s="142"/>
      <c r="D153" s="141" t="s">
        <v>3904</v>
      </c>
      <c r="E153" s="142" t="s">
        <v>3905</v>
      </c>
      <c r="F153" s="142" t="s">
        <v>155</v>
      </c>
      <c r="G153" s="142" t="s">
        <v>49</v>
      </c>
      <c r="H153" s="169">
        <v>226331859</v>
      </c>
      <c r="I153" s="169"/>
      <c r="J153" s="169"/>
      <c r="K153" s="142" t="s">
        <v>186</v>
      </c>
      <c r="L153" s="142"/>
      <c r="M153" s="142" t="s">
        <v>3868</v>
      </c>
      <c r="N153" s="142" t="s">
        <v>3906</v>
      </c>
      <c r="O153" s="142" t="s">
        <v>236</v>
      </c>
      <c r="P153" s="126" t="s">
        <v>3907</v>
      </c>
      <c r="Q153" s="126"/>
      <c r="R153" s="126"/>
      <c r="S153" s="126"/>
      <c r="T153" s="149" t="s">
        <v>3908</v>
      </c>
      <c r="U153" s="149" t="s">
        <v>100</v>
      </c>
      <c r="V153" s="137">
        <v>42902</v>
      </c>
      <c r="W153" s="129" t="s">
        <v>3160</v>
      </c>
    </row>
    <row r="154" spans="1:23" s="250" customFormat="1" x14ac:dyDescent="0.25">
      <c r="A154" s="130">
        <f t="shared" si="2"/>
        <v>153</v>
      </c>
      <c r="B154" s="138"/>
      <c r="C154" s="138"/>
      <c r="D154" s="138" t="s">
        <v>3909</v>
      </c>
      <c r="E154" s="138" t="s">
        <v>3910</v>
      </c>
      <c r="F154" s="138" t="s">
        <v>123</v>
      </c>
      <c r="G154" s="138" t="s">
        <v>123</v>
      </c>
      <c r="H154" s="281">
        <v>323184827</v>
      </c>
      <c r="I154" s="281"/>
      <c r="J154" s="281"/>
      <c r="K154" s="138" t="s">
        <v>30</v>
      </c>
      <c r="L154" s="138"/>
      <c r="M154" s="138" t="s">
        <v>3224</v>
      </c>
      <c r="N154" s="138" t="s">
        <v>3911</v>
      </c>
      <c r="O154" s="138" t="s">
        <v>236</v>
      </c>
      <c r="P154" s="126" t="s">
        <v>3912</v>
      </c>
      <c r="Q154" s="126" t="s">
        <v>3913</v>
      </c>
      <c r="R154" s="139"/>
      <c r="S154" s="139"/>
      <c r="T154" s="125" t="s">
        <v>3914</v>
      </c>
      <c r="U154" s="125" t="s">
        <v>435</v>
      </c>
      <c r="V154" s="128">
        <v>42909</v>
      </c>
      <c r="W154" s="129" t="s">
        <v>3160</v>
      </c>
    </row>
    <row r="155" spans="1:23" s="250" customFormat="1" x14ac:dyDescent="0.25">
      <c r="A155" s="130">
        <f t="shared" si="2"/>
        <v>154</v>
      </c>
      <c r="B155" s="138"/>
      <c r="C155" s="138"/>
      <c r="D155" s="138" t="s">
        <v>3915</v>
      </c>
      <c r="E155" s="138" t="s">
        <v>3916</v>
      </c>
      <c r="F155" s="138" t="s">
        <v>1352</v>
      </c>
      <c r="G155" s="138" t="s">
        <v>49</v>
      </c>
      <c r="H155" s="281">
        <v>225033180</v>
      </c>
      <c r="I155" s="281"/>
      <c r="J155" s="281"/>
      <c r="K155" s="138" t="s">
        <v>36</v>
      </c>
      <c r="L155" s="138"/>
      <c r="M155" s="138" t="s">
        <v>3917</v>
      </c>
      <c r="N155" s="138" t="s">
        <v>935</v>
      </c>
      <c r="O155" s="138" t="s">
        <v>268</v>
      </c>
      <c r="P155" s="126" t="s">
        <v>3918</v>
      </c>
      <c r="Q155" s="126"/>
      <c r="R155" s="126"/>
      <c r="S155" s="126"/>
      <c r="T155" s="127" t="s">
        <v>3919</v>
      </c>
      <c r="U155" s="127" t="s">
        <v>100</v>
      </c>
      <c r="V155" s="137">
        <v>42909</v>
      </c>
      <c r="W155" s="129" t="s">
        <v>3160</v>
      </c>
    </row>
    <row r="156" spans="1:23" s="250" customFormat="1" x14ac:dyDescent="0.25">
      <c r="A156" s="130">
        <f t="shared" si="2"/>
        <v>155</v>
      </c>
      <c r="B156" s="142"/>
      <c r="C156" s="142"/>
      <c r="D156" s="141" t="s">
        <v>3920</v>
      </c>
      <c r="E156" s="142" t="s">
        <v>3921</v>
      </c>
      <c r="F156" s="142" t="s">
        <v>155</v>
      </c>
      <c r="G156" s="142" t="s">
        <v>49</v>
      </c>
      <c r="H156" s="169">
        <v>225555998</v>
      </c>
      <c r="I156" s="169"/>
      <c r="J156" s="169"/>
      <c r="K156" s="142" t="s">
        <v>30</v>
      </c>
      <c r="L156" s="142"/>
      <c r="M156" s="142" t="s">
        <v>3922</v>
      </c>
      <c r="N156" s="142" t="s">
        <v>838</v>
      </c>
      <c r="O156" s="142" t="s">
        <v>236</v>
      </c>
      <c r="P156" s="126" t="s">
        <v>3923</v>
      </c>
      <c r="Q156" s="126"/>
      <c r="R156" s="126"/>
      <c r="S156" s="126"/>
      <c r="T156" s="149" t="s">
        <v>3924</v>
      </c>
      <c r="U156" s="149" t="s">
        <v>100</v>
      </c>
      <c r="V156" s="137">
        <v>42909</v>
      </c>
      <c r="W156" s="129" t="s">
        <v>3160</v>
      </c>
    </row>
    <row r="157" spans="1:23" s="250" customFormat="1" x14ac:dyDescent="0.25">
      <c r="A157" s="130">
        <f t="shared" si="2"/>
        <v>156</v>
      </c>
      <c r="B157" s="140"/>
      <c r="C157" s="140"/>
      <c r="D157" s="150" t="s">
        <v>3925</v>
      </c>
      <c r="E157" s="148" t="s">
        <v>3926</v>
      </c>
      <c r="F157" s="148" t="s">
        <v>285</v>
      </c>
      <c r="G157" s="142" t="s">
        <v>49</v>
      </c>
      <c r="H157" s="291">
        <v>226189527</v>
      </c>
      <c r="I157" s="288">
        <v>992268020</v>
      </c>
      <c r="J157" s="288"/>
      <c r="K157" s="148" t="s">
        <v>36</v>
      </c>
      <c r="L157" s="148">
        <v>4</v>
      </c>
      <c r="M157" s="148" t="s">
        <v>3643</v>
      </c>
      <c r="N157" s="148"/>
      <c r="O157" s="148"/>
      <c r="P157" s="126" t="s">
        <v>3927</v>
      </c>
      <c r="Q157" s="126"/>
      <c r="R157" s="126"/>
      <c r="S157" s="126"/>
      <c r="T157" s="178" t="s">
        <v>3928</v>
      </c>
      <c r="U157" s="178" t="s">
        <v>100</v>
      </c>
      <c r="V157" s="137">
        <v>42909</v>
      </c>
      <c r="W157" s="129" t="s">
        <v>3160</v>
      </c>
    </row>
    <row r="158" spans="1:23" s="250" customFormat="1" x14ac:dyDescent="0.25">
      <c r="A158" s="130">
        <f t="shared" si="2"/>
        <v>157</v>
      </c>
      <c r="B158" s="142"/>
      <c r="C158" s="142"/>
      <c r="D158" s="150" t="s">
        <v>3929</v>
      </c>
      <c r="E158" s="142" t="s">
        <v>3930</v>
      </c>
      <c r="F158" s="142" t="s">
        <v>105</v>
      </c>
      <c r="G158" s="142" t="s">
        <v>49</v>
      </c>
      <c r="H158" s="169">
        <v>227858547</v>
      </c>
      <c r="I158" s="169"/>
      <c r="J158" s="169"/>
      <c r="K158" s="142" t="s">
        <v>36</v>
      </c>
      <c r="L158" s="142"/>
      <c r="M158" s="142" t="s">
        <v>2520</v>
      </c>
      <c r="N158" s="142" t="s">
        <v>3931</v>
      </c>
      <c r="O158" s="142" t="s">
        <v>236</v>
      </c>
      <c r="P158" s="126" t="s">
        <v>3932</v>
      </c>
      <c r="Q158" s="126"/>
      <c r="R158" s="126"/>
      <c r="S158" s="126"/>
      <c r="T158" s="149" t="s">
        <v>3933</v>
      </c>
      <c r="U158" s="149" t="s">
        <v>100</v>
      </c>
      <c r="V158" s="137">
        <v>42909</v>
      </c>
      <c r="W158" s="129" t="s">
        <v>3160</v>
      </c>
    </row>
    <row r="159" spans="1:23" s="250" customFormat="1" x14ac:dyDescent="0.25">
      <c r="A159" s="130">
        <f t="shared" si="2"/>
        <v>158</v>
      </c>
      <c r="B159" s="151"/>
      <c r="C159" s="151"/>
      <c r="D159" s="151" t="s">
        <v>3934</v>
      </c>
      <c r="E159" s="151" t="s">
        <v>3935</v>
      </c>
      <c r="F159" s="151" t="s">
        <v>1352</v>
      </c>
      <c r="G159" s="151" t="s">
        <v>42</v>
      </c>
      <c r="H159" s="284">
        <v>222095509</v>
      </c>
      <c r="I159" s="284"/>
      <c r="J159" s="284"/>
      <c r="K159" s="151" t="s">
        <v>561</v>
      </c>
      <c r="L159" s="151"/>
      <c r="M159" s="151" t="s">
        <v>1775</v>
      </c>
      <c r="N159" s="151" t="s">
        <v>3936</v>
      </c>
      <c r="O159" s="151" t="s">
        <v>236</v>
      </c>
      <c r="P159" s="185" t="s">
        <v>3937</v>
      </c>
      <c r="Q159" s="185"/>
      <c r="R159" s="185"/>
      <c r="S159" s="185"/>
      <c r="T159" s="151" t="s">
        <v>3938</v>
      </c>
      <c r="U159" s="151" t="s">
        <v>100</v>
      </c>
      <c r="V159" s="137">
        <v>42909</v>
      </c>
      <c r="W159" s="129" t="s">
        <v>3160</v>
      </c>
    </row>
    <row r="160" spans="1:23" s="250" customFormat="1" ht="15.75" x14ac:dyDescent="0.25">
      <c r="A160" s="130">
        <f t="shared" si="2"/>
        <v>159</v>
      </c>
      <c r="B160" s="160"/>
      <c r="C160" s="160"/>
      <c r="D160" s="160" t="s">
        <v>3939</v>
      </c>
      <c r="E160" s="160" t="s">
        <v>3940</v>
      </c>
      <c r="F160" s="160" t="s">
        <v>1011</v>
      </c>
      <c r="G160" s="160" t="s">
        <v>49</v>
      </c>
      <c r="H160" s="289">
        <v>227006971</v>
      </c>
      <c r="I160" s="309">
        <v>996145320</v>
      </c>
      <c r="J160" s="289"/>
      <c r="K160" s="160" t="s">
        <v>36</v>
      </c>
      <c r="L160" s="160"/>
      <c r="M160" s="160" t="s">
        <v>1712</v>
      </c>
      <c r="N160" s="160" t="s">
        <v>3670</v>
      </c>
      <c r="O160" s="160" t="s">
        <v>268</v>
      </c>
      <c r="P160" s="126" t="s">
        <v>3941</v>
      </c>
      <c r="Q160" s="136"/>
      <c r="R160" s="136"/>
      <c r="S160" s="136"/>
      <c r="T160" s="160" t="s">
        <v>3942</v>
      </c>
      <c r="U160" s="125" t="s">
        <v>38</v>
      </c>
      <c r="V160" s="161">
        <v>42899</v>
      </c>
      <c r="W160" s="129" t="s">
        <v>3160</v>
      </c>
    </row>
    <row r="161" spans="1:23" s="250" customFormat="1" x14ac:dyDescent="0.25">
      <c r="A161" s="130">
        <f t="shared" si="2"/>
        <v>160</v>
      </c>
      <c r="B161" s="179"/>
      <c r="C161" s="179"/>
      <c r="D161" s="180" t="s">
        <v>3943</v>
      </c>
      <c r="E161" s="179" t="s">
        <v>3944</v>
      </c>
      <c r="F161" s="179" t="s">
        <v>48</v>
      </c>
      <c r="G161" s="179" t="s">
        <v>49</v>
      </c>
      <c r="H161" s="292">
        <v>225020795</v>
      </c>
      <c r="I161" s="292"/>
      <c r="J161" s="292"/>
      <c r="K161" s="179" t="s">
        <v>36</v>
      </c>
      <c r="L161" s="179"/>
      <c r="M161" s="179"/>
      <c r="N161" s="179"/>
      <c r="O161" s="179"/>
      <c r="P161" s="179"/>
      <c r="Q161" s="179"/>
      <c r="R161" s="179"/>
      <c r="S161" s="179"/>
      <c r="T161" s="180" t="s">
        <v>3945</v>
      </c>
      <c r="U161" s="180" t="s">
        <v>38</v>
      </c>
      <c r="V161" s="181">
        <v>42678</v>
      </c>
      <c r="W161" s="129" t="s">
        <v>3160</v>
      </c>
    </row>
    <row r="162" spans="1:23" s="250" customFormat="1" ht="18.75" x14ac:dyDescent="0.3">
      <c r="A162" s="130">
        <f t="shared" si="2"/>
        <v>161</v>
      </c>
      <c r="B162" s="138"/>
      <c r="C162" s="138" t="s">
        <v>3946</v>
      </c>
      <c r="D162" s="138" t="s">
        <v>3947</v>
      </c>
      <c r="E162" s="138" t="s">
        <v>3948</v>
      </c>
      <c r="F162" s="138" t="s">
        <v>3949</v>
      </c>
      <c r="G162" s="138" t="s">
        <v>42</v>
      </c>
      <c r="H162" s="281" t="s">
        <v>3950</v>
      </c>
      <c r="I162" s="281">
        <v>966449441</v>
      </c>
      <c r="J162" s="281">
        <v>941389039</v>
      </c>
      <c r="K162" s="138" t="s">
        <v>36</v>
      </c>
      <c r="L162" s="138"/>
      <c r="M162" s="138" t="s">
        <v>3879</v>
      </c>
      <c r="N162" s="138" t="s">
        <v>3951</v>
      </c>
      <c r="O162" s="138" t="s">
        <v>321</v>
      </c>
      <c r="P162" s="139" t="s">
        <v>3952</v>
      </c>
      <c r="Q162" s="139"/>
      <c r="R162" s="139"/>
      <c r="S162" s="139"/>
      <c r="T162" s="182" t="s">
        <v>3953</v>
      </c>
      <c r="U162" s="135" t="s">
        <v>5328</v>
      </c>
      <c r="V162" s="183">
        <v>42902</v>
      </c>
      <c r="W162" s="129" t="s">
        <v>3160</v>
      </c>
    </row>
    <row r="163" spans="1:23" s="250" customFormat="1" x14ac:dyDescent="0.25">
      <c r="A163" s="130">
        <f t="shared" si="2"/>
        <v>162</v>
      </c>
      <c r="B163" s="151"/>
      <c r="C163" s="151"/>
      <c r="D163" s="151" t="s">
        <v>3954</v>
      </c>
      <c r="E163" s="151" t="s">
        <v>3955</v>
      </c>
      <c r="F163" s="151" t="s">
        <v>65</v>
      </c>
      <c r="G163" s="151" t="s">
        <v>49</v>
      </c>
      <c r="H163" s="284">
        <v>227230341</v>
      </c>
      <c r="I163" s="169">
        <v>224177798</v>
      </c>
      <c r="J163" s="169">
        <v>222653710</v>
      </c>
      <c r="K163" s="142" t="s">
        <v>36</v>
      </c>
      <c r="L163" s="142"/>
      <c r="M163" s="151" t="s">
        <v>3283</v>
      </c>
      <c r="N163" s="151" t="s">
        <v>1218</v>
      </c>
      <c r="O163" s="151" t="s">
        <v>97</v>
      </c>
      <c r="P163" s="185" t="s">
        <v>3956</v>
      </c>
      <c r="Q163" s="185" t="s">
        <v>3957</v>
      </c>
      <c r="R163" s="151"/>
      <c r="S163" s="151"/>
      <c r="T163" s="151" t="s">
        <v>3958</v>
      </c>
      <c r="U163" s="151" t="s">
        <v>100</v>
      </c>
      <c r="V163" s="154">
        <v>42909</v>
      </c>
      <c r="W163" s="129" t="s">
        <v>3160</v>
      </c>
    </row>
    <row r="164" spans="1:23" s="250" customFormat="1" x14ac:dyDescent="0.25">
      <c r="A164" s="130">
        <f t="shared" si="2"/>
        <v>163</v>
      </c>
      <c r="B164" s="129"/>
      <c r="C164" s="129"/>
      <c r="D164" s="141" t="s">
        <v>3959</v>
      </c>
      <c r="E164" s="142" t="s">
        <v>3960</v>
      </c>
      <c r="F164" s="142" t="s">
        <v>3961</v>
      </c>
      <c r="G164" s="142" t="s">
        <v>49</v>
      </c>
      <c r="H164" s="169">
        <v>222262587</v>
      </c>
      <c r="I164" s="169"/>
      <c r="J164" s="169"/>
      <c r="K164" s="142" t="s">
        <v>3962</v>
      </c>
      <c r="L164" s="142"/>
      <c r="M164" s="142" t="s">
        <v>3963</v>
      </c>
      <c r="N164" s="142" t="s">
        <v>3964</v>
      </c>
      <c r="O164" s="142" t="s">
        <v>321</v>
      </c>
      <c r="P164" s="126" t="s">
        <v>3965</v>
      </c>
      <c r="Q164" s="126"/>
      <c r="R164" s="126"/>
      <c r="S164" s="126"/>
      <c r="T164" s="141" t="s">
        <v>3966</v>
      </c>
      <c r="U164" s="141" t="s">
        <v>100</v>
      </c>
      <c r="V164" s="146">
        <v>42909</v>
      </c>
      <c r="W164" s="129" t="s">
        <v>3160</v>
      </c>
    </row>
    <row r="165" spans="1:23" s="250" customFormat="1" x14ac:dyDescent="0.25">
      <c r="A165" s="130">
        <f t="shared" si="2"/>
        <v>164</v>
      </c>
      <c r="B165" s="142"/>
      <c r="C165" s="142"/>
      <c r="D165" s="150" t="s">
        <v>3967</v>
      </c>
      <c r="E165" s="148" t="s">
        <v>3968</v>
      </c>
      <c r="F165" s="148" t="s">
        <v>48</v>
      </c>
      <c r="G165" s="142" t="s">
        <v>49</v>
      </c>
      <c r="H165" s="288">
        <v>225176358</v>
      </c>
      <c r="I165" s="288"/>
      <c r="J165" s="288"/>
      <c r="K165" s="148" t="s">
        <v>36</v>
      </c>
      <c r="L165" s="184"/>
      <c r="M165" s="148" t="s">
        <v>3211</v>
      </c>
      <c r="N165" s="148" t="s">
        <v>3969</v>
      </c>
      <c r="O165" s="148" t="s">
        <v>236</v>
      </c>
      <c r="P165" s="126" t="s">
        <v>3970</v>
      </c>
      <c r="Q165" s="126"/>
      <c r="R165" s="126"/>
      <c r="S165" s="126"/>
      <c r="T165" s="174" t="s">
        <v>3971</v>
      </c>
      <c r="U165" s="174" t="s">
        <v>100</v>
      </c>
      <c r="V165" s="146">
        <v>42909</v>
      </c>
      <c r="W165" s="129" t="s">
        <v>3160</v>
      </c>
    </row>
    <row r="166" spans="1:23" s="250" customFormat="1" x14ac:dyDescent="0.25">
      <c r="A166" s="130">
        <f t="shared" si="2"/>
        <v>165</v>
      </c>
      <c r="B166" s="138"/>
      <c r="C166" s="138"/>
      <c r="D166" s="138" t="s">
        <v>3972</v>
      </c>
      <c r="E166" s="138" t="s">
        <v>3973</v>
      </c>
      <c r="F166" s="138" t="s">
        <v>1892</v>
      </c>
      <c r="G166" s="138" t="s">
        <v>49</v>
      </c>
      <c r="H166" s="281">
        <v>227259660</v>
      </c>
      <c r="I166" s="281">
        <v>975790007</v>
      </c>
      <c r="J166" s="281"/>
      <c r="K166" s="138" t="s">
        <v>1012</v>
      </c>
      <c r="L166" s="138"/>
      <c r="M166" s="138" t="s">
        <v>3974</v>
      </c>
      <c r="N166" s="138" t="s">
        <v>2275</v>
      </c>
      <c r="O166" s="138" t="s">
        <v>321</v>
      </c>
      <c r="P166" s="126" t="s">
        <v>3975</v>
      </c>
      <c r="Q166" s="126"/>
      <c r="R166" s="126"/>
      <c r="S166" s="126"/>
      <c r="T166" s="135" t="s">
        <v>3976</v>
      </c>
      <c r="U166" s="135" t="s">
        <v>100</v>
      </c>
      <c r="V166" s="146">
        <v>42909</v>
      </c>
      <c r="W166" s="129" t="s">
        <v>3160</v>
      </c>
    </row>
    <row r="167" spans="1:23" s="250" customFormat="1" x14ac:dyDescent="0.25">
      <c r="A167" s="130">
        <f t="shared" si="2"/>
        <v>166</v>
      </c>
      <c r="B167" s="138"/>
      <c r="C167" s="138"/>
      <c r="D167" s="138" t="s">
        <v>3977</v>
      </c>
      <c r="E167" s="138" t="s">
        <v>3978</v>
      </c>
      <c r="F167" s="138" t="s">
        <v>48</v>
      </c>
      <c r="G167" s="138" t="s">
        <v>49</v>
      </c>
      <c r="H167" s="281">
        <v>227374117</v>
      </c>
      <c r="I167" s="281" t="s">
        <v>3979</v>
      </c>
      <c r="J167" s="281"/>
      <c r="K167" s="138" t="s">
        <v>36</v>
      </c>
      <c r="L167" s="138"/>
      <c r="M167" s="138" t="s">
        <v>2423</v>
      </c>
      <c r="N167" s="138" t="s">
        <v>3980</v>
      </c>
      <c r="O167" s="185" t="s">
        <v>3981</v>
      </c>
      <c r="P167" s="126" t="s">
        <v>3982</v>
      </c>
      <c r="Q167" s="126"/>
      <c r="R167" s="126"/>
      <c r="S167" s="126"/>
      <c r="T167" s="127" t="s">
        <v>3983</v>
      </c>
      <c r="U167" s="127" t="s">
        <v>435</v>
      </c>
      <c r="V167" s="146">
        <v>42909</v>
      </c>
      <c r="W167" s="129" t="s">
        <v>3160</v>
      </c>
    </row>
    <row r="168" spans="1:23" s="250" customFormat="1" x14ac:dyDescent="0.25">
      <c r="A168" s="130">
        <f t="shared" si="2"/>
        <v>167</v>
      </c>
      <c r="B168" s="129"/>
      <c r="C168" s="129"/>
      <c r="D168" s="142" t="s">
        <v>3984</v>
      </c>
      <c r="E168" s="142" t="s">
        <v>3985</v>
      </c>
      <c r="F168" s="142" t="s">
        <v>3986</v>
      </c>
      <c r="G168" s="142" t="s">
        <v>49</v>
      </c>
      <c r="H168" s="169">
        <v>227770478</v>
      </c>
      <c r="I168" s="169">
        <v>227775433</v>
      </c>
      <c r="J168" s="169">
        <v>978997694</v>
      </c>
      <c r="K168" s="129"/>
      <c r="L168" s="129"/>
      <c r="M168" s="142" t="s">
        <v>3987</v>
      </c>
      <c r="N168" s="142" t="s">
        <v>3988</v>
      </c>
      <c r="O168" s="142" t="s">
        <v>799</v>
      </c>
      <c r="P168" s="126" t="s">
        <v>3989</v>
      </c>
      <c r="Q168" s="126"/>
      <c r="R168" s="126"/>
      <c r="S168" s="126"/>
      <c r="T168" s="141" t="s">
        <v>3990</v>
      </c>
      <c r="U168" s="127" t="s">
        <v>100</v>
      </c>
      <c r="V168" s="146">
        <v>42909</v>
      </c>
      <c r="W168" s="129" t="s">
        <v>3160</v>
      </c>
    </row>
    <row r="169" spans="1:23" s="250" customFormat="1" x14ac:dyDescent="0.25">
      <c r="A169" s="130">
        <f t="shared" si="2"/>
        <v>168</v>
      </c>
      <c r="B169" s="142"/>
      <c r="C169" s="142"/>
      <c r="D169" s="141" t="s">
        <v>3991</v>
      </c>
      <c r="E169" s="142" t="s">
        <v>3992</v>
      </c>
      <c r="F169" s="142" t="s">
        <v>83</v>
      </c>
      <c r="G169" s="142" t="s">
        <v>49</v>
      </c>
      <c r="H169" s="169">
        <v>227258379</v>
      </c>
      <c r="I169" s="169">
        <v>992292691</v>
      </c>
      <c r="J169" s="169"/>
      <c r="K169" s="142" t="s">
        <v>30</v>
      </c>
      <c r="L169" s="142"/>
      <c r="M169" s="142" t="s">
        <v>3993</v>
      </c>
      <c r="N169" s="142" t="s">
        <v>465</v>
      </c>
      <c r="O169" s="142" t="s">
        <v>236</v>
      </c>
      <c r="P169" s="126" t="s">
        <v>3994</v>
      </c>
      <c r="Q169" s="126"/>
      <c r="R169" s="126"/>
      <c r="S169" s="126"/>
      <c r="T169" s="141" t="s">
        <v>3995</v>
      </c>
      <c r="U169" s="141" t="s">
        <v>100</v>
      </c>
      <c r="V169" s="146">
        <v>42909</v>
      </c>
      <c r="W169" s="129" t="s">
        <v>3160</v>
      </c>
    </row>
    <row r="170" spans="1:23" s="250" customFormat="1" x14ac:dyDescent="0.25">
      <c r="A170" s="130">
        <f t="shared" si="2"/>
        <v>169</v>
      </c>
      <c r="B170" s="151"/>
      <c r="C170" s="151"/>
      <c r="D170" s="151" t="s">
        <v>3996</v>
      </c>
      <c r="E170" s="151" t="s">
        <v>3997</v>
      </c>
      <c r="F170" s="151" t="s">
        <v>285</v>
      </c>
      <c r="G170" s="151" t="s">
        <v>49</v>
      </c>
      <c r="H170" s="284">
        <v>222431243</v>
      </c>
      <c r="I170" s="169"/>
      <c r="J170" s="169"/>
      <c r="K170" s="142" t="s">
        <v>561</v>
      </c>
      <c r="L170" s="142"/>
      <c r="M170" s="151" t="s">
        <v>3998</v>
      </c>
      <c r="N170" s="151" t="s">
        <v>3999</v>
      </c>
      <c r="O170" s="151" t="s">
        <v>321</v>
      </c>
      <c r="P170" s="185" t="s">
        <v>4000</v>
      </c>
      <c r="Q170" s="185"/>
      <c r="R170" s="185"/>
      <c r="S170" s="185"/>
      <c r="T170" s="151" t="s">
        <v>4001</v>
      </c>
      <c r="U170" s="151" t="s">
        <v>100</v>
      </c>
      <c r="V170" s="146">
        <v>42909</v>
      </c>
      <c r="W170" s="129" t="s">
        <v>3160</v>
      </c>
    </row>
    <row r="171" spans="1:23" s="250" customFormat="1" x14ac:dyDescent="0.25">
      <c r="A171" s="130">
        <f t="shared" si="2"/>
        <v>170</v>
      </c>
      <c r="B171" s="142"/>
      <c r="C171" s="142"/>
      <c r="D171" s="141" t="s">
        <v>4002</v>
      </c>
      <c r="E171" s="142" t="s">
        <v>4003</v>
      </c>
      <c r="F171" s="142" t="s">
        <v>155</v>
      </c>
      <c r="G171" s="142" t="s">
        <v>49</v>
      </c>
      <c r="H171" s="169">
        <v>222223237</v>
      </c>
      <c r="I171" s="169"/>
      <c r="J171" s="169"/>
      <c r="K171" s="142" t="s">
        <v>36</v>
      </c>
      <c r="L171" s="142"/>
      <c r="M171" s="142" t="s">
        <v>112</v>
      </c>
      <c r="N171" s="142" t="s">
        <v>871</v>
      </c>
      <c r="O171" s="142" t="s">
        <v>268</v>
      </c>
      <c r="P171" s="126" t="s">
        <v>4004</v>
      </c>
      <c r="Q171" s="126"/>
      <c r="R171" s="126"/>
      <c r="S171" s="126"/>
      <c r="T171" s="141" t="s">
        <v>4005</v>
      </c>
      <c r="U171" s="141" t="s">
        <v>100</v>
      </c>
      <c r="V171" s="146">
        <v>42909</v>
      </c>
      <c r="W171" s="129" t="s">
        <v>3160</v>
      </c>
    </row>
    <row r="172" spans="1:23" s="250" customFormat="1" x14ac:dyDescent="0.25">
      <c r="A172" s="130">
        <f t="shared" si="2"/>
        <v>171</v>
      </c>
      <c r="B172" s="129"/>
      <c r="C172" s="129"/>
      <c r="D172" s="141" t="s">
        <v>4006</v>
      </c>
      <c r="E172" s="142" t="s">
        <v>4007</v>
      </c>
      <c r="F172" s="142" t="s">
        <v>2164</v>
      </c>
      <c r="G172" s="142" t="s">
        <v>49</v>
      </c>
      <c r="H172" s="169">
        <v>228151820</v>
      </c>
      <c r="I172" s="169"/>
      <c r="J172" s="169"/>
      <c r="K172" s="142" t="s">
        <v>36</v>
      </c>
      <c r="L172" s="142"/>
      <c r="M172" s="142" t="s">
        <v>4008</v>
      </c>
      <c r="N172" s="142" t="s">
        <v>4009</v>
      </c>
      <c r="O172" s="142" t="s">
        <v>330</v>
      </c>
      <c r="P172" s="126" t="s">
        <v>4010</v>
      </c>
      <c r="Q172" s="126"/>
      <c r="R172" s="126"/>
      <c r="S172" s="126"/>
      <c r="T172" s="141" t="s">
        <v>4011</v>
      </c>
      <c r="U172" s="141" t="s">
        <v>100</v>
      </c>
      <c r="V172" s="146">
        <v>42909</v>
      </c>
      <c r="W172" s="129" t="s">
        <v>3160</v>
      </c>
    </row>
    <row r="173" spans="1:23" s="250" customFormat="1" x14ac:dyDescent="0.25">
      <c r="A173" s="130">
        <f t="shared" si="2"/>
        <v>172</v>
      </c>
      <c r="B173" s="135"/>
      <c r="C173" s="135"/>
      <c r="D173" s="135" t="s">
        <v>4012</v>
      </c>
      <c r="E173" s="135" t="s">
        <v>4013</v>
      </c>
      <c r="F173" s="135" t="s">
        <v>1132</v>
      </c>
      <c r="G173" s="135" t="s">
        <v>42</v>
      </c>
      <c r="H173" s="283">
        <v>227698809</v>
      </c>
      <c r="I173" s="283">
        <v>972430639</v>
      </c>
      <c r="J173" s="283"/>
      <c r="K173" s="135" t="s">
        <v>36</v>
      </c>
      <c r="L173" s="135"/>
      <c r="M173" s="135"/>
      <c r="N173" s="135"/>
      <c r="O173" s="135"/>
      <c r="P173" s="136"/>
      <c r="Q173" s="136"/>
      <c r="R173" s="136"/>
      <c r="S173" s="136"/>
      <c r="T173" s="135" t="s">
        <v>4014</v>
      </c>
      <c r="U173" s="135" t="s">
        <v>38</v>
      </c>
      <c r="V173" s="137">
        <v>42683</v>
      </c>
      <c r="W173" s="129" t="s">
        <v>3160</v>
      </c>
    </row>
    <row r="174" spans="1:23" s="250" customFormat="1" x14ac:dyDescent="0.25">
      <c r="A174" s="130">
        <f t="shared" si="2"/>
        <v>173</v>
      </c>
      <c r="B174" s="142"/>
      <c r="C174" s="142"/>
      <c r="D174" s="141" t="s">
        <v>4015</v>
      </c>
      <c r="E174" s="142" t="s">
        <v>4016</v>
      </c>
      <c r="F174" s="142" t="s">
        <v>2422</v>
      </c>
      <c r="G174" s="142" t="s">
        <v>49</v>
      </c>
      <c r="H174" s="169">
        <v>222331330</v>
      </c>
      <c r="I174" s="169"/>
      <c r="J174" s="169"/>
      <c r="K174" s="142" t="s">
        <v>36</v>
      </c>
      <c r="L174" s="142"/>
      <c r="M174" s="142" t="s">
        <v>4017</v>
      </c>
      <c r="N174" s="142" t="s">
        <v>4018</v>
      </c>
      <c r="O174" s="142" t="s">
        <v>236</v>
      </c>
      <c r="P174" s="126" t="s">
        <v>4019</v>
      </c>
      <c r="Q174" s="126"/>
      <c r="R174" s="126"/>
      <c r="S174" s="126"/>
      <c r="T174" s="149" t="s">
        <v>4020</v>
      </c>
      <c r="U174" s="149" t="s">
        <v>100</v>
      </c>
      <c r="V174" s="146">
        <v>42909</v>
      </c>
      <c r="W174" s="129" t="s">
        <v>3160</v>
      </c>
    </row>
    <row r="175" spans="1:23" s="250" customFormat="1" x14ac:dyDescent="0.25">
      <c r="A175" s="130">
        <f t="shared" si="2"/>
        <v>174</v>
      </c>
      <c r="B175" s="138"/>
      <c r="C175" s="138"/>
      <c r="D175" s="138" t="s">
        <v>4021</v>
      </c>
      <c r="E175" s="138" t="s">
        <v>4022</v>
      </c>
      <c r="F175" s="138" t="s">
        <v>4023</v>
      </c>
      <c r="G175" s="138" t="s">
        <v>42</v>
      </c>
      <c r="H175" s="281">
        <v>222156824</v>
      </c>
      <c r="I175" s="281"/>
      <c r="J175" s="281"/>
      <c r="K175" s="138" t="s">
        <v>36</v>
      </c>
      <c r="L175" s="138"/>
      <c r="M175" s="138"/>
      <c r="N175" s="138"/>
      <c r="O175" s="138"/>
      <c r="P175" s="139"/>
      <c r="Q175" s="139"/>
      <c r="R175" s="139"/>
      <c r="S175" s="139"/>
      <c r="T175" s="125" t="s">
        <v>4024</v>
      </c>
      <c r="U175" s="125" t="s">
        <v>38</v>
      </c>
      <c r="V175" s="128">
        <v>42688</v>
      </c>
      <c r="W175" s="129" t="s">
        <v>3160</v>
      </c>
    </row>
    <row r="176" spans="1:23" s="250" customFormat="1" x14ac:dyDescent="0.25">
      <c r="A176" s="130">
        <f t="shared" si="2"/>
        <v>175</v>
      </c>
      <c r="B176" s="138"/>
      <c r="C176" s="138"/>
      <c r="D176" s="138" t="s">
        <v>4025</v>
      </c>
      <c r="E176" s="138" t="s">
        <v>4026</v>
      </c>
      <c r="F176" s="138" t="s">
        <v>48</v>
      </c>
      <c r="G176" s="138" t="s">
        <v>49</v>
      </c>
      <c r="H176" s="281">
        <v>222641957</v>
      </c>
      <c r="I176" s="281"/>
      <c r="J176" s="281"/>
      <c r="K176" s="138" t="s">
        <v>1012</v>
      </c>
      <c r="L176" s="138"/>
      <c r="M176" s="138" t="s">
        <v>928</v>
      </c>
      <c r="N176" s="138" t="s">
        <v>4027</v>
      </c>
      <c r="O176" s="138" t="s">
        <v>321</v>
      </c>
      <c r="P176" s="126" t="s">
        <v>4028</v>
      </c>
      <c r="Q176" s="126"/>
      <c r="R176" s="126"/>
      <c r="S176" s="126"/>
      <c r="T176" s="135" t="s">
        <v>4029</v>
      </c>
      <c r="U176" s="135" t="s">
        <v>100</v>
      </c>
      <c r="V176" s="146">
        <v>42909</v>
      </c>
      <c r="W176" s="129" t="s">
        <v>3160</v>
      </c>
    </row>
    <row r="177" spans="1:23" s="250" customFormat="1" x14ac:dyDescent="0.25">
      <c r="A177" s="130">
        <f t="shared" si="2"/>
        <v>176</v>
      </c>
      <c r="B177" s="135"/>
      <c r="C177" s="135" t="s">
        <v>340</v>
      </c>
      <c r="D177" s="135" t="s">
        <v>4030</v>
      </c>
      <c r="E177" s="135" t="s">
        <v>4031</v>
      </c>
      <c r="F177" s="135" t="s">
        <v>285</v>
      </c>
      <c r="G177" s="135" t="s">
        <v>42</v>
      </c>
      <c r="H177" s="283">
        <v>222344688</v>
      </c>
      <c r="I177" s="283"/>
      <c r="J177" s="283"/>
      <c r="K177" s="135" t="s">
        <v>4032</v>
      </c>
      <c r="L177" s="135"/>
      <c r="M177" s="135" t="s">
        <v>4033</v>
      </c>
      <c r="N177" s="135" t="s">
        <v>4034</v>
      </c>
      <c r="O177" s="135"/>
      <c r="P177" s="185" t="s">
        <v>4035</v>
      </c>
      <c r="Q177" s="185"/>
      <c r="R177" s="185"/>
      <c r="S177" s="185"/>
      <c r="T177" s="135" t="s">
        <v>4036</v>
      </c>
      <c r="U177" s="135" t="s">
        <v>46</v>
      </c>
      <c r="V177" s="146">
        <v>42905</v>
      </c>
      <c r="W177" s="129" t="s">
        <v>3160</v>
      </c>
    </row>
    <row r="178" spans="1:23" s="250" customFormat="1" x14ac:dyDescent="0.25">
      <c r="A178" s="130">
        <f t="shared" si="2"/>
        <v>177</v>
      </c>
      <c r="B178" s="138"/>
      <c r="C178" s="138"/>
      <c r="D178" s="138" t="s">
        <v>4037</v>
      </c>
      <c r="E178" s="138" t="s">
        <v>4038</v>
      </c>
      <c r="F178" s="138" t="s">
        <v>1046</v>
      </c>
      <c r="G178" s="138" t="s">
        <v>42</v>
      </c>
      <c r="H178" s="281" t="s">
        <v>4039</v>
      </c>
      <c r="I178" s="281">
        <v>223942460</v>
      </c>
      <c r="J178" s="281"/>
      <c r="K178" s="138" t="s">
        <v>36</v>
      </c>
      <c r="L178" s="138"/>
      <c r="M178" s="138" t="s">
        <v>3129</v>
      </c>
      <c r="N178" s="138" t="s">
        <v>878</v>
      </c>
      <c r="O178" s="138" t="s">
        <v>4040</v>
      </c>
      <c r="P178" s="185" t="s">
        <v>4041</v>
      </c>
      <c r="Q178" s="185"/>
      <c r="R178" s="185"/>
      <c r="S178" s="185"/>
      <c r="T178" s="125" t="s">
        <v>4042</v>
      </c>
      <c r="U178" s="135" t="s">
        <v>100</v>
      </c>
      <c r="V178" s="146">
        <v>42905</v>
      </c>
      <c r="W178" s="129" t="s">
        <v>3160</v>
      </c>
    </row>
    <row r="179" spans="1:23" s="250" customFormat="1" x14ac:dyDescent="0.25">
      <c r="A179" s="130">
        <f t="shared" si="2"/>
        <v>178</v>
      </c>
      <c r="B179" s="142"/>
      <c r="C179" s="142"/>
      <c r="D179" s="141" t="s">
        <v>4043</v>
      </c>
      <c r="E179" s="142" t="s">
        <v>4044</v>
      </c>
      <c r="F179" s="142" t="s">
        <v>1352</v>
      </c>
      <c r="G179" s="142" t="s">
        <v>49</v>
      </c>
      <c r="H179" s="169">
        <v>223250099</v>
      </c>
      <c r="I179" s="169"/>
      <c r="J179" s="169"/>
      <c r="K179" s="142" t="s">
        <v>36</v>
      </c>
      <c r="L179" s="142"/>
      <c r="M179" s="142" t="s">
        <v>780</v>
      </c>
      <c r="N179" s="142" t="s">
        <v>4045</v>
      </c>
      <c r="O179" s="142" t="s">
        <v>236</v>
      </c>
      <c r="P179" s="126" t="s">
        <v>4046</v>
      </c>
      <c r="Q179" s="142"/>
      <c r="R179" s="142"/>
      <c r="S179" s="142"/>
      <c r="T179" s="149" t="s">
        <v>4047</v>
      </c>
      <c r="U179" s="149" t="s">
        <v>100</v>
      </c>
      <c r="V179" s="146">
        <v>42905</v>
      </c>
      <c r="W179" s="129" t="s">
        <v>3160</v>
      </c>
    </row>
    <row r="180" spans="1:23" s="250" customFormat="1" x14ac:dyDescent="0.25">
      <c r="A180" s="130">
        <f t="shared" si="2"/>
        <v>179</v>
      </c>
      <c r="B180" s="142"/>
      <c r="C180" s="142"/>
      <c r="D180" s="141" t="s">
        <v>4048</v>
      </c>
      <c r="E180" s="142" t="s">
        <v>4049</v>
      </c>
      <c r="F180" s="142" t="s">
        <v>48</v>
      </c>
      <c r="G180" s="142" t="s">
        <v>49</v>
      </c>
      <c r="H180" s="169">
        <v>222619818</v>
      </c>
      <c r="I180" s="169">
        <v>232716347</v>
      </c>
      <c r="J180" s="169"/>
      <c r="K180" s="142" t="s">
        <v>36</v>
      </c>
      <c r="L180" s="142"/>
      <c r="M180" s="142" t="s">
        <v>3539</v>
      </c>
      <c r="N180" s="142" t="s">
        <v>4050</v>
      </c>
      <c r="O180" s="142" t="s">
        <v>268</v>
      </c>
      <c r="P180" s="126" t="s">
        <v>4051</v>
      </c>
      <c r="Q180" s="126" t="s">
        <v>4052</v>
      </c>
      <c r="R180" s="126"/>
      <c r="S180" s="126"/>
      <c r="T180" s="141" t="s">
        <v>4053</v>
      </c>
      <c r="U180" s="135" t="s">
        <v>5328</v>
      </c>
      <c r="V180" s="146">
        <v>42902</v>
      </c>
      <c r="W180" s="129" t="s">
        <v>3160</v>
      </c>
    </row>
    <row r="181" spans="1:23" s="250" customFormat="1" ht="18.75" x14ac:dyDescent="0.3">
      <c r="A181" s="130">
        <f t="shared" si="2"/>
        <v>180</v>
      </c>
      <c r="B181" s="135"/>
      <c r="C181" s="135"/>
      <c r="D181" s="135" t="s">
        <v>4054</v>
      </c>
      <c r="E181" s="135" t="s">
        <v>4055</v>
      </c>
      <c r="F181" s="135" t="s">
        <v>1434</v>
      </c>
      <c r="G181" s="135" t="s">
        <v>42</v>
      </c>
      <c r="H181" s="283">
        <v>227598121</v>
      </c>
      <c r="I181" s="283"/>
      <c r="J181" s="283"/>
      <c r="K181" s="142" t="s">
        <v>30</v>
      </c>
      <c r="L181" s="135"/>
      <c r="M181" s="135"/>
      <c r="N181" s="135"/>
      <c r="O181" s="135"/>
      <c r="P181" s="136"/>
      <c r="Q181" s="136"/>
      <c r="R181" s="136"/>
      <c r="S181" s="136"/>
      <c r="T181" s="135" t="s">
        <v>4056</v>
      </c>
      <c r="U181" s="135" t="s">
        <v>46</v>
      </c>
      <c r="V181" s="137">
        <v>42748</v>
      </c>
      <c r="W181" s="129" t="s">
        <v>3160</v>
      </c>
    </row>
    <row r="182" spans="1:23" s="250" customFormat="1" x14ac:dyDescent="0.25">
      <c r="A182" s="130">
        <f t="shared" si="2"/>
        <v>181</v>
      </c>
      <c r="B182" s="179"/>
      <c r="C182" s="179"/>
      <c r="D182" s="180" t="s">
        <v>4057</v>
      </c>
      <c r="E182" s="179" t="s">
        <v>4058</v>
      </c>
      <c r="F182" s="179" t="s">
        <v>48</v>
      </c>
      <c r="G182" s="179" t="s">
        <v>49</v>
      </c>
      <c r="H182" s="292">
        <v>222048710</v>
      </c>
      <c r="I182" s="292">
        <v>228196274</v>
      </c>
      <c r="J182" s="292"/>
      <c r="K182" s="179" t="s">
        <v>36</v>
      </c>
      <c r="L182" s="179"/>
      <c r="M182" s="179"/>
      <c r="N182" s="179"/>
      <c r="O182" s="179"/>
      <c r="P182" s="179"/>
      <c r="Q182" s="179"/>
      <c r="R182" s="179"/>
      <c r="S182" s="179"/>
      <c r="T182" s="186" t="s">
        <v>4059</v>
      </c>
      <c r="U182" s="186" t="s">
        <v>46</v>
      </c>
      <c r="V182" s="181">
        <v>42801</v>
      </c>
      <c r="W182" s="129" t="s">
        <v>3160</v>
      </c>
    </row>
    <row r="183" spans="1:23" s="250" customFormat="1" x14ac:dyDescent="0.25">
      <c r="A183" s="130">
        <f t="shared" si="2"/>
        <v>182</v>
      </c>
      <c r="B183" s="138"/>
      <c r="C183" s="138"/>
      <c r="D183" s="138" t="s">
        <v>4060</v>
      </c>
      <c r="E183" s="138" t="s">
        <v>4061</v>
      </c>
      <c r="F183" s="138" t="s">
        <v>2422</v>
      </c>
      <c r="G183" s="138" t="s">
        <v>49</v>
      </c>
      <c r="H183" s="281">
        <v>222259917</v>
      </c>
      <c r="I183" s="281"/>
      <c r="J183" s="281"/>
      <c r="K183" s="138" t="s">
        <v>36</v>
      </c>
      <c r="L183" s="138"/>
      <c r="M183" s="138"/>
      <c r="N183" s="138"/>
      <c r="O183" s="138"/>
      <c r="P183" s="139"/>
      <c r="Q183" s="139"/>
      <c r="R183" s="139"/>
      <c r="S183" s="139"/>
      <c r="T183" s="187" t="s">
        <v>4062</v>
      </c>
      <c r="U183" s="187" t="s">
        <v>46</v>
      </c>
      <c r="V183" s="128">
        <v>42734</v>
      </c>
      <c r="W183" s="129" t="s">
        <v>3160</v>
      </c>
    </row>
    <row r="184" spans="1:23" s="250" customFormat="1" x14ac:dyDescent="0.25">
      <c r="A184" s="130">
        <f t="shared" si="2"/>
        <v>183</v>
      </c>
      <c r="B184" s="142"/>
      <c r="C184" s="142"/>
      <c r="D184" s="141" t="s">
        <v>4063</v>
      </c>
      <c r="E184" s="142" t="s">
        <v>4064</v>
      </c>
      <c r="F184" s="142" t="s">
        <v>48</v>
      </c>
      <c r="G184" s="142" t="s">
        <v>49</v>
      </c>
      <c r="H184" s="169">
        <v>222319980</v>
      </c>
      <c r="I184" s="169"/>
      <c r="J184" s="169"/>
      <c r="K184" s="142" t="s">
        <v>36</v>
      </c>
      <c r="L184" s="142"/>
      <c r="M184" s="142" t="s">
        <v>4033</v>
      </c>
      <c r="N184" s="142" t="s">
        <v>3304</v>
      </c>
      <c r="O184" s="142" t="s">
        <v>236</v>
      </c>
      <c r="P184" s="126" t="s">
        <v>4065</v>
      </c>
      <c r="Q184" s="126"/>
      <c r="R184" s="126"/>
      <c r="S184" s="126"/>
      <c r="T184" s="141" t="s">
        <v>4066</v>
      </c>
      <c r="U184" s="141" t="s">
        <v>100</v>
      </c>
      <c r="V184" s="146">
        <v>42902</v>
      </c>
      <c r="W184" s="129" t="s">
        <v>3160</v>
      </c>
    </row>
    <row r="185" spans="1:23" s="250" customFormat="1" x14ac:dyDescent="0.25">
      <c r="A185" s="130">
        <f t="shared" si="2"/>
        <v>184</v>
      </c>
      <c r="B185" s="135"/>
      <c r="C185" s="135"/>
      <c r="D185" s="135" t="s">
        <v>4067</v>
      </c>
      <c r="E185" s="135" t="s">
        <v>4068</v>
      </c>
      <c r="F185" s="135" t="s">
        <v>1011</v>
      </c>
      <c r="G185" s="135" t="s">
        <v>49</v>
      </c>
      <c r="H185" s="283">
        <v>226329078</v>
      </c>
      <c r="I185" s="283"/>
      <c r="J185" s="283"/>
      <c r="K185" s="135" t="s">
        <v>36</v>
      </c>
      <c r="L185" s="135"/>
      <c r="M185" s="135" t="s">
        <v>4069</v>
      </c>
      <c r="N185" s="135" t="s">
        <v>4070</v>
      </c>
      <c r="O185" s="135" t="s">
        <v>799</v>
      </c>
      <c r="P185" s="126" t="s">
        <v>4071</v>
      </c>
      <c r="Q185" s="126"/>
      <c r="R185" s="126"/>
      <c r="S185" s="126"/>
      <c r="T185" s="135" t="s">
        <v>4072</v>
      </c>
      <c r="U185" s="135" t="s">
        <v>100</v>
      </c>
      <c r="V185" s="146">
        <v>42905</v>
      </c>
      <c r="W185" s="129" t="s">
        <v>3160</v>
      </c>
    </row>
    <row r="186" spans="1:23" s="250" customFormat="1" x14ac:dyDescent="0.25">
      <c r="A186" s="130">
        <f t="shared" si="2"/>
        <v>185</v>
      </c>
      <c r="B186" s="142"/>
      <c r="C186" s="142"/>
      <c r="D186" s="141" t="s">
        <v>4073</v>
      </c>
      <c r="E186" s="142" t="s">
        <v>4074</v>
      </c>
      <c r="F186" s="142" t="s">
        <v>83</v>
      </c>
      <c r="G186" s="142" t="s">
        <v>49</v>
      </c>
      <c r="H186" s="169">
        <v>227435640</v>
      </c>
      <c r="I186" s="169"/>
      <c r="J186" s="169"/>
      <c r="K186" s="142" t="s">
        <v>36</v>
      </c>
      <c r="L186" s="142"/>
      <c r="M186" s="142"/>
      <c r="N186" s="142"/>
      <c r="O186" s="142"/>
      <c r="P186" s="142"/>
      <c r="Q186" s="142"/>
      <c r="R186" s="142"/>
      <c r="S186" s="142"/>
      <c r="T186" s="141" t="s">
        <v>4075</v>
      </c>
      <c r="U186" s="141" t="s">
        <v>32</v>
      </c>
      <c r="V186" s="146">
        <v>42696</v>
      </c>
      <c r="W186" s="129" t="s">
        <v>3160</v>
      </c>
    </row>
    <row r="187" spans="1:23" s="250" customFormat="1" x14ac:dyDescent="0.25">
      <c r="A187" s="130">
        <f t="shared" si="2"/>
        <v>186</v>
      </c>
      <c r="B187" s="135"/>
      <c r="C187" s="135"/>
      <c r="D187" s="135" t="s">
        <v>4076</v>
      </c>
      <c r="E187" s="135" t="s">
        <v>4077</v>
      </c>
      <c r="F187" s="135" t="s">
        <v>254</v>
      </c>
      <c r="G187" s="135" t="s">
        <v>42</v>
      </c>
      <c r="H187" s="283">
        <v>222073192</v>
      </c>
      <c r="I187" s="283"/>
      <c r="J187" s="283"/>
      <c r="K187" s="142" t="s">
        <v>30</v>
      </c>
      <c r="L187" s="135"/>
      <c r="M187" s="135" t="s">
        <v>4078</v>
      </c>
      <c r="N187" s="135" t="s">
        <v>4079</v>
      </c>
      <c r="O187" s="135" t="s">
        <v>321</v>
      </c>
      <c r="P187" s="142" t="s">
        <v>4080</v>
      </c>
      <c r="Q187" s="142"/>
      <c r="R187" s="142"/>
      <c r="S187" s="142"/>
      <c r="T187" s="135" t="s">
        <v>4081</v>
      </c>
      <c r="U187" s="135" t="s">
        <v>57</v>
      </c>
      <c r="V187" s="137">
        <v>42803</v>
      </c>
      <c r="W187" s="129" t="s">
        <v>3160</v>
      </c>
    </row>
    <row r="188" spans="1:23" s="250" customFormat="1" x14ac:dyDescent="0.25">
      <c r="A188" s="130">
        <f t="shared" si="2"/>
        <v>187</v>
      </c>
      <c r="B188" s="138"/>
      <c r="C188" s="138"/>
      <c r="D188" s="138" t="s">
        <v>4082</v>
      </c>
      <c r="E188" s="138" t="s">
        <v>4083</v>
      </c>
      <c r="F188" s="138" t="s">
        <v>155</v>
      </c>
      <c r="G188" s="138" t="s">
        <v>49</v>
      </c>
      <c r="H188" s="281">
        <v>224652631</v>
      </c>
      <c r="I188" s="281">
        <v>982039726</v>
      </c>
      <c r="J188" s="281"/>
      <c r="K188" s="138" t="s">
        <v>30</v>
      </c>
      <c r="L188" s="138"/>
      <c r="M188" s="138" t="s">
        <v>4084</v>
      </c>
      <c r="N188" s="138">
        <v>1</v>
      </c>
      <c r="O188" s="138" t="s">
        <v>472</v>
      </c>
      <c r="P188" s="126" t="s">
        <v>4085</v>
      </c>
      <c r="Q188" s="139"/>
      <c r="R188" s="139"/>
      <c r="S188" s="139"/>
      <c r="T188" s="125" t="s">
        <v>4086</v>
      </c>
      <c r="U188" s="135" t="s">
        <v>5328</v>
      </c>
      <c r="V188" s="128">
        <v>42894</v>
      </c>
      <c r="W188" s="129" t="s">
        <v>3160</v>
      </c>
    </row>
    <row r="189" spans="1:23" s="250" customFormat="1" x14ac:dyDescent="0.25">
      <c r="A189" s="130">
        <f t="shared" si="2"/>
        <v>188</v>
      </c>
      <c r="B189" s="151"/>
      <c r="C189" s="151"/>
      <c r="D189" s="151" t="s">
        <v>4087</v>
      </c>
      <c r="E189" s="151" t="s">
        <v>4088</v>
      </c>
      <c r="F189" s="151" t="s">
        <v>4089</v>
      </c>
      <c r="G189" s="151" t="s">
        <v>49</v>
      </c>
      <c r="H189" s="284">
        <v>227383808</v>
      </c>
      <c r="I189" s="284"/>
      <c r="J189" s="284"/>
      <c r="K189" s="151" t="s">
        <v>561</v>
      </c>
      <c r="L189" s="151"/>
      <c r="M189" s="151" t="s">
        <v>4090</v>
      </c>
      <c r="N189" s="151" t="s">
        <v>3220</v>
      </c>
      <c r="O189" s="151" t="s">
        <v>4091</v>
      </c>
      <c r="P189" s="185" t="s">
        <v>4092</v>
      </c>
      <c r="Q189" s="185"/>
      <c r="R189" s="185"/>
      <c r="S189" s="185"/>
      <c r="T189" s="151" t="s">
        <v>4093</v>
      </c>
      <c r="U189" s="151" t="s">
        <v>100</v>
      </c>
      <c r="V189" s="146">
        <v>42905</v>
      </c>
      <c r="W189" s="129" t="s">
        <v>3160</v>
      </c>
    </row>
    <row r="190" spans="1:23" s="250" customFormat="1" x14ac:dyDescent="0.25">
      <c r="A190" s="130">
        <f t="shared" si="2"/>
        <v>189</v>
      </c>
      <c r="B190" s="138"/>
      <c r="C190" s="138"/>
      <c r="D190" s="138" t="s">
        <v>4094</v>
      </c>
      <c r="E190" s="138" t="s">
        <v>4095</v>
      </c>
      <c r="F190" s="138" t="s">
        <v>555</v>
      </c>
      <c r="G190" s="138" t="s">
        <v>42</v>
      </c>
      <c r="H190" s="281">
        <v>225940389</v>
      </c>
      <c r="I190" s="281">
        <v>227586100</v>
      </c>
      <c r="J190" s="281"/>
      <c r="K190" s="142" t="s">
        <v>30</v>
      </c>
      <c r="L190" s="138"/>
      <c r="M190" s="138" t="s">
        <v>1988</v>
      </c>
      <c r="N190" s="138" t="s">
        <v>4096</v>
      </c>
      <c r="O190" s="138" t="s">
        <v>3123</v>
      </c>
      <c r="P190" s="126" t="s">
        <v>4097</v>
      </c>
      <c r="Q190" s="126"/>
      <c r="R190" s="126"/>
      <c r="S190" s="126"/>
      <c r="T190" s="135" t="s">
        <v>4098</v>
      </c>
      <c r="U190" s="135" t="s">
        <v>100</v>
      </c>
      <c r="V190" s="146">
        <v>42902</v>
      </c>
      <c r="W190" s="129" t="s">
        <v>3160</v>
      </c>
    </row>
    <row r="191" spans="1:23" s="250" customFormat="1" x14ac:dyDescent="0.25">
      <c r="A191" s="130">
        <f t="shared" si="2"/>
        <v>190</v>
      </c>
      <c r="B191" s="142"/>
      <c r="C191" s="142"/>
      <c r="D191" s="141" t="s">
        <v>4099</v>
      </c>
      <c r="E191" s="142" t="s">
        <v>4100</v>
      </c>
      <c r="F191" s="142" t="s">
        <v>147</v>
      </c>
      <c r="G191" s="142" t="s">
        <v>49</v>
      </c>
      <c r="H191" s="169">
        <v>227783502</v>
      </c>
      <c r="I191" s="169">
        <v>981386720</v>
      </c>
      <c r="J191" s="169"/>
      <c r="K191" s="142" t="s">
        <v>30</v>
      </c>
      <c r="L191" s="142"/>
      <c r="M191" s="142" t="s">
        <v>4101</v>
      </c>
      <c r="N191" s="142" t="s">
        <v>3289</v>
      </c>
      <c r="O191" s="142" t="s">
        <v>236</v>
      </c>
      <c r="P191" s="126" t="s">
        <v>4102</v>
      </c>
      <c r="Q191" s="126"/>
      <c r="R191" s="126"/>
      <c r="S191" s="126"/>
      <c r="T191" s="149" t="s">
        <v>4103</v>
      </c>
      <c r="U191" s="149" t="s">
        <v>100</v>
      </c>
      <c r="V191" s="146">
        <v>42909</v>
      </c>
      <c r="W191" s="129" t="s">
        <v>3160</v>
      </c>
    </row>
    <row r="192" spans="1:23" s="250" customFormat="1" x14ac:dyDescent="0.25">
      <c r="A192" s="130">
        <f t="shared" si="2"/>
        <v>191</v>
      </c>
      <c r="B192" s="138"/>
      <c r="C192" s="138"/>
      <c r="D192" s="138" t="s">
        <v>4104</v>
      </c>
      <c r="E192" s="138" t="s">
        <v>4105</v>
      </c>
      <c r="F192" s="138" t="s">
        <v>1340</v>
      </c>
      <c r="G192" s="138" t="s">
        <v>49</v>
      </c>
      <c r="H192" s="281">
        <v>227352237</v>
      </c>
      <c r="I192" s="281"/>
      <c r="J192" s="281"/>
      <c r="K192" s="138" t="s">
        <v>36</v>
      </c>
      <c r="L192" s="138"/>
      <c r="M192" s="138"/>
      <c r="N192" s="138"/>
      <c r="O192" s="138"/>
      <c r="P192" s="139"/>
      <c r="Q192" s="139"/>
      <c r="R192" s="139"/>
      <c r="S192" s="139"/>
      <c r="T192" s="188" t="s">
        <v>4106</v>
      </c>
      <c r="U192" s="188" t="s">
        <v>32</v>
      </c>
      <c r="V192" s="163">
        <v>42738</v>
      </c>
      <c r="W192" s="129" t="s">
        <v>3160</v>
      </c>
    </row>
    <row r="193" spans="1:23" s="250" customFormat="1" x14ac:dyDescent="0.25">
      <c r="A193" s="130">
        <f t="shared" si="2"/>
        <v>192</v>
      </c>
      <c r="B193" s="136"/>
      <c r="C193" s="136"/>
      <c r="D193" s="136" t="s">
        <v>4107</v>
      </c>
      <c r="E193" s="136" t="s">
        <v>4108</v>
      </c>
      <c r="F193" s="136" t="s">
        <v>313</v>
      </c>
      <c r="G193" s="136" t="s">
        <v>42</v>
      </c>
      <c r="H193" s="283">
        <v>224015016</v>
      </c>
      <c r="I193" s="283">
        <v>224013361</v>
      </c>
      <c r="J193" s="283"/>
      <c r="K193" s="136" t="s">
        <v>36</v>
      </c>
      <c r="L193" s="136"/>
      <c r="M193" s="136" t="s">
        <v>2097</v>
      </c>
      <c r="N193" s="136" t="s">
        <v>4109</v>
      </c>
      <c r="O193" s="136"/>
      <c r="P193" s="126" t="s">
        <v>4110</v>
      </c>
      <c r="Q193" s="136"/>
      <c r="R193" s="136"/>
      <c r="S193" s="136"/>
      <c r="T193" s="136" t="s">
        <v>4111</v>
      </c>
      <c r="U193" s="136" t="s">
        <v>435</v>
      </c>
      <c r="V193" s="137">
        <v>42909</v>
      </c>
      <c r="W193" s="129" t="s">
        <v>3160</v>
      </c>
    </row>
    <row r="194" spans="1:23" s="250" customFormat="1" x14ac:dyDescent="0.25">
      <c r="A194" s="130">
        <f t="shared" si="2"/>
        <v>193</v>
      </c>
      <c r="B194" s="138"/>
      <c r="C194" s="138"/>
      <c r="D194" s="138" t="s">
        <v>4112</v>
      </c>
      <c r="E194" s="138" t="s">
        <v>4113</v>
      </c>
      <c r="F194" s="138" t="s">
        <v>1011</v>
      </c>
      <c r="G194" s="138" t="s">
        <v>49</v>
      </c>
      <c r="H194" s="281">
        <v>226667517</v>
      </c>
      <c r="I194" s="281"/>
      <c r="J194" s="281"/>
      <c r="K194" s="142" t="s">
        <v>30</v>
      </c>
      <c r="L194" s="138"/>
      <c r="M194" s="138"/>
      <c r="N194" s="138"/>
      <c r="O194" s="138"/>
      <c r="P194" s="139"/>
      <c r="Q194" s="139"/>
      <c r="R194" s="139"/>
      <c r="S194" s="139"/>
      <c r="T194" s="138" t="s">
        <v>4114</v>
      </c>
      <c r="U194" s="138" t="s">
        <v>38</v>
      </c>
      <c r="V194" s="168">
        <v>42753</v>
      </c>
      <c r="W194" s="129" t="s">
        <v>3160</v>
      </c>
    </row>
    <row r="195" spans="1:23" s="250" customFormat="1" x14ac:dyDescent="0.25">
      <c r="A195" s="130">
        <f t="shared" si="2"/>
        <v>194</v>
      </c>
      <c r="B195" s="189"/>
      <c r="C195" s="189"/>
      <c r="D195" s="190" t="s">
        <v>4115</v>
      </c>
      <c r="E195" s="189" t="s">
        <v>4116</v>
      </c>
      <c r="F195" s="189" t="s">
        <v>285</v>
      </c>
      <c r="G195" s="189" t="s">
        <v>49</v>
      </c>
      <c r="H195" s="293">
        <v>222127170</v>
      </c>
      <c r="I195" s="310">
        <v>229516056</v>
      </c>
      <c r="J195" s="310">
        <v>222177170</v>
      </c>
      <c r="K195" s="142" t="s">
        <v>30</v>
      </c>
      <c r="L195" s="189">
        <v>2</v>
      </c>
      <c r="M195" s="189"/>
      <c r="N195" s="189"/>
      <c r="O195" s="189"/>
      <c r="P195" s="189"/>
      <c r="Q195" s="189"/>
      <c r="R195" s="189"/>
      <c r="S195" s="189"/>
      <c r="T195" s="180" t="s">
        <v>4117</v>
      </c>
      <c r="U195" s="180" t="s">
        <v>46</v>
      </c>
      <c r="V195" s="191">
        <v>42801</v>
      </c>
      <c r="W195" s="129" t="s">
        <v>3160</v>
      </c>
    </row>
    <row r="196" spans="1:23" s="250" customFormat="1" x14ac:dyDescent="0.25">
      <c r="A196" s="130">
        <f t="shared" ref="A196:A259" si="3">+A195+1</f>
        <v>195</v>
      </c>
      <c r="B196" s="138"/>
      <c r="C196" s="138"/>
      <c r="D196" s="138" t="s">
        <v>4118</v>
      </c>
      <c r="E196" s="138" t="s">
        <v>4119</v>
      </c>
      <c r="F196" s="138" t="s">
        <v>29</v>
      </c>
      <c r="G196" s="138" t="s">
        <v>29</v>
      </c>
      <c r="H196" s="281">
        <v>322698916</v>
      </c>
      <c r="I196" s="281">
        <v>962497391</v>
      </c>
      <c r="J196" s="281"/>
      <c r="K196" s="142" t="s">
        <v>30</v>
      </c>
      <c r="L196" s="138"/>
      <c r="M196" s="138"/>
      <c r="N196" s="138"/>
      <c r="O196" s="138"/>
      <c r="P196" s="139"/>
      <c r="Q196" s="139"/>
      <c r="R196" s="139"/>
      <c r="S196" s="139"/>
      <c r="T196" s="143" t="s">
        <v>4120</v>
      </c>
      <c r="U196" s="143" t="s">
        <v>32</v>
      </c>
      <c r="V196" s="163">
        <v>42800</v>
      </c>
      <c r="W196" s="129" t="s">
        <v>3160</v>
      </c>
    </row>
    <row r="197" spans="1:23" s="250" customFormat="1" x14ac:dyDescent="0.25">
      <c r="A197" s="130">
        <f t="shared" si="3"/>
        <v>196</v>
      </c>
      <c r="B197" s="135"/>
      <c r="C197" s="135" t="s">
        <v>568</v>
      </c>
      <c r="D197" s="135" t="s">
        <v>4121</v>
      </c>
      <c r="E197" s="135" t="s">
        <v>4122</v>
      </c>
      <c r="F197" s="135" t="s">
        <v>2164</v>
      </c>
      <c r="G197" s="135" t="s">
        <v>42</v>
      </c>
      <c r="H197" s="280">
        <v>228145211</v>
      </c>
      <c r="I197" s="283">
        <v>228661915</v>
      </c>
      <c r="J197" s="283"/>
      <c r="K197" s="142" t="s">
        <v>30</v>
      </c>
      <c r="L197" s="135">
        <v>3</v>
      </c>
      <c r="M197" s="135" t="s">
        <v>527</v>
      </c>
      <c r="N197" s="135" t="s">
        <v>4123</v>
      </c>
      <c r="O197" s="135" t="s">
        <v>1127</v>
      </c>
      <c r="P197" s="139" t="s">
        <v>4124</v>
      </c>
      <c r="Q197" s="139"/>
      <c r="R197" s="139"/>
      <c r="S197" s="139"/>
      <c r="T197" s="135" t="s">
        <v>4125</v>
      </c>
      <c r="U197" s="135" t="s">
        <v>46</v>
      </c>
      <c r="V197" s="137">
        <v>42747</v>
      </c>
      <c r="W197" s="129" t="s">
        <v>3160</v>
      </c>
    </row>
    <row r="198" spans="1:23" s="250" customFormat="1" x14ac:dyDescent="0.25">
      <c r="A198" s="130">
        <f t="shared" si="3"/>
        <v>197</v>
      </c>
      <c r="B198" s="140"/>
      <c r="C198" s="140"/>
      <c r="D198" s="141" t="s">
        <v>4126</v>
      </c>
      <c r="E198" s="142" t="s">
        <v>4127</v>
      </c>
      <c r="F198" s="142" t="s">
        <v>4128</v>
      </c>
      <c r="G198" s="142" t="s">
        <v>49</v>
      </c>
      <c r="H198" s="282">
        <v>222663667</v>
      </c>
      <c r="I198" s="169"/>
      <c r="J198" s="169"/>
      <c r="K198" s="142" t="s">
        <v>36</v>
      </c>
      <c r="L198" s="142"/>
      <c r="M198" s="142"/>
      <c r="N198" s="142"/>
      <c r="O198" s="142"/>
      <c r="P198" s="142"/>
      <c r="Q198" s="142"/>
      <c r="R198" s="142"/>
      <c r="S198" s="142"/>
      <c r="T198" s="141" t="s">
        <v>4129</v>
      </c>
      <c r="U198" s="141" t="s">
        <v>46</v>
      </c>
      <c r="V198" s="146">
        <v>42800</v>
      </c>
      <c r="W198" s="129" t="s">
        <v>3160</v>
      </c>
    </row>
    <row r="199" spans="1:23" s="250" customFormat="1" x14ac:dyDescent="0.25">
      <c r="A199" s="130">
        <f t="shared" si="3"/>
        <v>198</v>
      </c>
      <c r="B199" s="138"/>
      <c r="C199" s="138"/>
      <c r="D199" s="138" t="s">
        <v>4130</v>
      </c>
      <c r="E199" s="138" t="s">
        <v>4131</v>
      </c>
      <c r="F199" s="138" t="s">
        <v>29</v>
      </c>
      <c r="G199" s="138" t="s">
        <v>29</v>
      </c>
      <c r="H199" s="281">
        <v>322969739</v>
      </c>
      <c r="I199" s="281"/>
      <c r="J199" s="281"/>
      <c r="K199" s="138" t="s">
        <v>30</v>
      </c>
      <c r="L199" s="138"/>
      <c r="M199" s="138"/>
      <c r="N199" s="138"/>
      <c r="O199" s="138"/>
      <c r="P199" s="139"/>
      <c r="Q199" s="139"/>
      <c r="R199" s="139"/>
      <c r="S199" s="139"/>
      <c r="T199" s="125" t="s">
        <v>4132</v>
      </c>
      <c r="U199" s="125" t="s">
        <v>38</v>
      </c>
      <c r="V199" s="128">
        <v>42696</v>
      </c>
      <c r="W199" s="129" t="s">
        <v>3160</v>
      </c>
    </row>
    <row r="200" spans="1:23" s="250" customFormat="1" x14ac:dyDescent="0.25">
      <c r="A200" s="130">
        <f t="shared" si="3"/>
        <v>199</v>
      </c>
      <c r="B200" s="138"/>
      <c r="C200" s="138"/>
      <c r="D200" s="138" t="s">
        <v>4133</v>
      </c>
      <c r="E200" s="138" t="s">
        <v>4134</v>
      </c>
      <c r="F200" s="138" t="s">
        <v>313</v>
      </c>
      <c r="G200" s="138" t="s">
        <v>42</v>
      </c>
      <c r="H200" s="281">
        <v>224074571</v>
      </c>
      <c r="I200" s="281"/>
      <c r="J200" s="281"/>
      <c r="K200" s="142" t="s">
        <v>30</v>
      </c>
      <c r="L200" s="138"/>
      <c r="M200" s="138"/>
      <c r="N200" s="138"/>
      <c r="O200" s="138"/>
      <c r="P200" s="139"/>
      <c r="Q200" s="139"/>
      <c r="R200" s="139"/>
      <c r="S200" s="139"/>
      <c r="T200" s="143" t="s">
        <v>4135</v>
      </c>
      <c r="U200" s="143" t="s">
        <v>32</v>
      </c>
      <c r="V200" s="163">
        <v>42801</v>
      </c>
      <c r="W200" s="129" t="s">
        <v>3160</v>
      </c>
    </row>
    <row r="201" spans="1:23" s="250" customFormat="1" x14ac:dyDescent="0.25">
      <c r="A201" s="130">
        <f t="shared" si="3"/>
        <v>200</v>
      </c>
      <c r="B201" s="131"/>
      <c r="C201" s="131"/>
      <c r="D201" s="132" t="s">
        <v>4136</v>
      </c>
      <c r="E201" s="131" t="s">
        <v>4137</v>
      </c>
      <c r="F201" s="131" t="s">
        <v>155</v>
      </c>
      <c r="G201" s="131" t="s">
        <v>49</v>
      </c>
      <c r="H201" s="279">
        <v>226621729</v>
      </c>
      <c r="I201" s="279"/>
      <c r="J201" s="279"/>
      <c r="K201" s="142" t="s">
        <v>30</v>
      </c>
      <c r="L201" s="131"/>
      <c r="M201" s="192"/>
      <c r="N201" s="192"/>
      <c r="O201" s="192"/>
      <c r="P201" s="192"/>
      <c r="Q201" s="192"/>
      <c r="R201" s="192"/>
      <c r="S201" s="192"/>
      <c r="T201" s="193" t="s">
        <v>4138</v>
      </c>
      <c r="U201" s="193" t="s">
        <v>46</v>
      </c>
      <c r="V201" s="133">
        <v>42683</v>
      </c>
      <c r="W201" s="129" t="s">
        <v>3160</v>
      </c>
    </row>
    <row r="202" spans="1:23" s="250" customFormat="1" ht="18.75" x14ac:dyDescent="0.3">
      <c r="A202" s="130">
        <f t="shared" si="3"/>
        <v>201</v>
      </c>
      <c r="B202" s="138"/>
      <c r="C202" s="138"/>
      <c r="D202" s="138" t="s">
        <v>4139</v>
      </c>
      <c r="E202" s="151" t="s">
        <v>4140</v>
      </c>
      <c r="F202" s="138" t="s">
        <v>122</v>
      </c>
      <c r="G202" s="138" t="s">
        <v>123</v>
      </c>
      <c r="H202" s="281">
        <v>973530883</v>
      </c>
      <c r="I202" s="281">
        <v>323245420</v>
      </c>
      <c r="J202" s="281">
        <v>232245420</v>
      </c>
      <c r="K202" s="138" t="s">
        <v>36</v>
      </c>
      <c r="L202" s="138"/>
      <c r="M202" s="138" t="s">
        <v>954</v>
      </c>
      <c r="N202" s="138" t="s">
        <v>4141</v>
      </c>
      <c r="O202" s="138" t="s">
        <v>4142</v>
      </c>
      <c r="P202" s="126" t="s">
        <v>4143</v>
      </c>
      <c r="Q202" s="126"/>
      <c r="R202" s="126"/>
      <c r="S202" s="126"/>
      <c r="T202" s="160" t="s">
        <v>4144</v>
      </c>
      <c r="U202" s="135" t="s">
        <v>5328</v>
      </c>
      <c r="V202" s="161">
        <v>42894</v>
      </c>
      <c r="W202" s="129" t="s">
        <v>3160</v>
      </c>
    </row>
    <row r="203" spans="1:23" s="250" customFormat="1" x14ac:dyDescent="0.25">
      <c r="A203" s="130">
        <f t="shared" si="3"/>
        <v>202</v>
      </c>
      <c r="B203" s="134"/>
      <c r="C203" s="134"/>
      <c r="D203" s="135" t="s">
        <v>4145</v>
      </c>
      <c r="E203" s="135" t="s">
        <v>4146</v>
      </c>
      <c r="F203" s="135" t="s">
        <v>1046</v>
      </c>
      <c r="G203" s="135" t="s">
        <v>42</v>
      </c>
      <c r="H203" s="280">
        <v>222214838</v>
      </c>
      <c r="I203" s="283"/>
      <c r="J203" s="283"/>
      <c r="K203" s="142" t="s">
        <v>30</v>
      </c>
      <c r="L203" s="135"/>
      <c r="M203" s="135" t="s">
        <v>4147</v>
      </c>
      <c r="N203" s="135"/>
      <c r="O203" s="135"/>
      <c r="P203" s="185" t="s">
        <v>4148</v>
      </c>
      <c r="Q203" s="185"/>
      <c r="R203" s="185"/>
      <c r="S203" s="185"/>
      <c r="T203" s="135" t="s">
        <v>4149</v>
      </c>
      <c r="U203" s="135" t="s">
        <v>100</v>
      </c>
      <c r="V203" s="146">
        <v>42905</v>
      </c>
      <c r="W203" s="129" t="s">
        <v>3160</v>
      </c>
    </row>
    <row r="204" spans="1:23" s="250" customFormat="1" x14ac:dyDescent="0.25">
      <c r="A204" s="130">
        <f t="shared" si="3"/>
        <v>203</v>
      </c>
      <c r="B204" s="134"/>
      <c r="C204" s="134" t="s">
        <v>340</v>
      </c>
      <c r="D204" s="135" t="s">
        <v>4150</v>
      </c>
      <c r="E204" s="135" t="s">
        <v>4151</v>
      </c>
      <c r="F204" s="135" t="s">
        <v>555</v>
      </c>
      <c r="G204" s="135" t="s">
        <v>42</v>
      </c>
      <c r="H204" s="280">
        <v>222261752</v>
      </c>
      <c r="I204" s="283">
        <v>222787000</v>
      </c>
      <c r="J204" s="283"/>
      <c r="K204" s="142" t="s">
        <v>30</v>
      </c>
      <c r="L204" s="135">
        <v>2</v>
      </c>
      <c r="M204" s="135" t="s">
        <v>4152</v>
      </c>
      <c r="N204" s="135" t="s">
        <v>4153</v>
      </c>
      <c r="O204" s="135" t="s">
        <v>376</v>
      </c>
      <c r="P204" s="185" t="s">
        <v>4154</v>
      </c>
      <c r="Q204" s="185"/>
      <c r="R204" s="185"/>
      <c r="S204" s="185"/>
      <c r="T204" s="135" t="s">
        <v>4155</v>
      </c>
      <c r="U204" s="135" t="s">
        <v>100</v>
      </c>
      <c r="V204" s="146">
        <v>42906</v>
      </c>
      <c r="W204" s="129" t="s">
        <v>3160</v>
      </c>
    </row>
    <row r="205" spans="1:23" s="250" customFormat="1" x14ac:dyDescent="0.25">
      <c r="A205" s="130">
        <f t="shared" si="3"/>
        <v>204</v>
      </c>
      <c r="B205" s="138"/>
      <c r="C205" s="138"/>
      <c r="D205" s="138" t="s">
        <v>4156</v>
      </c>
      <c r="E205" s="138" t="s">
        <v>4157</v>
      </c>
      <c r="F205" s="138" t="s">
        <v>42</v>
      </c>
      <c r="G205" s="138" t="s">
        <v>42</v>
      </c>
      <c r="H205" s="281">
        <v>224076933</v>
      </c>
      <c r="I205" s="281">
        <v>953719112</v>
      </c>
      <c r="J205" s="281"/>
      <c r="K205" s="138" t="s">
        <v>36</v>
      </c>
      <c r="L205" s="138"/>
      <c r="M205" s="138" t="s">
        <v>2520</v>
      </c>
      <c r="N205" s="138" t="s">
        <v>539</v>
      </c>
      <c r="O205" s="138" t="s">
        <v>236</v>
      </c>
      <c r="P205" s="126" t="s">
        <v>4158</v>
      </c>
      <c r="Q205" s="126"/>
      <c r="R205" s="126"/>
      <c r="S205" s="126"/>
      <c r="T205" s="135" t="s">
        <v>4159</v>
      </c>
      <c r="U205" s="135" t="s">
        <v>100</v>
      </c>
      <c r="V205" s="146">
        <v>42906</v>
      </c>
      <c r="W205" s="129" t="s">
        <v>3160</v>
      </c>
    </row>
    <row r="206" spans="1:23" s="250" customFormat="1" x14ac:dyDescent="0.25">
      <c r="A206" s="130">
        <f t="shared" si="3"/>
        <v>205</v>
      </c>
      <c r="B206" s="138"/>
      <c r="C206" s="138"/>
      <c r="D206" s="138" t="s">
        <v>4160</v>
      </c>
      <c r="E206" s="138" t="s">
        <v>4161</v>
      </c>
      <c r="F206" s="138" t="s">
        <v>3253</v>
      </c>
      <c r="G206" s="138" t="s">
        <v>42</v>
      </c>
      <c r="H206" s="281">
        <v>225440067</v>
      </c>
      <c r="I206" s="281">
        <v>950000899</v>
      </c>
      <c r="J206" s="281"/>
      <c r="K206" s="138" t="s">
        <v>36</v>
      </c>
      <c r="L206" s="138"/>
      <c r="M206" s="138" t="s">
        <v>1493</v>
      </c>
      <c r="N206" s="138" t="s">
        <v>598</v>
      </c>
      <c r="O206" s="138" t="s">
        <v>236</v>
      </c>
      <c r="P206" s="126" t="s">
        <v>4162</v>
      </c>
      <c r="Q206" s="126"/>
      <c r="R206" s="126"/>
      <c r="S206" s="126"/>
      <c r="T206" s="125" t="s">
        <v>4163</v>
      </c>
      <c r="U206" s="135" t="s">
        <v>100</v>
      </c>
      <c r="V206" s="146">
        <v>42908</v>
      </c>
      <c r="W206" s="129" t="s">
        <v>3160</v>
      </c>
    </row>
    <row r="207" spans="1:23" s="250" customFormat="1" x14ac:dyDescent="0.25">
      <c r="A207" s="130">
        <f t="shared" si="3"/>
        <v>206</v>
      </c>
      <c r="B207" s="142"/>
      <c r="C207" s="142"/>
      <c r="D207" s="141" t="s">
        <v>4164</v>
      </c>
      <c r="E207" s="142" t="s">
        <v>4165</v>
      </c>
      <c r="F207" s="142" t="s">
        <v>48</v>
      </c>
      <c r="G207" s="142" t="s">
        <v>49</v>
      </c>
      <c r="H207" s="169">
        <v>226352020</v>
      </c>
      <c r="I207" s="169"/>
      <c r="J207" s="169"/>
      <c r="K207" s="142" t="s">
        <v>36</v>
      </c>
      <c r="L207" s="142"/>
      <c r="M207" s="142" t="s">
        <v>477</v>
      </c>
      <c r="N207" s="142" t="s">
        <v>4166</v>
      </c>
      <c r="O207" s="142" t="s">
        <v>268</v>
      </c>
      <c r="P207" s="126" t="s">
        <v>4167</v>
      </c>
      <c r="Q207" s="126"/>
      <c r="R207" s="126"/>
      <c r="S207" s="126"/>
      <c r="T207" s="141" t="s">
        <v>4168</v>
      </c>
      <c r="U207" s="141" t="s">
        <v>100</v>
      </c>
      <c r="V207" s="146">
        <v>42906</v>
      </c>
      <c r="W207" s="129" t="s">
        <v>3160</v>
      </c>
    </row>
    <row r="208" spans="1:23" s="250" customFormat="1" x14ac:dyDescent="0.25">
      <c r="A208" s="130">
        <f t="shared" si="3"/>
        <v>207</v>
      </c>
      <c r="B208" s="136"/>
      <c r="C208" s="136"/>
      <c r="D208" s="135" t="s">
        <v>4169</v>
      </c>
      <c r="E208" s="135" t="s">
        <v>4170</v>
      </c>
      <c r="F208" s="135" t="s">
        <v>254</v>
      </c>
      <c r="G208" s="135" t="s">
        <v>42</v>
      </c>
      <c r="H208" s="283">
        <v>224862076</v>
      </c>
      <c r="I208" s="283"/>
      <c r="J208" s="283"/>
      <c r="K208" s="135" t="s">
        <v>36</v>
      </c>
      <c r="L208" s="135"/>
      <c r="M208" s="135" t="s">
        <v>4171</v>
      </c>
      <c r="N208" s="135" t="s">
        <v>4096</v>
      </c>
      <c r="O208" s="135" t="s">
        <v>321</v>
      </c>
      <c r="P208" s="126" t="s">
        <v>4172</v>
      </c>
      <c r="Q208" s="136"/>
      <c r="R208" s="136"/>
      <c r="S208" s="136"/>
      <c r="T208" s="135" t="s">
        <v>4173</v>
      </c>
      <c r="U208" s="135" t="s">
        <v>46</v>
      </c>
      <c r="V208" s="146">
        <v>42901</v>
      </c>
      <c r="W208" s="129" t="s">
        <v>3160</v>
      </c>
    </row>
    <row r="209" spans="1:23" s="250" customFormat="1" x14ac:dyDescent="0.25">
      <c r="A209" s="130">
        <f t="shared" si="3"/>
        <v>208</v>
      </c>
      <c r="B209" s="138"/>
      <c r="C209" s="138"/>
      <c r="D209" s="138" t="s">
        <v>4174</v>
      </c>
      <c r="E209" s="138" t="s">
        <v>4175</v>
      </c>
      <c r="F209" s="138" t="s">
        <v>155</v>
      </c>
      <c r="G209" s="138" t="s">
        <v>49</v>
      </c>
      <c r="H209" s="281">
        <v>226723982</v>
      </c>
      <c r="I209" s="281">
        <v>226723987</v>
      </c>
      <c r="J209" s="281"/>
      <c r="K209" s="138" t="s">
        <v>30</v>
      </c>
      <c r="L209" s="138"/>
      <c r="M209" s="138" t="s">
        <v>4176</v>
      </c>
      <c r="N209" s="138" t="s">
        <v>1096</v>
      </c>
      <c r="O209" s="138" t="s">
        <v>236</v>
      </c>
      <c r="P209" s="126" t="s">
        <v>4177</v>
      </c>
      <c r="Q209" s="139"/>
      <c r="R209" s="139"/>
      <c r="S209" s="139"/>
      <c r="T209" s="162" t="s">
        <v>4178</v>
      </c>
      <c r="U209" s="162" t="s">
        <v>46</v>
      </c>
      <c r="V209" s="128">
        <v>42906</v>
      </c>
      <c r="W209" s="129" t="s">
        <v>3160</v>
      </c>
    </row>
    <row r="210" spans="1:23" s="250" customFormat="1" x14ac:dyDescent="0.25">
      <c r="A210" s="130">
        <f t="shared" si="3"/>
        <v>209</v>
      </c>
      <c r="B210" s="179"/>
      <c r="C210" s="179"/>
      <c r="D210" s="180" t="s">
        <v>4179</v>
      </c>
      <c r="E210" s="179" t="s">
        <v>4180</v>
      </c>
      <c r="F210" s="179" t="s">
        <v>2533</v>
      </c>
      <c r="G210" s="179" t="s">
        <v>49</v>
      </c>
      <c r="H210" s="292">
        <v>225588194</v>
      </c>
      <c r="I210" s="292"/>
      <c r="J210" s="292"/>
      <c r="K210" s="179" t="s">
        <v>36</v>
      </c>
      <c r="L210" s="179"/>
      <c r="M210" s="179"/>
      <c r="N210" s="179"/>
      <c r="O210" s="179"/>
      <c r="P210" s="179"/>
      <c r="Q210" s="179"/>
      <c r="R210" s="179"/>
      <c r="S210" s="179"/>
      <c r="T210" s="186" t="s">
        <v>4181</v>
      </c>
      <c r="U210" s="186" t="s">
        <v>38</v>
      </c>
      <c r="V210" s="181">
        <v>42681</v>
      </c>
      <c r="W210" s="129" t="s">
        <v>3160</v>
      </c>
    </row>
    <row r="211" spans="1:23" s="250" customFormat="1" x14ac:dyDescent="0.25">
      <c r="A211" s="130">
        <f t="shared" si="3"/>
        <v>210</v>
      </c>
      <c r="B211" s="138"/>
      <c r="C211" s="138"/>
      <c r="D211" s="138" t="s">
        <v>4182</v>
      </c>
      <c r="E211" s="138" t="s">
        <v>4183</v>
      </c>
      <c r="F211" s="138" t="s">
        <v>285</v>
      </c>
      <c r="G211" s="138" t="s">
        <v>49</v>
      </c>
      <c r="H211" s="281">
        <v>222332096</v>
      </c>
      <c r="I211" s="281"/>
      <c r="J211" s="281"/>
      <c r="K211" s="138" t="s">
        <v>1012</v>
      </c>
      <c r="L211" s="138"/>
      <c r="M211" s="138"/>
      <c r="N211" s="138"/>
      <c r="O211" s="138"/>
      <c r="P211" s="126" t="s">
        <v>4184</v>
      </c>
      <c r="Q211" s="126"/>
      <c r="R211" s="126"/>
      <c r="S211" s="126"/>
      <c r="T211" s="135" t="s">
        <v>4185</v>
      </c>
      <c r="U211" s="135" t="s">
        <v>100</v>
      </c>
      <c r="V211" s="146">
        <v>42906</v>
      </c>
      <c r="W211" s="129" t="s">
        <v>3160</v>
      </c>
    </row>
    <row r="212" spans="1:23" s="250" customFormat="1" x14ac:dyDescent="0.25">
      <c r="A212" s="130">
        <f t="shared" si="3"/>
        <v>211</v>
      </c>
      <c r="B212" s="138"/>
      <c r="C212" s="138"/>
      <c r="D212" s="138" t="s">
        <v>4186</v>
      </c>
      <c r="E212" s="138" t="s">
        <v>4187</v>
      </c>
      <c r="F212" s="138" t="s">
        <v>1132</v>
      </c>
      <c r="G212" s="138" t="s">
        <v>49</v>
      </c>
      <c r="H212" s="281">
        <v>222960443</v>
      </c>
      <c r="I212" s="281"/>
      <c r="J212" s="281"/>
      <c r="K212" s="138" t="s">
        <v>1012</v>
      </c>
      <c r="L212" s="138"/>
      <c r="M212" s="138" t="s">
        <v>4017</v>
      </c>
      <c r="N212" s="138" t="s">
        <v>2304</v>
      </c>
      <c r="O212" s="138" t="s">
        <v>321</v>
      </c>
      <c r="P212" s="126" t="s">
        <v>4188</v>
      </c>
      <c r="Q212" s="126"/>
      <c r="R212" s="126"/>
      <c r="S212" s="126"/>
      <c r="T212" s="135" t="s">
        <v>4189</v>
      </c>
      <c r="U212" s="135" t="s">
        <v>100</v>
      </c>
      <c r="V212" s="146">
        <v>42906</v>
      </c>
      <c r="W212" s="129" t="s">
        <v>3160</v>
      </c>
    </row>
    <row r="213" spans="1:23" s="250" customFormat="1" x14ac:dyDescent="0.25">
      <c r="A213" s="130">
        <f t="shared" si="3"/>
        <v>212</v>
      </c>
      <c r="B213" s="160"/>
      <c r="C213" s="160"/>
      <c r="D213" s="160" t="s">
        <v>4190</v>
      </c>
      <c r="E213" s="160" t="s">
        <v>4191</v>
      </c>
      <c r="F213" s="160" t="s">
        <v>1011</v>
      </c>
      <c r="G213" s="160" t="s">
        <v>49</v>
      </c>
      <c r="H213" s="289">
        <v>224969010</v>
      </c>
      <c r="I213" s="289"/>
      <c r="J213" s="289"/>
      <c r="K213" s="160" t="s">
        <v>1012</v>
      </c>
      <c r="L213" s="160"/>
      <c r="M213" s="160" t="s">
        <v>4192</v>
      </c>
      <c r="N213" s="160" t="s">
        <v>4193</v>
      </c>
      <c r="O213" s="160" t="s">
        <v>321</v>
      </c>
      <c r="P213" s="126" t="s">
        <v>4194</v>
      </c>
      <c r="Q213" s="126"/>
      <c r="R213" s="126"/>
      <c r="S213" s="126"/>
      <c r="T213" s="160" t="s">
        <v>4195</v>
      </c>
      <c r="U213" s="160" t="s">
        <v>100</v>
      </c>
      <c r="V213" s="146">
        <v>42906</v>
      </c>
      <c r="W213" s="129" t="s">
        <v>3160</v>
      </c>
    </row>
    <row r="214" spans="1:23" s="250" customFormat="1" x14ac:dyDescent="0.25">
      <c r="A214" s="130">
        <f t="shared" si="3"/>
        <v>213</v>
      </c>
      <c r="B214" s="138"/>
      <c r="C214" s="138"/>
      <c r="D214" s="138" t="s">
        <v>4196</v>
      </c>
      <c r="E214" s="138" t="s">
        <v>4197</v>
      </c>
      <c r="F214" s="138" t="s">
        <v>4198</v>
      </c>
      <c r="G214" s="138" t="s">
        <v>49</v>
      </c>
      <c r="H214" s="281">
        <v>224981802</v>
      </c>
      <c r="I214" s="281"/>
      <c r="J214" s="281"/>
      <c r="K214" s="138" t="s">
        <v>1012</v>
      </c>
      <c r="L214" s="138"/>
      <c r="M214" s="138"/>
      <c r="N214" s="138"/>
      <c r="O214" s="138"/>
      <c r="P214" s="126" t="s">
        <v>4199</v>
      </c>
      <c r="Q214" s="126"/>
      <c r="R214" s="126"/>
      <c r="S214" s="126"/>
      <c r="T214" s="138" t="s">
        <v>4200</v>
      </c>
      <c r="U214" s="138" t="s">
        <v>100</v>
      </c>
      <c r="V214" s="146">
        <v>42906</v>
      </c>
      <c r="W214" s="129" t="s">
        <v>3160</v>
      </c>
    </row>
    <row r="215" spans="1:23" s="250" customFormat="1" x14ac:dyDescent="0.25">
      <c r="A215" s="130">
        <f t="shared" si="3"/>
        <v>214</v>
      </c>
      <c r="B215" s="135"/>
      <c r="C215" s="135"/>
      <c r="D215" s="135" t="s">
        <v>3398</v>
      </c>
      <c r="E215" s="135" t="s">
        <v>4201</v>
      </c>
      <c r="F215" s="135" t="s">
        <v>1011</v>
      </c>
      <c r="G215" s="135" t="s">
        <v>49</v>
      </c>
      <c r="H215" s="283">
        <v>222437715</v>
      </c>
      <c r="I215" s="283">
        <v>993224859</v>
      </c>
      <c r="J215" s="283"/>
      <c r="K215" s="135" t="s">
        <v>1012</v>
      </c>
      <c r="L215" s="135"/>
      <c r="M215" s="135" t="s">
        <v>1369</v>
      </c>
      <c r="N215" s="135" t="s">
        <v>2244</v>
      </c>
      <c r="O215" s="135" t="s">
        <v>268</v>
      </c>
      <c r="P215" s="126" t="s">
        <v>4202</v>
      </c>
      <c r="Q215" s="126"/>
      <c r="R215" s="126"/>
      <c r="S215" s="126"/>
      <c r="T215" s="135" t="s">
        <v>4203</v>
      </c>
      <c r="U215" s="135" t="s">
        <v>100</v>
      </c>
      <c r="V215" s="146">
        <v>42906</v>
      </c>
      <c r="W215" s="129" t="s">
        <v>3160</v>
      </c>
    </row>
    <row r="216" spans="1:23" s="250" customFormat="1" x14ac:dyDescent="0.25">
      <c r="A216" s="130">
        <f t="shared" si="3"/>
        <v>215</v>
      </c>
      <c r="B216" s="142"/>
      <c r="C216" s="142"/>
      <c r="D216" s="141" t="s">
        <v>4204</v>
      </c>
      <c r="E216" s="148" t="s">
        <v>4205</v>
      </c>
      <c r="F216" s="142" t="s">
        <v>155</v>
      </c>
      <c r="G216" s="142" t="s">
        <v>49</v>
      </c>
      <c r="H216" s="169">
        <v>226352232</v>
      </c>
      <c r="I216" s="169">
        <v>226349133</v>
      </c>
      <c r="J216" s="169"/>
      <c r="K216" s="142" t="s">
        <v>30</v>
      </c>
      <c r="L216" s="142"/>
      <c r="M216" s="142" t="s">
        <v>2114</v>
      </c>
      <c r="N216" s="142" t="s">
        <v>4206</v>
      </c>
      <c r="O216" s="142" t="s">
        <v>236</v>
      </c>
      <c r="P216" s="126" t="s">
        <v>4207</v>
      </c>
      <c r="Q216" s="126"/>
      <c r="R216" s="126"/>
      <c r="S216" s="126"/>
      <c r="T216" s="194" t="s">
        <v>4208</v>
      </c>
      <c r="U216" s="194" t="s">
        <v>100</v>
      </c>
      <c r="V216" s="146">
        <v>42906</v>
      </c>
      <c r="W216" s="129" t="s">
        <v>3160</v>
      </c>
    </row>
    <row r="217" spans="1:23" s="250" customFormat="1" x14ac:dyDescent="0.25">
      <c r="A217" s="130">
        <f t="shared" si="3"/>
        <v>216</v>
      </c>
      <c r="B217" s="138"/>
      <c r="C217" s="138"/>
      <c r="D217" s="138" t="s">
        <v>4209</v>
      </c>
      <c r="E217" s="138" t="s">
        <v>4210</v>
      </c>
      <c r="F217" s="138" t="s">
        <v>155</v>
      </c>
      <c r="G217" s="138" t="s">
        <v>42</v>
      </c>
      <c r="H217" s="281">
        <v>228380277</v>
      </c>
      <c r="I217" s="281">
        <v>994644960</v>
      </c>
      <c r="J217" s="281"/>
      <c r="K217" s="138" t="s">
        <v>30</v>
      </c>
      <c r="L217" s="138"/>
      <c r="M217" s="138" t="s">
        <v>1047</v>
      </c>
      <c r="N217" s="138" t="s">
        <v>807</v>
      </c>
      <c r="O217" s="138" t="s">
        <v>321</v>
      </c>
      <c r="P217" s="126" t="s">
        <v>4211</v>
      </c>
      <c r="Q217" s="126"/>
      <c r="R217" s="126"/>
      <c r="S217" s="126"/>
      <c r="T217" s="160" t="s">
        <v>4212</v>
      </c>
      <c r="U217" s="125" t="s">
        <v>38</v>
      </c>
      <c r="V217" s="146">
        <v>42909</v>
      </c>
      <c r="W217" s="129" t="s">
        <v>3160</v>
      </c>
    </row>
    <row r="218" spans="1:23" s="250" customFormat="1" x14ac:dyDescent="0.25">
      <c r="A218" s="130">
        <f t="shared" si="3"/>
        <v>217</v>
      </c>
      <c r="B218" s="135"/>
      <c r="C218" s="135"/>
      <c r="D218" s="135" t="s">
        <v>4213</v>
      </c>
      <c r="E218" s="135" t="s">
        <v>4214</v>
      </c>
      <c r="F218" s="135" t="s">
        <v>555</v>
      </c>
      <c r="G218" s="135" t="s">
        <v>42</v>
      </c>
      <c r="H218" s="283">
        <v>222772184</v>
      </c>
      <c r="I218" s="283"/>
      <c r="J218" s="283"/>
      <c r="K218" s="135" t="s">
        <v>160</v>
      </c>
      <c r="L218" s="135"/>
      <c r="M218" s="135" t="s">
        <v>1738</v>
      </c>
      <c r="N218" s="135" t="s">
        <v>4215</v>
      </c>
      <c r="O218" s="135" t="s">
        <v>4216</v>
      </c>
      <c r="P218" s="185" t="s">
        <v>4217</v>
      </c>
      <c r="Q218" s="185"/>
      <c r="R218" s="185"/>
      <c r="S218" s="185"/>
      <c r="T218" s="135" t="s">
        <v>4218</v>
      </c>
      <c r="U218" s="135" t="s">
        <v>100</v>
      </c>
      <c r="V218" s="146">
        <v>42906</v>
      </c>
      <c r="W218" s="129" t="s">
        <v>3160</v>
      </c>
    </row>
    <row r="219" spans="1:23" s="250" customFormat="1" x14ac:dyDescent="0.25">
      <c r="A219" s="130">
        <f t="shared" si="3"/>
        <v>218</v>
      </c>
      <c r="B219" s="138"/>
      <c r="C219" s="138"/>
      <c r="D219" s="151" t="s">
        <v>4219</v>
      </c>
      <c r="E219" s="138" t="s">
        <v>4220</v>
      </c>
      <c r="F219" s="138" t="s">
        <v>3253</v>
      </c>
      <c r="G219" s="138" t="s">
        <v>49</v>
      </c>
      <c r="H219" s="281">
        <v>225172869</v>
      </c>
      <c r="I219" s="281"/>
      <c r="J219" s="281"/>
      <c r="K219" s="138" t="s">
        <v>160</v>
      </c>
      <c r="L219" s="138"/>
      <c r="M219" s="138"/>
      <c r="N219" s="138"/>
      <c r="O219" s="138"/>
      <c r="P219" s="126" t="s">
        <v>4221</v>
      </c>
      <c r="Q219" s="126"/>
      <c r="R219" s="126"/>
      <c r="S219" s="126"/>
      <c r="T219" s="138" t="s">
        <v>4222</v>
      </c>
      <c r="U219" s="138" t="s">
        <v>38</v>
      </c>
      <c r="V219" s="146">
        <v>42906</v>
      </c>
      <c r="W219" s="129" t="s">
        <v>3160</v>
      </c>
    </row>
    <row r="220" spans="1:23" s="250" customFormat="1" x14ac:dyDescent="0.25">
      <c r="A220" s="130">
        <f t="shared" si="3"/>
        <v>219</v>
      </c>
      <c r="B220" s="138"/>
      <c r="C220" s="138"/>
      <c r="D220" s="138" t="s">
        <v>4223</v>
      </c>
      <c r="E220" s="138" t="s">
        <v>4224</v>
      </c>
      <c r="F220" s="138" t="s">
        <v>48</v>
      </c>
      <c r="G220" s="138" t="s">
        <v>49</v>
      </c>
      <c r="H220" s="281">
        <v>996790964</v>
      </c>
      <c r="I220" s="281"/>
      <c r="J220" s="281"/>
      <c r="K220" s="138" t="s">
        <v>1012</v>
      </c>
      <c r="L220" s="138"/>
      <c r="M220" s="138" t="s">
        <v>4225</v>
      </c>
      <c r="N220" s="138" t="s">
        <v>4226</v>
      </c>
      <c r="O220" s="138" t="s">
        <v>97</v>
      </c>
      <c r="P220" s="126" t="s">
        <v>4227</v>
      </c>
      <c r="Q220" s="126"/>
      <c r="R220" s="126"/>
      <c r="S220" s="126"/>
      <c r="T220" s="125" t="s">
        <v>4228</v>
      </c>
      <c r="U220" s="125" t="s">
        <v>46</v>
      </c>
      <c r="V220" s="146">
        <v>42906</v>
      </c>
      <c r="W220" s="129" t="s">
        <v>3160</v>
      </c>
    </row>
    <row r="221" spans="1:23" s="250" customFormat="1" x14ac:dyDescent="0.25">
      <c r="A221" s="130">
        <f t="shared" si="3"/>
        <v>220</v>
      </c>
      <c r="B221" s="129"/>
      <c r="C221" s="129"/>
      <c r="D221" s="141" t="s">
        <v>4229</v>
      </c>
      <c r="E221" s="141" t="s">
        <v>4230</v>
      </c>
      <c r="F221" s="142" t="s">
        <v>48</v>
      </c>
      <c r="G221" s="142" t="s">
        <v>49</v>
      </c>
      <c r="H221" s="169">
        <v>222335000</v>
      </c>
      <c r="I221" s="169"/>
      <c r="J221" s="169"/>
      <c r="K221" s="142" t="s">
        <v>160</v>
      </c>
      <c r="L221" s="142"/>
      <c r="M221" s="142" t="s">
        <v>1893</v>
      </c>
      <c r="N221" s="142" t="s">
        <v>4231</v>
      </c>
      <c r="O221" s="142" t="s">
        <v>4232</v>
      </c>
      <c r="P221" s="126" t="s">
        <v>4233</v>
      </c>
      <c r="Q221" s="126"/>
      <c r="R221" s="126"/>
      <c r="S221" s="126"/>
      <c r="T221" s="141" t="s">
        <v>4234</v>
      </c>
      <c r="U221" s="141" t="s">
        <v>100</v>
      </c>
      <c r="V221" s="146">
        <v>42906</v>
      </c>
      <c r="W221" s="129" t="s">
        <v>3160</v>
      </c>
    </row>
    <row r="222" spans="1:23" s="250" customFormat="1" x14ac:dyDescent="0.25">
      <c r="A222" s="130">
        <f t="shared" si="3"/>
        <v>221</v>
      </c>
      <c r="B222" s="135"/>
      <c r="C222" s="135"/>
      <c r="D222" s="135" t="s">
        <v>4235</v>
      </c>
      <c r="E222" s="135" t="s">
        <v>4236</v>
      </c>
      <c r="F222" s="135" t="s">
        <v>1242</v>
      </c>
      <c r="G222" s="135" t="s">
        <v>123</v>
      </c>
      <c r="H222" s="283">
        <v>322498192</v>
      </c>
      <c r="I222" s="283">
        <v>957917232</v>
      </c>
      <c r="J222" s="283"/>
      <c r="K222" s="135" t="s">
        <v>36</v>
      </c>
      <c r="L222" s="135"/>
      <c r="M222" s="135" t="s">
        <v>533</v>
      </c>
      <c r="N222" s="135"/>
      <c r="O222" s="135" t="s">
        <v>4237</v>
      </c>
      <c r="P222" s="185" t="s">
        <v>4238</v>
      </c>
      <c r="Q222" s="185"/>
      <c r="R222" s="185"/>
      <c r="S222" s="185"/>
      <c r="T222" s="135" t="s">
        <v>4239</v>
      </c>
      <c r="U222" s="135" t="s">
        <v>100</v>
      </c>
      <c r="V222" s="146">
        <v>42906</v>
      </c>
      <c r="W222" s="129" t="s">
        <v>3160</v>
      </c>
    </row>
    <row r="223" spans="1:23" s="250" customFormat="1" x14ac:dyDescent="0.25">
      <c r="A223" s="130">
        <f t="shared" si="3"/>
        <v>222</v>
      </c>
      <c r="B223" s="138"/>
      <c r="C223" s="138"/>
      <c r="D223" s="138" t="s">
        <v>4240</v>
      </c>
      <c r="E223" s="138" t="s">
        <v>4241</v>
      </c>
      <c r="F223" s="138" t="s">
        <v>48</v>
      </c>
      <c r="G223" s="138" t="s">
        <v>49</v>
      </c>
      <c r="H223" s="281">
        <v>227580402</v>
      </c>
      <c r="I223" s="281">
        <v>222518911</v>
      </c>
      <c r="J223" s="281"/>
      <c r="K223" s="138" t="s">
        <v>36</v>
      </c>
      <c r="L223" s="138"/>
      <c r="M223" s="138"/>
      <c r="N223" s="138"/>
      <c r="O223" s="138"/>
      <c r="P223" s="139"/>
      <c r="Q223" s="139"/>
      <c r="R223" s="139"/>
      <c r="S223" s="139"/>
      <c r="T223" s="125" t="s">
        <v>4242</v>
      </c>
      <c r="U223" s="125" t="s">
        <v>57</v>
      </c>
      <c r="V223" s="128">
        <v>42738</v>
      </c>
      <c r="W223" s="129" t="s">
        <v>3160</v>
      </c>
    </row>
    <row r="224" spans="1:23" s="250" customFormat="1" x14ac:dyDescent="0.25">
      <c r="A224" s="130">
        <f t="shared" si="3"/>
        <v>223</v>
      </c>
      <c r="B224" s="124"/>
      <c r="C224" s="124"/>
      <c r="D224" s="125" t="s">
        <v>4243</v>
      </c>
      <c r="E224" s="125" t="s">
        <v>4244</v>
      </c>
      <c r="F224" s="125" t="s">
        <v>254</v>
      </c>
      <c r="G224" s="125" t="s">
        <v>42</v>
      </c>
      <c r="H224" s="278">
        <v>222478130</v>
      </c>
      <c r="I224" s="278"/>
      <c r="J224" s="278"/>
      <c r="K224" s="125" t="s">
        <v>36</v>
      </c>
      <c r="L224" s="125"/>
      <c r="M224" s="125"/>
      <c r="N224" s="125"/>
      <c r="O224" s="125"/>
      <c r="P224" s="136" t="s">
        <v>4245</v>
      </c>
      <c r="Q224" s="136"/>
      <c r="R224" s="136"/>
      <c r="S224" s="136"/>
      <c r="T224" s="125" t="s">
        <v>1195</v>
      </c>
      <c r="U224" s="125" t="s">
        <v>46</v>
      </c>
      <c r="V224" s="128">
        <v>42691</v>
      </c>
      <c r="W224" s="129" t="s">
        <v>3160</v>
      </c>
    </row>
    <row r="225" spans="1:23" s="250" customFormat="1" x14ac:dyDescent="0.25">
      <c r="A225" s="130">
        <f t="shared" si="3"/>
        <v>224</v>
      </c>
      <c r="B225" s="142"/>
      <c r="C225" s="142"/>
      <c r="D225" s="141" t="s">
        <v>4246</v>
      </c>
      <c r="E225" s="142" t="s">
        <v>4247</v>
      </c>
      <c r="F225" s="142" t="s">
        <v>555</v>
      </c>
      <c r="G225" s="142" t="s">
        <v>49</v>
      </c>
      <c r="H225" s="169">
        <v>222772574</v>
      </c>
      <c r="I225" s="169"/>
      <c r="J225" s="169"/>
      <c r="K225" s="142" t="s">
        <v>160</v>
      </c>
      <c r="L225" s="142"/>
      <c r="M225" s="142" t="s">
        <v>4248</v>
      </c>
      <c r="N225" s="142" t="s">
        <v>4249</v>
      </c>
      <c r="O225" s="142" t="s">
        <v>268</v>
      </c>
      <c r="P225" s="126" t="s">
        <v>4250</v>
      </c>
      <c r="Q225" s="126"/>
      <c r="R225" s="126"/>
      <c r="S225" s="126"/>
      <c r="T225" s="147" t="s">
        <v>4251</v>
      </c>
      <c r="U225" s="147" t="s">
        <v>46</v>
      </c>
      <c r="V225" s="146">
        <v>42902</v>
      </c>
      <c r="W225" s="129" t="s">
        <v>3160</v>
      </c>
    </row>
    <row r="226" spans="1:23" s="250" customFormat="1" x14ac:dyDescent="0.25">
      <c r="A226" s="130">
        <f t="shared" si="3"/>
        <v>225</v>
      </c>
      <c r="B226" s="138"/>
      <c r="C226" s="138"/>
      <c r="D226" s="138" t="s">
        <v>4252</v>
      </c>
      <c r="E226" s="138" t="s">
        <v>4253</v>
      </c>
      <c r="F226" s="138" t="s">
        <v>285</v>
      </c>
      <c r="G226" s="138" t="s">
        <v>42</v>
      </c>
      <c r="H226" s="281">
        <v>224981800</v>
      </c>
      <c r="I226" s="281"/>
      <c r="J226" s="281"/>
      <c r="K226" s="138" t="s">
        <v>36</v>
      </c>
      <c r="L226" s="138"/>
      <c r="M226" s="138" t="s">
        <v>4254</v>
      </c>
      <c r="N226" s="138" t="s">
        <v>4255</v>
      </c>
      <c r="O226" s="138" t="s">
        <v>4256</v>
      </c>
      <c r="P226" s="126" t="s">
        <v>4257</v>
      </c>
      <c r="Q226" s="126" t="s">
        <v>4258</v>
      </c>
      <c r="R226" s="139"/>
      <c r="S226" s="139"/>
      <c r="T226" s="125" t="s">
        <v>4259</v>
      </c>
      <c r="U226" s="125" t="s">
        <v>38</v>
      </c>
      <c r="V226" s="146">
        <v>42906</v>
      </c>
      <c r="W226" s="129" t="s">
        <v>3160</v>
      </c>
    </row>
    <row r="227" spans="1:23" s="250" customFormat="1" x14ac:dyDescent="0.25">
      <c r="A227" s="130">
        <f t="shared" si="3"/>
        <v>226</v>
      </c>
      <c r="B227" s="135" t="s">
        <v>4260</v>
      </c>
      <c r="C227" s="135" t="s">
        <v>4261</v>
      </c>
      <c r="D227" s="135" t="s">
        <v>4262</v>
      </c>
      <c r="E227" s="135" t="s">
        <v>4263</v>
      </c>
      <c r="F227" s="135" t="s">
        <v>75</v>
      </c>
      <c r="G227" s="135" t="s">
        <v>42</v>
      </c>
      <c r="H227" s="280">
        <v>225179040</v>
      </c>
      <c r="I227" s="283"/>
      <c r="J227" s="283"/>
      <c r="K227" s="135" t="s">
        <v>36</v>
      </c>
      <c r="L227" s="135"/>
      <c r="M227" s="135" t="s">
        <v>533</v>
      </c>
      <c r="N227" s="135" t="s">
        <v>4264</v>
      </c>
      <c r="O227" s="135"/>
      <c r="P227" s="185" t="s">
        <v>4265</v>
      </c>
      <c r="Q227" s="185"/>
      <c r="R227" s="185"/>
      <c r="S227" s="185"/>
      <c r="T227" s="135" t="s">
        <v>4266</v>
      </c>
      <c r="U227" s="135" t="s">
        <v>46</v>
      </c>
      <c r="V227" s="137">
        <v>42906</v>
      </c>
      <c r="W227" s="129" t="s">
        <v>3160</v>
      </c>
    </row>
    <row r="228" spans="1:23" s="250" customFormat="1" x14ac:dyDescent="0.25">
      <c r="A228" s="130">
        <f t="shared" si="3"/>
        <v>227</v>
      </c>
      <c r="B228" s="135"/>
      <c r="C228" s="135"/>
      <c r="D228" s="135" t="s">
        <v>4267</v>
      </c>
      <c r="E228" s="135" t="s">
        <v>4268</v>
      </c>
      <c r="F228" s="135" t="s">
        <v>2164</v>
      </c>
      <c r="G228" s="135" t="s">
        <v>42</v>
      </c>
      <c r="H228" s="283">
        <v>228155196</v>
      </c>
      <c r="I228" s="283"/>
      <c r="J228" s="283"/>
      <c r="K228" s="135" t="s">
        <v>36</v>
      </c>
      <c r="L228" s="135"/>
      <c r="M228" s="135"/>
      <c r="N228" s="135"/>
      <c r="O228" s="135"/>
      <c r="P228" s="136"/>
      <c r="Q228" s="136"/>
      <c r="R228" s="136"/>
      <c r="S228" s="136"/>
      <c r="T228" s="135" t="s">
        <v>4269</v>
      </c>
      <c r="U228" s="135" t="s">
        <v>32</v>
      </c>
      <c r="V228" s="137">
        <v>42893</v>
      </c>
      <c r="W228" s="129" t="s">
        <v>3160</v>
      </c>
    </row>
    <row r="229" spans="1:23" s="250" customFormat="1" x14ac:dyDescent="0.25">
      <c r="A229" s="130">
        <f t="shared" si="3"/>
        <v>228</v>
      </c>
      <c r="B229" s="138"/>
      <c r="C229" s="138"/>
      <c r="D229" s="138" t="s">
        <v>4270</v>
      </c>
      <c r="E229" s="138" t="s">
        <v>4271</v>
      </c>
      <c r="F229" s="138" t="s">
        <v>555</v>
      </c>
      <c r="G229" s="138" t="s">
        <v>49</v>
      </c>
      <c r="H229" s="281">
        <v>224038369</v>
      </c>
      <c r="I229" s="281"/>
      <c r="J229" s="281"/>
      <c r="K229" s="138" t="s">
        <v>1012</v>
      </c>
      <c r="L229" s="138"/>
      <c r="M229" s="138" t="s">
        <v>4272</v>
      </c>
      <c r="N229" s="138" t="s">
        <v>4273</v>
      </c>
      <c r="O229" s="138" t="s">
        <v>97</v>
      </c>
      <c r="P229" s="126" t="s">
        <v>4274</v>
      </c>
      <c r="Q229" s="126"/>
      <c r="R229" s="126"/>
      <c r="S229" s="126"/>
      <c r="T229" s="135" t="s">
        <v>4275</v>
      </c>
      <c r="U229" s="135" t="s">
        <v>100</v>
      </c>
      <c r="V229" s="137">
        <v>42906</v>
      </c>
      <c r="W229" s="129" t="s">
        <v>3160</v>
      </c>
    </row>
    <row r="230" spans="1:23" s="250" customFormat="1" x14ac:dyDescent="0.25">
      <c r="A230" s="130">
        <f t="shared" si="3"/>
        <v>229</v>
      </c>
      <c r="B230" s="138"/>
      <c r="C230" s="138"/>
      <c r="D230" s="138" t="s">
        <v>4276</v>
      </c>
      <c r="E230" s="138" t="s">
        <v>4277</v>
      </c>
      <c r="F230" s="138" t="s">
        <v>2767</v>
      </c>
      <c r="G230" s="138" t="s">
        <v>4278</v>
      </c>
      <c r="H230" s="281">
        <v>228244986</v>
      </c>
      <c r="I230" s="281" t="s">
        <v>4279</v>
      </c>
      <c r="J230" s="281"/>
      <c r="K230" s="138" t="s">
        <v>30</v>
      </c>
      <c r="L230" s="138"/>
      <c r="M230" s="138" t="s">
        <v>4280</v>
      </c>
      <c r="N230" s="138"/>
      <c r="O230" s="151"/>
      <c r="P230" s="126" t="s">
        <v>4281</v>
      </c>
      <c r="Q230" s="139"/>
      <c r="R230" s="139"/>
      <c r="S230" s="139"/>
      <c r="T230" s="195" t="s">
        <v>4282</v>
      </c>
      <c r="U230" s="195" t="s">
        <v>100</v>
      </c>
      <c r="V230" s="183">
        <v>42901</v>
      </c>
      <c r="W230" s="129" t="s">
        <v>3160</v>
      </c>
    </row>
    <row r="231" spans="1:23" s="250" customFormat="1" x14ac:dyDescent="0.25">
      <c r="A231" s="130">
        <f t="shared" si="3"/>
        <v>230</v>
      </c>
      <c r="B231" s="135"/>
      <c r="C231" s="135"/>
      <c r="D231" s="135" t="s">
        <v>4283</v>
      </c>
      <c r="E231" s="135" t="s">
        <v>4284</v>
      </c>
      <c r="F231" s="135" t="s">
        <v>254</v>
      </c>
      <c r="G231" s="135" t="s">
        <v>49</v>
      </c>
      <c r="H231" s="283">
        <v>226179800</v>
      </c>
      <c r="I231" s="283">
        <v>226179804</v>
      </c>
      <c r="J231" s="283"/>
      <c r="K231" s="135" t="s">
        <v>1012</v>
      </c>
      <c r="L231" s="135"/>
      <c r="M231" s="135" t="s">
        <v>3386</v>
      </c>
      <c r="N231" s="135" t="s">
        <v>2722</v>
      </c>
      <c r="O231" s="135" t="s">
        <v>321</v>
      </c>
      <c r="P231" s="126" t="s">
        <v>4285</v>
      </c>
      <c r="Q231" s="126"/>
      <c r="R231" s="126"/>
      <c r="S231" s="126"/>
      <c r="T231" s="135" t="s">
        <v>4286</v>
      </c>
      <c r="U231" s="135" t="s">
        <v>100</v>
      </c>
      <c r="V231" s="137">
        <v>42906</v>
      </c>
      <c r="W231" s="129" t="s">
        <v>3160</v>
      </c>
    </row>
    <row r="232" spans="1:23" s="250" customFormat="1" x14ac:dyDescent="0.25">
      <c r="A232" s="130">
        <f t="shared" si="3"/>
        <v>231</v>
      </c>
      <c r="B232" s="138"/>
      <c r="C232" s="138"/>
      <c r="D232" s="138" t="s">
        <v>4287</v>
      </c>
      <c r="E232" s="138" t="s">
        <v>4288</v>
      </c>
      <c r="F232" s="138" t="s">
        <v>29</v>
      </c>
      <c r="G232" s="138" t="s">
        <v>42</v>
      </c>
      <c r="H232" s="281">
        <v>222398358</v>
      </c>
      <c r="I232" s="281"/>
      <c r="J232" s="281"/>
      <c r="K232" s="138" t="s">
        <v>36</v>
      </c>
      <c r="L232" s="138"/>
      <c r="M232" s="138"/>
      <c r="N232" s="138"/>
      <c r="O232" s="138"/>
      <c r="P232" s="139"/>
      <c r="Q232" s="139"/>
      <c r="R232" s="139"/>
      <c r="S232" s="139"/>
      <c r="T232" s="125" t="s">
        <v>4289</v>
      </c>
      <c r="U232" s="125" t="s">
        <v>57</v>
      </c>
      <c r="V232" s="128">
        <v>42738</v>
      </c>
      <c r="W232" s="129" t="s">
        <v>3160</v>
      </c>
    </row>
    <row r="233" spans="1:23" s="250" customFormat="1" x14ac:dyDescent="0.25">
      <c r="A233" s="130">
        <f t="shared" si="3"/>
        <v>232</v>
      </c>
      <c r="B233" s="135"/>
      <c r="C233" s="135"/>
      <c r="D233" s="135" t="s">
        <v>4290</v>
      </c>
      <c r="E233" s="135" t="s">
        <v>4291</v>
      </c>
      <c r="F233" s="135" t="s">
        <v>29</v>
      </c>
      <c r="G233" s="135" t="s">
        <v>29</v>
      </c>
      <c r="H233" s="283">
        <v>222836059</v>
      </c>
      <c r="I233" s="283"/>
      <c r="J233" s="283"/>
      <c r="K233" s="135" t="s">
        <v>160</v>
      </c>
      <c r="L233" s="135"/>
      <c r="M233" s="135"/>
      <c r="N233" s="135"/>
      <c r="O233" s="135"/>
      <c r="P233" s="151" t="s">
        <v>4292</v>
      </c>
      <c r="Q233" s="151"/>
      <c r="R233" s="151"/>
      <c r="S233" s="151"/>
      <c r="T233" s="135" t="s">
        <v>4293</v>
      </c>
      <c r="U233" s="135" t="s">
        <v>100</v>
      </c>
      <c r="V233" s="137">
        <v>42907</v>
      </c>
      <c r="W233" s="129" t="s">
        <v>3160</v>
      </c>
    </row>
    <row r="234" spans="1:23" s="250" customFormat="1" x14ac:dyDescent="0.25">
      <c r="A234" s="130">
        <f t="shared" si="3"/>
        <v>233</v>
      </c>
      <c r="B234" s="138"/>
      <c r="C234" s="138"/>
      <c r="D234" s="138" t="s">
        <v>4294</v>
      </c>
      <c r="E234" s="138" t="s">
        <v>4295</v>
      </c>
      <c r="F234" s="138" t="s">
        <v>65</v>
      </c>
      <c r="G234" s="138" t="s">
        <v>49</v>
      </c>
      <c r="H234" s="281">
        <v>222651979</v>
      </c>
      <c r="I234" s="281">
        <v>222650654</v>
      </c>
      <c r="J234" s="281"/>
      <c r="K234" s="138" t="s">
        <v>36</v>
      </c>
      <c r="L234" s="138"/>
      <c r="M234" s="138" t="s">
        <v>4296</v>
      </c>
      <c r="N234" s="138" t="s">
        <v>4297</v>
      </c>
      <c r="O234" s="138" t="s">
        <v>321</v>
      </c>
      <c r="P234" s="126" t="s">
        <v>4298</v>
      </c>
      <c r="Q234" s="126"/>
      <c r="R234" s="126"/>
      <c r="S234" s="126"/>
      <c r="T234" s="196" t="s">
        <v>4299</v>
      </c>
      <c r="U234" s="196" t="s">
        <v>100</v>
      </c>
      <c r="V234" s="137">
        <v>42908</v>
      </c>
      <c r="W234" s="129" t="s">
        <v>3160</v>
      </c>
    </row>
    <row r="235" spans="1:23" s="250" customFormat="1" x14ac:dyDescent="0.25">
      <c r="A235" s="130">
        <f t="shared" si="3"/>
        <v>234</v>
      </c>
      <c r="B235" s="142"/>
      <c r="C235" s="142"/>
      <c r="D235" s="141" t="s">
        <v>4300</v>
      </c>
      <c r="E235" s="142" t="s">
        <v>4301</v>
      </c>
      <c r="F235" s="142" t="s">
        <v>2782</v>
      </c>
      <c r="G235" s="142" t="s">
        <v>49</v>
      </c>
      <c r="H235" s="169">
        <v>223008598</v>
      </c>
      <c r="I235" s="169">
        <v>972110421</v>
      </c>
      <c r="J235" s="169"/>
      <c r="K235" s="142" t="s">
        <v>36</v>
      </c>
      <c r="L235" s="142"/>
      <c r="M235" s="142" t="s">
        <v>4302</v>
      </c>
      <c r="N235" s="142" t="s">
        <v>3757</v>
      </c>
      <c r="O235" s="142" t="s">
        <v>330</v>
      </c>
      <c r="P235" s="126" t="s">
        <v>4303</v>
      </c>
      <c r="Q235" s="126"/>
      <c r="R235" s="126"/>
      <c r="S235" s="126"/>
      <c r="T235" s="147" t="s">
        <v>4304</v>
      </c>
      <c r="U235" s="147" t="s">
        <v>100</v>
      </c>
      <c r="V235" s="146">
        <v>42908</v>
      </c>
      <c r="W235" s="129" t="s">
        <v>3160</v>
      </c>
    </row>
    <row r="236" spans="1:23" s="250" customFormat="1" x14ac:dyDescent="0.25">
      <c r="A236" s="130">
        <f t="shared" si="3"/>
        <v>235</v>
      </c>
      <c r="B236" s="151"/>
      <c r="C236" s="151"/>
      <c r="D236" s="151" t="s">
        <v>4305</v>
      </c>
      <c r="E236" s="151" t="s">
        <v>4306</v>
      </c>
      <c r="F236" s="151" t="s">
        <v>155</v>
      </c>
      <c r="G236" s="151" t="s">
        <v>49</v>
      </c>
      <c r="H236" s="284">
        <v>222225391</v>
      </c>
      <c r="I236" s="284"/>
      <c r="J236" s="284"/>
      <c r="K236" s="151" t="s">
        <v>561</v>
      </c>
      <c r="L236" s="151"/>
      <c r="M236" s="151"/>
      <c r="N236" s="151"/>
      <c r="O236" s="151"/>
      <c r="P236" s="152"/>
      <c r="Q236" s="152"/>
      <c r="R236" s="152"/>
      <c r="S236" s="152"/>
      <c r="T236" s="151" t="s">
        <v>4307</v>
      </c>
      <c r="U236" s="151" t="s">
        <v>38</v>
      </c>
      <c r="V236" s="154">
        <v>42780</v>
      </c>
      <c r="W236" s="129" t="s">
        <v>3160</v>
      </c>
    </row>
    <row r="237" spans="1:23" s="250" customFormat="1" x14ac:dyDescent="0.25">
      <c r="A237" s="130">
        <f t="shared" si="3"/>
        <v>236</v>
      </c>
      <c r="B237" s="142"/>
      <c r="C237" s="142"/>
      <c r="D237" s="141" t="s">
        <v>4308</v>
      </c>
      <c r="E237" s="142" t="s">
        <v>4309</v>
      </c>
      <c r="F237" s="142" t="s">
        <v>48</v>
      </c>
      <c r="G237" s="142" t="s">
        <v>49</v>
      </c>
      <c r="H237" s="169">
        <v>223034030</v>
      </c>
      <c r="I237" s="169"/>
      <c r="J237" s="169"/>
      <c r="K237" s="142" t="s">
        <v>36</v>
      </c>
      <c r="L237" s="142"/>
      <c r="M237" s="142" t="s">
        <v>3660</v>
      </c>
      <c r="N237" s="142" t="s">
        <v>4310</v>
      </c>
      <c r="O237" s="142" t="s">
        <v>236</v>
      </c>
      <c r="P237" s="126" t="s">
        <v>4311</v>
      </c>
      <c r="Q237" s="126"/>
      <c r="R237" s="126"/>
      <c r="S237" s="126"/>
      <c r="T237" s="141" t="s">
        <v>4312</v>
      </c>
      <c r="U237" s="141" t="s">
        <v>57</v>
      </c>
      <c r="V237" s="146">
        <v>42879</v>
      </c>
      <c r="W237" s="129" t="s">
        <v>3160</v>
      </c>
    </row>
    <row r="238" spans="1:23" s="250" customFormat="1" x14ac:dyDescent="0.25">
      <c r="A238" s="130">
        <f t="shared" si="3"/>
        <v>237</v>
      </c>
      <c r="B238" s="135"/>
      <c r="C238" s="135"/>
      <c r="D238" s="135" t="s">
        <v>4313</v>
      </c>
      <c r="E238" s="135" t="s">
        <v>4314</v>
      </c>
      <c r="F238" s="135" t="s">
        <v>1068</v>
      </c>
      <c r="G238" s="135" t="s">
        <v>42</v>
      </c>
      <c r="H238" s="280">
        <v>225488736</v>
      </c>
      <c r="I238" s="283"/>
      <c r="J238" s="283"/>
      <c r="K238" s="135" t="s">
        <v>36</v>
      </c>
      <c r="L238" s="135"/>
      <c r="M238" s="135"/>
      <c r="N238" s="135"/>
      <c r="O238" s="135"/>
      <c r="P238" s="136"/>
      <c r="Q238" s="136"/>
      <c r="R238" s="136"/>
      <c r="S238" s="136"/>
      <c r="T238" s="135" t="s">
        <v>4315</v>
      </c>
      <c r="U238" s="135" t="s">
        <v>38</v>
      </c>
      <c r="V238" s="137">
        <v>42696</v>
      </c>
      <c r="W238" s="129" t="s">
        <v>3160</v>
      </c>
    </row>
    <row r="239" spans="1:23" s="250" customFormat="1" x14ac:dyDescent="0.25">
      <c r="A239" s="130">
        <f t="shared" si="3"/>
        <v>238</v>
      </c>
      <c r="B239" s="138"/>
      <c r="C239" s="138"/>
      <c r="D239" s="138" t="s">
        <v>4316</v>
      </c>
      <c r="E239" s="138" t="s">
        <v>4317</v>
      </c>
      <c r="F239" s="138" t="s">
        <v>4318</v>
      </c>
      <c r="G239" s="138" t="s">
        <v>42</v>
      </c>
      <c r="H239" s="281">
        <v>228253415</v>
      </c>
      <c r="I239" s="281">
        <v>962634047</v>
      </c>
      <c r="J239" s="281" t="s">
        <v>4319</v>
      </c>
      <c r="K239" s="138" t="s">
        <v>36</v>
      </c>
      <c r="L239" s="138">
        <v>954220568</v>
      </c>
      <c r="M239" s="138" t="s">
        <v>3129</v>
      </c>
      <c r="N239" s="138" t="s">
        <v>4320</v>
      </c>
      <c r="O239" s="138" t="s">
        <v>97</v>
      </c>
      <c r="P239" s="126" t="s">
        <v>4321</v>
      </c>
      <c r="Q239" s="126"/>
      <c r="R239" s="126"/>
      <c r="S239" s="126"/>
      <c r="T239" s="182" t="s">
        <v>4322</v>
      </c>
      <c r="U239" s="182" t="s">
        <v>100</v>
      </c>
      <c r="V239" s="183">
        <v>42908</v>
      </c>
      <c r="W239" s="129" t="s">
        <v>3160</v>
      </c>
    </row>
    <row r="240" spans="1:23" s="250" customFormat="1" x14ac:dyDescent="0.25">
      <c r="A240" s="130">
        <f t="shared" si="3"/>
        <v>239</v>
      </c>
      <c r="B240" s="179"/>
      <c r="C240" s="179"/>
      <c r="D240" s="180" t="s">
        <v>4323</v>
      </c>
      <c r="E240" s="179" t="s">
        <v>4324</v>
      </c>
      <c r="F240" s="179" t="s">
        <v>48</v>
      </c>
      <c r="G240" s="179" t="s">
        <v>49</v>
      </c>
      <c r="H240" s="292">
        <v>222048018</v>
      </c>
      <c r="I240" s="292"/>
      <c r="J240" s="292"/>
      <c r="K240" s="142" t="s">
        <v>30</v>
      </c>
      <c r="L240" s="179"/>
      <c r="M240" s="179"/>
      <c r="N240" s="179"/>
      <c r="O240" s="179"/>
      <c r="P240" s="179"/>
      <c r="Q240" s="179"/>
      <c r="R240" s="179"/>
      <c r="S240" s="179"/>
      <c r="T240" s="180" t="s">
        <v>4325</v>
      </c>
      <c r="U240" s="180" t="s">
        <v>46</v>
      </c>
      <c r="V240" s="181">
        <v>42797</v>
      </c>
      <c r="W240" s="129" t="s">
        <v>3160</v>
      </c>
    </row>
    <row r="241" spans="1:23" s="250" customFormat="1" x14ac:dyDescent="0.25">
      <c r="A241" s="130">
        <f t="shared" si="3"/>
        <v>240</v>
      </c>
      <c r="B241" s="138"/>
      <c r="C241" s="138"/>
      <c r="D241" s="138" t="s">
        <v>4326</v>
      </c>
      <c r="E241" s="138" t="s">
        <v>4327</v>
      </c>
      <c r="F241" s="138" t="s">
        <v>4023</v>
      </c>
      <c r="G241" s="138" t="s">
        <v>42</v>
      </c>
      <c r="H241" s="281">
        <v>225892690</v>
      </c>
      <c r="I241" s="281">
        <v>225892691</v>
      </c>
      <c r="J241" s="281"/>
      <c r="K241" s="138" t="s">
        <v>160</v>
      </c>
      <c r="L241" s="138"/>
      <c r="M241" s="138" t="s">
        <v>3224</v>
      </c>
      <c r="N241" s="138" t="s">
        <v>4328</v>
      </c>
      <c r="O241" s="138" t="s">
        <v>376</v>
      </c>
      <c r="P241" s="126" t="s">
        <v>4329</v>
      </c>
      <c r="Q241" s="126"/>
      <c r="R241" s="126"/>
      <c r="S241" s="126"/>
      <c r="T241" s="135" t="s">
        <v>4330</v>
      </c>
      <c r="U241" s="135" t="s">
        <v>100</v>
      </c>
      <c r="V241" s="137">
        <v>42908</v>
      </c>
      <c r="W241" s="129" t="s">
        <v>3160</v>
      </c>
    </row>
    <row r="242" spans="1:23" s="250" customFormat="1" x14ac:dyDescent="0.25">
      <c r="A242" s="130">
        <f t="shared" si="3"/>
        <v>241</v>
      </c>
      <c r="B242" s="135"/>
      <c r="C242" s="135"/>
      <c r="D242" s="135" t="s">
        <v>4331</v>
      </c>
      <c r="E242" s="135" t="s">
        <v>4332</v>
      </c>
      <c r="F242" s="135" t="s">
        <v>1011</v>
      </c>
      <c r="G242" s="135" t="s">
        <v>49</v>
      </c>
      <c r="H242" s="283">
        <v>226322121</v>
      </c>
      <c r="I242" s="283">
        <v>226325336</v>
      </c>
      <c r="J242" s="283"/>
      <c r="K242" s="135" t="s">
        <v>1012</v>
      </c>
      <c r="L242" s="135"/>
      <c r="M242" s="197" t="s">
        <v>4333</v>
      </c>
      <c r="N242" s="135" t="s">
        <v>4334</v>
      </c>
      <c r="O242" s="135" t="s">
        <v>472</v>
      </c>
      <c r="P242" s="126" t="s">
        <v>4335</v>
      </c>
      <c r="Q242" s="126"/>
      <c r="R242" s="126"/>
      <c r="S242" s="126"/>
      <c r="T242" s="135" t="s">
        <v>4336</v>
      </c>
      <c r="U242" s="135" t="s">
        <v>435</v>
      </c>
      <c r="V242" s="137">
        <v>42908</v>
      </c>
      <c r="W242" s="129" t="s">
        <v>3160</v>
      </c>
    </row>
    <row r="243" spans="1:23" s="250" customFormat="1" x14ac:dyDescent="0.25">
      <c r="A243" s="130">
        <f t="shared" si="3"/>
        <v>242</v>
      </c>
      <c r="B243" s="140"/>
      <c r="C243" s="140"/>
      <c r="D243" s="141" t="s">
        <v>4337</v>
      </c>
      <c r="E243" s="142" t="s">
        <v>4338</v>
      </c>
      <c r="F243" s="142" t="s">
        <v>555</v>
      </c>
      <c r="G243" s="142" t="s">
        <v>49</v>
      </c>
      <c r="H243" s="282">
        <v>222731072</v>
      </c>
      <c r="I243" s="169"/>
      <c r="J243" s="169"/>
      <c r="K243" s="142" t="s">
        <v>36</v>
      </c>
      <c r="L243" s="142"/>
      <c r="M243" s="142" t="s">
        <v>4017</v>
      </c>
      <c r="N243" s="142" t="s">
        <v>4339</v>
      </c>
      <c r="O243" s="142" t="s">
        <v>268</v>
      </c>
      <c r="P243" s="126" t="s">
        <v>4340</v>
      </c>
      <c r="Q243" s="126" t="s">
        <v>4341</v>
      </c>
      <c r="R243" s="126" t="s">
        <v>4342</v>
      </c>
      <c r="S243" s="126"/>
      <c r="T243" s="141" t="s">
        <v>4343</v>
      </c>
      <c r="U243" s="141" t="s">
        <v>100</v>
      </c>
      <c r="V243" s="146">
        <v>42908</v>
      </c>
      <c r="W243" s="129" t="s">
        <v>3160</v>
      </c>
    </row>
    <row r="244" spans="1:23" s="250" customFormat="1" x14ac:dyDescent="0.25">
      <c r="A244" s="130">
        <f t="shared" si="3"/>
        <v>243</v>
      </c>
      <c r="B244" s="135"/>
      <c r="C244" s="135"/>
      <c r="D244" s="135" t="s">
        <v>4344</v>
      </c>
      <c r="E244" s="135" t="s">
        <v>4345</v>
      </c>
      <c r="F244" s="135" t="s">
        <v>285</v>
      </c>
      <c r="G244" s="135" t="s">
        <v>42</v>
      </c>
      <c r="H244" s="283">
        <v>222242845</v>
      </c>
      <c r="I244" s="283"/>
      <c r="J244" s="283"/>
      <c r="K244" s="135" t="s">
        <v>36</v>
      </c>
      <c r="L244" s="135"/>
      <c r="M244" s="135"/>
      <c r="N244" s="135"/>
      <c r="O244" s="135"/>
      <c r="P244" s="136"/>
      <c r="Q244" s="136"/>
      <c r="R244" s="136"/>
      <c r="S244" s="136"/>
      <c r="T244" s="135" t="s">
        <v>4346</v>
      </c>
      <c r="U244" s="135" t="s">
        <v>46</v>
      </c>
      <c r="V244" s="137">
        <v>42881</v>
      </c>
      <c r="W244" s="129" t="s">
        <v>3160</v>
      </c>
    </row>
    <row r="245" spans="1:23" s="250" customFormat="1" x14ac:dyDescent="0.25">
      <c r="A245" s="130">
        <f t="shared" si="3"/>
        <v>244</v>
      </c>
      <c r="B245" s="138"/>
      <c r="C245" s="138"/>
      <c r="D245" s="138" t="s">
        <v>4347</v>
      </c>
      <c r="E245" s="138" t="s">
        <v>4348</v>
      </c>
      <c r="F245" s="138" t="s">
        <v>65</v>
      </c>
      <c r="G245" s="138" t="s">
        <v>49</v>
      </c>
      <c r="H245" s="281">
        <v>227599620</v>
      </c>
      <c r="I245" s="281">
        <v>228007252</v>
      </c>
      <c r="J245" s="281"/>
      <c r="K245" s="138" t="s">
        <v>36</v>
      </c>
      <c r="L245" s="138"/>
      <c r="M245" s="138"/>
      <c r="N245" s="138"/>
      <c r="O245" s="138"/>
      <c r="P245" s="139"/>
      <c r="Q245" s="139"/>
      <c r="R245" s="139"/>
      <c r="S245" s="139"/>
      <c r="T245" s="138" t="s">
        <v>4349</v>
      </c>
      <c r="U245" s="138" t="s">
        <v>38</v>
      </c>
      <c r="V245" s="168">
        <v>42754</v>
      </c>
      <c r="W245" s="129" t="s">
        <v>3160</v>
      </c>
    </row>
    <row r="246" spans="1:23" s="250" customFormat="1" x14ac:dyDescent="0.25">
      <c r="A246" s="130">
        <f t="shared" si="3"/>
        <v>245</v>
      </c>
      <c r="B246" s="140"/>
      <c r="C246" s="140"/>
      <c r="D246" s="141" t="s">
        <v>4350</v>
      </c>
      <c r="E246" s="142" t="s">
        <v>4351</v>
      </c>
      <c r="F246" s="142" t="s">
        <v>555</v>
      </c>
      <c r="G246" s="142" t="s">
        <v>49</v>
      </c>
      <c r="H246" s="282">
        <v>222269738</v>
      </c>
      <c r="I246" s="169">
        <v>222269755</v>
      </c>
      <c r="J246" s="169"/>
      <c r="K246" s="142" t="s">
        <v>36</v>
      </c>
      <c r="L246" s="142"/>
      <c r="M246" s="142" t="s">
        <v>4352</v>
      </c>
      <c r="N246" s="142" t="s">
        <v>4353</v>
      </c>
      <c r="O246" s="142" t="s">
        <v>97</v>
      </c>
      <c r="P246" s="126" t="s">
        <v>4354</v>
      </c>
      <c r="Q246" s="126"/>
      <c r="R246" s="126"/>
      <c r="S246" s="126"/>
      <c r="T246" s="141" t="s">
        <v>4355</v>
      </c>
      <c r="U246" s="141" t="s">
        <v>100</v>
      </c>
      <c r="V246" s="146">
        <v>42902</v>
      </c>
      <c r="W246" s="129" t="s">
        <v>3160</v>
      </c>
    </row>
    <row r="247" spans="1:23" s="250" customFormat="1" x14ac:dyDescent="0.25">
      <c r="A247" s="130">
        <f t="shared" si="3"/>
        <v>246</v>
      </c>
      <c r="B247" s="135"/>
      <c r="C247" s="135"/>
      <c r="D247" s="135" t="s">
        <v>4356</v>
      </c>
      <c r="E247" s="135" t="s">
        <v>4357</v>
      </c>
      <c r="F247" s="135" t="s">
        <v>3253</v>
      </c>
      <c r="G247" s="135" t="s">
        <v>42</v>
      </c>
      <c r="H247" s="284">
        <v>225211927</v>
      </c>
      <c r="I247" s="283"/>
      <c r="J247" s="283"/>
      <c r="K247" s="135" t="s">
        <v>36</v>
      </c>
      <c r="L247" s="135"/>
      <c r="M247" s="135" t="s">
        <v>4358</v>
      </c>
      <c r="N247" s="135" t="s">
        <v>4359</v>
      </c>
      <c r="O247" s="135" t="s">
        <v>330</v>
      </c>
      <c r="P247" s="185" t="s">
        <v>4360</v>
      </c>
      <c r="Q247" s="185"/>
      <c r="R247" s="185"/>
      <c r="S247" s="185"/>
      <c r="T247" s="135" t="s">
        <v>4361</v>
      </c>
      <c r="U247" s="135" t="s">
        <v>100</v>
      </c>
      <c r="V247" s="137">
        <v>42902</v>
      </c>
      <c r="W247" s="129" t="s">
        <v>3160</v>
      </c>
    </row>
    <row r="248" spans="1:23" s="250" customFormat="1" x14ac:dyDescent="0.25">
      <c r="A248" s="130">
        <f t="shared" si="3"/>
        <v>247</v>
      </c>
      <c r="B248" s="138"/>
      <c r="C248" s="138"/>
      <c r="D248" s="138" t="s">
        <v>4362</v>
      </c>
      <c r="E248" s="138" t="s">
        <v>4363</v>
      </c>
      <c r="F248" s="138" t="s">
        <v>285</v>
      </c>
      <c r="G248" s="138" t="s">
        <v>49</v>
      </c>
      <c r="H248" s="281">
        <v>227572000</v>
      </c>
      <c r="I248" s="281"/>
      <c r="J248" s="281"/>
      <c r="K248" s="138" t="s">
        <v>281</v>
      </c>
      <c r="L248" s="138"/>
      <c r="M248" s="138" t="s">
        <v>4364</v>
      </c>
      <c r="N248" s="138" t="s">
        <v>2510</v>
      </c>
      <c r="O248" s="138" t="s">
        <v>337</v>
      </c>
      <c r="P248" s="126" t="s">
        <v>4365</v>
      </c>
      <c r="Q248" s="126"/>
      <c r="R248" s="126"/>
      <c r="S248" s="126"/>
      <c r="T248" s="135" t="s">
        <v>4366</v>
      </c>
      <c r="U248" s="135" t="s">
        <v>100</v>
      </c>
      <c r="V248" s="137">
        <v>42902</v>
      </c>
      <c r="W248" s="129" t="s">
        <v>3160</v>
      </c>
    </row>
    <row r="249" spans="1:23" s="250" customFormat="1" x14ac:dyDescent="0.25">
      <c r="A249" s="130">
        <f t="shared" si="3"/>
        <v>248</v>
      </c>
      <c r="B249" s="138"/>
      <c r="C249" s="138"/>
      <c r="D249" s="138" t="s">
        <v>4367</v>
      </c>
      <c r="E249" s="138" t="s">
        <v>4368</v>
      </c>
      <c r="F249" s="138" t="s">
        <v>285</v>
      </c>
      <c r="G249" s="138" t="s">
        <v>49</v>
      </c>
      <c r="H249" s="281">
        <v>227571151</v>
      </c>
      <c r="I249" s="281"/>
      <c r="J249" s="281"/>
      <c r="K249" s="138" t="s">
        <v>281</v>
      </c>
      <c r="L249" s="138"/>
      <c r="M249" s="138" t="s">
        <v>4369</v>
      </c>
      <c r="N249" s="138" t="s">
        <v>4370</v>
      </c>
      <c r="O249" s="138" t="s">
        <v>4371</v>
      </c>
      <c r="P249" s="151" t="s">
        <v>4372</v>
      </c>
      <c r="Q249" s="151"/>
      <c r="R249" s="151"/>
      <c r="S249" s="151"/>
      <c r="T249" s="125" t="s">
        <v>4373</v>
      </c>
      <c r="U249" s="125" t="s">
        <v>46</v>
      </c>
      <c r="V249" s="128">
        <v>42767</v>
      </c>
      <c r="W249" s="129" t="s">
        <v>3160</v>
      </c>
    </row>
    <row r="250" spans="1:23" s="250" customFormat="1" x14ac:dyDescent="0.25">
      <c r="A250" s="130">
        <f t="shared" si="3"/>
        <v>249</v>
      </c>
      <c r="B250" s="138"/>
      <c r="C250" s="138"/>
      <c r="D250" s="138" t="s">
        <v>4374</v>
      </c>
      <c r="E250" s="138" t="s">
        <v>4375</v>
      </c>
      <c r="F250" s="138" t="s">
        <v>1132</v>
      </c>
      <c r="G250" s="138" t="s">
        <v>49</v>
      </c>
      <c r="H250" s="281">
        <v>222670569</v>
      </c>
      <c r="I250" s="281"/>
      <c r="J250" s="281"/>
      <c r="K250" s="138" t="s">
        <v>1012</v>
      </c>
      <c r="L250" s="138"/>
      <c r="M250" s="138" t="s">
        <v>4376</v>
      </c>
      <c r="N250" s="138" t="s">
        <v>1237</v>
      </c>
      <c r="O250" s="138" t="s">
        <v>321</v>
      </c>
      <c r="P250" s="126" t="s">
        <v>4377</v>
      </c>
      <c r="Q250" s="126"/>
      <c r="R250" s="126"/>
      <c r="S250" s="126"/>
      <c r="T250" s="135" t="s">
        <v>4378</v>
      </c>
      <c r="U250" s="135" t="s">
        <v>100</v>
      </c>
      <c r="V250" s="137">
        <v>42902</v>
      </c>
      <c r="W250" s="129" t="s">
        <v>3160</v>
      </c>
    </row>
    <row r="251" spans="1:23" s="250" customFormat="1" x14ac:dyDescent="0.25">
      <c r="A251" s="130">
        <f t="shared" si="3"/>
        <v>250</v>
      </c>
      <c r="B251" s="138"/>
      <c r="C251" s="138"/>
      <c r="D251" s="138" t="s">
        <v>4379</v>
      </c>
      <c r="E251" s="138" t="s">
        <v>4380</v>
      </c>
      <c r="F251" s="138" t="s">
        <v>285</v>
      </c>
      <c r="G251" s="138" t="s">
        <v>42</v>
      </c>
      <c r="H251" s="281">
        <v>222342934</v>
      </c>
      <c r="I251" s="281">
        <v>229530488</v>
      </c>
      <c r="J251" s="281"/>
      <c r="K251" s="138" t="s">
        <v>36</v>
      </c>
      <c r="L251" s="138"/>
      <c r="M251" s="138"/>
      <c r="N251" s="138"/>
      <c r="O251" s="138"/>
      <c r="P251" s="139"/>
      <c r="Q251" s="139"/>
      <c r="R251" s="139"/>
      <c r="S251" s="139"/>
      <c r="T251" s="125" t="s">
        <v>4381</v>
      </c>
      <c r="U251" s="125" t="s">
        <v>38</v>
      </c>
      <c r="V251" s="128">
        <v>42754</v>
      </c>
      <c r="W251" s="129" t="s">
        <v>3160</v>
      </c>
    </row>
    <row r="252" spans="1:23" s="250" customFormat="1" x14ac:dyDescent="0.25">
      <c r="A252" s="130">
        <f t="shared" si="3"/>
        <v>251</v>
      </c>
      <c r="B252" s="138"/>
      <c r="C252" s="138"/>
      <c r="D252" s="138" t="s">
        <v>4382</v>
      </c>
      <c r="E252" s="138" t="s">
        <v>4383</v>
      </c>
      <c r="F252" s="138" t="s">
        <v>48</v>
      </c>
      <c r="G252" s="138" t="s">
        <v>49</v>
      </c>
      <c r="H252" s="281">
        <v>227106718</v>
      </c>
      <c r="I252" s="281"/>
      <c r="J252" s="281"/>
      <c r="K252" s="138" t="s">
        <v>36</v>
      </c>
      <c r="L252" s="138"/>
      <c r="M252" s="138"/>
      <c r="N252" s="138"/>
      <c r="O252" s="138"/>
      <c r="P252" s="126" t="s">
        <v>4384</v>
      </c>
      <c r="Q252" s="126"/>
      <c r="R252" s="126"/>
      <c r="S252" s="126"/>
      <c r="T252" s="171" t="s">
        <v>4385</v>
      </c>
      <c r="U252" s="171" t="s">
        <v>100</v>
      </c>
      <c r="V252" s="128">
        <v>42902</v>
      </c>
      <c r="W252" s="129" t="s">
        <v>3160</v>
      </c>
    </row>
    <row r="253" spans="1:23" s="250" customFormat="1" x14ac:dyDescent="0.25">
      <c r="A253" s="130">
        <f t="shared" si="3"/>
        <v>252</v>
      </c>
      <c r="B253" s="125"/>
      <c r="C253" s="125"/>
      <c r="D253" s="125" t="s">
        <v>4386</v>
      </c>
      <c r="E253" s="125" t="s">
        <v>4387</v>
      </c>
      <c r="F253" s="125" t="s">
        <v>1011</v>
      </c>
      <c r="G253" s="125" t="s">
        <v>49</v>
      </c>
      <c r="H253" s="278">
        <v>226325393</v>
      </c>
      <c r="I253" s="278"/>
      <c r="J253" s="278"/>
      <c r="K253" s="125" t="s">
        <v>1012</v>
      </c>
      <c r="L253" s="125"/>
      <c r="M253" s="125"/>
      <c r="N253" s="125"/>
      <c r="O253" s="125"/>
      <c r="P253" s="126" t="s">
        <v>4388</v>
      </c>
      <c r="Q253" s="126" t="s">
        <v>4389</v>
      </c>
      <c r="R253" s="126"/>
      <c r="S253" s="126"/>
      <c r="T253" s="125" t="s">
        <v>4390</v>
      </c>
      <c r="U253" s="125" t="s">
        <v>38</v>
      </c>
      <c r="V253" s="128">
        <v>42902</v>
      </c>
      <c r="W253" s="129" t="s">
        <v>3160</v>
      </c>
    </row>
    <row r="254" spans="1:23" s="250" customFormat="1" x14ac:dyDescent="0.25">
      <c r="A254" s="130">
        <f t="shared" si="3"/>
        <v>253</v>
      </c>
      <c r="B254" s="138"/>
      <c r="C254" s="138"/>
      <c r="D254" s="138" t="s">
        <v>4391</v>
      </c>
      <c r="E254" s="138" t="s">
        <v>4392</v>
      </c>
      <c r="F254" s="138" t="s">
        <v>1340</v>
      </c>
      <c r="G254" s="138" t="s">
        <v>49</v>
      </c>
      <c r="H254" s="281">
        <v>227326938</v>
      </c>
      <c r="I254" s="281">
        <v>227321180</v>
      </c>
      <c r="J254" s="281"/>
      <c r="K254" s="138" t="s">
        <v>1012</v>
      </c>
      <c r="L254" s="138"/>
      <c r="M254" s="138" t="s">
        <v>4393</v>
      </c>
      <c r="N254" s="138" t="s">
        <v>2372</v>
      </c>
      <c r="O254" s="138" t="s">
        <v>321</v>
      </c>
      <c r="P254" s="126" t="s">
        <v>4394</v>
      </c>
      <c r="Q254" s="126"/>
      <c r="R254" s="126"/>
      <c r="S254" s="126"/>
      <c r="T254" s="135" t="s">
        <v>4395</v>
      </c>
      <c r="U254" s="135" t="s">
        <v>100</v>
      </c>
      <c r="V254" s="137">
        <v>42902</v>
      </c>
      <c r="W254" s="129" t="s">
        <v>3160</v>
      </c>
    </row>
    <row r="255" spans="1:23" s="250" customFormat="1" x14ac:dyDescent="0.25">
      <c r="A255" s="130">
        <f t="shared" si="3"/>
        <v>254</v>
      </c>
      <c r="B255" s="134"/>
      <c r="C255" s="134"/>
      <c r="D255" s="135" t="s">
        <v>4396</v>
      </c>
      <c r="E255" s="135" t="s">
        <v>4397</v>
      </c>
      <c r="F255" s="135" t="s">
        <v>618</v>
      </c>
      <c r="G255" s="135" t="s">
        <v>42</v>
      </c>
      <c r="H255" s="280">
        <v>222791994</v>
      </c>
      <c r="I255" s="283"/>
      <c r="J255" s="283"/>
      <c r="K255" s="135" t="s">
        <v>36</v>
      </c>
      <c r="L255" s="135"/>
      <c r="M255" s="135"/>
      <c r="N255" s="135"/>
      <c r="O255" s="135"/>
      <c r="P255" s="136"/>
      <c r="Q255" s="136"/>
      <c r="R255" s="136"/>
      <c r="S255" s="136"/>
      <c r="T255" s="135" t="s">
        <v>4398</v>
      </c>
      <c r="U255" s="135" t="s">
        <v>46</v>
      </c>
      <c r="V255" s="137">
        <v>42678</v>
      </c>
      <c r="W255" s="129" t="s">
        <v>3160</v>
      </c>
    </row>
    <row r="256" spans="1:23" s="250" customFormat="1" x14ac:dyDescent="0.25">
      <c r="A256" s="130">
        <f t="shared" si="3"/>
        <v>255</v>
      </c>
      <c r="B256" s="141"/>
      <c r="C256" s="141"/>
      <c r="D256" s="141" t="s">
        <v>4399</v>
      </c>
      <c r="E256" s="150" t="s">
        <v>4400</v>
      </c>
      <c r="F256" s="141" t="s">
        <v>123</v>
      </c>
      <c r="G256" s="141" t="s">
        <v>123</v>
      </c>
      <c r="H256" s="294">
        <v>224957744</v>
      </c>
      <c r="I256" s="283"/>
      <c r="J256" s="283"/>
      <c r="K256" s="141" t="s">
        <v>281</v>
      </c>
      <c r="L256" s="141"/>
      <c r="M256" s="141" t="s">
        <v>328</v>
      </c>
      <c r="N256" s="141" t="s">
        <v>3969</v>
      </c>
      <c r="O256" s="141" t="s">
        <v>4401</v>
      </c>
      <c r="P256" s="185" t="s">
        <v>4402</v>
      </c>
      <c r="Q256" s="185"/>
      <c r="R256" s="185"/>
      <c r="S256" s="185"/>
      <c r="T256" s="141" t="s">
        <v>4403</v>
      </c>
      <c r="U256" s="141" t="s">
        <v>38</v>
      </c>
      <c r="V256" s="146">
        <v>42902</v>
      </c>
      <c r="W256" s="129" t="s">
        <v>3160</v>
      </c>
    </row>
    <row r="257" spans="1:31" s="250" customFormat="1" ht="15.75" x14ac:dyDescent="0.25">
      <c r="A257" s="130">
        <f t="shared" si="3"/>
        <v>256</v>
      </c>
      <c r="B257" s="138"/>
      <c r="C257" s="138"/>
      <c r="D257" s="138" t="s">
        <v>4404</v>
      </c>
      <c r="E257" s="138" t="s">
        <v>4405</v>
      </c>
      <c r="F257" s="138" t="s">
        <v>241</v>
      </c>
      <c r="G257" s="138" t="s">
        <v>49</v>
      </c>
      <c r="H257" s="281" t="s">
        <v>4406</v>
      </c>
      <c r="I257" s="281">
        <v>942505220</v>
      </c>
      <c r="J257" s="281" t="s">
        <v>4407</v>
      </c>
      <c r="K257" s="138" t="s">
        <v>30</v>
      </c>
      <c r="L257" s="138"/>
      <c r="M257" s="138" t="s">
        <v>4408</v>
      </c>
      <c r="N257" s="138" t="s">
        <v>1057</v>
      </c>
      <c r="O257" s="138" t="s">
        <v>268</v>
      </c>
      <c r="P257" s="126" t="s">
        <v>4409</v>
      </c>
      <c r="Q257" s="126"/>
      <c r="R257" s="126"/>
      <c r="S257" s="126"/>
      <c r="T257" s="198" t="s">
        <v>4410</v>
      </c>
      <c r="U257" s="135" t="s">
        <v>5328</v>
      </c>
      <c r="V257" s="183">
        <v>42902</v>
      </c>
      <c r="W257" s="129" t="s">
        <v>3160</v>
      </c>
    </row>
    <row r="258" spans="1:31" s="250" customFormat="1" x14ac:dyDescent="0.25">
      <c r="A258" s="130">
        <f t="shared" si="3"/>
        <v>257</v>
      </c>
      <c r="B258" s="138"/>
      <c r="C258" s="138"/>
      <c r="D258" s="138" t="s">
        <v>4411</v>
      </c>
      <c r="E258" s="138" t="s">
        <v>4412</v>
      </c>
      <c r="F258" s="138" t="s">
        <v>1352</v>
      </c>
      <c r="G258" s="138" t="s">
        <v>49</v>
      </c>
      <c r="H258" s="281">
        <v>222239796</v>
      </c>
      <c r="I258" s="281">
        <v>222239391</v>
      </c>
      <c r="J258" s="281">
        <v>222230393</v>
      </c>
      <c r="K258" s="142" t="s">
        <v>30</v>
      </c>
      <c r="L258" s="138"/>
      <c r="M258" s="138" t="s">
        <v>645</v>
      </c>
      <c r="N258" s="138"/>
      <c r="O258" s="138" t="s">
        <v>321</v>
      </c>
      <c r="P258" s="126" t="s">
        <v>4413</v>
      </c>
      <c r="Q258" s="126"/>
      <c r="R258" s="126"/>
      <c r="S258" s="126"/>
      <c r="T258" s="127" t="s">
        <v>4414</v>
      </c>
      <c r="U258" s="127" t="s">
        <v>100</v>
      </c>
      <c r="V258" s="137">
        <v>42902</v>
      </c>
      <c r="W258" s="129" t="s">
        <v>3160</v>
      </c>
    </row>
    <row r="259" spans="1:31" s="250" customFormat="1" x14ac:dyDescent="0.25">
      <c r="A259" s="130">
        <f t="shared" si="3"/>
        <v>258</v>
      </c>
      <c r="B259" s="138"/>
      <c r="C259" s="138"/>
      <c r="D259" s="138" t="s">
        <v>4415</v>
      </c>
      <c r="E259" s="138" t="s">
        <v>4416</v>
      </c>
      <c r="F259" s="138" t="s">
        <v>48</v>
      </c>
      <c r="G259" s="138" t="s">
        <v>42</v>
      </c>
      <c r="H259" s="281">
        <v>227619958</v>
      </c>
      <c r="I259" s="281"/>
      <c r="J259" s="281"/>
      <c r="K259" s="138" t="s">
        <v>4417</v>
      </c>
      <c r="L259" s="138"/>
      <c r="M259" s="138" t="s">
        <v>2606</v>
      </c>
      <c r="N259" s="138" t="s">
        <v>4418</v>
      </c>
      <c r="O259" s="138"/>
      <c r="P259" s="126" t="s">
        <v>4419</v>
      </c>
      <c r="Q259" s="126"/>
      <c r="R259" s="126"/>
      <c r="S259" s="126"/>
      <c r="T259" s="125" t="s">
        <v>4420</v>
      </c>
      <c r="U259" s="125" t="s">
        <v>38</v>
      </c>
      <c r="V259" s="128">
        <v>42902</v>
      </c>
      <c r="W259" s="129" t="s">
        <v>3160</v>
      </c>
    </row>
    <row r="260" spans="1:31" s="250" customFormat="1" x14ac:dyDescent="0.25">
      <c r="A260" s="130">
        <f t="shared" ref="A260:A323" si="4">+A259+1</f>
        <v>259</v>
      </c>
      <c r="B260" s="138"/>
      <c r="C260" s="138"/>
      <c r="D260" s="138" t="s">
        <v>4421</v>
      </c>
      <c r="E260" s="138" t="s">
        <v>4422</v>
      </c>
      <c r="F260" s="138" t="s">
        <v>60</v>
      </c>
      <c r="G260" s="138" t="s">
        <v>49</v>
      </c>
      <c r="H260" s="281">
        <v>227499394</v>
      </c>
      <c r="I260" s="281"/>
      <c r="J260" s="281"/>
      <c r="K260" s="138" t="s">
        <v>30</v>
      </c>
      <c r="L260" s="138"/>
      <c r="M260" s="138" t="s">
        <v>4423</v>
      </c>
      <c r="N260" s="138" t="s">
        <v>4424</v>
      </c>
      <c r="O260" s="138" t="s">
        <v>97</v>
      </c>
      <c r="P260" s="126" t="s">
        <v>4425</v>
      </c>
      <c r="Q260" s="126"/>
      <c r="R260" s="126"/>
      <c r="S260" s="126"/>
      <c r="T260" s="125" t="s">
        <v>4426</v>
      </c>
      <c r="U260" s="125" t="s">
        <v>38</v>
      </c>
      <c r="V260" s="128">
        <v>42902</v>
      </c>
      <c r="W260" s="129" t="s">
        <v>3160</v>
      </c>
    </row>
    <row r="261" spans="1:31" s="250" customFormat="1" x14ac:dyDescent="0.25">
      <c r="A261" s="130">
        <f t="shared" si="4"/>
        <v>260</v>
      </c>
      <c r="B261" s="138" t="s">
        <v>4427</v>
      </c>
      <c r="C261" s="138" t="s">
        <v>4428</v>
      </c>
      <c r="D261" s="138" t="s">
        <v>4429</v>
      </c>
      <c r="E261" s="138" t="s">
        <v>4430</v>
      </c>
      <c r="F261" s="138" t="s">
        <v>285</v>
      </c>
      <c r="G261" s="138" t="s">
        <v>49</v>
      </c>
      <c r="H261" s="281"/>
      <c r="I261" s="281"/>
      <c r="J261" s="281"/>
      <c r="K261" s="138"/>
      <c r="L261" s="138"/>
      <c r="M261" s="138" t="s">
        <v>4431</v>
      </c>
      <c r="N261" s="138" t="s">
        <v>4432</v>
      </c>
      <c r="O261" s="138"/>
      <c r="P261" s="185" t="s">
        <v>4433</v>
      </c>
      <c r="Q261" s="138"/>
      <c r="R261" s="138"/>
      <c r="S261" s="138"/>
      <c r="T261" s="138" t="s">
        <v>4434</v>
      </c>
      <c r="U261" s="135" t="s">
        <v>5328</v>
      </c>
      <c r="V261" s="199">
        <v>42905</v>
      </c>
      <c r="W261" s="129" t="s">
        <v>3160</v>
      </c>
    </row>
    <row r="262" spans="1:31" s="250" customFormat="1" x14ac:dyDescent="0.25">
      <c r="A262" s="130">
        <f t="shared" si="4"/>
        <v>261</v>
      </c>
      <c r="B262" s="138" t="s">
        <v>4435</v>
      </c>
      <c r="C262" s="138" t="s">
        <v>4436</v>
      </c>
      <c r="D262" s="138" t="s">
        <v>4437</v>
      </c>
      <c r="E262" s="138" t="s">
        <v>4438</v>
      </c>
      <c r="F262" s="138" t="s">
        <v>1352</v>
      </c>
      <c r="G262" s="138" t="s">
        <v>49</v>
      </c>
      <c r="H262" s="281" t="s">
        <v>4439</v>
      </c>
      <c r="I262" s="281"/>
      <c r="J262" s="281"/>
      <c r="K262" s="138"/>
      <c r="L262" s="138"/>
      <c r="M262" s="138" t="s">
        <v>4440</v>
      </c>
      <c r="N262" s="138" t="s">
        <v>4264</v>
      </c>
      <c r="O262" s="138"/>
      <c r="P262" s="138"/>
      <c r="Q262" s="138"/>
      <c r="R262" s="138"/>
      <c r="S262" s="138"/>
      <c r="T262" s="138" t="s">
        <v>4441</v>
      </c>
      <c r="U262" s="135" t="s">
        <v>5328</v>
      </c>
      <c r="V262" s="199">
        <v>42905</v>
      </c>
      <c r="W262" s="129" t="s">
        <v>3160</v>
      </c>
    </row>
    <row r="263" spans="1:31" s="250" customFormat="1" x14ac:dyDescent="0.25">
      <c r="A263" s="130">
        <f t="shared" si="4"/>
        <v>262</v>
      </c>
      <c r="B263" s="138" t="s">
        <v>4442</v>
      </c>
      <c r="C263" s="138" t="s">
        <v>4443</v>
      </c>
      <c r="D263" s="138" t="s">
        <v>4444</v>
      </c>
      <c r="E263" s="138" t="s">
        <v>4445</v>
      </c>
      <c r="F263" s="138" t="s">
        <v>1011</v>
      </c>
      <c r="G263" s="138" t="s">
        <v>49</v>
      </c>
      <c r="H263" s="281" t="s">
        <v>4446</v>
      </c>
      <c r="I263" s="281"/>
      <c r="J263" s="281"/>
      <c r="K263" s="138"/>
      <c r="L263" s="138"/>
      <c r="M263" s="138" t="s">
        <v>2148</v>
      </c>
      <c r="N263" s="138" t="s">
        <v>4444</v>
      </c>
      <c r="O263" s="138"/>
      <c r="P263" s="138"/>
      <c r="Q263" s="138"/>
      <c r="R263" s="138"/>
      <c r="S263" s="138"/>
      <c r="T263" s="138" t="s">
        <v>4447</v>
      </c>
      <c r="U263" s="135" t="s">
        <v>5328</v>
      </c>
      <c r="V263" s="199">
        <v>42893</v>
      </c>
      <c r="W263" s="129" t="s">
        <v>3160</v>
      </c>
      <c r="X263" s="254">
        <f>2550*6</f>
        <v>15300</v>
      </c>
      <c r="Y263" s="254">
        <v>14700</v>
      </c>
      <c r="AA263" s="250">
        <f>+Y263*2</f>
        <v>29400</v>
      </c>
      <c r="AC263" s="250">
        <f>+Y263/15.3</f>
        <v>960.78431372549016</v>
      </c>
      <c r="AD263" s="250">
        <f>+AA263/15.3</f>
        <v>1921.5686274509803</v>
      </c>
    </row>
    <row r="264" spans="1:31" s="250" customFormat="1" x14ac:dyDescent="0.25">
      <c r="A264" s="130">
        <f t="shared" si="4"/>
        <v>263</v>
      </c>
      <c r="B264" s="138" t="s">
        <v>4448</v>
      </c>
      <c r="C264" s="138" t="s">
        <v>4449</v>
      </c>
      <c r="D264" s="138" t="s">
        <v>4450</v>
      </c>
      <c r="E264" s="138"/>
      <c r="F264" s="138"/>
      <c r="G264" s="138"/>
      <c r="H264" s="281" t="s">
        <v>4451</v>
      </c>
      <c r="I264" s="281"/>
      <c r="J264" s="281"/>
      <c r="K264" s="138"/>
      <c r="L264" s="138"/>
      <c r="M264" s="138" t="s">
        <v>4452</v>
      </c>
      <c r="N264" s="138" t="s">
        <v>4453</v>
      </c>
      <c r="O264" s="138"/>
      <c r="P264" s="185" t="s">
        <v>4454</v>
      </c>
      <c r="Q264" s="138"/>
      <c r="R264" s="138"/>
      <c r="S264" s="138"/>
      <c r="T264" s="138" t="s">
        <v>4455</v>
      </c>
      <c r="U264" s="135" t="s">
        <v>5328</v>
      </c>
      <c r="V264" s="199">
        <v>42898</v>
      </c>
      <c r="W264" s="129" t="s">
        <v>3160</v>
      </c>
      <c r="X264" s="254">
        <f>800*12</f>
        <v>9600</v>
      </c>
      <c r="Y264" s="254">
        <f>+X264*Y263</f>
        <v>141120000</v>
      </c>
      <c r="AA264" s="255">
        <f>+Z266*3</f>
        <v>22136.470588235294</v>
      </c>
      <c r="AC264" s="250">
        <f>+AC263*9.6</f>
        <v>9223.5294117647045</v>
      </c>
    </row>
    <row r="265" spans="1:31" s="250" customFormat="1" x14ac:dyDescent="0.25">
      <c r="A265" s="130">
        <f t="shared" si="4"/>
        <v>264</v>
      </c>
      <c r="B265" s="138" t="s">
        <v>4456</v>
      </c>
      <c r="C265" s="138" t="s">
        <v>4457</v>
      </c>
      <c r="D265" s="138" t="s">
        <v>4458</v>
      </c>
      <c r="E265" s="138"/>
      <c r="F265" s="138"/>
      <c r="G265" s="138"/>
      <c r="H265" s="281" t="s">
        <v>4459</v>
      </c>
      <c r="I265" s="281"/>
      <c r="J265" s="281"/>
      <c r="K265" s="138"/>
      <c r="L265" s="138"/>
      <c r="M265" s="138" t="s">
        <v>857</v>
      </c>
      <c r="N265" s="138"/>
      <c r="O265" s="138"/>
      <c r="P265" s="138"/>
      <c r="Q265" s="138"/>
      <c r="R265" s="138"/>
      <c r="S265" s="138"/>
      <c r="T265" s="138" t="s">
        <v>4460</v>
      </c>
      <c r="U265" s="135" t="s">
        <v>5328</v>
      </c>
      <c r="V265" s="199">
        <v>42898</v>
      </c>
      <c r="W265" s="129" t="s">
        <v>3160</v>
      </c>
      <c r="X265" s="254"/>
      <c r="Y265" s="254">
        <f>+Y264/X263</f>
        <v>9223.5294117647063</v>
      </c>
      <c r="Z265" s="250">
        <v>10000</v>
      </c>
      <c r="AA265" s="250">
        <f>+Z265*15%</f>
        <v>1500</v>
      </c>
      <c r="AB265" s="250">
        <f>+Z265-AA265</f>
        <v>8500</v>
      </c>
      <c r="AC265" s="250">
        <f>+AC264*0.25</f>
        <v>2305.8823529411761</v>
      </c>
    </row>
    <row r="266" spans="1:31" s="250" customFormat="1" x14ac:dyDescent="0.25">
      <c r="A266" s="130">
        <f t="shared" si="4"/>
        <v>265</v>
      </c>
      <c r="B266" s="138" t="s">
        <v>4461</v>
      </c>
      <c r="C266" s="138" t="s">
        <v>4462</v>
      </c>
      <c r="D266" s="138" t="s">
        <v>4463</v>
      </c>
      <c r="E266" s="138" t="s">
        <v>4464</v>
      </c>
      <c r="F266" s="138" t="s">
        <v>4465</v>
      </c>
      <c r="G266" s="138"/>
      <c r="H266" s="281" t="s">
        <v>4466</v>
      </c>
      <c r="I266" s="281"/>
      <c r="J266" s="281"/>
      <c r="K266" s="138"/>
      <c r="L266" s="138"/>
      <c r="M266" s="138" t="s">
        <v>4467</v>
      </c>
      <c r="N266" s="138"/>
      <c r="O266" s="138"/>
      <c r="P266" s="138"/>
      <c r="Q266" s="138"/>
      <c r="R266" s="138"/>
      <c r="S266" s="138"/>
      <c r="T266" s="138" t="s">
        <v>4468</v>
      </c>
      <c r="U266" s="135" t="s">
        <v>5328</v>
      </c>
      <c r="V266" s="199">
        <v>42880</v>
      </c>
      <c r="W266" s="129" t="s">
        <v>3160</v>
      </c>
      <c r="X266" s="254"/>
      <c r="Y266" s="254">
        <f>+Y265*20%</f>
        <v>1844.7058823529414</v>
      </c>
      <c r="Z266" s="256">
        <f>+Y265-Y266</f>
        <v>7378.8235294117649</v>
      </c>
      <c r="AA266" s="250">
        <f>+Z266*1.19</f>
        <v>8780.7999999999993</v>
      </c>
      <c r="AB266" s="256"/>
      <c r="AC266" s="250">
        <f>+AC265-AC264</f>
        <v>-6917.6470588235279</v>
      </c>
      <c r="AD266" s="250">
        <f>+Z266/1</f>
        <v>7378.8235294117649</v>
      </c>
      <c r="AE266" s="250">
        <f>+Z266/9.6</f>
        <v>768.62745098039215</v>
      </c>
    </row>
    <row r="267" spans="1:31" s="250" customFormat="1" x14ac:dyDescent="0.25">
      <c r="A267" s="130">
        <f t="shared" si="4"/>
        <v>266</v>
      </c>
      <c r="B267" s="138" t="s">
        <v>4469</v>
      </c>
      <c r="C267" s="138" t="s">
        <v>4470</v>
      </c>
      <c r="D267" s="138" t="s">
        <v>4471</v>
      </c>
      <c r="E267" s="138" t="s">
        <v>4472</v>
      </c>
      <c r="F267" s="138" t="s">
        <v>2748</v>
      </c>
      <c r="G267" s="138" t="s">
        <v>42</v>
      </c>
      <c r="H267" s="281" t="s">
        <v>4473</v>
      </c>
      <c r="I267" s="281"/>
      <c r="J267" s="281"/>
      <c r="K267" s="138"/>
      <c r="L267" s="138"/>
      <c r="M267" s="138" t="s">
        <v>4474</v>
      </c>
      <c r="N267" s="138" t="s">
        <v>4475</v>
      </c>
      <c r="O267" s="138"/>
      <c r="P267" s="138"/>
      <c r="Q267" s="138"/>
      <c r="R267" s="138"/>
      <c r="S267" s="138"/>
      <c r="T267" s="138" t="s">
        <v>4476</v>
      </c>
      <c r="U267" s="135" t="s">
        <v>5328</v>
      </c>
      <c r="V267" s="199">
        <v>42908</v>
      </c>
      <c r="W267" s="129" t="s">
        <v>3160</v>
      </c>
      <c r="Z267" s="250">
        <f>14700*1.19</f>
        <v>17493</v>
      </c>
      <c r="AA267" s="250">
        <f>+AA266*2</f>
        <v>17561.599999999999</v>
      </c>
      <c r="AB267" s="250">
        <f>+Z267-AA267</f>
        <v>-68.599999999998545</v>
      </c>
      <c r="AE267" s="250">
        <f>+AE266-AD263</f>
        <v>-1152.9411764705883</v>
      </c>
    </row>
    <row r="268" spans="1:31" s="250" customFormat="1" x14ac:dyDescent="0.25">
      <c r="A268" s="130">
        <f t="shared" si="4"/>
        <v>267</v>
      </c>
      <c r="B268" s="138"/>
      <c r="C268" s="138" t="s">
        <v>4477</v>
      </c>
      <c r="D268" s="138" t="s">
        <v>4478</v>
      </c>
      <c r="E268" s="138" t="s">
        <v>4479</v>
      </c>
      <c r="F268" s="138" t="s">
        <v>4480</v>
      </c>
      <c r="G268" s="138" t="s">
        <v>42</v>
      </c>
      <c r="H268" s="281">
        <v>56232664012</v>
      </c>
      <c r="I268" s="281"/>
      <c r="J268" s="281"/>
      <c r="K268" s="138"/>
      <c r="L268" s="138"/>
      <c r="M268" s="138" t="s">
        <v>4481</v>
      </c>
      <c r="N268" s="138" t="s">
        <v>4482</v>
      </c>
      <c r="O268" s="185" t="s">
        <v>4483</v>
      </c>
      <c r="P268" s="138"/>
      <c r="Q268" s="138"/>
      <c r="R268" s="138"/>
      <c r="S268" s="138"/>
      <c r="T268" s="138" t="s">
        <v>4484</v>
      </c>
      <c r="U268" s="135" t="s">
        <v>5328</v>
      </c>
      <c r="V268" s="199">
        <v>42902</v>
      </c>
      <c r="W268" s="129" t="s">
        <v>3160</v>
      </c>
    </row>
    <row r="269" spans="1:31" s="250" customFormat="1" ht="35.25" customHeight="1" x14ac:dyDescent="0.25">
      <c r="A269" s="130">
        <f t="shared" si="4"/>
        <v>268</v>
      </c>
      <c r="B269" s="138"/>
      <c r="C269" s="138" t="s">
        <v>4485</v>
      </c>
      <c r="D269" s="138" t="s">
        <v>4486</v>
      </c>
      <c r="E269" s="138" t="s">
        <v>4487</v>
      </c>
      <c r="F269" s="138" t="s">
        <v>1340</v>
      </c>
      <c r="G269" s="138" t="s">
        <v>42</v>
      </c>
      <c r="H269" s="281"/>
      <c r="I269" s="281"/>
      <c r="J269" s="281"/>
      <c r="K269" s="138"/>
      <c r="L269" s="138"/>
      <c r="M269" s="138" t="s">
        <v>4488</v>
      </c>
      <c r="N269" s="138"/>
      <c r="O269" s="185" t="s">
        <v>4489</v>
      </c>
      <c r="P269" s="138"/>
      <c r="Q269" s="138"/>
      <c r="R269" s="138"/>
      <c r="S269" s="138"/>
      <c r="T269" s="138" t="s">
        <v>4490</v>
      </c>
      <c r="U269" s="135" t="s">
        <v>5328</v>
      </c>
      <c r="V269" s="199">
        <v>42892</v>
      </c>
      <c r="W269" s="129" t="s">
        <v>3160</v>
      </c>
    </row>
    <row r="270" spans="1:31" s="250" customFormat="1" x14ac:dyDescent="0.25">
      <c r="A270" s="130">
        <f t="shared" si="4"/>
        <v>269</v>
      </c>
      <c r="B270" s="200"/>
      <c r="C270" s="200" t="s">
        <v>4491</v>
      </c>
      <c r="D270" s="200" t="s">
        <v>4492</v>
      </c>
      <c r="E270" s="201" t="s">
        <v>4493</v>
      </c>
      <c r="F270" s="201" t="s">
        <v>2748</v>
      </c>
      <c r="G270" s="201" t="s">
        <v>1364</v>
      </c>
      <c r="H270" s="295" t="s">
        <v>4494</v>
      </c>
      <c r="I270" s="295" t="s">
        <v>4495</v>
      </c>
      <c r="J270" s="295">
        <v>56999390380</v>
      </c>
      <c r="K270" s="201" t="s">
        <v>2857</v>
      </c>
      <c r="L270" s="201"/>
      <c r="M270" s="201" t="s">
        <v>4496</v>
      </c>
      <c r="N270" s="201" t="s">
        <v>4497</v>
      </c>
      <c r="O270" s="201" t="s">
        <v>2887</v>
      </c>
      <c r="P270" s="185" t="s">
        <v>4498</v>
      </c>
      <c r="Q270" s="201"/>
      <c r="R270" s="201"/>
      <c r="S270" s="201"/>
      <c r="T270" s="200" t="s">
        <v>4499</v>
      </c>
      <c r="U270" s="135" t="s">
        <v>5328</v>
      </c>
      <c r="V270" s="202">
        <v>42905</v>
      </c>
      <c r="W270" s="129" t="s">
        <v>3160</v>
      </c>
    </row>
    <row r="271" spans="1:31" s="250" customFormat="1" x14ac:dyDescent="0.25">
      <c r="A271" s="130">
        <f t="shared" si="4"/>
        <v>270</v>
      </c>
      <c r="B271" s="200" t="s">
        <v>4500</v>
      </c>
      <c r="C271" s="200" t="s">
        <v>4501</v>
      </c>
      <c r="D271" s="203" t="s">
        <v>4502</v>
      </c>
      <c r="E271" s="200" t="s">
        <v>4503</v>
      </c>
      <c r="F271" s="200" t="s">
        <v>1352</v>
      </c>
      <c r="G271" s="200" t="s">
        <v>49</v>
      </c>
      <c r="H271" s="296">
        <v>232243556</v>
      </c>
      <c r="I271" s="296">
        <v>222262188</v>
      </c>
      <c r="J271" s="296"/>
      <c r="K271" s="200" t="s">
        <v>30</v>
      </c>
      <c r="L271" s="200" t="s">
        <v>4504</v>
      </c>
      <c r="M271" s="200" t="s">
        <v>4505</v>
      </c>
      <c r="N271" s="200" t="s">
        <v>4506</v>
      </c>
      <c r="O271" s="200" t="s">
        <v>268</v>
      </c>
      <c r="P271" s="200" t="s">
        <v>4507</v>
      </c>
      <c r="Q271" s="200"/>
      <c r="R271" s="200"/>
      <c r="S271" s="200"/>
      <c r="T271" s="200" t="s">
        <v>4508</v>
      </c>
      <c r="U271" s="135" t="s">
        <v>5328</v>
      </c>
      <c r="V271" s="204">
        <v>42898</v>
      </c>
      <c r="W271" s="129" t="s">
        <v>3160</v>
      </c>
    </row>
    <row r="272" spans="1:31" s="250" customFormat="1" x14ac:dyDescent="0.25">
      <c r="A272" s="130">
        <f t="shared" si="4"/>
        <v>271</v>
      </c>
      <c r="B272" s="141"/>
      <c r="C272" s="141" t="s">
        <v>4509</v>
      </c>
      <c r="D272" s="141" t="s">
        <v>4510</v>
      </c>
      <c r="E272" s="141" t="s">
        <v>4511</v>
      </c>
      <c r="F272" s="205" t="s">
        <v>285</v>
      </c>
      <c r="G272" s="141" t="s">
        <v>1364</v>
      </c>
      <c r="H272" s="283" t="s">
        <v>4512</v>
      </c>
      <c r="I272" s="283" t="s">
        <v>4513</v>
      </c>
      <c r="J272" s="283"/>
      <c r="K272" s="141" t="s">
        <v>2389</v>
      </c>
      <c r="L272" s="141"/>
      <c r="M272" s="141" t="s">
        <v>657</v>
      </c>
      <c r="N272" s="141" t="s">
        <v>1827</v>
      </c>
      <c r="O272" s="141" t="s">
        <v>4514</v>
      </c>
      <c r="P272" s="126" t="s">
        <v>4515</v>
      </c>
      <c r="Q272" s="139"/>
      <c r="R272" s="126">
        <v>225994039</v>
      </c>
      <c r="S272" s="142"/>
      <c r="T272" s="200" t="s">
        <v>4516</v>
      </c>
      <c r="U272" s="141" t="s">
        <v>46</v>
      </c>
      <c r="V272" s="206">
        <v>42902</v>
      </c>
      <c r="W272" s="129" t="s">
        <v>3160</v>
      </c>
    </row>
    <row r="273" spans="1:23" s="250" customFormat="1" x14ac:dyDescent="0.25">
      <c r="A273" s="130">
        <f t="shared" si="4"/>
        <v>272</v>
      </c>
      <c r="B273" s="142"/>
      <c r="C273" s="142"/>
      <c r="D273" s="141" t="s">
        <v>4517</v>
      </c>
      <c r="E273" s="142" t="s">
        <v>4518</v>
      </c>
      <c r="F273" s="142" t="s">
        <v>155</v>
      </c>
      <c r="G273" s="142" t="s">
        <v>49</v>
      </c>
      <c r="H273" s="169">
        <v>226820976</v>
      </c>
      <c r="I273" s="169">
        <v>227730187</v>
      </c>
      <c r="J273" s="169"/>
      <c r="K273" s="142" t="s">
        <v>30</v>
      </c>
      <c r="L273" s="142"/>
      <c r="M273" s="142" t="s">
        <v>1691</v>
      </c>
      <c r="N273" s="142"/>
      <c r="O273" s="142"/>
      <c r="P273" s="126" t="s">
        <v>4519</v>
      </c>
      <c r="Q273" s="142"/>
      <c r="R273" s="142"/>
      <c r="S273" s="142"/>
      <c r="T273" s="200" t="s">
        <v>4520</v>
      </c>
      <c r="U273" s="142" t="s">
        <v>100</v>
      </c>
      <c r="V273" s="206">
        <v>42895</v>
      </c>
      <c r="W273" s="129" t="s">
        <v>3160</v>
      </c>
    </row>
    <row r="274" spans="1:23" s="250" customFormat="1" x14ac:dyDescent="0.25">
      <c r="A274" s="130">
        <f t="shared" si="4"/>
        <v>273</v>
      </c>
      <c r="B274" s="151"/>
      <c r="C274" s="151"/>
      <c r="D274" s="135" t="s">
        <v>4521</v>
      </c>
      <c r="E274" s="207" t="s">
        <v>4522</v>
      </c>
      <c r="F274" s="135" t="s">
        <v>195</v>
      </c>
      <c r="G274" s="135" t="s">
        <v>29</v>
      </c>
      <c r="H274" s="297">
        <v>322119015</v>
      </c>
      <c r="I274" s="283"/>
      <c r="J274" s="283"/>
      <c r="K274" s="135" t="s">
        <v>1001</v>
      </c>
      <c r="L274" s="135"/>
      <c r="M274" s="135" t="s">
        <v>720</v>
      </c>
      <c r="N274" s="135"/>
      <c r="O274" s="135" t="s">
        <v>401</v>
      </c>
      <c r="P274" s="185" t="s">
        <v>4523</v>
      </c>
      <c r="Q274" s="152"/>
      <c r="R274" s="152"/>
      <c r="S274" s="151" t="s">
        <v>4524</v>
      </c>
      <c r="T274" s="257" t="s">
        <v>4525</v>
      </c>
      <c r="U274" s="135" t="s">
        <v>5328</v>
      </c>
      <c r="V274" s="206">
        <v>42908</v>
      </c>
      <c r="W274" s="129" t="s">
        <v>3160</v>
      </c>
    </row>
    <row r="275" spans="1:23" s="250" customFormat="1" x14ac:dyDescent="0.25">
      <c r="A275" s="130">
        <f t="shared" si="4"/>
        <v>274</v>
      </c>
      <c r="B275" s="141"/>
      <c r="C275" s="141"/>
      <c r="D275" s="141" t="s">
        <v>4526</v>
      </c>
      <c r="E275" s="141" t="s">
        <v>4527</v>
      </c>
      <c r="F275" s="141" t="s">
        <v>29</v>
      </c>
      <c r="G275" s="141" t="s">
        <v>29</v>
      </c>
      <c r="H275" s="169">
        <v>322111954</v>
      </c>
      <c r="I275" s="169">
        <v>963033968</v>
      </c>
      <c r="J275" s="169"/>
      <c r="K275" s="141"/>
      <c r="L275" s="141"/>
      <c r="M275" s="141" t="s">
        <v>4528</v>
      </c>
      <c r="N275" s="141" t="s">
        <v>4529</v>
      </c>
      <c r="O275" s="141" t="s">
        <v>236</v>
      </c>
      <c r="P275" s="185" t="s">
        <v>4530</v>
      </c>
      <c r="Q275" s="142"/>
      <c r="R275" s="142"/>
      <c r="S275" s="141"/>
      <c r="T275" s="200" t="s">
        <v>4531</v>
      </c>
      <c r="U275" s="141" t="s">
        <v>435</v>
      </c>
      <c r="V275" s="206">
        <v>42902</v>
      </c>
      <c r="W275" s="129" t="s">
        <v>3160</v>
      </c>
    </row>
    <row r="276" spans="1:23" s="250" customFormat="1" x14ac:dyDescent="0.25">
      <c r="A276" s="130">
        <f t="shared" si="4"/>
        <v>275</v>
      </c>
      <c r="B276" s="129"/>
      <c r="C276" s="129"/>
      <c r="D276" s="141" t="s">
        <v>4532</v>
      </c>
      <c r="E276" s="142" t="s">
        <v>4533</v>
      </c>
      <c r="F276" s="142" t="s">
        <v>3253</v>
      </c>
      <c r="G276" s="142" t="s">
        <v>49</v>
      </c>
      <c r="H276" s="169">
        <v>228235679</v>
      </c>
      <c r="I276" s="169"/>
      <c r="J276" s="169"/>
      <c r="K276" s="142" t="s">
        <v>30</v>
      </c>
      <c r="L276" s="142"/>
      <c r="M276" s="142" t="s">
        <v>3375</v>
      </c>
      <c r="N276" s="142" t="s">
        <v>1838</v>
      </c>
      <c r="O276" s="142" t="s">
        <v>97</v>
      </c>
      <c r="P276" s="126" t="s">
        <v>4534</v>
      </c>
      <c r="Q276" s="142"/>
      <c r="R276" s="142"/>
      <c r="S276" s="142"/>
      <c r="T276" s="200" t="s">
        <v>4535</v>
      </c>
      <c r="U276" s="141" t="s">
        <v>100</v>
      </c>
      <c r="V276" s="206">
        <v>42908</v>
      </c>
      <c r="W276" s="129" t="s">
        <v>3160</v>
      </c>
    </row>
    <row r="277" spans="1:23" s="250" customFormat="1" x14ac:dyDescent="0.25">
      <c r="A277" s="130">
        <f t="shared" si="4"/>
        <v>276</v>
      </c>
      <c r="B277" s="200"/>
      <c r="C277" s="200"/>
      <c r="D277" s="203" t="s">
        <v>4536</v>
      </c>
      <c r="E277" s="200" t="s">
        <v>4537</v>
      </c>
      <c r="F277" s="200" t="s">
        <v>3424</v>
      </c>
      <c r="G277" s="200" t="s">
        <v>49</v>
      </c>
      <c r="H277" s="296">
        <v>226356492</v>
      </c>
      <c r="I277" s="296">
        <v>222220722</v>
      </c>
      <c r="J277" s="296">
        <v>978211109</v>
      </c>
      <c r="K277" s="200" t="s">
        <v>36</v>
      </c>
      <c r="L277" s="200"/>
      <c r="M277" s="200" t="s">
        <v>4538</v>
      </c>
      <c r="N277" s="200" t="s">
        <v>528</v>
      </c>
      <c r="O277" s="208"/>
      <c r="P277" s="126" t="s">
        <v>4539</v>
      </c>
      <c r="Q277" s="200"/>
      <c r="R277" s="200"/>
      <c r="S277" s="200"/>
      <c r="T277" s="200" t="s">
        <v>4540</v>
      </c>
      <c r="U277" s="135" t="s">
        <v>5328</v>
      </c>
      <c r="V277" s="204">
        <v>42905</v>
      </c>
      <c r="W277" s="129" t="s">
        <v>3160</v>
      </c>
    </row>
    <row r="278" spans="1:23" s="250" customFormat="1" x14ac:dyDescent="0.25">
      <c r="A278" s="130">
        <f t="shared" si="4"/>
        <v>277</v>
      </c>
      <c r="B278" s="134"/>
      <c r="C278" s="134"/>
      <c r="D278" s="135" t="s">
        <v>4541</v>
      </c>
      <c r="E278" s="135" t="s">
        <v>4542</v>
      </c>
      <c r="F278" s="135" t="s">
        <v>1178</v>
      </c>
      <c r="G278" s="135" t="s">
        <v>1178</v>
      </c>
      <c r="H278" s="280">
        <v>752222956</v>
      </c>
      <c r="I278" s="283"/>
      <c r="J278" s="283"/>
      <c r="K278" s="135" t="s">
        <v>36</v>
      </c>
      <c r="L278" s="135"/>
      <c r="M278" s="135" t="s">
        <v>4543</v>
      </c>
      <c r="N278" s="135" t="s">
        <v>4544</v>
      </c>
      <c r="O278" s="135" t="s">
        <v>236</v>
      </c>
      <c r="P278" s="136" t="s">
        <v>4545</v>
      </c>
      <c r="Q278" s="136" t="s">
        <v>4546</v>
      </c>
      <c r="R278" s="136"/>
      <c r="S278" s="136"/>
      <c r="T278" s="135" t="s">
        <v>4547</v>
      </c>
      <c r="U278" s="135" t="s">
        <v>46</v>
      </c>
      <c r="V278" s="137">
        <v>42870</v>
      </c>
      <c r="W278" s="129" t="s">
        <v>3160</v>
      </c>
    </row>
    <row r="279" spans="1:23" s="250" customFormat="1" x14ac:dyDescent="0.25">
      <c r="A279" s="130">
        <f t="shared" si="4"/>
        <v>278</v>
      </c>
      <c r="B279" s="200"/>
      <c r="C279" s="200" t="s">
        <v>4548</v>
      </c>
      <c r="D279" s="203" t="s">
        <v>4549</v>
      </c>
      <c r="E279" s="210" t="s">
        <v>4550</v>
      </c>
      <c r="F279" s="200" t="s">
        <v>48</v>
      </c>
      <c r="G279" s="200" t="s">
        <v>49</v>
      </c>
      <c r="H279" s="296">
        <v>228847307</v>
      </c>
      <c r="I279" s="296">
        <v>228847725</v>
      </c>
      <c r="J279" s="296"/>
      <c r="K279" s="210" t="s">
        <v>36</v>
      </c>
      <c r="L279" s="210">
        <v>3</v>
      </c>
      <c r="M279" s="200" t="s">
        <v>1102</v>
      </c>
      <c r="N279" s="200" t="s">
        <v>4551</v>
      </c>
      <c r="O279" s="200" t="s">
        <v>472</v>
      </c>
      <c r="P279" s="200" t="s">
        <v>4552</v>
      </c>
      <c r="Q279" s="200"/>
      <c r="R279" s="200"/>
      <c r="S279" s="203" t="s">
        <v>4553</v>
      </c>
      <c r="T279" s="200" t="s">
        <v>4554</v>
      </c>
      <c r="U279" s="135" t="s">
        <v>5328</v>
      </c>
      <c r="V279" s="204">
        <v>42905</v>
      </c>
      <c r="W279" s="129" t="s">
        <v>3160</v>
      </c>
    </row>
    <row r="280" spans="1:23" s="250" customFormat="1" x14ac:dyDescent="0.25">
      <c r="A280" s="130">
        <f t="shared" si="4"/>
        <v>279</v>
      </c>
      <c r="B280" s="200"/>
      <c r="C280" s="200"/>
      <c r="D280" s="203" t="s">
        <v>4555</v>
      </c>
      <c r="E280" s="200" t="s">
        <v>4556</v>
      </c>
      <c r="F280" s="200" t="s">
        <v>83</v>
      </c>
      <c r="G280" s="200" t="s">
        <v>49</v>
      </c>
      <c r="H280" s="296">
        <v>225372940</v>
      </c>
      <c r="I280" s="296">
        <v>225373896</v>
      </c>
      <c r="J280" s="296"/>
      <c r="K280" s="200" t="s">
        <v>36</v>
      </c>
      <c r="L280" s="200"/>
      <c r="M280" s="200" t="s">
        <v>619</v>
      </c>
      <c r="N280" s="200" t="s">
        <v>4557</v>
      </c>
      <c r="O280" s="200" t="s">
        <v>236</v>
      </c>
      <c r="P280" s="200" t="s">
        <v>4558</v>
      </c>
      <c r="Q280" s="200"/>
      <c r="R280" s="200"/>
      <c r="S280" s="200"/>
      <c r="T280" s="200" t="s">
        <v>4559</v>
      </c>
      <c r="U280" s="135" t="s">
        <v>5328</v>
      </c>
      <c r="V280" s="204">
        <v>42899</v>
      </c>
      <c r="W280" s="129" t="s">
        <v>3160</v>
      </c>
    </row>
    <row r="281" spans="1:23" s="250" customFormat="1" x14ac:dyDescent="0.25">
      <c r="A281" s="130">
        <f t="shared" si="4"/>
        <v>280</v>
      </c>
      <c r="B281" s="200"/>
      <c r="C281" s="200" t="s">
        <v>4560</v>
      </c>
      <c r="D281" s="211" t="s">
        <v>4561</v>
      </c>
      <c r="E281" s="200" t="s">
        <v>4562</v>
      </c>
      <c r="F281" s="200" t="s">
        <v>2164</v>
      </c>
      <c r="G281" s="200" t="s">
        <v>49</v>
      </c>
      <c r="H281" s="296">
        <v>228150659</v>
      </c>
      <c r="I281" s="296">
        <v>271633209</v>
      </c>
      <c r="J281" s="296"/>
      <c r="K281" s="200" t="s">
        <v>36</v>
      </c>
      <c r="L281" s="200"/>
      <c r="M281" s="200" t="s">
        <v>4563</v>
      </c>
      <c r="N281" s="200" t="s">
        <v>4564</v>
      </c>
      <c r="O281" s="200" t="s">
        <v>236</v>
      </c>
      <c r="P281" s="200" t="s">
        <v>4565</v>
      </c>
      <c r="Q281" s="200"/>
      <c r="R281" s="200"/>
      <c r="S281" s="200"/>
      <c r="T281" s="200" t="s">
        <v>4566</v>
      </c>
      <c r="U281" s="135" t="s">
        <v>5328</v>
      </c>
      <c r="V281" s="204">
        <v>42894</v>
      </c>
      <c r="W281" s="129" t="s">
        <v>3160</v>
      </c>
    </row>
    <row r="282" spans="1:23" s="250" customFormat="1" x14ac:dyDescent="0.25">
      <c r="A282" s="130">
        <f t="shared" si="4"/>
        <v>281</v>
      </c>
      <c r="B282" s="142"/>
      <c r="C282" s="142"/>
      <c r="D282" s="141" t="s">
        <v>4567</v>
      </c>
      <c r="E282" s="142" t="s">
        <v>4568</v>
      </c>
      <c r="F282" s="142" t="s">
        <v>65</v>
      </c>
      <c r="G282" s="142" t="s">
        <v>49</v>
      </c>
      <c r="H282" s="169">
        <v>228753718</v>
      </c>
      <c r="I282" s="169"/>
      <c r="J282" s="169"/>
      <c r="K282" s="142" t="s">
        <v>36</v>
      </c>
      <c r="L282" s="142"/>
      <c r="M282" s="138" t="s">
        <v>4569</v>
      </c>
      <c r="N282" s="138" t="s">
        <v>838</v>
      </c>
      <c r="O282" s="142" t="s">
        <v>330</v>
      </c>
      <c r="P282" s="126" t="s">
        <v>4570</v>
      </c>
      <c r="Q282" s="185" t="s">
        <v>4571</v>
      </c>
      <c r="R282" s="142"/>
      <c r="S282" s="142"/>
      <c r="T282" s="200" t="s">
        <v>4572</v>
      </c>
      <c r="U282" s="141" t="s">
        <v>100</v>
      </c>
      <c r="V282" s="204">
        <v>42901</v>
      </c>
      <c r="W282" s="129" t="s">
        <v>3160</v>
      </c>
    </row>
    <row r="283" spans="1:23" s="250" customFormat="1" x14ac:dyDescent="0.25">
      <c r="A283" s="130">
        <f t="shared" si="4"/>
        <v>282</v>
      </c>
      <c r="B283" s="141"/>
      <c r="C283" s="141" t="s">
        <v>4573</v>
      </c>
      <c r="D283" s="141" t="s">
        <v>4574</v>
      </c>
      <c r="E283" s="141" t="s">
        <v>4575</v>
      </c>
      <c r="F283" s="141" t="s">
        <v>2210</v>
      </c>
      <c r="G283" s="141" t="s">
        <v>1364</v>
      </c>
      <c r="H283" s="283" t="s">
        <v>4576</v>
      </c>
      <c r="I283" s="283"/>
      <c r="J283" s="283"/>
      <c r="K283" s="141" t="s">
        <v>4577</v>
      </c>
      <c r="L283" s="141"/>
      <c r="M283" s="141" t="s">
        <v>4578</v>
      </c>
      <c r="N283" s="141" t="s">
        <v>4579</v>
      </c>
      <c r="O283" s="141" t="s">
        <v>4580</v>
      </c>
      <c r="P283" s="126" t="s">
        <v>4581</v>
      </c>
      <c r="Q283" s="139"/>
      <c r="R283" s="142"/>
      <c r="S283" s="142"/>
      <c r="T283" s="200" t="s">
        <v>4582</v>
      </c>
      <c r="U283" s="135" t="s">
        <v>5328</v>
      </c>
      <c r="V283" s="206">
        <v>42905</v>
      </c>
      <c r="W283" s="129" t="s">
        <v>3160</v>
      </c>
    </row>
    <row r="284" spans="1:23" s="250" customFormat="1" x14ac:dyDescent="0.25">
      <c r="A284" s="130">
        <f t="shared" si="4"/>
        <v>283</v>
      </c>
      <c r="B284" s="141"/>
      <c r="C284" s="141"/>
      <c r="D284" s="141" t="s">
        <v>4583</v>
      </c>
      <c r="E284" s="141" t="s">
        <v>4584</v>
      </c>
      <c r="F284" s="141" t="s">
        <v>2210</v>
      </c>
      <c r="G284" s="141" t="s">
        <v>42</v>
      </c>
      <c r="H284" s="283" t="s">
        <v>4585</v>
      </c>
      <c r="I284" s="283"/>
      <c r="J284" s="283"/>
      <c r="K284" s="141" t="s">
        <v>2221</v>
      </c>
      <c r="L284" s="141"/>
      <c r="M284" s="141" t="s">
        <v>4586</v>
      </c>
      <c r="N284" s="141"/>
      <c r="O284" s="141" t="s">
        <v>2296</v>
      </c>
      <c r="P284" s="126" t="s">
        <v>4587</v>
      </c>
      <c r="Q284" s="139"/>
      <c r="R284" s="142"/>
      <c r="S284" s="142"/>
      <c r="T284" s="200" t="s">
        <v>4588</v>
      </c>
      <c r="U284" s="141" t="s">
        <v>100</v>
      </c>
      <c r="V284" s="206">
        <v>42901</v>
      </c>
      <c r="W284" s="129" t="s">
        <v>3160</v>
      </c>
    </row>
    <row r="285" spans="1:23" s="250" customFormat="1" x14ac:dyDescent="0.25">
      <c r="A285" s="130">
        <f t="shared" si="4"/>
        <v>284</v>
      </c>
      <c r="B285" s="129"/>
      <c r="C285" s="129"/>
      <c r="D285" s="141" t="s">
        <v>4589</v>
      </c>
      <c r="E285" s="141" t="s">
        <v>4590</v>
      </c>
      <c r="F285" s="142" t="s">
        <v>48</v>
      </c>
      <c r="G285" s="142" t="s">
        <v>49</v>
      </c>
      <c r="H285" s="169">
        <v>232238468</v>
      </c>
      <c r="I285" s="169"/>
      <c r="J285" s="169"/>
      <c r="K285" s="142" t="s">
        <v>160</v>
      </c>
      <c r="L285" s="142"/>
      <c r="M285" s="142" t="s">
        <v>3448</v>
      </c>
      <c r="N285" s="142" t="s">
        <v>838</v>
      </c>
      <c r="O285" s="142" t="s">
        <v>3901</v>
      </c>
      <c r="P285" s="126" t="s">
        <v>4591</v>
      </c>
      <c r="Q285" s="185"/>
      <c r="R285" s="142"/>
      <c r="S285" s="142"/>
      <c r="T285" s="200" t="s">
        <v>4592</v>
      </c>
      <c r="U285" s="141" t="s">
        <v>100</v>
      </c>
      <c r="V285" s="212">
        <v>42902</v>
      </c>
      <c r="W285" s="129" t="s">
        <v>3160</v>
      </c>
    </row>
    <row r="286" spans="1:23" s="250" customFormat="1" x14ac:dyDescent="0.25">
      <c r="A286" s="130">
        <f t="shared" si="4"/>
        <v>285</v>
      </c>
      <c r="B286" s="135"/>
      <c r="C286" s="135"/>
      <c r="D286" s="135" t="s">
        <v>4593</v>
      </c>
      <c r="E286" s="135" t="s">
        <v>4594</v>
      </c>
      <c r="F286" s="135" t="s">
        <v>29</v>
      </c>
      <c r="G286" s="135" t="s">
        <v>29</v>
      </c>
      <c r="H286" s="283">
        <v>323188274</v>
      </c>
      <c r="I286" s="283"/>
      <c r="J286" s="283"/>
      <c r="K286" s="135" t="s">
        <v>36</v>
      </c>
      <c r="L286" s="135"/>
      <c r="M286" s="135" t="s">
        <v>482</v>
      </c>
      <c r="N286" s="135" t="s">
        <v>4595</v>
      </c>
      <c r="O286" s="135" t="s">
        <v>236</v>
      </c>
      <c r="P286" s="185" t="s">
        <v>4596</v>
      </c>
      <c r="Q286" s="136"/>
      <c r="R286" s="136"/>
      <c r="S286" s="135"/>
      <c r="T286" s="200" t="s">
        <v>4597</v>
      </c>
      <c r="U286" s="135" t="s">
        <v>100</v>
      </c>
      <c r="V286" s="212">
        <v>42902</v>
      </c>
      <c r="W286" s="129" t="s">
        <v>3160</v>
      </c>
    </row>
    <row r="287" spans="1:23" s="250" customFormat="1" x14ac:dyDescent="0.25">
      <c r="A287" s="130">
        <f t="shared" si="4"/>
        <v>286</v>
      </c>
      <c r="B287" s="151"/>
      <c r="C287" s="151" t="s">
        <v>395</v>
      </c>
      <c r="D287" s="135" t="s">
        <v>4598</v>
      </c>
      <c r="E287" s="135" t="s">
        <v>4599</v>
      </c>
      <c r="F287" s="135" t="s">
        <v>29</v>
      </c>
      <c r="G287" s="135" t="s">
        <v>29</v>
      </c>
      <c r="H287" s="280">
        <v>323171884</v>
      </c>
      <c r="I287" s="283"/>
      <c r="J287" s="283"/>
      <c r="K287" s="135"/>
      <c r="L287" s="135"/>
      <c r="M287" s="135"/>
      <c r="N287" s="135"/>
      <c r="O287" s="135"/>
      <c r="P287" s="152"/>
      <c r="Q287" s="152"/>
      <c r="R287" s="152"/>
      <c r="S287" s="151"/>
      <c r="T287" s="200" t="s">
        <v>4600</v>
      </c>
      <c r="U287" s="151" t="s">
        <v>32</v>
      </c>
      <c r="V287" s="213">
        <v>42796</v>
      </c>
      <c r="W287" s="129" t="s">
        <v>3160</v>
      </c>
    </row>
    <row r="288" spans="1:23" s="250" customFormat="1" x14ac:dyDescent="0.25">
      <c r="A288" s="130">
        <f t="shared" si="4"/>
        <v>287</v>
      </c>
      <c r="B288" s="142"/>
      <c r="C288" s="142"/>
      <c r="D288" s="142" t="s">
        <v>4601</v>
      </c>
      <c r="E288" s="142" t="s">
        <v>4602</v>
      </c>
      <c r="F288" s="142" t="s">
        <v>42</v>
      </c>
      <c r="G288" s="142" t="s">
        <v>42</v>
      </c>
      <c r="H288" s="169">
        <v>229754600</v>
      </c>
      <c r="I288" s="169"/>
      <c r="J288" s="169"/>
      <c r="K288" s="142"/>
      <c r="L288" s="142"/>
      <c r="M288" s="142"/>
      <c r="N288" s="142"/>
      <c r="O288" s="142"/>
      <c r="P288" s="142"/>
      <c r="Q288" s="142"/>
      <c r="R288" s="142"/>
      <c r="S288" s="151" t="s">
        <v>4603</v>
      </c>
      <c r="T288" s="200" t="s">
        <v>4604</v>
      </c>
      <c r="U288" s="142" t="s">
        <v>32</v>
      </c>
      <c r="V288" s="213">
        <v>42796</v>
      </c>
      <c r="W288" s="129" t="s">
        <v>3160</v>
      </c>
    </row>
    <row r="289" spans="1:23" s="250" customFormat="1" x14ac:dyDescent="0.25">
      <c r="A289" s="130">
        <f t="shared" si="4"/>
        <v>288</v>
      </c>
      <c r="B289" s="200"/>
      <c r="C289" s="142"/>
      <c r="D289" s="142" t="s">
        <v>4605</v>
      </c>
      <c r="E289" s="142" t="s">
        <v>4606</v>
      </c>
      <c r="F289" s="142" t="s">
        <v>2210</v>
      </c>
      <c r="G289" s="142" t="s">
        <v>1364</v>
      </c>
      <c r="H289" s="169">
        <v>222708000</v>
      </c>
      <c r="I289" s="169"/>
      <c r="J289" s="169"/>
      <c r="K289" s="142" t="s">
        <v>2389</v>
      </c>
      <c r="L289" s="142"/>
      <c r="M289" s="136" t="s">
        <v>4607</v>
      </c>
      <c r="N289" s="135" t="s">
        <v>4608</v>
      </c>
      <c r="O289" s="135" t="s">
        <v>2392</v>
      </c>
      <c r="P289" s="185" t="s">
        <v>4609</v>
      </c>
      <c r="Q289" s="136"/>
      <c r="R289" s="136"/>
      <c r="S289" s="135"/>
      <c r="T289" s="200" t="s">
        <v>4610</v>
      </c>
      <c r="U289" s="135" t="s">
        <v>71</v>
      </c>
      <c r="V289" s="212">
        <v>42906</v>
      </c>
      <c r="W289" s="129" t="s">
        <v>3160</v>
      </c>
    </row>
    <row r="290" spans="1:23" s="250" customFormat="1" x14ac:dyDescent="0.25">
      <c r="A290" s="130">
        <f t="shared" si="4"/>
        <v>289</v>
      </c>
      <c r="B290" s="129"/>
      <c r="C290" s="129"/>
      <c r="D290" s="141" t="s">
        <v>4611</v>
      </c>
      <c r="E290" s="142" t="s">
        <v>4612</v>
      </c>
      <c r="F290" s="142" t="s">
        <v>3253</v>
      </c>
      <c r="G290" s="142" t="s">
        <v>49</v>
      </c>
      <c r="H290" s="169">
        <v>228844908</v>
      </c>
      <c r="I290" s="169"/>
      <c r="J290" s="169"/>
      <c r="K290" s="142" t="s">
        <v>30</v>
      </c>
      <c r="L290" s="142"/>
      <c r="M290" s="142" t="s">
        <v>4613</v>
      </c>
      <c r="N290" s="142" t="s">
        <v>4614</v>
      </c>
      <c r="O290" s="142" t="s">
        <v>97</v>
      </c>
      <c r="P290" s="185" t="s">
        <v>4615</v>
      </c>
      <c r="Q290" s="151"/>
      <c r="R290" s="142"/>
      <c r="S290" s="142"/>
      <c r="T290" s="200" t="s">
        <v>4616</v>
      </c>
      <c r="U290" s="142" t="s">
        <v>100</v>
      </c>
      <c r="V290" s="212">
        <v>42906</v>
      </c>
      <c r="W290" s="129" t="s">
        <v>3160</v>
      </c>
    </row>
    <row r="291" spans="1:23" s="250" customFormat="1" x14ac:dyDescent="0.25">
      <c r="A291" s="130">
        <f t="shared" si="4"/>
        <v>290</v>
      </c>
      <c r="B291" s="141"/>
      <c r="C291" s="141"/>
      <c r="D291" s="141" t="s">
        <v>4617</v>
      </c>
      <c r="E291" s="141" t="s">
        <v>4618</v>
      </c>
      <c r="F291" s="141" t="s">
        <v>48</v>
      </c>
      <c r="G291" s="141" t="s">
        <v>1364</v>
      </c>
      <c r="H291" s="283" t="s">
        <v>4619</v>
      </c>
      <c r="I291" s="283"/>
      <c r="J291" s="283"/>
      <c r="K291" s="141" t="s">
        <v>4620</v>
      </c>
      <c r="L291" s="141"/>
      <c r="M291" s="141" t="s">
        <v>499</v>
      </c>
      <c r="N291" s="141" t="s">
        <v>591</v>
      </c>
      <c r="O291" s="141"/>
      <c r="P291" s="126" t="s">
        <v>4621</v>
      </c>
      <c r="Q291" s="126" t="s">
        <v>4622</v>
      </c>
      <c r="R291" s="142"/>
      <c r="S291" s="142"/>
      <c r="T291" s="200" t="s">
        <v>4623</v>
      </c>
      <c r="U291" s="141" t="s">
        <v>71</v>
      </c>
      <c r="V291" s="206">
        <v>42906</v>
      </c>
      <c r="W291" s="129" t="s">
        <v>3160</v>
      </c>
    </row>
    <row r="292" spans="1:23" s="250" customFormat="1" x14ac:dyDescent="0.25">
      <c r="A292" s="130">
        <f t="shared" si="4"/>
        <v>291</v>
      </c>
      <c r="B292" s="135"/>
      <c r="C292" s="135"/>
      <c r="D292" s="135" t="s">
        <v>4624</v>
      </c>
      <c r="E292" s="135" t="s">
        <v>4625</v>
      </c>
      <c r="F292" s="135" t="s">
        <v>65</v>
      </c>
      <c r="G292" s="135" t="s">
        <v>49</v>
      </c>
      <c r="H292" s="283">
        <v>223650111</v>
      </c>
      <c r="I292" s="283"/>
      <c r="J292" s="283"/>
      <c r="K292" s="135" t="s">
        <v>561</v>
      </c>
      <c r="L292" s="135"/>
      <c r="M292" s="135" t="s">
        <v>4626</v>
      </c>
      <c r="N292" s="135" t="s">
        <v>1613</v>
      </c>
      <c r="O292" s="135" t="s">
        <v>4627</v>
      </c>
      <c r="P292" s="185" t="s">
        <v>4628</v>
      </c>
      <c r="Q292" s="136"/>
      <c r="R292" s="136"/>
      <c r="S292" s="129"/>
      <c r="T292" s="200" t="s">
        <v>4629</v>
      </c>
      <c r="U292" s="135" t="s">
        <v>100</v>
      </c>
      <c r="V292" s="212">
        <v>42906</v>
      </c>
      <c r="W292" s="129" t="s">
        <v>3160</v>
      </c>
    </row>
    <row r="293" spans="1:23" s="250" customFormat="1" x14ac:dyDescent="0.25">
      <c r="A293" s="130">
        <f t="shared" si="4"/>
        <v>292</v>
      </c>
      <c r="B293" s="200"/>
      <c r="C293" s="142"/>
      <c r="D293" s="142" t="s">
        <v>4630</v>
      </c>
      <c r="E293" s="142" t="s">
        <v>4631</v>
      </c>
      <c r="F293" s="142" t="s">
        <v>2449</v>
      </c>
      <c r="G293" s="142" t="s">
        <v>1364</v>
      </c>
      <c r="H293" s="169">
        <v>22672551</v>
      </c>
      <c r="I293" s="169"/>
      <c r="J293" s="169"/>
      <c r="K293" s="142" t="s">
        <v>2389</v>
      </c>
      <c r="L293" s="142"/>
      <c r="M293" s="136" t="s">
        <v>4632</v>
      </c>
      <c r="N293" s="135" t="s">
        <v>4633</v>
      </c>
      <c r="O293" s="135" t="s">
        <v>2392</v>
      </c>
      <c r="P293" s="185" t="s">
        <v>4634</v>
      </c>
      <c r="Q293" s="136"/>
      <c r="R293" s="136"/>
      <c r="S293" s="135"/>
      <c r="T293" s="200" t="s">
        <v>4635</v>
      </c>
      <c r="U293" s="135" t="s">
        <v>100</v>
      </c>
      <c r="V293" s="212">
        <v>42906</v>
      </c>
      <c r="W293" s="129" t="s">
        <v>3160</v>
      </c>
    </row>
    <row r="294" spans="1:23" s="250" customFormat="1" x14ac:dyDescent="0.25">
      <c r="A294" s="130">
        <f t="shared" si="4"/>
        <v>293</v>
      </c>
      <c r="B294" s="200"/>
      <c r="C294" s="142"/>
      <c r="D294" s="142" t="s">
        <v>4636</v>
      </c>
      <c r="E294" s="142" t="s">
        <v>4637</v>
      </c>
      <c r="F294" s="142" t="s">
        <v>1364</v>
      </c>
      <c r="G294" s="142" t="s">
        <v>1364</v>
      </c>
      <c r="H294" s="169">
        <v>224981800</v>
      </c>
      <c r="I294" s="169"/>
      <c r="J294" s="169"/>
      <c r="K294" s="142" t="s">
        <v>2389</v>
      </c>
      <c r="L294" s="142"/>
      <c r="M294" s="136" t="s">
        <v>2838</v>
      </c>
      <c r="N294" s="135" t="s">
        <v>4638</v>
      </c>
      <c r="O294" s="135" t="s">
        <v>2392</v>
      </c>
      <c r="P294" s="185" t="s">
        <v>4639</v>
      </c>
      <c r="Q294" s="136"/>
      <c r="R294" s="136"/>
      <c r="S294" s="135"/>
      <c r="T294" s="200" t="s">
        <v>4640</v>
      </c>
      <c r="U294" s="135" t="s">
        <v>71</v>
      </c>
      <c r="V294" s="212">
        <v>42906</v>
      </c>
      <c r="W294" s="129" t="s">
        <v>3160</v>
      </c>
    </row>
    <row r="295" spans="1:23" s="250" customFormat="1" x14ac:dyDescent="0.25">
      <c r="A295" s="130">
        <f t="shared" si="4"/>
        <v>294</v>
      </c>
      <c r="B295" s="200"/>
      <c r="C295" s="200"/>
      <c r="D295" s="200" t="s">
        <v>4641</v>
      </c>
      <c r="E295" s="200" t="s">
        <v>4642</v>
      </c>
      <c r="F295" s="200" t="s">
        <v>2260</v>
      </c>
      <c r="G295" s="200" t="s">
        <v>1364</v>
      </c>
      <c r="H295" s="296">
        <v>229067871</v>
      </c>
      <c r="I295" s="296"/>
      <c r="J295" s="296"/>
      <c r="K295" s="200" t="s">
        <v>2213</v>
      </c>
      <c r="L295" s="200"/>
      <c r="M295" s="200" t="s">
        <v>4643</v>
      </c>
      <c r="N295" s="200" t="s">
        <v>4644</v>
      </c>
      <c r="O295" s="200" t="s">
        <v>2296</v>
      </c>
      <c r="P295" s="185" t="s">
        <v>4645</v>
      </c>
      <c r="Q295" s="200"/>
      <c r="R295" s="200"/>
      <c r="S295" s="200"/>
      <c r="T295" s="200" t="s">
        <v>4646</v>
      </c>
      <c r="U295" s="200" t="s">
        <v>100</v>
      </c>
      <c r="V295" s="204">
        <v>42906</v>
      </c>
      <c r="W295" s="129" t="s">
        <v>3160</v>
      </c>
    </row>
    <row r="296" spans="1:23" s="250" customFormat="1" x14ac:dyDescent="0.25">
      <c r="A296" s="130">
        <f t="shared" si="4"/>
        <v>295</v>
      </c>
      <c r="B296" s="200"/>
      <c r="C296" s="200"/>
      <c r="D296" s="200" t="s">
        <v>4647</v>
      </c>
      <c r="E296" s="200" t="s">
        <v>4648</v>
      </c>
      <c r="F296" s="200" t="s">
        <v>2260</v>
      </c>
      <c r="G296" s="200" t="s">
        <v>1364</v>
      </c>
      <c r="H296" s="296">
        <v>22281445</v>
      </c>
      <c r="I296" s="296"/>
      <c r="J296" s="296"/>
      <c r="K296" s="200" t="s">
        <v>2213</v>
      </c>
      <c r="L296" s="200" t="s">
        <v>1469</v>
      </c>
      <c r="M296" s="200" t="s">
        <v>4649</v>
      </c>
      <c r="N296" s="200" t="s">
        <v>4650</v>
      </c>
      <c r="O296" s="200" t="s">
        <v>2465</v>
      </c>
      <c r="P296" s="185" t="s">
        <v>4651</v>
      </c>
      <c r="Q296" s="200"/>
      <c r="R296" s="200"/>
      <c r="S296" s="200"/>
      <c r="T296" s="200" t="s">
        <v>4652</v>
      </c>
      <c r="U296" s="200" t="s">
        <v>100</v>
      </c>
      <c r="V296" s="204">
        <v>42906</v>
      </c>
      <c r="W296" s="129" t="s">
        <v>3160</v>
      </c>
    </row>
    <row r="297" spans="1:23" s="250" customFormat="1" x14ac:dyDescent="0.25">
      <c r="A297" s="130">
        <f t="shared" si="4"/>
        <v>296</v>
      </c>
      <c r="B297" s="200"/>
      <c r="C297" s="200"/>
      <c r="D297" s="200" t="s">
        <v>4653</v>
      </c>
      <c r="E297" s="200" t="s">
        <v>4654</v>
      </c>
      <c r="F297" s="200" t="s">
        <v>2748</v>
      </c>
      <c r="G297" s="200" t="s">
        <v>2865</v>
      </c>
      <c r="H297" s="296">
        <v>229503179</v>
      </c>
      <c r="I297" s="296"/>
      <c r="J297" s="296"/>
      <c r="K297" s="200" t="s">
        <v>4655</v>
      </c>
      <c r="L297" s="200"/>
      <c r="M297" s="200" t="s">
        <v>4656</v>
      </c>
      <c r="N297" s="200" t="s">
        <v>2833</v>
      </c>
      <c r="O297" s="200" t="s">
        <v>2392</v>
      </c>
      <c r="P297" s="185" t="s">
        <v>4657</v>
      </c>
      <c r="Q297" s="200"/>
      <c r="R297" s="200"/>
      <c r="S297" s="200"/>
      <c r="T297" s="200" t="s">
        <v>4658</v>
      </c>
      <c r="U297" s="200" t="s">
        <v>71</v>
      </c>
      <c r="V297" s="204">
        <v>42906</v>
      </c>
      <c r="W297" s="129" t="s">
        <v>3160</v>
      </c>
    </row>
    <row r="298" spans="1:23" s="250" customFormat="1" x14ac:dyDescent="0.25">
      <c r="A298" s="130">
        <f t="shared" si="4"/>
        <v>297</v>
      </c>
      <c r="B298" s="200"/>
      <c r="C298" s="200"/>
      <c r="D298" s="200" t="s">
        <v>4659</v>
      </c>
      <c r="E298" s="200" t="s">
        <v>4660</v>
      </c>
      <c r="F298" s="200" t="s">
        <v>1364</v>
      </c>
      <c r="G298" s="200" t="s">
        <v>1364</v>
      </c>
      <c r="H298" s="296">
        <v>226389893</v>
      </c>
      <c r="I298" s="296"/>
      <c r="J298" s="296"/>
      <c r="K298" s="200" t="s">
        <v>2213</v>
      </c>
      <c r="L298" s="200"/>
      <c r="M298" s="200" t="s">
        <v>4661</v>
      </c>
      <c r="N298" s="200" t="s">
        <v>4662</v>
      </c>
      <c r="O298" s="200" t="s">
        <v>2296</v>
      </c>
      <c r="P298" s="185" t="s">
        <v>4663</v>
      </c>
      <c r="Q298" s="200"/>
      <c r="R298" s="200"/>
      <c r="S298" s="200"/>
      <c r="T298" s="200" t="s">
        <v>4664</v>
      </c>
      <c r="U298" s="200" t="s">
        <v>100</v>
      </c>
      <c r="V298" s="204">
        <v>42906</v>
      </c>
      <c r="W298" s="129" t="s">
        <v>3160</v>
      </c>
    </row>
    <row r="299" spans="1:23" s="250" customFormat="1" x14ac:dyDescent="0.25">
      <c r="A299" s="130">
        <f t="shared" si="4"/>
        <v>298</v>
      </c>
      <c r="B299" s="200"/>
      <c r="C299" s="200"/>
      <c r="D299" s="200" t="s">
        <v>4665</v>
      </c>
      <c r="E299" s="200" t="s">
        <v>4666</v>
      </c>
      <c r="F299" s="200" t="s">
        <v>4667</v>
      </c>
      <c r="G299" s="200" t="s">
        <v>1364</v>
      </c>
      <c r="H299" s="296">
        <v>229332723</v>
      </c>
      <c r="I299" s="296"/>
      <c r="J299" s="296"/>
      <c r="K299" s="200" t="s">
        <v>4577</v>
      </c>
      <c r="L299" s="200"/>
      <c r="M299" s="200" t="s">
        <v>4668</v>
      </c>
      <c r="N299" s="200" t="s">
        <v>4669</v>
      </c>
      <c r="O299" s="200"/>
      <c r="P299" s="185" t="s">
        <v>4670</v>
      </c>
      <c r="Q299" s="200"/>
      <c r="R299" s="200"/>
      <c r="S299" s="200"/>
      <c r="T299" s="200" t="s">
        <v>4671</v>
      </c>
      <c r="U299" s="200" t="s">
        <v>71</v>
      </c>
      <c r="V299" s="204">
        <v>42906</v>
      </c>
      <c r="W299" s="129" t="s">
        <v>3160</v>
      </c>
    </row>
    <row r="300" spans="1:23" s="250" customFormat="1" x14ac:dyDescent="0.25">
      <c r="A300" s="130">
        <f t="shared" si="4"/>
        <v>299</v>
      </c>
      <c r="B300" s="200"/>
      <c r="C300" s="142"/>
      <c r="D300" s="142" t="s">
        <v>4672</v>
      </c>
      <c r="E300" s="142" t="s">
        <v>4673</v>
      </c>
      <c r="F300" s="142" t="s">
        <v>2260</v>
      </c>
      <c r="G300" s="142" t="s">
        <v>1364</v>
      </c>
      <c r="H300" s="169">
        <v>226179800</v>
      </c>
      <c r="I300" s="169"/>
      <c r="J300" s="169"/>
      <c r="K300" s="142" t="s">
        <v>2213</v>
      </c>
      <c r="L300" s="142"/>
      <c r="M300" s="136" t="s">
        <v>4674</v>
      </c>
      <c r="N300" s="135" t="s">
        <v>4675</v>
      </c>
      <c r="O300" s="135" t="s">
        <v>2392</v>
      </c>
      <c r="P300" s="185" t="s">
        <v>4285</v>
      </c>
      <c r="Q300" s="136"/>
      <c r="R300" s="136"/>
      <c r="S300" s="135"/>
      <c r="T300" s="200" t="s">
        <v>4676</v>
      </c>
      <c r="U300" s="135" t="s">
        <v>100</v>
      </c>
      <c r="V300" s="212">
        <v>42906</v>
      </c>
      <c r="W300" s="129" t="s">
        <v>3160</v>
      </c>
    </row>
    <row r="301" spans="1:23" s="250" customFormat="1" x14ac:dyDescent="0.25">
      <c r="A301" s="130">
        <f t="shared" si="4"/>
        <v>300</v>
      </c>
      <c r="B301" s="200"/>
      <c r="C301" s="200" t="s">
        <v>4677</v>
      </c>
      <c r="D301" s="200" t="s">
        <v>4678</v>
      </c>
      <c r="E301" s="200" t="s">
        <v>4679</v>
      </c>
      <c r="F301" s="200" t="s">
        <v>2748</v>
      </c>
      <c r="G301" s="200" t="s">
        <v>1364</v>
      </c>
      <c r="H301" s="296">
        <v>222327144</v>
      </c>
      <c r="I301" s="296"/>
      <c r="J301" s="296"/>
      <c r="K301" s="200" t="s">
        <v>2213</v>
      </c>
      <c r="L301" s="200"/>
      <c r="M301" s="200" t="s">
        <v>4680</v>
      </c>
      <c r="N301" s="200" t="s">
        <v>4681</v>
      </c>
      <c r="O301" s="200" t="s">
        <v>1606</v>
      </c>
      <c r="P301" s="185" t="s">
        <v>4682</v>
      </c>
      <c r="Q301" s="200" t="s">
        <v>4683</v>
      </c>
      <c r="R301" s="200"/>
      <c r="S301" s="200"/>
      <c r="T301" s="200" t="s">
        <v>4684</v>
      </c>
      <c r="U301" s="200"/>
      <c r="V301" s="204">
        <v>42909</v>
      </c>
      <c r="W301" s="129" t="s">
        <v>3160</v>
      </c>
    </row>
    <row r="302" spans="1:23" s="250" customFormat="1" x14ac:dyDescent="0.25">
      <c r="A302" s="130">
        <f t="shared" si="4"/>
        <v>301</v>
      </c>
      <c r="B302" s="200"/>
      <c r="C302" s="200"/>
      <c r="D302" s="200" t="s">
        <v>4685</v>
      </c>
      <c r="E302" s="200" t="s">
        <v>4686</v>
      </c>
      <c r="F302" s="200" t="s">
        <v>4687</v>
      </c>
      <c r="G302" s="200" t="s">
        <v>1364</v>
      </c>
      <c r="H302" s="296">
        <v>225877000</v>
      </c>
      <c r="I302" s="296" t="s">
        <v>4688</v>
      </c>
      <c r="J302" s="296"/>
      <c r="K302" s="200" t="s">
        <v>2389</v>
      </c>
      <c r="L302" s="200"/>
      <c r="M302" s="200" t="s">
        <v>2484</v>
      </c>
      <c r="N302" s="200" t="s">
        <v>2833</v>
      </c>
      <c r="O302" s="200" t="s">
        <v>2392</v>
      </c>
      <c r="P302" s="185" t="s">
        <v>4689</v>
      </c>
      <c r="Q302" s="200"/>
      <c r="R302" s="200"/>
      <c r="S302" s="200"/>
      <c r="T302" s="200" t="s">
        <v>4690</v>
      </c>
      <c r="U302" s="200" t="s">
        <v>100</v>
      </c>
      <c r="V302" s="204">
        <v>42906</v>
      </c>
      <c r="W302" s="129" t="s">
        <v>3160</v>
      </c>
    </row>
    <row r="303" spans="1:23" s="250" customFormat="1" x14ac:dyDescent="0.25">
      <c r="A303" s="130">
        <f t="shared" si="4"/>
        <v>302</v>
      </c>
      <c r="B303" s="200"/>
      <c r="C303" s="200"/>
      <c r="D303" s="200" t="s">
        <v>4691</v>
      </c>
      <c r="E303" s="200" t="s">
        <v>4692</v>
      </c>
      <c r="F303" s="200" t="s">
        <v>2748</v>
      </c>
      <c r="G303" s="200" t="s">
        <v>1364</v>
      </c>
      <c r="H303" s="296">
        <v>227700000</v>
      </c>
      <c r="I303" s="296"/>
      <c r="J303" s="296"/>
      <c r="K303" s="200" t="s">
        <v>2389</v>
      </c>
      <c r="L303" s="200"/>
      <c r="M303" s="200" t="s">
        <v>4693</v>
      </c>
      <c r="N303" s="200" t="s">
        <v>4694</v>
      </c>
      <c r="O303" s="200" t="s">
        <v>2392</v>
      </c>
      <c r="P303" s="185" t="s">
        <v>4695</v>
      </c>
      <c r="Q303" s="200"/>
      <c r="R303" s="200"/>
      <c r="S303" s="200"/>
      <c r="T303" s="200" t="s">
        <v>4696</v>
      </c>
      <c r="U303" s="200" t="s">
        <v>71</v>
      </c>
      <c r="V303" s="204">
        <v>42908</v>
      </c>
      <c r="W303" s="129" t="s">
        <v>3160</v>
      </c>
    </row>
    <row r="304" spans="1:23" s="250" customFormat="1" x14ac:dyDescent="0.25">
      <c r="A304" s="130">
        <f t="shared" si="4"/>
        <v>303</v>
      </c>
      <c r="B304" s="200"/>
      <c r="C304" s="142"/>
      <c r="D304" s="142" t="s">
        <v>4697</v>
      </c>
      <c r="E304" s="142" t="s">
        <v>4698</v>
      </c>
      <c r="F304" s="142" t="s">
        <v>2210</v>
      </c>
      <c r="G304" s="142" t="s">
        <v>1364</v>
      </c>
      <c r="H304" s="169">
        <v>22235000</v>
      </c>
      <c r="I304" s="169"/>
      <c r="J304" s="169"/>
      <c r="K304" s="142" t="s">
        <v>2389</v>
      </c>
      <c r="L304" s="142"/>
      <c r="M304" s="136" t="s">
        <v>4699</v>
      </c>
      <c r="N304" s="135" t="s">
        <v>4700</v>
      </c>
      <c r="O304" s="135" t="s">
        <v>2392</v>
      </c>
      <c r="P304" s="185" t="s">
        <v>4233</v>
      </c>
      <c r="Q304" s="136"/>
      <c r="R304" s="136"/>
      <c r="S304" s="135"/>
      <c r="T304" s="200" t="s">
        <v>4701</v>
      </c>
      <c r="U304" s="135" t="s">
        <v>71</v>
      </c>
      <c r="V304" s="212">
        <v>42908</v>
      </c>
      <c r="W304" s="129" t="s">
        <v>3160</v>
      </c>
    </row>
    <row r="305" spans="1:23" s="250" customFormat="1" x14ac:dyDescent="0.25">
      <c r="A305" s="130">
        <f t="shared" si="4"/>
        <v>304</v>
      </c>
      <c r="B305" s="200"/>
      <c r="C305" s="200"/>
      <c r="D305" s="200" t="s">
        <v>4702</v>
      </c>
      <c r="E305" s="200" t="s">
        <v>4703</v>
      </c>
      <c r="F305" s="200" t="s">
        <v>2449</v>
      </c>
      <c r="G305" s="200" t="s">
        <v>4704</v>
      </c>
      <c r="H305" s="296">
        <v>226996672</v>
      </c>
      <c r="I305" s="296"/>
      <c r="J305" s="296"/>
      <c r="K305" s="200" t="s">
        <v>2857</v>
      </c>
      <c r="L305" s="200"/>
      <c r="M305" s="200" t="s">
        <v>4705</v>
      </c>
      <c r="N305" s="200" t="s">
        <v>4669</v>
      </c>
      <c r="O305" s="200" t="s">
        <v>2465</v>
      </c>
      <c r="P305" s="185" t="s">
        <v>4706</v>
      </c>
      <c r="Q305" s="200"/>
      <c r="R305" s="200"/>
      <c r="S305" s="200"/>
      <c r="T305" s="200" t="s">
        <v>4707</v>
      </c>
      <c r="U305" s="200" t="s">
        <v>71</v>
      </c>
      <c r="V305" s="204">
        <v>42908</v>
      </c>
      <c r="W305" s="129" t="s">
        <v>3160</v>
      </c>
    </row>
    <row r="306" spans="1:23" s="250" customFormat="1" x14ac:dyDescent="0.25">
      <c r="A306" s="130">
        <f t="shared" si="4"/>
        <v>305</v>
      </c>
      <c r="B306" s="134"/>
      <c r="C306" s="134"/>
      <c r="D306" s="135" t="s">
        <v>4708</v>
      </c>
      <c r="E306" s="135" t="s">
        <v>4709</v>
      </c>
      <c r="F306" s="135" t="s">
        <v>2210</v>
      </c>
      <c r="G306" s="135" t="s">
        <v>1364</v>
      </c>
      <c r="H306" s="280">
        <v>225027170</v>
      </c>
      <c r="I306" s="283"/>
      <c r="J306" s="283"/>
      <c r="K306" s="135" t="s">
        <v>2389</v>
      </c>
      <c r="L306" s="135"/>
      <c r="M306" s="135"/>
      <c r="N306" s="135"/>
      <c r="O306" s="135"/>
      <c r="P306" s="126" t="s">
        <v>4710</v>
      </c>
      <c r="Q306" s="136"/>
      <c r="R306" s="136"/>
      <c r="S306" s="136"/>
      <c r="T306" s="135" t="s">
        <v>4711</v>
      </c>
      <c r="U306" s="135" t="s">
        <v>46</v>
      </c>
      <c r="V306" s="137">
        <v>42908</v>
      </c>
      <c r="W306" s="129" t="s">
        <v>3160</v>
      </c>
    </row>
    <row r="307" spans="1:23" s="250" customFormat="1" x14ac:dyDescent="0.25">
      <c r="A307" s="130">
        <f t="shared" si="4"/>
        <v>306</v>
      </c>
      <c r="B307" s="200"/>
      <c r="C307" s="200"/>
      <c r="D307" s="200" t="s">
        <v>4712</v>
      </c>
      <c r="E307" s="200" t="s">
        <v>4713</v>
      </c>
      <c r="F307" s="200" t="s">
        <v>254</v>
      </c>
      <c r="G307" s="200" t="s">
        <v>1364</v>
      </c>
      <c r="H307" s="296">
        <v>229540283</v>
      </c>
      <c r="I307" s="296"/>
      <c r="J307" s="296"/>
      <c r="K307" s="200" t="s">
        <v>2857</v>
      </c>
      <c r="L307" s="200"/>
      <c r="M307" s="200" t="s">
        <v>4714</v>
      </c>
      <c r="N307" s="200" t="s">
        <v>2903</v>
      </c>
      <c r="O307" s="200" t="s">
        <v>2465</v>
      </c>
      <c r="P307" s="185" t="s">
        <v>4715</v>
      </c>
      <c r="Q307" s="200"/>
      <c r="R307" s="200"/>
      <c r="S307" s="200"/>
      <c r="T307" s="200" t="s">
        <v>4716</v>
      </c>
      <c r="U307" s="200" t="s">
        <v>100</v>
      </c>
      <c r="V307" s="204">
        <v>42908</v>
      </c>
      <c r="W307" s="129" t="s">
        <v>3160</v>
      </c>
    </row>
    <row r="308" spans="1:23" s="250" customFormat="1" x14ac:dyDescent="0.25">
      <c r="A308" s="130">
        <f t="shared" si="4"/>
        <v>307</v>
      </c>
      <c r="B308" s="134"/>
      <c r="C308" s="134"/>
      <c r="D308" s="135" t="s">
        <v>4717</v>
      </c>
      <c r="E308" s="135" t="s">
        <v>4718</v>
      </c>
      <c r="F308" s="135" t="s">
        <v>2748</v>
      </c>
      <c r="G308" s="135" t="s">
        <v>1364</v>
      </c>
      <c r="H308" s="280">
        <v>223746875</v>
      </c>
      <c r="I308" s="283"/>
      <c r="J308" s="283"/>
      <c r="K308" s="135" t="s">
        <v>2389</v>
      </c>
      <c r="L308" s="135"/>
      <c r="M308" s="135" t="s">
        <v>4719</v>
      </c>
      <c r="N308" s="135" t="s">
        <v>2833</v>
      </c>
      <c r="O308" s="135" t="s">
        <v>2392</v>
      </c>
      <c r="P308" s="126" t="s">
        <v>4720</v>
      </c>
      <c r="Q308" s="136"/>
      <c r="R308" s="136"/>
      <c r="S308" s="136"/>
      <c r="T308" s="135" t="s">
        <v>4721</v>
      </c>
      <c r="U308" s="135" t="s">
        <v>46</v>
      </c>
      <c r="V308" s="137">
        <v>42908</v>
      </c>
      <c r="W308" s="129" t="s">
        <v>3160</v>
      </c>
    </row>
    <row r="309" spans="1:23" s="250" customFormat="1" x14ac:dyDescent="0.25">
      <c r="A309" s="130">
        <f t="shared" si="4"/>
        <v>308</v>
      </c>
      <c r="B309" s="200"/>
      <c r="C309" s="142"/>
      <c r="D309" s="142" t="s">
        <v>4722</v>
      </c>
      <c r="E309" s="142" t="s">
        <v>4723</v>
      </c>
      <c r="F309" s="142" t="s">
        <v>1364</v>
      </c>
      <c r="G309" s="142" t="s">
        <v>1364</v>
      </c>
      <c r="H309" s="169">
        <v>222227022</v>
      </c>
      <c r="I309" s="169"/>
      <c r="J309" s="169"/>
      <c r="K309" s="142" t="s">
        <v>2389</v>
      </c>
      <c r="L309" s="142"/>
      <c r="M309" s="136"/>
      <c r="N309" s="135"/>
      <c r="O309" s="135"/>
      <c r="P309" s="185" t="s">
        <v>4724</v>
      </c>
      <c r="Q309" s="136"/>
      <c r="R309" s="136"/>
      <c r="S309" s="135"/>
      <c r="T309" s="200" t="s">
        <v>4725</v>
      </c>
      <c r="U309" s="135" t="s">
        <v>100</v>
      </c>
      <c r="V309" s="212">
        <v>42908</v>
      </c>
      <c r="W309" s="129" t="s">
        <v>3160</v>
      </c>
    </row>
    <row r="310" spans="1:23" s="250" customFormat="1" x14ac:dyDescent="0.25">
      <c r="A310" s="130">
        <f t="shared" si="4"/>
        <v>309</v>
      </c>
      <c r="B310" s="200"/>
      <c r="C310" s="200"/>
      <c r="D310" s="200" t="s">
        <v>4726</v>
      </c>
      <c r="E310" s="200" t="s">
        <v>4727</v>
      </c>
      <c r="F310" s="200" t="s">
        <v>2260</v>
      </c>
      <c r="G310" s="200" t="s">
        <v>1364</v>
      </c>
      <c r="H310" s="296">
        <v>229535100</v>
      </c>
      <c r="I310" s="296"/>
      <c r="J310" s="296"/>
      <c r="K310" s="200" t="s">
        <v>2213</v>
      </c>
      <c r="L310" s="200"/>
      <c r="M310" s="200"/>
      <c r="N310" s="200"/>
      <c r="O310" s="200"/>
      <c r="P310" s="151" t="s">
        <v>4728</v>
      </c>
      <c r="Q310" s="200"/>
      <c r="R310" s="200"/>
      <c r="S310" s="200"/>
      <c r="T310" s="200" t="s">
        <v>4729</v>
      </c>
      <c r="U310" s="200" t="s">
        <v>100</v>
      </c>
      <c r="V310" s="204">
        <v>42908</v>
      </c>
      <c r="W310" s="129" t="s">
        <v>3160</v>
      </c>
    </row>
    <row r="311" spans="1:23" s="250" customFormat="1" x14ac:dyDescent="0.25">
      <c r="A311" s="130">
        <f t="shared" si="4"/>
        <v>310</v>
      </c>
      <c r="B311" s="141"/>
      <c r="C311" s="141"/>
      <c r="D311" s="141" t="s">
        <v>4730</v>
      </c>
      <c r="E311" s="141" t="s">
        <v>4731</v>
      </c>
      <c r="F311" s="141" t="s">
        <v>285</v>
      </c>
      <c r="G311" s="141" t="s">
        <v>4732</v>
      </c>
      <c r="H311" s="283" t="s">
        <v>4733</v>
      </c>
      <c r="I311" s="283"/>
      <c r="J311" s="283"/>
      <c r="K311" s="141" t="s">
        <v>4734</v>
      </c>
      <c r="L311" s="141"/>
      <c r="M311" s="141" t="s">
        <v>4735</v>
      </c>
      <c r="N311" s="141" t="s">
        <v>4650</v>
      </c>
      <c r="O311" s="141" t="s">
        <v>1606</v>
      </c>
      <c r="P311" s="126" t="s">
        <v>4736</v>
      </c>
      <c r="Q311" s="139"/>
      <c r="R311" s="126"/>
      <c r="S311" s="142"/>
      <c r="T311" s="200" t="s">
        <v>4737</v>
      </c>
      <c r="U311" s="141" t="s">
        <v>100</v>
      </c>
      <c r="V311" s="206">
        <v>42908</v>
      </c>
      <c r="W311" s="129" t="s">
        <v>3160</v>
      </c>
    </row>
    <row r="312" spans="1:23" s="250" customFormat="1" x14ac:dyDescent="0.25">
      <c r="A312" s="130">
        <f t="shared" si="4"/>
        <v>311</v>
      </c>
      <c r="B312" s="141"/>
      <c r="C312" s="141"/>
      <c r="D312" s="141" t="s">
        <v>4738</v>
      </c>
      <c r="E312" s="141" t="s">
        <v>4739</v>
      </c>
      <c r="F312" s="141" t="s">
        <v>2449</v>
      </c>
      <c r="G312" s="141" t="s">
        <v>1364</v>
      </c>
      <c r="H312" s="283" t="s">
        <v>4740</v>
      </c>
      <c r="I312" s="283"/>
      <c r="J312" s="283"/>
      <c r="K312" s="141" t="s">
        <v>2389</v>
      </c>
      <c r="L312" s="141"/>
      <c r="M312" s="141" t="s">
        <v>4741</v>
      </c>
      <c r="N312" s="141"/>
      <c r="O312" s="141" t="s">
        <v>4742</v>
      </c>
      <c r="P312" s="126" t="s">
        <v>4743</v>
      </c>
      <c r="Q312" s="139"/>
      <c r="R312" s="142"/>
      <c r="S312" s="142"/>
      <c r="T312" s="200" t="s">
        <v>4744</v>
      </c>
      <c r="U312" s="141" t="s">
        <v>100</v>
      </c>
      <c r="V312" s="206">
        <v>42908</v>
      </c>
      <c r="W312" s="129" t="s">
        <v>3160</v>
      </c>
    </row>
    <row r="313" spans="1:23" s="250" customFormat="1" x14ac:dyDescent="0.25">
      <c r="A313" s="130">
        <f t="shared" si="4"/>
        <v>312</v>
      </c>
      <c r="B313" s="141"/>
      <c r="C313" s="141"/>
      <c r="D313" s="141" t="s">
        <v>4745</v>
      </c>
      <c r="E313" s="141" t="s">
        <v>4746</v>
      </c>
      <c r="F313" s="141" t="s">
        <v>4732</v>
      </c>
      <c r="G313" s="141" t="s">
        <v>1364</v>
      </c>
      <c r="H313" s="283" t="s">
        <v>4747</v>
      </c>
      <c r="I313" s="283"/>
      <c r="J313" s="283"/>
      <c r="K313" s="141" t="s">
        <v>1836</v>
      </c>
      <c r="L313" s="141"/>
      <c r="M313" s="141" t="s">
        <v>4748</v>
      </c>
      <c r="N313" s="141" t="s">
        <v>4749</v>
      </c>
      <c r="O313" s="141"/>
      <c r="P313" s="126" t="s">
        <v>4750</v>
      </c>
      <c r="Q313" s="139"/>
      <c r="R313" s="126" t="s">
        <v>4751</v>
      </c>
      <c r="S313" s="142"/>
      <c r="T313" s="200" t="s">
        <v>4752</v>
      </c>
      <c r="U313" s="141" t="s">
        <v>71</v>
      </c>
      <c r="V313" s="206">
        <v>42908</v>
      </c>
      <c r="W313" s="129" t="s">
        <v>3160</v>
      </c>
    </row>
    <row r="314" spans="1:23" s="250" customFormat="1" x14ac:dyDescent="0.25">
      <c r="A314" s="130">
        <f t="shared" si="4"/>
        <v>313</v>
      </c>
      <c r="B314" s="200"/>
      <c r="C314" s="200"/>
      <c r="D314" s="200" t="s">
        <v>4753</v>
      </c>
      <c r="E314" s="200" t="s">
        <v>4754</v>
      </c>
      <c r="F314" s="200" t="s">
        <v>2748</v>
      </c>
      <c r="G314" s="200" t="s">
        <v>1364</v>
      </c>
      <c r="H314" s="296">
        <v>224708500</v>
      </c>
      <c r="I314" s="296"/>
      <c r="J314" s="296"/>
      <c r="K314" s="200" t="s">
        <v>2389</v>
      </c>
      <c r="L314" s="200"/>
      <c r="M314" s="200" t="s">
        <v>4755</v>
      </c>
      <c r="N314" s="200" t="s">
        <v>4756</v>
      </c>
      <c r="O314" s="200" t="s">
        <v>2392</v>
      </c>
      <c r="P314" s="185" t="s">
        <v>4757</v>
      </c>
      <c r="Q314" s="200"/>
      <c r="R314" s="200"/>
      <c r="S314" s="200"/>
      <c r="T314" s="200" t="s">
        <v>4758</v>
      </c>
      <c r="U314" s="200" t="s">
        <v>71</v>
      </c>
      <c r="V314" s="204">
        <v>42908</v>
      </c>
      <c r="W314" s="129" t="s">
        <v>3160</v>
      </c>
    </row>
    <row r="315" spans="1:23" s="250" customFormat="1" x14ac:dyDescent="0.25">
      <c r="A315" s="130">
        <f t="shared" si="4"/>
        <v>314</v>
      </c>
      <c r="B315" s="200"/>
      <c r="C315" s="200"/>
      <c r="D315" s="200" t="s">
        <v>4759</v>
      </c>
      <c r="E315" s="200" t="s">
        <v>4760</v>
      </c>
      <c r="F315" s="200" t="s">
        <v>2210</v>
      </c>
      <c r="G315" s="200" t="s">
        <v>1364</v>
      </c>
      <c r="H315" s="296">
        <v>996996174</v>
      </c>
      <c r="I315" s="296"/>
      <c r="J315" s="296"/>
      <c r="K315" s="200" t="s">
        <v>4577</v>
      </c>
      <c r="L315" s="200"/>
      <c r="M315" s="200"/>
      <c r="N315" s="200"/>
      <c r="O315" s="200"/>
      <c r="P315" s="185" t="s">
        <v>4761</v>
      </c>
      <c r="Q315" s="185" t="s">
        <v>4762</v>
      </c>
      <c r="R315" s="200"/>
      <c r="S315" s="200"/>
      <c r="T315" s="200" t="s">
        <v>4763</v>
      </c>
      <c r="U315" s="200" t="s">
        <v>100</v>
      </c>
      <c r="V315" s="204">
        <v>42908</v>
      </c>
      <c r="W315" s="129" t="s">
        <v>3160</v>
      </c>
    </row>
    <row r="316" spans="1:23" s="250" customFormat="1" x14ac:dyDescent="0.25">
      <c r="A316" s="130">
        <f t="shared" si="4"/>
        <v>315</v>
      </c>
      <c r="B316" s="200"/>
      <c r="C316" s="200"/>
      <c r="D316" s="200" t="s">
        <v>4764</v>
      </c>
      <c r="E316" s="200" t="s">
        <v>4765</v>
      </c>
      <c r="F316" s="200" t="s">
        <v>1364</v>
      </c>
      <c r="G316" s="200" t="s">
        <v>1364</v>
      </c>
      <c r="H316" s="296">
        <v>963060384</v>
      </c>
      <c r="I316" s="296"/>
      <c r="J316" s="296"/>
      <c r="K316" s="200" t="s">
        <v>4577</v>
      </c>
      <c r="L316" s="200"/>
      <c r="M316" s="200"/>
      <c r="N316" s="200"/>
      <c r="O316" s="200"/>
      <c r="P316" s="185" t="s">
        <v>4766</v>
      </c>
      <c r="Q316" s="200"/>
      <c r="R316" s="200"/>
      <c r="S316" s="200"/>
      <c r="T316" s="200" t="s">
        <v>4767</v>
      </c>
      <c r="U316" s="200" t="s">
        <v>100</v>
      </c>
      <c r="V316" s="204">
        <v>42908</v>
      </c>
      <c r="W316" s="129" t="s">
        <v>3160</v>
      </c>
    </row>
    <row r="317" spans="1:23" s="250" customFormat="1" x14ac:dyDescent="0.25">
      <c r="A317" s="130">
        <f t="shared" si="4"/>
        <v>316</v>
      </c>
      <c r="B317" s="200"/>
      <c r="C317" s="200"/>
      <c r="D317" s="200" t="s">
        <v>4768</v>
      </c>
      <c r="E317" s="200" t="s">
        <v>4769</v>
      </c>
      <c r="F317" s="200" t="s">
        <v>4770</v>
      </c>
      <c r="G317" s="200" t="s">
        <v>1364</v>
      </c>
      <c r="H317" s="296">
        <v>229316313</v>
      </c>
      <c r="I317" s="296" t="s">
        <v>4771</v>
      </c>
      <c r="J317" s="296"/>
      <c r="K317" s="200" t="s">
        <v>4577</v>
      </c>
      <c r="L317" s="200"/>
      <c r="M317" s="200" t="s">
        <v>4772</v>
      </c>
      <c r="N317" s="200" t="s">
        <v>4773</v>
      </c>
      <c r="O317" s="200" t="s">
        <v>4774</v>
      </c>
      <c r="P317" s="185" t="s">
        <v>4775</v>
      </c>
      <c r="Q317" s="126" t="s">
        <v>4776</v>
      </c>
      <c r="R317" s="200"/>
      <c r="S317" s="200"/>
      <c r="T317" s="200" t="s">
        <v>4777</v>
      </c>
      <c r="U317" s="200" t="s">
        <v>71</v>
      </c>
      <c r="V317" s="204">
        <v>42908</v>
      </c>
      <c r="W317" s="129" t="s">
        <v>3160</v>
      </c>
    </row>
    <row r="318" spans="1:23" s="250" customFormat="1" x14ac:dyDescent="0.25">
      <c r="A318" s="130">
        <f t="shared" si="4"/>
        <v>317</v>
      </c>
      <c r="B318" s="200"/>
      <c r="C318" s="200"/>
      <c r="D318" s="200" t="s">
        <v>4778</v>
      </c>
      <c r="E318" s="200" t="s">
        <v>4779</v>
      </c>
      <c r="F318" s="200" t="s">
        <v>254</v>
      </c>
      <c r="G318" s="200" t="s">
        <v>1364</v>
      </c>
      <c r="H318" s="296">
        <v>2232652807</v>
      </c>
      <c r="I318" s="296"/>
      <c r="J318" s="296"/>
      <c r="K318" s="200" t="s">
        <v>2857</v>
      </c>
      <c r="L318" s="200"/>
      <c r="M318" s="200"/>
      <c r="N318" s="200" t="s">
        <v>4780</v>
      </c>
      <c r="O318" s="200" t="s">
        <v>4774</v>
      </c>
      <c r="P318" s="185" t="s">
        <v>4781</v>
      </c>
      <c r="Q318" s="185" t="s">
        <v>4782</v>
      </c>
      <c r="R318" s="200"/>
      <c r="S318" s="200"/>
      <c r="T318" s="200" t="s">
        <v>4783</v>
      </c>
      <c r="U318" s="200" t="s">
        <v>57</v>
      </c>
      <c r="V318" s="204">
        <v>42871</v>
      </c>
      <c r="W318" s="129" t="s">
        <v>3160</v>
      </c>
    </row>
    <row r="319" spans="1:23" s="250" customFormat="1" x14ac:dyDescent="0.25">
      <c r="A319" s="130">
        <f t="shared" si="4"/>
        <v>318</v>
      </c>
      <c r="B319" s="200"/>
      <c r="C319" s="200"/>
      <c r="D319" s="200" t="s">
        <v>4784</v>
      </c>
      <c r="E319" s="200" t="s">
        <v>4785</v>
      </c>
      <c r="F319" s="200" t="s">
        <v>2260</v>
      </c>
      <c r="G319" s="200" t="s">
        <v>1364</v>
      </c>
      <c r="H319" s="296">
        <v>222061329</v>
      </c>
      <c r="I319" s="296"/>
      <c r="J319" s="296"/>
      <c r="K319" s="200" t="s">
        <v>2857</v>
      </c>
      <c r="L319" s="200"/>
      <c r="M319" s="200" t="s">
        <v>4786</v>
      </c>
      <c r="N319" s="200"/>
      <c r="O319" s="200" t="s">
        <v>2296</v>
      </c>
      <c r="P319" s="185" t="s">
        <v>4787</v>
      </c>
      <c r="Q319" s="200"/>
      <c r="R319" s="200"/>
      <c r="S319" s="200"/>
      <c r="T319" s="200" t="s">
        <v>4788</v>
      </c>
      <c r="U319" s="200" t="s">
        <v>100</v>
      </c>
      <c r="V319" s="204">
        <v>42908</v>
      </c>
      <c r="W319" s="129" t="s">
        <v>3160</v>
      </c>
    </row>
    <row r="320" spans="1:23" s="250" customFormat="1" x14ac:dyDescent="0.25">
      <c r="A320" s="130">
        <f t="shared" si="4"/>
        <v>319</v>
      </c>
      <c r="B320" s="200"/>
      <c r="C320" s="200"/>
      <c r="D320" s="200" t="s">
        <v>4789</v>
      </c>
      <c r="E320" s="200" t="s">
        <v>4790</v>
      </c>
      <c r="F320" s="200" t="s">
        <v>4791</v>
      </c>
      <c r="G320" s="200" t="s">
        <v>1364</v>
      </c>
      <c r="H320" s="296" t="s">
        <v>4792</v>
      </c>
      <c r="I320" s="296"/>
      <c r="J320" s="296"/>
      <c r="K320" s="200" t="s">
        <v>2213</v>
      </c>
      <c r="L320" s="200"/>
      <c r="M320" s="200" t="s">
        <v>4793</v>
      </c>
      <c r="N320" s="200" t="s">
        <v>4794</v>
      </c>
      <c r="O320" s="200" t="s">
        <v>4795</v>
      </c>
      <c r="P320" s="185" t="s">
        <v>4796</v>
      </c>
      <c r="Q320" s="200"/>
      <c r="R320" s="200"/>
      <c r="S320" s="200"/>
      <c r="T320" s="200" t="s">
        <v>4797</v>
      </c>
      <c r="U320" s="200" t="s">
        <v>100</v>
      </c>
      <c r="V320" s="204">
        <v>42908</v>
      </c>
      <c r="W320" s="129" t="s">
        <v>3160</v>
      </c>
    </row>
    <row r="321" spans="1:23" s="250" customFormat="1" x14ac:dyDescent="0.25">
      <c r="A321" s="130">
        <f t="shared" si="4"/>
        <v>320</v>
      </c>
      <c r="B321" s="200"/>
      <c r="C321" s="200"/>
      <c r="D321" s="200" t="s">
        <v>4798</v>
      </c>
      <c r="E321" s="200" t="s">
        <v>4799</v>
      </c>
      <c r="F321" s="200" t="s">
        <v>2449</v>
      </c>
      <c r="G321" s="200" t="s">
        <v>1364</v>
      </c>
      <c r="H321" s="296">
        <v>226966451</v>
      </c>
      <c r="I321" s="296"/>
      <c r="J321" s="296"/>
      <c r="K321" s="200" t="s">
        <v>4577</v>
      </c>
      <c r="L321" s="200"/>
      <c r="M321" s="200" t="s">
        <v>4800</v>
      </c>
      <c r="N321" s="200" t="s">
        <v>4801</v>
      </c>
      <c r="O321" s="200" t="s">
        <v>2465</v>
      </c>
      <c r="P321" s="185" t="s">
        <v>4802</v>
      </c>
      <c r="Q321" s="151"/>
      <c r="R321" s="200"/>
      <c r="S321" s="200"/>
      <c r="T321" s="200" t="s">
        <v>4803</v>
      </c>
      <c r="U321" s="200" t="s">
        <v>71</v>
      </c>
      <c r="V321" s="204">
        <v>42908</v>
      </c>
      <c r="W321" s="129" t="s">
        <v>3160</v>
      </c>
    </row>
    <row r="322" spans="1:23" s="250" customFormat="1" x14ac:dyDescent="0.25">
      <c r="A322" s="130">
        <f t="shared" si="4"/>
        <v>321</v>
      </c>
      <c r="B322" s="200"/>
      <c r="C322" s="200"/>
      <c r="D322" s="200" t="s">
        <v>4804</v>
      </c>
      <c r="E322" s="200"/>
      <c r="F322" s="200" t="s">
        <v>2260</v>
      </c>
      <c r="G322" s="200" t="s">
        <v>1364</v>
      </c>
      <c r="H322" s="296">
        <v>222173075</v>
      </c>
      <c r="I322" s="296"/>
      <c r="J322" s="296"/>
      <c r="K322" s="200" t="s">
        <v>2213</v>
      </c>
      <c r="L322" s="200"/>
      <c r="M322" s="200"/>
      <c r="N322" s="200"/>
      <c r="O322" s="200"/>
      <c r="P322" s="185" t="s">
        <v>4805</v>
      </c>
      <c r="Q322" s="200"/>
      <c r="R322" s="200"/>
      <c r="S322" s="200"/>
      <c r="T322" s="200" t="s">
        <v>4806</v>
      </c>
      <c r="U322" s="200" t="s">
        <v>100</v>
      </c>
      <c r="V322" s="204">
        <v>42908</v>
      </c>
      <c r="W322" s="129" t="s">
        <v>3160</v>
      </c>
    </row>
    <row r="323" spans="1:23" s="250" customFormat="1" x14ac:dyDescent="0.25">
      <c r="A323" s="130">
        <f t="shared" si="4"/>
        <v>322</v>
      </c>
      <c r="B323" s="200"/>
      <c r="C323" s="200"/>
      <c r="D323" s="200" t="s">
        <v>4807</v>
      </c>
      <c r="E323" s="200" t="s">
        <v>4808</v>
      </c>
      <c r="F323" s="200" t="s">
        <v>123</v>
      </c>
      <c r="G323" s="200" t="s">
        <v>772</v>
      </c>
      <c r="H323" s="296">
        <v>322690611</v>
      </c>
      <c r="I323" s="296"/>
      <c r="J323" s="296"/>
      <c r="K323" s="200" t="s">
        <v>4809</v>
      </c>
      <c r="L323" s="200"/>
      <c r="M323" s="200" t="s">
        <v>4810</v>
      </c>
      <c r="N323" s="200" t="s">
        <v>4756</v>
      </c>
      <c r="O323" s="200" t="s">
        <v>2465</v>
      </c>
      <c r="P323" s="185" t="s">
        <v>4811</v>
      </c>
      <c r="Q323" s="200"/>
      <c r="R323" s="200"/>
      <c r="S323" s="200"/>
      <c r="T323" s="200" t="s">
        <v>4812</v>
      </c>
      <c r="U323" s="214" t="s">
        <v>71</v>
      </c>
      <c r="V323" s="204">
        <v>42908</v>
      </c>
      <c r="W323" s="129" t="s">
        <v>3160</v>
      </c>
    </row>
    <row r="324" spans="1:23" s="250" customFormat="1" x14ac:dyDescent="0.25">
      <c r="A324" s="130">
        <f t="shared" ref="A324:A387" si="5">+A323+1</f>
        <v>323</v>
      </c>
      <c r="B324" s="135"/>
      <c r="C324" s="135"/>
      <c r="D324" s="135" t="s">
        <v>4813</v>
      </c>
      <c r="E324" s="135" t="s">
        <v>4814</v>
      </c>
      <c r="F324" s="135" t="s">
        <v>123</v>
      </c>
      <c r="G324" s="135" t="s">
        <v>123</v>
      </c>
      <c r="H324" s="283">
        <v>322212257</v>
      </c>
      <c r="I324" s="283"/>
      <c r="J324" s="283"/>
      <c r="K324" s="135" t="s">
        <v>36</v>
      </c>
      <c r="L324" s="135"/>
      <c r="M324" s="135" t="s">
        <v>2147</v>
      </c>
      <c r="N324" s="135" t="s">
        <v>4815</v>
      </c>
      <c r="O324" s="135" t="s">
        <v>330</v>
      </c>
      <c r="P324" s="185" t="s">
        <v>4816</v>
      </c>
      <c r="Q324" s="136"/>
      <c r="R324" s="136"/>
      <c r="S324" s="135"/>
      <c r="T324" s="200" t="s">
        <v>4817</v>
      </c>
      <c r="U324" s="135" t="s">
        <v>100</v>
      </c>
      <c r="V324" s="212">
        <v>42908</v>
      </c>
      <c r="W324" s="129" t="s">
        <v>3160</v>
      </c>
    </row>
    <row r="325" spans="1:23" s="250" customFormat="1" x14ac:dyDescent="0.25">
      <c r="A325" s="130">
        <f t="shared" si="5"/>
        <v>324</v>
      </c>
      <c r="B325" s="200"/>
      <c r="C325" s="200"/>
      <c r="D325" s="200" t="s">
        <v>4818</v>
      </c>
      <c r="E325" s="200" t="s">
        <v>4819</v>
      </c>
      <c r="F325" s="200" t="s">
        <v>2748</v>
      </c>
      <c r="G325" s="200" t="s">
        <v>1364</v>
      </c>
      <c r="H325" s="296">
        <v>222455005</v>
      </c>
      <c r="I325" s="296"/>
      <c r="J325" s="296"/>
      <c r="K325" s="200" t="s">
        <v>2408</v>
      </c>
      <c r="L325" s="200"/>
      <c r="M325" s="200" t="s">
        <v>4820</v>
      </c>
      <c r="N325" s="200" t="s">
        <v>4821</v>
      </c>
      <c r="O325" s="200" t="s">
        <v>2392</v>
      </c>
      <c r="P325" s="185" t="s">
        <v>4822</v>
      </c>
      <c r="Q325" s="200"/>
      <c r="R325" s="200"/>
      <c r="S325" s="200"/>
      <c r="T325" s="200" t="s">
        <v>4823</v>
      </c>
      <c r="U325" s="214" t="s">
        <v>71</v>
      </c>
      <c r="V325" s="204">
        <v>42908</v>
      </c>
      <c r="W325" s="129" t="s">
        <v>3160</v>
      </c>
    </row>
    <row r="326" spans="1:23" s="250" customFormat="1" x14ac:dyDescent="0.25">
      <c r="A326" s="130">
        <f t="shared" si="5"/>
        <v>325</v>
      </c>
      <c r="B326" s="135"/>
      <c r="C326" s="135"/>
      <c r="D326" s="135" t="s">
        <v>4824</v>
      </c>
      <c r="E326" s="215" t="s">
        <v>4825</v>
      </c>
      <c r="F326" s="135" t="s">
        <v>398</v>
      </c>
      <c r="G326" s="135" t="s">
        <v>123</v>
      </c>
      <c r="H326" s="283">
        <v>322124264</v>
      </c>
      <c r="I326" s="283"/>
      <c r="J326" s="283"/>
      <c r="K326" s="142" t="s">
        <v>186</v>
      </c>
      <c r="L326" s="135"/>
      <c r="M326" s="135" t="s">
        <v>657</v>
      </c>
      <c r="N326" s="135"/>
      <c r="O326" s="135" t="s">
        <v>268</v>
      </c>
      <c r="P326" s="185" t="s">
        <v>4826</v>
      </c>
      <c r="Q326" s="135"/>
      <c r="R326" s="135"/>
      <c r="S326" s="135"/>
      <c r="T326" s="200" t="s">
        <v>4827</v>
      </c>
      <c r="U326" s="142" t="s">
        <v>71</v>
      </c>
      <c r="V326" s="206">
        <v>42908</v>
      </c>
      <c r="W326" s="129" t="s">
        <v>3160</v>
      </c>
    </row>
    <row r="327" spans="1:23" s="250" customFormat="1" x14ac:dyDescent="0.25">
      <c r="A327" s="130">
        <f t="shared" si="5"/>
        <v>326</v>
      </c>
      <c r="B327" s="135"/>
      <c r="C327" s="135"/>
      <c r="D327" s="141" t="s">
        <v>4828</v>
      </c>
      <c r="E327" s="141" t="s">
        <v>4829</v>
      </c>
      <c r="F327" s="141" t="s">
        <v>122</v>
      </c>
      <c r="G327" s="141" t="s">
        <v>123</v>
      </c>
      <c r="H327" s="283">
        <v>952145343</v>
      </c>
      <c r="I327" s="283"/>
      <c r="J327" s="283"/>
      <c r="K327" s="142" t="s">
        <v>30</v>
      </c>
      <c r="L327" s="141"/>
      <c r="M327" s="141"/>
      <c r="N327" s="141"/>
      <c r="O327" s="141"/>
      <c r="P327" s="142"/>
      <c r="Q327" s="142"/>
      <c r="R327" s="142"/>
      <c r="S327" s="141"/>
      <c r="T327" s="200" t="s">
        <v>4830</v>
      </c>
      <c r="U327" s="141" t="s">
        <v>46</v>
      </c>
      <c r="V327" s="206">
        <v>42832</v>
      </c>
      <c r="W327" s="129" t="s">
        <v>3160</v>
      </c>
    </row>
    <row r="328" spans="1:23" s="250" customFormat="1" x14ac:dyDescent="0.25">
      <c r="A328" s="130">
        <f t="shared" si="5"/>
        <v>327</v>
      </c>
      <c r="B328" s="200"/>
      <c r="C328" s="200"/>
      <c r="D328" s="200" t="s">
        <v>4831</v>
      </c>
      <c r="E328" s="200"/>
      <c r="F328" s="200"/>
      <c r="G328" s="200" t="s">
        <v>1364</v>
      </c>
      <c r="H328" s="296">
        <v>978567777</v>
      </c>
      <c r="I328" s="296"/>
      <c r="J328" s="296"/>
      <c r="K328" s="200" t="s">
        <v>4832</v>
      </c>
      <c r="L328" s="200"/>
      <c r="M328" s="200" t="s">
        <v>4833</v>
      </c>
      <c r="N328" s="200" t="s">
        <v>4834</v>
      </c>
      <c r="O328" s="200" t="s">
        <v>2392</v>
      </c>
      <c r="P328" s="185" t="s">
        <v>4835</v>
      </c>
      <c r="Q328" s="200"/>
      <c r="R328" s="200"/>
      <c r="S328" s="200"/>
      <c r="T328" s="200" t="s">
        <v>4836</v>
      </c>
      <c r="U328" s="200" t="s">
        <v>71</v>
      </c>
      <c r="V328" s="204">
        <v>42908</v>
      </c>
      <c r="W328" s="129" t="s">
        <v>3160</v>
      </c>
    </row>
    <row r="329" spans="1:23" s="250" customFormat="1" x14ac:dyDescent="0.25">
      <c r="A329" s="130">
        <f t="shared" si="5"/>
        <v>328</v>
      </c>
      <c r="B329" s="200"/>
      <c r="C329" s="200"/>
      <c r="D329" s="200" t="s">
        <v>4837</v>
      </c>
      <c r="E329" s="200" t="s">
        <v>4838</v>
      </c>
      <c r="F329" s="200" t="s">
        <v>4839</v>
      </c>
      <c r="G329" s="200" t="s">
        <v>1364</v>
      </c>
      <c r="H329" s="296">
        <v>722319393</v>
      </c>
      <c r="I329" s="296"/>
      <c r="J329" s="296"/>
      <c r="K329" s="200" t="s">
        <v>4577</v>
      </c>
      <c r="L329" s="200"/>
      <c r="M329" s="200" t="s">
        <v>4840</v>
      </c>
      <c r="N329" s="200" t="s">
        <v>4841</v>
      </c>
      <c r="O329" s="200" t="s">
        <v>4842</v>
      </c>
      <c r="P329" s="185" t="s">
        <v>4843</v>
      </c>
      <c r="Q329" s="200"/>
      <c r="R329" s="200"/>
      <c r="S329" s="200"/>
      <c r="T329" s="200" t="s">
        <v>4844</v>
      </c>
      <c r="U329" s="200" t="s">
        <v>71</v>
      </c>
      <c r="V329" s="204">
        <v>42906</v>
      </c>
      <c r="W329" s="129" t="s">
        <v>3160</v>
      </c>
    </row>
    <row r="330" spans="1:23" s="250" customFormat="1" x14ac:dyDescent="0.25">
      <c r="A330" s="130">
        <f t="shared" si="5"/>
        <v>329</v>
      </c>
      <c r="B330" s="200"/>
      <c r="C330" s="200"/>
      <c r="D330" s="200" t="s">
        <v>4845</v>
      </c>
      <c r="E330" s="200" t="s">
        <v>4846</v>
      </c>
      <c r="F330" s="200" t="s">
        <v>2210</v>
      </c>
      <c r="G330" s="200" t="s">
        <v>1364</v>
      </c>
      <c r="H330" s="296">
        <v>223473100</v>
      </c>
      <c r="I330" s="296"/>
      <c r="J330" s="296"/>
      <c r="K330" s="200" t="s">
        <v>4847</v>
      </c>
      <c r="L330" s="200"/>
      <c r="M330" s="200" t="s">
        <v>3094</v>
      </c>
      <c r="N330" s="200" t="s">
        <v>4608</v>
      </c>
      <c r="O330" s="200" t="s">
        <v>2392</v>
      </c>
      <c r="P330" s="151" t="s">
        <v>4848</v>
      </c>
      <c r="Q330" s="200"/>
      <c r="R330" s="200"/>
      <c r="S330" s="200"/>
      <c r="T330" s="200" t="s">
        <v>4849</v>
      </c>
      <c r="U330" s="200" t="s">
        <v>100</v>
      </c>
      <c r="V330" s="204">
        <v>42908</v>
      </c>
      <c r="W330" s="129" t="s">
        <v>3160</v>
      </c>
    </row>
    <row r="331" spans="1:23" s="250" customFormat="1" x14ac:dyDescent="0.25">
      <c r="A331" s="130">
        <f t="shared" si="5"/>
        <v>330</v>
      </c>
      <c r="B331" s="179"/>
      <c r="C331" s="179"/>
      <c r="D331" s="180" t="s">
        <v>4850</v>
      </c>
      <c r="E331" s="179" t="s">
        <v>4851</v>
      </c>
      <c r="F331" s="179" t="s">
        <v>155</v>
      </c>
      <c r="G331" s="179" t="s">
        <v>49</v>
      </c>
      <c r="H331" s="292">
        <v>226971494</v>
      </c>
      <c r="I331" s="292">
        <v>942379655</v>
      </c>
      <c r="J331" s="292"/>
      <c r="K331" s="142" t="s">
        <v>30</v>
      </c>
      <c r="L331" s="179"/>
      <c r="M331" s="179"/>
      <c r="N331" s="179"/>
      <c r="O331" s="179"/>
      <c r="P331" s="126" t="s">
        <v>4852</v>
      </c>
      <c r="Q331" s="179"/>
      <c r="R331" s="179"/>
      <c r="S331" s="179"/>
      <c r="T331" s="200" t="s">
        <v>4853</v>
      </c>
      <c r="U331" s="180" t="s">
        <v>38</v>
      </c>
      <c r="V331" s="213">
        <v>42908</v>
      </c>
      <c r="W331" s="129" t="s">
        <v>3160</v>
      </c>
    </row>
    <row r="332" spans="1:23" s="250" customFormat="1" x14ac:dyDescent="0.25">
      <c r="A332" s="130">
        <f t="shared" si="5"/>
        <v>331</v>
      </c>
      <c r="B332" s="142"/>
      <c r="C332" s="142"/>
      <c r="D332" s="142" t="s">
        <v>4854</v>
      </c>
      <c r="E332" s="142" t="s">
        <v>4855</v>
      </c>
      <c r="F332" s="142" t="s">
        <v>122</v>
      </c>
      <c r="G332" s="142" t="s">
        <v>123</v>
      </c>
      <c r="H332" s="169">
        <v>944062683</v>
      </c>
      <c r="I332" s="169"/>
      <c r="J332" s="169"/>
      <c r="K332" s="142" t="s">
        <v>30</v>
      </c>
      <c r="L332" s="142"/>
      <c r="M332" s="136"/>
      <c r="N332" s="135"/>
      <c r="O332" s="135"/>
      <c r="P332" s="185" t="s">
        <v>4856</v>
      </c>
      <c r="Q332" s="135"/>
      <c r="R332" s="135"/>
      <c r="S332" s="135"/>
      <c r="T332" s="200" t="s">
        <v>4857</v>
      </c>
      <c r="U332" s="151" t="s">
        <v>100</v>
      </c>
      <c r="V332" s="213">
        <v>42908</v>
      </c>
      <c r="W332" s="129" t="s">
        <v>3160</v>
      </c>
    </row>
    <row r="333" spans="1:23" s="250" customFormat="1" x14ac:dyDescent="0.25">
      <c r="A333" s="130">
        <f t="shared" si="5"/>
        <v>332</v>
      </c>
      <c r="B333" s="138"/>
      <c r="C333" s="138"/>
      <c r="D333" s="138" t="s">
        <v>4858</v>
      </c>
      <c r="E333" s="138" t="s">
        <v>4859</v>
      </c>
      <c r="F333" s="138" t="s">
        <v>123</v>
      </c>
      <c r="G333" s="138"/>
      <c r="H333" s="281">
        <v>322115000</v>
      </c>
      <c r="I333" s="281"/>
      <c r="J333" s="281"/>
      <c r="K333" s="142" t="s">
        <v>30</v>
      </c>
      <c r="L333" s="138"/>
      <c r="M333" s="138"/>
      <c r="N333" s="138"/>
      <c r="O333" s="138"/>
      <c r="P333" s="126" t="s">
        <v>4860</v>
      </c>
      <c r="Q333" s="139"/>
      <c r="R333" s="139"/>
      <c r="S333" s="129"/>
      <c r="T333" s="200" t="s">
        <v>4861</v>
      </c>
      <c r="U333" s="135" t="s">
        <v>100</v>
      </c>
      <c r="V333" s="216">
        <v>42908</v>
      </c>
      <c r="W333" s="129" t="s">
        <v>3160</v>
      </c>
    </row>
    <row r="334" spans="1:23" s="250" customFormat="1" x14ac:dyDescent="0.25">
      <c r="A334" s="130">
        <f t="shared" si="5"/>
        <v>333</v>
      </c>
      <c r="B334" s="138"/>
      <c r="C334" s="138"/>
      <c r="D334" s="138" t="s">
        <v>4862</v>
      </c>
      <c r="E334" s="138" t="s">
        <v>4863</v>
      </c>
      <c r="F334" s="138" t="s">
        <v>48</v>
      </c>
      <c r="G334" s="138" t="s">
        <v>49</v>
      </c>
      <c r="H334" s="281">
        <v>227026517</v>
      </c>
      <c r="I334" s="281">
        <v>993964456</v>
      </c>
      <c r="J334" s="281"/>
      <c r="K334" s="138" t="s">
        <v>1012</v>
      </c>
      <c r="L334" s="138"/>
      <c r="M334" s="138"/>
      <c r="N334" s="138"/>
      <c r="O334" s="138"/>
      <c r="P334" s="126" t="s">
        <v>4864</v>
      </c>
      <c r="Q334" s="139"/>
      <c r="R334" s="139"/>
      <c r="S334" s="129"/>
      <c r="T334" s="200" t="s">
        <v>4865</v>
      </c>
      <c r="U334" s="138" t="s">
        <v>100</v>
      </c>
      <c r="V334" s="217">
        <v>42908</v>
      </c>
      <c r="W334" s="129" t="s">
        <v>3160</v>
      </c>
    </row>
    <row r="335" spans="1:23" s="250" customFormat="1" x14ac:dyDescent="0.25">
      <c r="A335" s="130">
        <f t="shared" si="5"/>
        <v>334</v>
      </c>
      <c r="B335" s="138"/>
      <c r="C335" s="138"/>
      <c r="D335" s="138" t="s">
        <v>4866</v>
      </c>
      <c r="E335" s="138" t="s">
        <v>4867</v>
      </c>
      <c r="F335" s="138" t="s">
        <v>1011</v>
      </c>
      <c r="G335" s="138" t="s">
        <v>49</v>
      </c>
      <c r="H335" s="281">
        <v>226894048</v>
      </c>
      <c r="I335" s="281"/>
      <c r="J335" s="281"/>
      <c r="K335" s="138" t="s">
        <v>1012</v>
      </c>
      <c r="L335" s="138"/>
      <c r="M335" s="138" t="s">
        <v>4868</v>
      </c>
      <c r="N335" s="138" t="s">
        <v>329</v>
      </c>
      <c r="O335" s="138" t="s">
        <v>472</v>
      </c>
      <c r="P335" s="126" t="s">
        <v>4869</v>
      </c>
      <c r="Q335" s="139"/>
      <c r="R335" s="139"/>
      <c r="S335" s="129"/>
      <c r="T335" s="200" t="s">
        <v>4870</v>
      </c>
      <c r="U335" s="138" t="s">
        <v>71</v>
      </c>
      <c r="V335" s="217">
        <v>42908</v>
      </c>
      <c r="W335" s="129" t="s">
        <v>3160</v>
      </c>
    </row>
    <row r="336" spans="1:23" s="250" customFormat="1" x14ac:dyDescent="0.25">
      <c r="A336" s="130">
        <f t="shared" si="5"/>
        <v>335</v>
      </c>
      <c r="B336" s="141"/>
      <c r="C336" s="141"/>
      <c r="D336" s="141" t="s">
        <v>4871</v>
      </c>
      <c r="E336" s="141"/>
      <c r="F336" s="141" t="s">
        <v>123</v>
      </c>
      <c r="G336" s="141" t="s">
        <v>123</v>
      </c>
      <c r="H336" s="298">
        <v>949027801</v>
      </c>
      <c r="I336" s="169"/>
      <c r="J336" s="169"/>
      <c r="K336" s="142" t="s">
        <v>30</v>
      </c>
      <c r="L336" s="141"/>
      <c r="M336" s="135"/>
      <c r="N336" s="135"/>
      <c r="O336" s="135"/>
      <c r="P336" s="152"/>
      <c r="Q336" s="152"/>
      <c r="R336" s="152"/>
      <c r="S336" s="151"/>
      <c r="T336" s="200" t="s">
        <v>4872</v>
      </c>
      <c r="U336" s="151" t="s">
        <v>46</v>
      </c>
      <c r="V336" s="218">
        <v>42860</v>
      </c>
      <c r="W336" s="129" t="s">
        <v>3160</v>
      </c>
    </row>
    <row r="337" spans="1:23" s="250" customFormat="1" x14ac:dyDescent="0.25">
      <c r="A337" s="130">
        <f t="shared" si="5"/>
        <v>336</v>
      </c>
      <c r="B337" s="134"/>
      <c r="C337" s="134"/>
      <c r="D337" s="135" t="s">
        <v>4873</v>
      </c>
      <c r="E337" s="135" t="s">
        <v>4874</v>
      </c>
      <c r="F337" s="135" t="s">
        <v>48</v>
      </c>
      <c r="G337" s="135" t="s">
        <v>49</v>
      </c>
      <c r="H337" s="280">
        <v>228916579</v>
      </c>
      <c r="I337" s="283"/>
      <c r="J337" s="283"/>
      <c r="K337" s="135" t="s">
        <v>30</v>
      </c>
      <c r="L337" s="135"/>
      <c r="M337" s="135"/>
      <c r="N337" s="135"/>
      <c r="O337" s="135"/>
      <c r="P337" s="126" t="s">
        <v>4875</v>
      </c>
      <c r="Q337" s="136"/>
      <c r="R337" s="136"/>
      <c r="S337" s="136" t="s">
        <v>4876</v>
      </c>
      <c r="T337" s="135" t="s">
        <v>4877</v>
      </c>
      <c r="U337" s="135" t="s">
        <v>46</v>
      </c>
      <c r="V337" s="137">
        <v>42682</v>
      </c>
      <c r="W337" s="129" t="s">
        <v>3160</v>
      </c>
    </row>
    <row r="338" spans="1:23" s="250" customFormat="1" x14ac:dyDescent="0.25">
      <c r="A338" s="130">
        <f t="shared" si="5"/>
        <v>337</v>
      </c>
      <c r="B338" s="134"/>
      <c r="C338" s="134"/>
      <c r="D338" s="135" t="s">
        <v>4878</v>
      </c>
      <c r="E338" s="135" t="s">
        <v>4879</v>
      </c>
      <c r="F338" s="135" t="s">
        <v>241</v>
      </c>
      <c r="G338" s="135" t="s">
        <v>49</v>
      </c>
      <c r="H338" s="280">
        <v>232090647</v>
      </c>
      <c r="I338" s="283"/>
      <c r="J338" s="283"/>
      <c r="K338" s="135" t="s">
        <v>36</v>
      </c>
      <c r="L338" s="135"/>
      <c r="M338" s="135"/>
      <c r="N338" s="135"/>
      <c r="O338" s="135"/>
      <c r="P338" s="136"/>
      <c r="Q338" s="136"/>
      <c r="R338" s="136"/>
      <c r="S338" s="136"/>
      <c r="T338" s="135" t="s">
        <v>4880</v>
      </c>
      <c r="U338" s="135" t="s">
        <v>46</v>
      </c>
      <c r="V338" s="137">
        <v>42677</v>
      </c>
      <c r="W338" s="129" t="s">
        <v>3160</v>
      </c>
    </row>
    <row r="339" spans="1:23" s="250" customFormat="1" x14ac:dyDescent="0.25">
      <c r="A339" s="130">
        <f t="shared" si="5"/>
        <v>338</v>
      </c>
      <c r="B339" s="134"/>
      <c r="C339" s="134"/>
      <c r="D339" s="135" t="s">
        <v>4881</v>
      </c>
      <c r="E339" s="135" t="s">
        <v>4882</v>
      </c>
      <c r="F339" s="135" t="s">
        <v>285</v>
      </c>
      <c r="G339" s="135" t="s">
        <v>42</v>
      </c>
      <c r="H339" s="280">
        <v>228808730</v>
      </c>
      <c r="I339" s="283"/>
      <c r="J339" s="283"/>
      <c r="K339" s="135" t="s">
        <v>561</v>
      </c>
      <c r="L339" s="135"/>
      <c r="M339" s="135"/>
      <c r="N339" s="135"/>
      <c r="O339" s="135"/>
      <c r="P339" s="136"/>
      <c r="Q339" s="136"/>
      <c r="R339" s="136"/>
      <c r="S339" s="136"/>
      <c r="T339" s="135" t="s">
        <v>4883</v>
      </c>
      <c r="U339" s="135" t="s">
        <v>46</v>
      </c>
      <c r="V339" s="137">
        <v>42775</v>
      </c>
      <c r="W339" s="129" t="s">
        <v>3160</v>
      </c>
    </row>
    <row r="340" spans="1:23" s="250" customFormat="1" x14ac:dyDescent="0.25">
      <c r="A340" s="130">
        <f t="shared" si="5"/>
        <v>339</v>
      </c>
      <c r="B340" s="134"/>
      <c r="C340" s="134"/>
      <c r="D340" s="135" t="s">
        <v>4884</v>
      </c>
      <c r="E340" s="135" t="s">
        <v>4885</v>
      </c>
      <c r="F340" s="135" t="s">
        <v>285</v>
      </c>
      <c r="G340" s="135" t="s">
        <v>49</v>
      </c>
      <c r="H340" s="280">
        <v>229829292</v>
      </c>
      <c r="I340" s="283"/>
      <c r="J340" s="283"/>
      <c r="K340" s="135" t="s">
        <v>30</v>
      </c>
      <c r="L340" s="135"/>
      <c r="M340" s="135"/>
      <c r="N340" s="135"/>
      <c r="O340" s="135"/>
      <c r="P340" s="136"/>
      <c r="Q340" s="136"/>
      <c r="R340" s="136"/>
      <c r="S340" s="136"/>
      <c r="T340" s="135" t="s">
        <v>4886</v>
      </c>
      <c r="U340" s="135" t="s">
        <v>46</v>
      </c>
      <c r="V340" s="137">
        <v>42705</v>
      </c>
      <c r="W340" s="129" t="s">
        <v>3160</v>
      </c>
    </row>
    <row r="341" spans="1:23" s="250" customFormat="1" x14ac:dyDescent="0.25">
      <c r="A341" s="130">
        <f t="shared" si="5"/>
        <v>340</v>
      </c>
      <c r="B341" s="138"/>
      <c r="C341" s="138"/>
      <c r="D341" s="138" t="s">
        <v>4887</v>
      </c>
      <c r="E341" s="138" t="s">
        <v>4888</v>
      </c>
      <c r="F341" s="138" t="s">
        <v>48</v>
      </c>
      <c r="G341" s="138" t="s">
        <v>49</v>
      </c>
      <c r="H341" s="281" t="s">
        <v>4889</v>
      </c>
      <c r="I341" s="281"/>
      <c r="J341" s="281"/>
      <c r="K341" s="138" t="s">
        <v>36</v>
      </c>
      <c r="L341" s="138"/>
      <c r="M341" s="138"/>
      <c r="N341" s="138" t="s">
        <v>4890</v>
      </c>
      <c r="O341" s="138"/>
      <c r="P341" s="126" t="s">
        <v>4891</v>
      </c>
      <c r="Q341" s="139"/>
      <c r="R341" s="139"/>
      <c r="S341" s="129"/>
      <c r="T341" s="200" t="s">
        <v>4892</v>
      </c>
      <c r="U341" s="171" t="s">
        <v>71</v>
      </c>
      <c r="V341" s="219">
        <v>42858</v>
      </c>
      <c r="W341" s="129" t="s">
        <v>3160</v>
      </c>
    </row>
    <row r="342" spans="1:23" s="250" customFormat="1" x14ac:dyDescent="0.25">
      <c r="A342" s="130">
        <f t="shared" si="5"/>
        <v>341</v>
      </c>
      <c r="B342" s="138"/>
      <c r="C342" s="138"/>
      <c r="D342" s="138" t="s">
        <v>4893</v>
      </c>
      <c r="E342" s="138" t="s">
        <v>4894</v>
      </c>
      <c r="F342" s="138" t="s">
        <v>1352</v>
      </c>
      <c r="G342" s="138" t="s">
        <v>49</v>
      </c>
      <c r="H342" s="281">
        <v>1</v>
      </c>
      <c r="I342" s="281"/>
      <c r="J342" s="281"/>
      <c r="K342" s="138" t="s">
        <v>36</v>
      </c>
      <c r="L342" s="138"/>
      <c r="M342" s="138"/>
      <c r="N342" s="138"/>
      <c r="O342" s="138"/>
      <c r="P342" s="139"/>
      <c r="Q342" s="139"/>
      <c r="R342" s="139"/>
      <c r="S342" s="129"/>
      <c r="T342" s="200" t="s">
        <v>4895</v>
      </c>
      <c r="U342" s="162" t="s">
        <v>57</v>
      </c>
      <c r="V342" s="213">
        <v>42858</v>
      </c>
      <c r="W342" s="129" t="s">
        <v>3160</v>
      </c>
    </row>
    <row r="343" spans="1:23" s="250" customFormat="1" x14ac:dyDescent="0.25">
      <c r="A343" s="130">
        <f t="shared" si="5"/>
        <v>342</v>
      </c>
      <c r="B343" s="134"/>
      <c r="C343" s="134"/>
      <c r="D343" s="135" t="s">
        <v>4896</v>
      </c>
      <c r="E343" s="135" t="s">
        <v>4897</v>
      </c>
      <c r="F343" s="135" t="s">
        <v>48</v>
      </c>
      <c r="G343" s="135" t="s">
        <v>49</v>
      </c>
      <c r="H343" s="280">
        <v>227168226</v>
      </c>
      <c r="I343" s="283"/>
      <c r="J343" s="283"/>
      <c r="K343" s="135" t="s">
        <v>36</v>
      </c>
      <c r="L343" s="135"/>
      <c r="M343" s="135"/>
      <c r="N343" s="135"/>
      <c r="O343" s="135"/>
      <c r="P343" s="136" t="s">
        <v>4898</v>
      </c>
      <c r="Q343" s="136"/>
      <c r="R343" s="136"/>
      <c r="S343" s="136" t="s">
        <v>4899</v>
      </c>
      <c r="T343" s="135" t="s">
        <v>4900</v>
      </c>
      <c r="U343" s="135" t="s">
        <v>46</v>
      </c>
      <c r="V343" s="137">
        <v>42683</v>
      </c>
      <c r="W343" s="129" t="s">
        <v>3160</v>
      </c>
    </row>
    <row r="344" spans="1:23" s="250" customFormat="1" x14ac:dyDescent="0.25">
      <c r="A344" s="130">
        <f t="shared" si="5"/>
        <v>343</v>
      </c>
      <c r="B344" s="134"/>
      <c r="C344" s="134"/>
      <c r="D344" s="135" t="s">
        <v>4901</v>
      </c>
      <c r="E344" s="135" t="s">
        <v>4902</v>
      </c>
      <c r="F344" s="135" t="s">
        <v>60</v>
      </c>
      <c r="G344" s="135" t="s">
        <v>49</v>
      </c>
      <c r="H344" s="280">
        <v>229663736</v>
      </c>
      <c r="I344" s="283"/>
      <c r="J344" s="283"/>
      <c r="K344" s="135" t="s">
        <v>36</v>
      </c>
      <c r="L344" s="135"/>
      <c r="M344" s="135"/>
      <c r="N344" s="135"/>
      <c r="O344" s="135"/>
      <c r="P344" s="136"/>
      <c r="Q344" s="136"/>
      <c r="R344" s="136"/>
      <c r="S344" s="136"/>
      <c r="T344" s="135" t="s">
        <v>4903</v>
      </c>
      <c r="U344" s="135" t="s">
        <v>46</v>
      </c>
      <c r="V344" s="137">
        <v>42860</v>
      </c>
      <c r="W344" s="129" t="s">
        <v>3160</v>
      </c>
    </row>
    <row r="345" spans="1:23" s="250" customFormat="1" x14ac:dyDescent="0.25">
      <c r="A345" s="130">
        <f t="shared" si="5"/>
        <v>344</v>
      </c>
      <c r="B345" s="134"/>
      <c r="C345" s="134"/>
      <c r="D345" s="135" t="s">
        <v>4904</v>
      </c>
      <c r="E345" s="135" t="s">
        <v>4905</v>
      </c>
      <c r="F345" s="135" t="s">
        <v>4667</v>
      </c>
      <c r="G345" s="135" t="s">
        <v>1364</v>
      </c>
      <c r="H345" s="280">
        <v>222255589</v>
      </c>
      <c r="I345" s="283"/>
      <c r="J345" s="283"/>
      <c r="K345" s="135" t="s">
        <v>2857</v>
      </c>
      <c r="L345" s="135"/>
      <c r="M345" s="135"/>
      <c r="N345" s="135"/>
      <c r="O345" s="135"/>
      <c r="P345" s="136"/>
      <c r="Q345" s="136"/>
      <c r="R345" s="136"/>
      <c r="S345" s="136"/>
      <c r="T345" s="135" t="s">
        <v>4906</v>
      </c>
      <c r="U345" s="135" t="s">
        <v>46</v>
      </c>
      <c r="V345" s="137">
        <v>42846</v>
      </c>
      <c r="W345" s="129" t="s">
        <v>3160</v>
      </c>
    </row>
    <row r="346" spans="1:23" s="250" customFormat="1" x14ac:dyDescent="0.25">
      <c r="A346" s="130">
        <f t="shared" si="5"/>
        <v>345</v>
      </c>
      <c r="B346" s="134"/>
      <c r="C346" s="134"/>
      <c r="D346" s="135" t="s">
        <v>4907</v>
      </c>
      <c r="E346" s="135" t="s">
        <v>4908</v>
      </c>
      <c r="F346" s="135" t="s">
        <v>48</v>
      </c>
      <c r="G346" s="135" t="s">
        <v>49</v>
      </c>
      <c r="H346" s="280">
        <v>223340786</v>
      </c>
      <c r="I346" s="283"/>
      <c r="J346" s="283"/>
      <c r="K346" s="135" t="s">
        <v>36</v>
      </c>
      <c r="L346" s="135"/>
      <c r="M346" s="135"/>
      <c r="N346" s="135"/>
      <c r="O346" s="135"/>
      <c r="P346" s="136"/>
      <c r="Q346" s="136"/>
      <c r="R346" s="136"/>
      <c r="S346" s="136"/>
      <c r="T346" s="135" t="s">
        <v>4909</v>
      </c>
      <c r="U346" s="135" t="s">
        <v>46</v>
      </c>
      <c r="V346" s="137">
        <v>42682</v>
      </c>
      <c r="W346" s="129" t="s">
        <v>3160</v>
      </c>
    </row>
    <row r="347" spans="1:23" s="250" customFormat="1" x14ac:dyDescent="0.25">
      <c r="A347" s="130">
        <f t="shared" si="5"/>
        <v>346</v>
      </c>
      <c r="B347" s="200"/>
      <c r="C347" s="200"/>
      <c r="D347" s="200" t="s">
        <v>4910</v>
      </c>
      <c r="E347" s="200" t="s">
        <v>4911</v>
      </c>
      <c r="F347" s="200" t="s">
        <v>2449</v>
      </c>
      <c r="G347" s="200" t="s">
        <v>1364</v>
      </c>
      <c r="H347" s="296">
        <v>226322728</v>
      </c>
      <c r="I347" s="296"/>
      <c r="J347" s="296"/>
      <c r="K347" s="200" t="s">
        <v>4912</v>
      </c>
      <c r="L347" s="200"/>
      <c r="M347" s="200" t="s">
        <v>4649</v>
      </c>
      <c r="N347" s="200" t="s">
        <v>4913</v>
      </c>
      <c r="O347" s="200" t="s">
        <v>2296</v>
      </c>
      <c r="P347" s="185" t="s">
        <v>4914</v>
      </c>
      <c r="Q347" s="185"/>
      <c r="R347" s="200"/>
      <c r="S347" s="200"/>
      <c r="T347" s="200" t="s">
        <v>4915</v>
      </c>
      <c r="U347" s="200" t="s">
        <v>3738</v>
      </c>
      <c r="V347" s="204">
        <v>42873</v>
      </c>
      <c r="W347" s="129" t="s">
        <v>3160</v>
      </c>
    </row>
    <row r="348" spans="1:23" s="250" customFormat="1" x14ac:dyDescent="0.25">
      <c r="A348" s="130">
        <f t="shared" si="5"/>
        <v>347</v>
      </c>
      <c r="B348" s="179"/>
      <c r="C348" s="179"/>
      <c r="D348" s="180" t="s">
        <v>4916</v>
      </c>
      <c r="E348" s="179" t="s">
        <v>4917</v>
      </c>
      <c r="F348" s="179" t="s">
        <v>143</v>
      </c>
      <c r="G348" s="179" t="s">
        <v>95</v>
      </c>
      <c r="H348" s="292">
        <v>722900025</v>
      </c>
      <c r="I348" s="292"/>
      <c r="J348" s="292"/>
      <c r="K348" s="142" t="s">
        <v>30</v>
      </c>
      <c r="L348" s="179"/>
      <c r="M348" s="179"/>
      <c r="N348" s="179"/>
      <c r="O348" s="179"/>
      <c r="P348" s="179"/>
      <c r="Q348" s="179"/>
      <c r="R348" s="179"/>
      <c r="S348" s="179"/>
      <c r="T348" s="200" t="s">
        <v>4918</v>
      </c>
      <c r="U348" s="180" t="s">
        <v>38</v>
      </c>
      <c r="V348" s="213">
        <v>42796</v>
      </c>
      <c r="W348" s="129" t="s">
        <v>3160</v>
      </c>
    </row>
    <row r="349" spans="1:23" s="250" customFormat="1" x14ac:dyDescent="0.25">
      <c r="A349" s="130">
        <f t="shared" si="5"/>
        <v>348</v>
      </c>
      <c r="B349" s="179"/>
      <c r="C349" s="179"/>
      <c r="D349" s="180" t="s">
        <v>4919</v>
      </c>
      <c r="E349" s="179" t="s">
        <v>4920</v>
      </c>
      <c r="F349" s="179" t="s">
        <v>227</v>
      </c>
      <c r="G349" s="179" t="s">
        <v>95</v>
      </c>
      <c r="H349" s="292">
        <v>722841555</v>
      </c>
      <c r="I349" s="292" t="s">
        <v>4921</v>
      </c>
      <c r="J349" s="292"/>
      <c r="K349" s="179" t="s">
        <v>36</v>
      </c>
      <c r="L349" s="179"/>
      <c r="M349" s="179"/>
      <c r="N349" s="179"/>
      <c r="O349" s="179"/>
      <c r="P349" s="179"/>
      <c r="Q349" s="179"/>
      <c r="R349" s="179"/>
      <c r="S349" s="179"/>
      <c r="T349" s="200" t="s">
        <v>3945</v>
      </c>
      <c r="U349" s="180" t="s">
        <v>38</v>
      </c>
      <c r="V349" s="213">
        <v>42796</v>
      </c>
      <c r="W349" s="129" t="s">
        <v>3160</v>
      </c>
    </row>
    <row r="350" spans="1:23" s="250" customFormat="1" x14ac:dyDescent="0.25">
      <c r="A350" s="130">
        <f t="shared" si="5"/>
        <v>349</v>
      </c>
      <c r="B350" s="138"/>
      <c r="C350" s="138"/>
      <c r="D350" s="138" t="s">
        <v>4922</v>
      </c>
      <c r="E350" s="138" t="s">
        <v>4923</v>
      </c>
      <c r="F350" s="138" t="s">
        <v>48</v>
      </c>
      <c r="G350" s="138" t="s">
        <v>49</v>
      </c>
      <c r="H350" s="281">
        <v>223340695</v>
      </c>
      <c r="I350" s="281"/>
      <c r="J350" s="281"/>
      <c r="K350" s="138" t="s">
        <v>36</v>
      </c>
      <c r="L350" s="138"/>
      <c r="M350" s="138"/>
      <c r="N350" s="138"/>
      <c r="O350" s="138"/>
      <c r="P350" s="139"/>
      <c r="Q350" s="139"/>
      <c r="R350" s="139"/>
      <c r="S350" s="129"/>
      <c r="T350" s="200" t="s">
        <v>4924</v>
      </c>
      <c r="U350" s="143" t="s">
        <v>57</v>
      </c>
      <c r="V350" s="213">
        <v>42858</v>
      </c>
      <c r="W350" s="129" t="s">
        <v>3160</v>
      </c>
    </row>
    <row r="351" spans="1:23" s="250" customFormat="1" x14ac:dyDescent="0.25">
      <c r="A351" s="130">
        <f t="shared" si="5"/>
        <v>350</v>
      </c>
      <c r="B351" s="179"/>
      <c r="C351" s="179"/>
      <c r="D351" s="180" t="s">
        <v>4925</v>
      </c>
      <c r="E351" s="179" t="s">
        <v>4926</v>
      </c>
      <c r="F351" s="179" t="s">
        <v>241</v>
      </c>
      <c r="G351" s="179" t="s">
        <v>49</v>
      </c>
      <c r="H351" s="292">
        <v>228581697</v>
      </c>
      <c r="I351" s="292">
        <v>228581967</v>
      </c>
      <c r="J351" s="292"/>
      <c r="K351" s="179" t="s">
        <v>36</v>
      </c>
      <c r="L351" s="179"/>
      <c r="M351" s="179" t="s">
        <v>4927</v>
      </c>
      <c r="N351" s="179"/>
      <c r="O351" s="179"/>
      <c r="P351" s="185" t="s">
        <v>4928</v>
      </c>
      <c r="Q351" s="179"/>
      <c r="R351" s="179"/>
      <c r="S351" s="179"/>
      <c r="T351" s="200" t="s">
        <v>4929</v>
      </c>
      <c r="U351" s="186" t="s">
        <v>100</v>
      </c>
      <c r="V351" s="213">
        <v>42909</v>
      </c>
      <c r="W351" s="129" t="s">
        <v>3160</v>
      </c>
    </row>
    <row r="352" spans="1:23" s="250" customFormat="1" x14ac:dyDescent="0.25">
      <c r="A352" s="130">
        <f t="shared" si="5"/>
        <v>351</v>
      </c>
      <c r="B352" s="179"/>
      <c r="C352" s="179"/>
      <c r="D352" s="180" t="s">
        <v>4930</v>
      </c>
      <c r="E352" s="179" t="s">
        <v>4931</v>
      </c>
      <c r="F352" s="179" t="s">
        <v>227</v>
      </c>
      <c r="G352" s="179" t="s">
        <v>95</v>
      </c>
      <c r="H352" s="292">
        <v>722580652</v>
      </c>
      <c r="I352" s="292">
        <v>975876455</v>
      </c>
      <c r="J352" s="292"/>
      <c r="K352" s="142" t="s">
        <v>30</v>
      </c>
      <c r="L352" s="179"/>
      <c r="M352" s="179"/>
      <c r="N352" s="179"/>
      <c r="O352" s="179"/>
      <c r="P352" s="126" t="s">
        <v>4932</v>
      </c>
      <c r="Q352" s="179"/>
      <c r="R352" s="179"/>
      <c r="S352" s="179"/>
      <c r="T352" s="200" t="s">
        <v>4933</v>
      </c>
      <c r="U352" s="180" t="s">
        <v>100</v>
      </c>
      <c r="V352" s="213">
        <v>42909</v>
      </c>
      <c r="W352" s="129" t="s">
        <v>3160</v>
      </c>
    </row>
    <row r="353" spans="1:23" s="250" customFormat="1" x14ac:dyDescent="0.25">
      <c r="A353" s="130">
        <f t="shared" si="5"/>
        <v>352</v>
      </c>
      <c r="B353" s="179"/>
      <c r="C353" s="179"/>
      <c r="D353" s="180" t="s">
        <v>4934</v>
      </c>
      <c r="E353" s="179" t="s">
        <v>4935</v>
      </c>
      <c r="F353" s="179" t="s">
        <v>48</v>
      </c>
      <c r="G353" s="179" t="s">
        <v>49</v>
      </c>
      <c r="H353" s="292">
        <v>227164538</v>
      </c>
      <c r="I353" s="292">
        <v>222749280</v>
      </c>
      <c r="J353" s="292"/>
      <c r="K353" s="142" t="s">
        <v>30</v>
      </c>
      <c r="L353" s="179"/>
      <c r="M353" s="179"/>
      <c r="N353" s="179"/>
      <c r="O353" s="179"/>
      <c r="P353" s="126" t="s">
        <v>4936</v>
      </c>
      <c r="Q353" s="179"/>
      <c r="R353" s="179"/>
      <c r="S353" s="179"/>
      <c r="T353" s="200" t="s">
        <v>4937</v>
      </c>
      <c r="U353" s="180" t="s">
        <v>100</v>
      </c>
      <c r="V353" s="213">
        <v>42909</v>
      </c>
      <c r="W353" s="129" t="s">
        <v>3160</v>
      </c>
    </row>
    <row r="354" spans="1:23" s="250" customFormat="1" x14ac:dyDescent="0.25">
      <c r="A354" s="130">
        <f t="shared" si="5"/>
        <v>353</v>
      </c>
      <c r="B354" s="134"/>
      <c r="C354" s="134"/>
      <c r="D354" s="135" t="s">
        <v>4938</v>
      </c>
      <c r="E354" s="135" t="s">
        <v>4939</v>
      </c>
      <c r="F354" s="135" t="s">
        <v>48</v>
      </c>
      <c r="G354" s="135" t="s">
        <v>49</v>
      </c>
      <c r="H354" s="280">
        <v>223639886</v>
      </c>
      <c r="I354" s="283">
        <v>226345243</v>
      </c>
      <c r="J354" s="283"/>
      <c r="K354" s="135" t="s">
        <v>1012</v>
      </c>
      <c r="L354" s="135"/>
      <c r="M354" s="135"/>
      <c r="N354" s="135"/>
      <c r="O354" s="135"/>
      <c r="P354" s="136"/>
      <c r="Q354" s="136"/>
      <c r="R354" s="136"/>
      <c r="S354" s="136"/>
      <c r="T354" s="135" t="s">
        <v>1195</v>
      </c>
      <c r="U354" s="135" t="s">
        <v>46</v>
      </c>
      <c r="V354" s="137">
        <v>42696</v>
      </c>
      <c r="W354" s="129" t="s">
        <v>3160</v>
      </c>
    </row>
    <row r="355" spans="1:23" s="250" customFormat="1" x14ac:dyDescent="0.25">
      <c r="A355" s="130">
        <f t="shared" si="5"/>
        <v>354</v>
      </c>
      <c r="B355" s="138"/>
      <c r="C355" s="138"/>
      <c r="D355" s="138" t="s">
        <v>4940</v>
      </c>
      <c r="E355" s="138" t="s">
        <v>4941</v>
      </c>
      <c r="F355" s="138" t="s">
        <v>48</v>
      </c>
      <c r="G355" s="138" t="s">
        <v>49</v>
      </c>
      <c r="H355" s="281">
        <v>227066880</v>
      </c>
      <c r="I355" s="281"/>
      <c r="J355" s="281"/>
      <c r="K355" s="138" t="s">
        <v>36</v>
      </c>
      <c r="L355" s="138"/>
      <c r="M355" s="138" t="s">
        <v>3448</v>
      </c>
      <c r="N355" s="138" t="s">
        <v>4942</v>
      </c>
      <c r="O355" s="138" t="s">
        <v>321</v>
      </c>
      <c r="P355" s="151" t="s">
        <v>4943</v>
      </c>
      <c r="Q355" s="126"/>
      <c r="R355" s="126" t="s">
        <v>4944</v>
      </c>
      <c r="S355" s="129"/>
      <c r="T355" s="200" t="s">
        <v>4945</v>
      </c>
      <c r="U355" s="138" t="s">
        <v>57</v>
      </c>
      <c r="V355" s="213">
        <v>42873</v>
      </c>
      <c r="W355" s="129" t="s">
        <v>3160</v>
      </c>
    </row>
    <row r="356" spans="1:23" s="250" customFormat="1" x14ac:dyDescent="0.25">
      <c r="A356" s="130">
        <f t="shared" si="5"/>
        <v>355</v>
      </c>
      <c r="B356" s="142"/>
      <c r="C356" s="142"/>
      <c r="D356" s="141" t="s">
        <v>4946</v>
      </c>
      <c r="E356" s="142" t="s">
        <v>4947</v>
      </c>
      <c r="F356" s="142" t="s">
        <v>48</v>
      </c>
      <c r="G356" s="142" t="s">
        <v>49</v>
      </c>
      <c r="H356" s="169">
        <v>229802947</v>
      </c>
      <c r="I356" s="169"/>
      <c r="J356" s="169"/>
      <c r="K356" s="142" t="s">
        <v>36</v>
      </c>
      <c r="L356" s="142"/>
      <c r="M356" s="142" t="s">
        <v>4948</v>
      </c>
      <c r="N356" s="142" t="s">
        <v>4949</v>
      </c>
      <c r="O356" s="142" t="s">
        <v>268</v>
      </c>
      <c r="P356" s="126" t="s">
        <v>4950</v>
      </c>
      <c r="Q356" s="142"/>
      <c r="R356" s="142"/>
      <c r="S356" s="142"/>
      <c r="T356" s="200" t="s">
        <v>4951</v>
      </c>
      <c r="U356" s="142" t="s">
        <v>100</v>
      </c>
      <c r="V356" s="206">
        <v>42873</v>
      </c>
      <c r="W356" s="129" t="s">
        <v>3160</v>
      </c>
    </row>
    <row r="357" spans="1:23" s="250" customFormat="1" x14ac:dyDescent="0.25">
      <c r="A357" s="130">
        <f t="shared" si="5"/>
        <v>356</v>
      </c>
      <c r="B357" s="138"/>
      <c r="C357" s="138"/>
      <c r="D357" s="138" t="s">
        <v>4952</v>
      </c>
      <c r="E357" s="138" t="s">
        <v>4953</v>
      </c>
      <c r="F357" s="138" t="s">
        <v>1011</v>
      </c>
      <c r="G357" s="138" t="s">
        <v>49</v>
      </c>
      <c r="H357" s="281">
        <v>226891178</v>
      </c>
      <c r="I357" s="281">
        <v>978982278</v>
      </c>
      <c r="J357" s="281"/>
      <c r="K357" s="138" t="s">
        <v>1012</v>
      </c>
      <c r="L357" s="138"/>
      <c r="M357" s="138" t="s">
        <v>4954</v>
      </c>
      <c r="N357" s="138" t="s">
        <v>4955</v>
      </c>
      <c r="O357" s="138" t="s">
        <v>236</v>
      </c>
      <c r="P357" s="126" t="s">
        <v>4956</v>
      </c>
      <c r="Q357" s="139"/>
      <c r="R357" s="139"/>
      <c r="S357" s="129"/>
      <c r="T357" s="200" t="s">
        <v>4957</v>
      </c>
      <c r="U357" s="138" t="s">
        <v>100</v>
      </c>
      <c r="V357" s="217">
        <v>42872</v>
      </c>
      <c r="W357" s="129" t="s">
        <v>3160</v>
      </c>
    </row>
    <row r="358" spans="1:23" s="250" customFormat="1" x14ac:dyDescent="0.25">
      <c r="A358" s="130">
        <f t="shared" si="5"/>
        <v>357</v>
      </c>
      <c r="B358" s="200"/>
      <c r="C358" s="200"/>
      <c r="D358" s="203" t="s">
        <v>4958</v>
      </c>
      <c r="E358" s="200" t="s">
        <v>4959</v>
      </c>
      <c r="F358" s="200" t="s">
        <v>155</v>
      </c>
      <c r="G358" s="200" t="s">
        <v>49</v>
      </c>
      <c r="H358" s="296">
        <v>226967999</v>
      </c>
      <c r="I358" s="296"/>
      <c r="J358" s="296"/>
      <c r="K358" s="200" t="s">
        <v>30</v>
      </c>
      <c r="L358" s="200"/>
      <c r="M358" s="200" t="s">
        <v>4960</v>
      </c>
      <c r="N358" s="200" t="s">
        <v>826</v>
      </c>
      <c r="O358" s="200"/>
      <c r="P358" s="126" t="s">
        <v>4961</v>
      </c>
      <c r="Q358" s="200"/>
      <c r="R358" s="200"/>
      <c r="S358" s="200"/>
      <c r="T358" s="200" t="s">
        <v>4962</v>
      </c>
      <c r="U358" s="203" t="s">
        <v>71</v>
      </c>
      <c r="V358" s="204">
        <v>42872</v>
      </c>
      <c r="W358" s="129" t="s">
        <v>3160</v>
      </c>
    </row>
    <row r="359" spans="1:23" s="250" customFormat="1" x14ac:dyDescent="0.25">
      <c r="A359" s="130">
        <f t="shared" si="5"/>
        <v>358</v>
      </c>
      <c r="B359" s="134"/>
      <c r="C359" s="134"/>
      <c r="D359" s="135" t="s">
        <v>4963</v>
      </c>
      <c r="E359" s="135" t="s">
        <v>978</v>
      </c>
      <c r="F359" s="135" t="s">
        <v>4278</v>
      </c>
      <c r="G359" s="135" t="s">
        <v>49</v>
      </c>
      <c r="H359" s="280">
        <v>228847463</v>
      </c>
      <c r="I359" s="283">
        <v>979171907</v>
      </c>
      <c r="J359" s="283"/>
      <c r="K359" s="135" t="s">
        <v>36</v>
      </c>
      <c r="L359" s="135"/>
      <c r="M359" s="135"/>
      <c r="N359" s="135"/>
      <c r="O359" s="135"/>
      <c r="P359" s="136" t="s">
        <v>980</v>
      </c>
      <c r="Q359" s="136"/>
      <c r="R359" s="136"/>
      <c r="S359" s="136"/>
      <c r="T359" s="135" t="s">
        <v>4964</v>
      </c>
      <c r="U359" s="135" t="s">
        <v>46</v>
      </c>
      <c r="V359" s="137">
        <v>42841</v>
      </c>
      <c r="W359" s="129" t="s">
        <v>3160</v>
      </c>
    </row>
    <row r="360" spans="1:23" s="250" customFormat="1" x14ac:dyDescent="0.25">
      <c r="A360" s="130">
        <f t="shared" si="5"/>
        <v>359</v>
      </c>
      <c r="B360" s="138"/>
      <c r="C360" s="138" t="s">
        <v>4965</v>
      </c>
      <c r="D360" s="138" t="s">
        <v>4966</v>
      </c>
      <c r="E360" s="138" t="s">
        <v>4967</v>
      </c>
      <c r="F360" s="138" t="s">
        <v>1340</v>
      </c>
      <c r="G360" s="138" t="s">
        <v>49</v>
      </c>
      <c r="H360" s="281">
        <v>227351296</v>
      </c>
      <c r="I360" s="281"/>
      <c r="J360" s="281"/>
      <c r="K360" s="138" t="s">
        <v>36</v>
      </c>
      <c r="L360" s="138"/>
      <c r="M360" s="138" t="s">
        <v>4968</v>
      </c>
      <c r="N360" s="138" t="s">
        <v>4969</v>
      </c>
      <c r="O360" s="138" t="s">
        <v>799</v>
      </c>
      <c r="P360" s="126" t="s">
        <v>4970</v>
      </c>
      <c r="Q360" s="139"/>
      <c r="R360" s="139"/>
      <c r="S360" s="138"/>
      <c r="T360" s="200" t="s">
        <v>4971</v>
      </c>
      <c r="U360" s="135" t="s">
        <v>5328</v>
      </c>
      <c r="V360" s="183">
        <v>42898</v>
      </c>
      <c r="W360" s="129" t="s">
        <v>3160</v>
      </c>
    </row>
    <row r="361" spans="1:23" s="250" customFormat="1" x14ac:dyDescent="0.25">
      <c r="A361" s="130">
        <f t="shared" si="5"/>
        <v>360</v>
      </c>
      <c r="B361" s="142" t="s">
        <v>4972</v>
      </c>
      <c r="C361" s="142" t="s">
        <v>4973</v>
      </c>
      <c r="D361" s="150" t="s">
        <v>4974</v>
      </c>
      <c r="E361" s="148" t="s">
        <v>4975</v>
      </c>
      <c r="F361" s="148" t="s">
        <v>48</v>
      </c>
      <c r="G361" s="142" t="s">
        <v>49</v>
      </c>
      <c r="H361" s="288">
        <v>227107483</v>
      </c>
      <c r="I361" s="288">
        <v>957092902</v>
      </c>
      <c r="J361" s="288"/>
      <c r="K361" s="148" t="s">
        <v>36</v>
      </c>
      <c r="L361" s="148"/>
      <c r="M361" s="148" t="s">
        <v>3224</v>
      </c>
      <c r="N361" s="148" t="s">
        <v>3732</v>
      </c>
      <c r="O361" s="148"/>
      <c r="P361" s="126" t="s">
        <v>4976</v>
      </c>
      <c r="Q361" s="148"/>
      <c r="R361" s="148"/>
      <c r="S361" s="148" t="s">
        <v>4977</v>
      </c>
      <c r="T361" s="200" t="s">
        <v>4978</v>
      </c>
      <c r="U361" s="135" t="s">
        <v>5328</v>
      </c>
      <c r="V361" s="212">
        <v>42893</v>
      </c>
      <c r="W361" s="129" t="s">
        <v>3160</v>
      </c>
    </row>
    <row r="362" spans="1:23" s="250" customFormat="1" x14ac:dyDescent="0.25">
      <c r="A362" s="130">
        <f t="shared" si="5"/>
        <v>361</v>
      </c>
      <c r="B362" s="142"/>
      <c r="C362" s="185"/>
      <c r="D362" s="141" t="s">
        <v>4979</v>
      </c>
      <c r="E362" s="142" t="s">
        <v>4980</v>
      </c>
      <c r="F362" s="142" t="s">
        <v>155</v>
      </c>
      <c r="G362" s="142" t="s">
        <v>49</v>
      </c>
      <c r="H362" s="169">
        <v>223871200</v>
      </c>
      <c r="I362" s="169">
        <v>223871300</v>
      </c>
      <c r="J362" s="169"/>
      <c r="K362" s="142" t="s">
        <v>36</v>
      </c>
      <c r="L362" s="140"/>
      <c r="M362" s="142" t="s">
        <v>4981</v>
      </c>
      <c r="N362" s="142"/>
      <c r="O362" s="142"/>
      <c r="P362" s="126" t="s">
        <v>4982</v>
      </c>
      <c r="Q362" s="142"/>
      <c r="R362" s="142"/>
      <c r="S362" s="142"/>
      <c r="T362" s="200" t="s">
        <v>4983</v>
      </c>
      <c r="U362" s="149" t="s">
        <v>71</v>
      </c>
      <c r="V362" s="212">
        <v>42892</v>
      </c>
      <c r="W362" s="129" t="s">
        <v>3160</v>
      </c>
    </row>
    <row r="363" spans="1:23" s="250" customFormat="1" x14ac:dyDescent="0.25">
      <c r="A363" s="130">
        <f t="shared" si="5"/>
        <v>362</v>
      </c>
      <c r="B363" s="134"/>
      <c r="C363" s="134"/>
      <c r="D363" s="135" t="s">
        <v>4984</v>
      </c>
      <c r="E363" s="135" t="s">
        <v>4985</v>
      </c>
      <c r="F363" s="135" t="s">
        <v>48</v>
      </c>
      <c r="G363" s="135" t="s">
        <v>49</v>
      </c>
      <c r="H363" s="280">
        <v>228819123</v>
      </c>
      <c r="I363" s="283"/>
      <c r="J363" s="283"/>
      <c r="K363" s="135" t="s">
        <v>36</v>
      </c>
      <c r="L363" s="135"/>
      <c r="M363" s="135" t="s">
        <v>2303</v>
      </c>
      <c r="N363" s="135" t="s">
        <v>1613</v>
      </c>
      <c r="O363" s="135"/>
      <c r="P363" s="136" t="s">
        <v>4986</v>
      </c>
      <c r="Q363" s="136"/>
      <c r="R363" s="136"/>
      <c r="S363" s="136" t="s">
        <v>4987</v>
      </c>
      <c r="T363" s="135" t="s">
        <v>4988</v>
      </c>
      <c r="U363" s="135" t="s">
        <v>46</v>
      </c>
      <c r="V363" s="137">
        <v>42850</v>
      </c>
      <c r="W363" s="129" t="s">
        <v>3160</v>
      </c>
    </row>
    <row r="364" spans="1:23" s="250" customFormat="1" x14ac:dyDescent="0.25">
      <c r="A364" s="130">
        <f t="shared" si="5"/>
        <v>363</v>
      </c>
      <c r="B364" s="142"/>
      <c r="C364" s="142"/>
      <c r="D364" s="141" t="s">
        <v>4989</v>
      </c>
      <c r="E364" s="142" t="s">
        <v>4990</v>
      </c>
      <c r="F364" s="142" t="s">
        <v>2164</v>
      </c>
      <c r="G364" s="142" t="s">
        <v>49</v>
      </c>
      <c r="H364" s="169">
        <v>228158128</v>
      </c>
      <c r="I364" s="169"/>
      <c r="J364" s="169"/>
      <c r="K364" s="142" t="s">
        <v>36</v>
      </c>
      <c r="L364" s="142"/>
      <c r="M364" s="142"/>
      <c r="N364" s="142"/>
      <c r="O364" s="142"/>
      <c r="P364" s="126" t="s">
        <v>4991</v>
      </c>
      <c r="Q364" s="142"/>
      <c r="R364" s="142"/>
      <c r="S364" s="142"/>
      <c r="T364" s="200" t="s">
        <v>4992</v>
      </c>
      <c r="U364" s="149" t="s">
        <v>100</v>
      </c>
      <c r="V364" s="206">
        <v>42892</v>
      </c>
      <c r="W364" s="129" t="s">
        <v>3160</v>
      </c>
    </row>
    <row r="365" spans="1:23" s="250" customFormat="1" x14ac:dyDescent="0.25">
      <c r="A365" s="130">
        <f t="shared" si="5"/>
        <v>364</v>
      </c>
      <c r="B365" s="138"/>
      <c r="C365" s="138"/>
      <c r="D365" s="138" t="s">
        <v>4993</v>
      </c>
      <c r="E365" s="138" t="s">
        <v>4994</v>
      </c>
      <c r="F365" s="138" t="s">
        <v>1011</v>
      </c>
      <c r="G365" s="138" t="s">
        <v>49</v>
      </c>
      <c r="H365" s="281">
        <v>226815949</v>
      </c>
      <c r="I365" s="281"/>
      <c r="J365" s="281"/>
      <c r="K365" s="138" t="s">
        <v>1012</v>
      </c>
      <c r="L365" s="138"/>
      <c r="M365" s="138" t="s">
        <v>4995</v>
      </c>
      <c r="N365" s="138" t="s">
        <v>878</v>
      </c>
      <c r="O365" s="138" t="s">
        <v>472</v>
      </c>
      <c r="P365" s="126" t="s">
        <v>4996</v>
      </c>
      <c r="Q365" s="139"/>
      <c r="R365" s="139"/>
      <c r="S365" s="129"/>
      <c r="T365" s="200" t="s">
        <v>4997</v>
      </c>
      <c r="U365" s="138" t="s">
        <v>100</v>
      </c>
      <c r="V365" s="217">
        <v>42892</v>
      </c>
      <c r="W365" s="129" t="s">
        <v>3160</v>
      </c>
    </row>
    <row r="366" spans="1:23" s="250" customFormat="1" x14ac:dyDescent="0.25">
      <c r="A366" s="130">
        <f t="shared" si="5"/>
        <v>365</v>
      </c>
      <c r="B366" s="138"/>
      <c r="C366" s="138"/>
      <c r="D366" s="138" t="s">
        <v>4998</v>
      </c>
      <c r="E366" s="138" t="s">
        <v>4999</v>
      </c>
      <c r="F366" s="138" t="s">
        <v>273</v>
      </c>
      <c r="G366" s="138" t="s">
        <v>49</v>
      </c>
      <c r="H366" s="281">
        <v>232096706</v>
      </c>
      <c r="I366" s="281">
        <v>226812210</v>
      </c>
      <c r="J366" s="281"/>
      <c r="K366" s="138" t="s">
        <v>36</v>
      </c>
      <c r="L366" s="138">
        <v>2</v>
      </c>
      <c r="M366" s="138" t="s">
        <v>825</v>
      </c>
      <c r="N366" s="138" t="s">
        <v>2304</v>
      </c>
      <c r="O366" s="138" t="s">
        <v>236</v>
      </c>
      <c r="P366" s="185" t="s">
        <v>5000</v>
      </c>
      <c r="Q366" s="138"/>
      <c r="R366" s="138"/>
      <c r="S366" s="129"/>
      <c r="T366" s="200" t="s">
        <v>5001</v>
      </c>
      <c r="U366" s="142" t="s">
        <v>100</v>
      </c>
      <c r="V366" s="212">
        <v>42892</v>
      </c>
      <c r="W366" s="129" t="s">
        <v>3160</v>
      </c>
    </row>
    <row r="367" spans="1:23" s="250" customFormat="1" x14ac:dyDescent="0.25">
      <c r="A367" s="130">
        <f t="shared" si="5"/>
        <v>366</v>
      </c>
      <c r="B367" s="138"/>
      <c r="C367" s="138"/>
      <c r="D367" s="138" t="s">
        <v>5002</v>
      </c>
      <c r="E367" s="138" t="s">
        <v>5003</v>
      </c>
      <c r="F367" s="138" t="s">
        <v>105</v>
      </c>
      <c r="G367" s="138" t="s">
        <v>42</v>
      </c>
      <c r="H367" s="281">
        <v>229557786</v>
      </c>
      <c r="I367" s="281"/>
      <c r="J367" s="281"/>
      <c r="K367" s="142" t="s">
        <v>186</v>
      </c>
      <c r="L367" s="138"/>
      <c r="M367" s="138" t="s">
        <v>1593</v>
      </c>
      <c r="N367" s="138"/>
      <c r="O367" s="138"/>
      <c r="P367" s="126" t="s">
        <v>5004</v>
      </c>
      <c r="Q367" s="139"/>
      <c r="R367" s="151" t="s">
        <v>5005</v>
      </c>
      <c r="S367" s="129"/>
      <c r="T367" s="200" t="s">
        <v>5006</v>
      </c>
      <c r="U367" s="135" t="s">
        <v>38</v>
      </c>
      <c r="V367" s="212">
        <v>42892</v>
      </c>
      <c r="W367" s="129" t="s">
        <v>3160</v>
      </c>
    </row>
    <row r="368" spans="1:23" s="250" customFormat="1" x14ac:dyDescent="0.25">
      <c r="A368" s="130">
        <f t="shared" si="5"/>
        <v>367</v>
      </c>
      <c r="B368" s="134"/>
      <c r="C368" s="134"/>
      <c r="D368" s="135" t="s">
        <v>5007</v>
      </c>
      <c r="E368" s="135" t="s">
        <v>5008</v>
      </c>
      <c r="F368" s="135" t="s">
        <v>285</v>
      </c>
      <c r="G368" s="135" t="s">
        <v>49</v>
      </c>
      <c r="H368" s="280">
        <v>223332639</v>
      </c>
      <c r="I368" s="283">
        <v>994379860</v>
      </c>
      <c r="J368" s="283"/>
      <c r="K368" s="135" t="s">
        <v>1012</v>
      </c>
      <c r="L368" s="135"/>
      <c r="M368" s="135" t="s">
        <v>439</v>
      </c>
      <c r="N368" s="135" t="s">
        <v>5009</v>
      </c>
      <c r="O368" s="135" t="s">
        <v>321</v>
      </c>
      <c r="P368" s="136" t="s">
        <v>5010</v>
      </c>
      <c r="Q368" s="136"/>
      <c r="R368" s="136"/>
      <c r="S368" s="136"/>
      <c r="T368" s="135" t="s">
        <v>5011</v>
      </c>
      <c r="U368" s="135" t="s">
        <v>46</v>
      </c>
      <c r="V368" s="137"/>
      <c r="W368" s="129" t="s">
        <v>3160</v>
      </c>
    </row>
    <row r="369" spans="1:23" s="250" customFormat="1" x14ac:dyDescent="0.25">
      <c r="A369" s="130">
        <f t="shared" si="5"/>
        <v>368</v>
      </c>
      <c r="B369" s="138"/>
      <c r="C369" s="138"/>
      <c r="D369" s="138" t="s">
        <v>5012</v>
      </c>
      <c r="E369" s="138" t="s">
        <v>5013</v>
      </c>
      <c r="F369" s="138" t="s">
        <v>285</v>
      </c>
      <c r="G369" s="138" t="s">
        <v>49</v>
      </c>
      <c r="H369" s="281">
        <v>228569823</v>
      </c>
      <c r="I369" s="281">
        <v>228569801</v>
      </c>
      <c r="J369" s="281"/>
      <c r="K369" s="138" t="s">
        <v>1012</v>
      </c>
      <c r="L369" s="138"/>
      <c r="M369" s="138" t="s">
        <v>5014</v>
      </c>
      <c r="N369" s="138" t="s">
        <v>5015</v>
      </c>
      <c r="O369" s="138"/>
      <c r="P369" s="185" t="s">
        <v>5016</v>
      </c>
      <c r="Q369" s="138"/>
      <c r="R369" s="138"/>
      <c r="S369" s="129"/>
      <c r="T369" s="200" t="s">
        <v>5017</v>
      </c>
      <c r="U369" s="142" t="s">
        <v>100</v>
      </c>
      <c r="V369" s="212">
        <v>42892</v>
      </c>
      <c r="W369" s="129" t="s">
        <v>3160</v>
      </c>
    </row>
    <row r="370" spans="1:23" s="250" customFormat="1" x14ac:dyDescent="0.25">
      <c r="A370" s="130">
        <f t="shared" si="5"/>
        <v>369</v>
      </c>
      <c r="B370" s="138"/>
      <c r="C370" s="138"/>
      <c r="D370" s="138" t="s">
        <v>5018</v>
      </c>
      <c r="E370" s="138" t="s">
        <v>5019</v>
      </c>
      <c r="F370" s="138" t="s">
        <v>48</v>
      </c>
      <c r="G370" s="138" t="s">
        <v>49</v>
      </c>
      <c r="H370" s="281">
        <v>223338488</v>
      </c>
      <c r="I370" s="281"/>
      <c r="J370" s="281"/>
      <c r="K370" s="138" t="s">
        <v>1012</v>
      </c>
      <c r="L370" s="138"/>
      <c r="M370" s="138" t="s">
        <v>5020</v>
      </c>
      <c r="N370" s="138"/>
      <c r="O370" s="138" t="s">
        <v>5021</v>
      </c>
      <c r="P370" s="126" t="s">
        <v>5022</v>
      </c>
      <c r="Q370" s="139"/>
      <c r="R370" s="139" t="s">
        <v>5023</v>
      </c>
      <c r="S370" s="129"/>
      <c r="T370" s="200" t="s">
        <v>5024</v>
      </c>
      <c r="U370" s="135" t="s">
        <v>100</v>
      </c>
      <c r="V370" s="212">
        <v>42892</v>
      </c>
      <c r="W370" s="129" t="s">
        <v>3160</v>
      </c>
    </row>
    <row r="371" spans="1:23" s="250" customFormat="1" x14ac:dyDescent="0.25">
      <c r="A371" s="130">
        <f t="shared" si="5"/>
        <v>370</v>
      </c>
      <c r="B371" s="135"/>
      <c r="C371" s="135"/>
      <c r="D371" s="135" t="s">
        <v>5025</v>
      </c>
      <c r="E371" s="135" t="s">
        <v>5026</v>
      </c>
      <c r="F371" s="135" t="s">
        <v>1011</v>
      </c>
      <c r="G371" s="135" t="s">
        <v>49</v>
      </c>
      <c r="H371" s="283">
        <v>226823648</v>
      </c>
      <c r="I371" s="283"/>
      <c r="J371" s="283"/>
      <c r="K371" s="135" t="s">
        <v>1012</v>
      </c>
      <c r="L371" s="135">
        <v>3</v>
      </c>
      <c r="M371" s="135" t="s">
        <v>5027</v>
      </c>
      <c r="N371" s="135" t="s">
        <v>5028</v>
      </c>
      <c r="O371" s="135" t="s">
        <v>321</v>
      </c>
      <c r="P371" s="185" t="s">
        <v>5029</v>
      </c>
      <c r="Q371" s="135"/>
      <c r="R371" s="135"/>
      <c r="S371" s="129"/>
      <c r="T371" s="200" t="s">
        <v>5030</v>
      </c>
      <c r="U371" s="142" t="s">
        <v>100</v>
      </c>
      <c r="V371" s="212">
        <v>42892</v>
      </c>
      <c r="W371" s="129" t="s">
        <v>3160</v>
      </c>
    </row>
    <row r="372" spans="1:23" s="250" customFormat="1" x14ac:dyDescent="0.25">
      <c r="A372" s="130">
        <f t="shared" si="5"/>
        <v>371</v>
      </c>
      <c r="B372" s="135"/>
      <c r="C372" s="135"/>
      <c r="D372" s="135" t="s">
        <v>5031</v>
      </c>
      <c r="E372" s="135" t="s">
        <v>5032</v>
      </c>
      <c r="F372" s="135" t="s">
        <v>1011</v>
      </c>
      <c r="G372" s="135" t="s">
        <v>49</v>
      </c>
      <c r="H372" s="283">
        <v>226984064</v>
      </c>
      <c r="I372" s="283"/>
      <c r="J372" s="283"/>
      <c r="K372" s="135" t="s">
        <v>1012</v>
      </c>
      <c r="L372" s="135"/>
      <c r="M372" s="135" t="s">
        <v>5033</v>
      </c>
      <c r="N372" s="135" t="s">
        <v>1436</v>
      </c>
      <c r="O372" s="135" t="s">
        <v>321</v>
      </c>
      <c r="P372" s="126" t="s">
        <v>5034</v>
      </c>
      <c r="Q372" s="136"/>
      <c r="R372" s="136"/>
      <c r="S372" s="129"/>
      <c r="T372" s="200" t="s">
        <v>5035</v>
      </c>
      <c r="U372" s="135" t="s">
        <v>100</v>
      </c>
      <c r="V372" s="212">
        <v>42892</v>
      </c>
      <c r="W372" s="129" t="s">
        <v>3160</v>
      </c>
    </row>
    <row r="373" spans="1:23" s="250" customFormat="1" x14ac:dyDescent="0.25">
      <c r="A373" s="130">
        <f t="shared" si="5"/>
        <v>372</v>
      </c>
      <c r="B373" s="135"/>
      <c r="C373" s="135"/>
      <c r="D373" s="135" t="s">
        <v>5036</v>
      </c>
      <c r="E373" s="135" t="s">
        <v>5037</v>
      </c>
      <c r="F373" s="135" t="s">
        <v>1011</v>
      </c>
      <c r="G373" s="135" t="s">
        <v>49</v>
      </c>
      <c r="H373" s="283">
        <v>226822808</v>
      </c>
      <c r="I373" s="283"/>
      <c r="J373" s="283"/>
      <c r="K373" s="135" t="s">
        <v>1012</v>
      </c>
      <c r="L373" s="135"/>
      <c r="M373" s="135" t="s">
        <v>3129</v>
      </c>
      <c r="N373" s="135"/>
      <c r="O373" s="135" t="s">
        <v>321</v>
      </c>
      <c r="P373" s="126" t="s">
        <v>5038</v>
      </c>
      <c r="Q373" s="136"/>
      <c r="R373" s="136"/>
      <c r="S373" s="129"/>
      <c r="T373" s="200" t="s">
        <v>5039</v>
      </c>
      <c r="U373" s="135" t="s">
        <v>100</v>
      </c>
      <c r="V373" s="212">
        <v>42892</v>
      </c>
      <c r="W373" s="129" t="s">
        <v>3160</v>
      </c>
    </row>
    <row r="374" spans="1:23" s="250" customFormat="1" x14ac:dyDescent="0.25">
      <c r="A374" s="130">
        <f t="shared" si="5"/>
        <v>373</v>
      </c>
      <c r="B374" s="138"/>
      <c r="C374" s="138"/>
      <c r="D374" s="138" t="s">
        <v>5040</v>
      </c>
      <c r="E374" s="138" t="s">
        <v>5041</v>
      </c>
      <c r="F374" s="138" t="s">
        <v>285</v>
      </c>
      <c r="G374" s="138" t="s">
        <v>49</v>
      </c>
      <c r="H374" s="281">
        <v>223786411</v>
      </c>
      <c r="I374" s="281">
        <v>942838028</v>
      </c>
      <c r="J374" s="281"/>
      <c r="K374" s="138" t="s">
        <v>1012</v>
      </c>
      <c r="L374" s="138"/>
      <c r="M374" s="138" t="s">
        <v>5042</v>
      </c>
      <c r="N374" s="138" t="s">
        <v>5043</v>
      </c>
      <c r="O374" s="138" t="s">
        <v>321</v>
      </c>
      <c r="P374" s="185" t="s">
        <v>5044</v>
      </c>
      <c r="Q374" s="138"/>
      <c r="R374" s="138"/>
      <c r="S374" s="129"/>
      <c r="T374" s="200" t="s">
        <v>5045</v>
      </c>
      <c r="U374" s="142" t="s">
        <v>100</v>
      </c>
      <c r="V374" s="212">
        <v>42892</v>
      </c>
      <c r="W374" s="129" t="s">
        <v>3160</v>
      </c>
    </row>
    <row r="375" spans="1:23" s="250" customFormat="1" x14ac:dyDescent="0.25">
      <c r="A375" s="130">
        <f t="shared" si="5"/>
        <v>374</v>
      </c>
      <c r="B375" s="134"/>
      <c r="C375" s="134"/>
      <c r="D375" s="135" t="s">
        <v>5046</v>
      </c>
      <c r="E375" s="135" t="s">
        <v>5047</v>
      </c>
      <c r="F375" s="135" t="s">
        <v>41</v>
      </c>
      <c r="G375" s="135" t="s">
        <v>49</v>
      </c>
      <c r="H375" s="280">
        <v>232211823</v>
      </c>
      <c r="I375" s="283"/>
      <c r="J375" s="283"/>
      <c r="K375" s="135" t="s">
        <v>1012</v>
      </c>
      <c r="L375" s="135"/>
      <c r="M375" s="135" t="s">
        <v>5048</v>
      </c>
      <c r="N375" s="135" t="s">
        <v>3816</v>
      </c>
      <c r="O375" s="135" t="s">
        <v>2730</v>
      </c>
      <c r="P375" s="136" t="s">
        <v>5049</v>
      </c>
      <c r="Q375" s="136"/>
      <c r="R375" s="136"/>
      <c r="S375" s="136"/>
      <c r="T375" s="135" t="s">
        <v>5050</v>
      </c>
      <c r="U375" s="135" t="s">
        <v>46</v>
      </c>
      <c r="V375" s="137">
        <v>42846</v>
      </c>
      <c r="W375" s="129" t="s">
        <v>3160</v>
      </c>
    </row>
    <row r="376" spans="1:23" s="250" customFormat="1" x14ac:dyDescent="0.25">
      <c r="A376" s="130">
        <f t="shared" si="5"/>
        <v>375</v>
      </c>
      <c r="B376" s="135"/>
      <c r="C376" s="135"/>
      <c r="D376" s="135" t="s">
        <v>5051</v>
      </c>
      <c r="E376" s="135" t="s">
        <v>5052</v>
      </c>
      <c r="F376" s="135" t="s">
        <v>1011</v>
      </c>
      <c r="G376" s="135" t="s">
        <v>49</v>
      </c>
      <c r="H376" s="283">
        <v>226969181</v>
      </c>
      <c r="I376" s="283"/>
      <c r="J376" s="283"/>
      <c r="K376" s="135" t="s">
        <v>1012</v>
      </c>
      <c r="L376" s="135"/>
      <c r="M376" s="135" t="s">
        <v>1283</v>
      </c>
      <c r="N376" s="135" t="s">
        <v>5053</v>
      </c>
      <c r="O376" s="135" t="s">
        <v>321</v>
      </c>
      <c r="P376" s="126" t="s">
        <v>5054</v>
      </c>
      <c r="Q376" s="136"/>
      <c r="R376" s="136"/>
      <c r="S376" s="129"/>
      <c r="T376" s="200" t="s">
        <v>5055</v>
      </c>
      <c r="U376" s="135" t="s">
        <v>100</v>
      </c>
      <c r="V376" s="212">
        <v>42892</v>
      </c>
      <c r="W376" s="129" t="s">
        <v>3160</v>
      </c>
    </row>
    <row r="377" spans="1:23" s="250" customFormat="1" x14ac:dyDescent="0.25">
      <c r="A377" s="130">
        <f t="shared" si="5"/>
        <v>376</v>
      </c>
      <c r="B377" s="138"/>
      <c r="C377" s="138"/>
      <c r="D377" s="138" t="s">
        <v>5056</v>
      </c>
      <c r="E377" s="138" t="s">
        <v>5057</v>
      </c>
      <c r="F377" s="138" t="s">
        <v>555</v>
      </c>
      <c r="G377" s="138" t="s">
        <v>49</v>
      </c>
      <c r="H377" s="281">
        <v>228306275</v>
      </c>
      <c r="I377" s="281"/>
      <c r="J377" s="281"/>
      <c r="K377" s="138" t="s">
        <v>1012</v>
      </c>
      <c r="L377" s="138"/>
      <c r="M377" s="138" t="s">
        <v>584</v>
      </c>
      <c r="N377" s="138" t="s">
        <v>2304</v>
      </c>
      <c r="O377" s="138" t="s">
        <v>321</v>
      </c>
      <c r="P377" s="126" t="s">
        <v>5058</v>
      </c>
      <c r="Q377" s="139"/>
      <c r="R377" s="139"/>
      <c r="S377" s="129"/>
      <c r="T377" s="200" t="s">
        <v>5059</v>
      </c>
      <c r="U377" s="135" t="s">
        <v>100</v>
      </c>
      <c r="V377" s="212">
        <v>42892</v>
      </c>
      <c r="W377" s="129" t="s">
        <v>3160</v>
      </c>
    </row>
    <row r="378" spans="1:23" s="250" customFormat="1" x14ac:dyDescent="0.25">
      <c r="A378" s="130">
        <f t="shared" si="5"/>
        <v>377</v>
      </c>
      <c r="B378" s="160"/>
      <c r="C378" s="160"/>
      <c r="D378" s="160" t="s">
        <v>5060</v>
      </c>
      <c r="E378" s="160">
        <v>0</v>
      </c>
      <c r="F378" s="160" t="s">
        <v>1011</v>
      </c>
      <c r="G378" s="160" t="s">
        <v>49</v>
      </c>
      <c r="H378" s="289">
        <v>226993783</v>
      </c>
      <c r="I378" s="289"/>
      <c r="J378" s="289"/>
      <c r="K378" s="160" t="s">
        <v>1012</v>
      </c>
      <c r="L378" s="160"/>
      <c r="M378" s="160" t="s">
        <v>5061</v>
      </c>
      <c r="N378" s="160" t="s">
        <v>5062</v>
      </c>
      <c r="O378" s="160" t="s">
        <v>97</v>
      </c>
      <c r="P378" s="126" t="s">
        <v>5063</v>
      </c>
      <c r="Q378" s="172"/>
      <c r="R378" s="172"/>
      <c r="S378" s="129"/>
      <c r="T378" s="200" t="s">
        <v>5064</v>
      </c>
      <c r="U378" s="160" t="s">
        <v>100</v>
      </c>
      <c r="V378" s="212">
        <v>42892</v>
      </c>
      <c r="W378" s="129" t="s">
        <v>3160</v>
      </c>
    </row>
    <row r="379" spans="1:23" s="250" customFormat="1" x14ac:dyDescent="0.25">
      <c r="A379" s="130">
        <f t="shared" si="5"/>
        <v>378</v>
      </c>
      <c r="B379" s="134"/>
      <c r="C379" s="134"/>
      <c r="D379" s="135" t="s">
        <v>5065</v>
      </c>
      <c r="E379" s="135" t="s">
        <v>5066</v>
      </c>
      <c r="F379" s="135" t="s">
        <v>48</v>
      </c>
      <c r="G379" s="135" t="s">
        <v>49</v>
      </c>
      <c r="H379" s="280">
        <v>227235006</v>
      </c>
      <c r="I379" s="283"/>
      <c r="J379" s="283"/>
      <c r="K379" s="135" t="s">
        <v>1012</v>
      </c>
      <c r="L379" s="135"/>
      <c r="M379" s="135" t="s">
        <v>3622</v>
      </c>
      <c r="N379" s="135" t="s">
        <v>5067</v>
      </c>
      <c r="O379" s="135" t="s">
        <v>321</v>
      </c>
      <c r="P379" s="136" t="s">
        <v>5068</v>
      </c>
      <c r="Q379" s="136"/>
      <c r="R379" s="136"/>
      <c r="S379" s="136"/>
      <c r="T379" s="135" t="s">
        <v>5069</v>
      </c>
      <c r="U379" s="135" t="s">
        <v>46</v>
      </c>
      <c r="V379" s="137">
        <v>42849</v>
      </c>
      <c r="W379" s="129" t="s">
        <v>3160</v>
      </c>
    </row>
    <row r="380" spans="1:23" s="250" customFormat="1" x14ac:dyDescent="0.25">
      <c r="A380" s="130">
        <f t="shared" si="5"/>
        <v>379</v>
      </c>
      <c r="B380" s="138"/>
      <c r="C380" s="138"/>
      <c r="D380" s="138" t="s">
        <v>5070</v>
      </c>
      <c r="E380" s="138" t="s">
        <v>5071</v>
      </c>
      <c r="F380" s="138" t="s">
        <v>5072</v>
      </c>
      <c r="G380" s="138" t="s">
        <v>49</v>
      </c>
      <c r="H380" s="281">
        <v>228711952</v>
      </c>
      <c r="I380" s="281">
        <v>990795854</v>
      </c>
      <c r="J380" s="281"/>
      <c r="K380" s="138" t="s">
        <v>1012</v>
      </c>
      <c r="L380" s="138"/>
      <c r="M380" s="138" t="s">
        <v>928</v>
      </c>
      <c r="N380" s="138" t="s">
        <v>5073</v>
      </c>
      <c r="O380" s="138" t="s">
        <v>321</v>
      </c>
      <c r="P380" s="126" t="s">
        <v>5074</v>
      </c>
      <c r="Q380" s="139"/>
      <c r="R380" s="139"/>
      <c r="S380" s="129"/>
      <c r="T380" s="200" t="s">
        <v>5075</v>
      </c>
      <c r="U380" s="135" t="s">
        <v>100</v>
      </c>
      <c r="V380" s="212">
        <v>42872</v>
      </c>
      <c r="W380" s="129" t="s">
        <v>3160</v>
      </c>
    </row>
    <row r="381" spans="1:23" s="250" customFormat="1" x14ac:dyDescent="0.25">
      <c r="A381" s="130">
        <f t="shared" si="5"/>
        <v>380</v>
      </c>
      <c r="B381" s="138"/>
      <c r="C381" s="138"/>
      <c r="D381" s="138" t="s">
        <v>5076</v>
      </c>
      <c r="E381" s="138" t="s">
        <v>5077</v>
      </c>
      <c r="F381" s="138" t="s">
        <v>143</v>
      </c>
      <c r="G381" s="138" t="s">
        <v>95</v>
      </c>
      <c r="H381" s="281">
        <v>722217109</v>
      </c>
      <c r="I381" s="281">
        <v>950942443</v>
      </c>
      <c r="J381" s="281"/>
      <c r="K381" s="138" t="s">
        <v>36</v>
      </c>
      <c r="L381" s="138"/>
      <c r="M381" s="138" t="s">
        <v>5078</v>
      </c>
      <c r="N381" s="138"/>
      <c r="O381" s="138" t="s">
        <v>268</v>
      </c>
      <c r="P381" s="185" t="s">
        <v>5079</v>
      </c>
      <c r="Q381" s="138"/>
      <c r="R381" s="138"/>
      <c r="S381" s="129"/>
      <c r="T381" s="200" t="s">
        <v>5080</v>
      </c>
      <c r="U381" s="142" t="s">
        <v>100</v>
      </c>
      <c r="V381" s="212">
        <v>42899</v>
      </c>
      <c r="W381" s="129" t="s">
        <v>3160</v>
      </c>
    </row>
    <row r="382" spans="1:23" s="250" customFormat="1" x14ac:dyDescent="0.25">
      <c r="A382" s="130">
        <f t="shared" si="5"/>
        <v>381</v>
      </c>
      <c r="B382" s="134"/>
      <c r="C382" s="134"/>
      <c r="D382" s="135" t="s">
        <v>5081</v>
      </c>
      <c r="E382" s="135" t="s">
        <v>5082</v>
      </c>
      <c r="F382" s="135" t="s">
        <v>48</v>
      </c>
      <c r="G382" s="135" t="s">
        <v>49</v>
      </c>
      <c r="H382" s="280">
        <v>228390691</v>
      </c>
      <c r="I382" s="283"/>
      <c r="J382" s="283"/>
      <c r="K382" s="135" t="s">
        <v>30</v>
      </c>
      <c r="L382" s="135"/>
      <c r="M382" s="135"/>
      <c r="N382" s="135"/>
      <c r="O382" s="135"/>
      <c r="P382" s="136"/>
      <c r="Q382" s="136"/>
      <c r="R382" s="136"/>
      <c r="S382" s="136"/>
      <c r="T382" s="135" t="s">
        <v>5083</v>
      </c>
      <c r="U382" s="135" t="s">
        <v>46</v>
      </c>
      <c r="V382" s="137">
        <v>42682</v>
      </c>
      <c r="W382" s="129" t="s">
        <v>3160</v>
      </c>
    </row>
    <row r="383" spans="1:23" s="250" customFormat="1" x14ac:dyDescent="0.25">
      <c r="A383" s="130">
        <f t="shared" si="5"/>
        <v>382</v>
      </c>
      <c r="B383" s="142"/>
      <c r="C383" s="142"/>
      <c r="D383" s="141" t="s">
        <v>5084</v>
      </c>
      <c r="E383" s="142" t="s">
        <v>5085</v>
      </c>
      <c r="F383" s="142" t="s">
        <v>155</v>
      </c>
      <c r="G383" s="142" t="s">
        <v>49</v>
      </c>
      <c r="H383" s="169">
        <v>942861805</v>
      </c>
      <c r="I383" s="169"/>
      <c r="J383" s="169"/>
      <c r="K383" s="142" t="s">
        <v>30</v>
      </c>
      <c r="L383" s="142">
        <v>2</v>
      </c>
      <c r="M383" s="142" t="s">
        <v>1269</v>
      </c>
      <c r="N383" s="142" t="s">
        <v>5086</v>
      </c>
      <c r="O383" s="142" t="s">
        <v>236</v>
      </c>
      <c r="P383" s="126" t="s">
        <v>5087</v>
      </c>
      <c r="Q383" s="142"/>
      <c r="R383" s="142"/>
      <c r="S383" s="142"/>
      <c r="T383" s="200" t="s">
        <v>5088</v>
      </c>
      <c r="U383" s="142" t="s">
        <v>71</v>
      </c>
      <c r="V383" s="206">
        <v>42872</v>
      </c>
      <c r="W383" s="129" t="s">
        <v>3160</v>
      </c>
    </row>
    <row r="384" spans="1:23" s="250" customFormat="1" x14ac:dyDescent="0.25">
      <c r="A384" s="130">
        <f t="shared" si="5"/>
        <v>383</v>
      </c>
      <c r="B384" s="142"/>
      <c r="C384" s="142"/>
      <c r="D384" s="141" t="s">
        <v>5089</v>
      </c>
      <c r="E384" s="142" t="s">
        <v>5090</v>
      </c>
      <c r="F384" s="142" t="s">
        <v>227</v>
      </c>
      <c r="G384" s="142" t="s">
        <v>95</v>
      </c>
      <c r="H384" s="169">
        <v>722843042</v>
      </c>
      <c r="I384" s="169"/>
      <c r="J384" s="169"/>
      <c r="K384" s="142" t="s">
        <v>30</v>
      </c>
      <c r="L384" s="142"/>
      <c r="M384" s="142" t="s">
        <v>5091</v>
      </c>
      <c r="N384" s="142" t="s">
        <v>5092</v>
      </c>
      <c r="O384" s="142" t="s">
        <v>236</v>
      </c>
      <c r="P384" s="126" t="s">
        <v>5093</v>
      </c>
      <c r="Q384" s="126" t="s">
        <v>5094</v>
      </c>
      <c r="R384" s="142"/>
      <c r="S384" s="142"/>
      <c r="T384" s="200" t="s">
        <v>5095</v>
      </c>
      <c r="U384" s="141" t="s">
        <v>100</v>
      </c>
      <c r="V384" s="206">
        <v>42872</v>
      </c>
      <c r="W384" s="129" t="s">
        <v>3160</v>
      </c>
    </row>
    <row r="385" spans="1:23" s="250" customFormat="1" x14ac:dyDescent="0.25">
      <c r="A385" s="130">
        <f t="shared" si="5"/>
        <v>384</v>
      </c>
      <c r="B385" s="142"/>
      <c r="C385" s="142"/>
      <c r="D385" s="141" t="s">
        <v>5096</v>
      </c>
      <c r="E385" s="142" t="s">
        <v>5097</v>
      </c>
      <c r="F385" s="142" t="s">
        <v>83</v>
      </c>
      <c r="G385" s="142" t="s">
        <v>49</v>
      </c>
      <c r="H385" s="169">
        <v>229863447</v>
      </c>
      <c r="I385" s="169">
        <v>229863443</v>
      </c>
      <c r="J385" s="169"/>
      <c r="K385" s="142" t="s">
        <v>30</v>
      </c>
      <c r="L385" s="142"/>
      <c r="M385" s="142" t="s">
        <v>1269</v>
      </c>
      <c r="N385" s="142" t="s">
        <v>5098</v>
      </c>
      <c r="O385" s="142" t="s">
        <v>236</v>
      </c>
      <c r="P385" s="126" t="s">
        <v>5099</v>
      </c>
      <c r="Q385" s="142"/>
      <c r="R385" s="142"/>
      <c r="S385" s="142"/>
      <c r="T385" s="200" t="s">
        <v>5100</v>
      </c>
      <c r="U385" s="141" t="s">
        <v>100</v>
      </c>
      <c r="V385" s="212">
        <v>42872</v>
      </c>
      <c r="W385" s="129" t="s">
        <v>3160</v>
      </c>
    </row>
    <row r="386" spans="1:23" s="250" customFormat="1" x14ac:dyDescent="0.25">
      <c r="A386" s="130">
        <f t="shared" si="5"/>
        <v>385</v>
      </c>
      <c r="B386" s="142"/>
      <c r="C386" s="142"/>
      <c r="D386" s="141" t="s">
        <v>5101</v>
      </c>
      <c r="E386" s="142" t="s">
        <v>5102</v>
      </c>
      <c r="F386" s="142" t="s">
        <v>65</v>
      </c>
      <c r="G386" s="142" t="s">
        <v>49</v>
      </c>
      <c r="H386" s="169">
        <v>229821292</v>
      </c>
      <c r="I386" s="169"/>
      <c r="J386" s="169"/>
      <c r="K386" s="142" t="s">
        <v>30</v>
      </c>
      <c r="L386" s="142"/>
      <c r="M386" s="142" t="s">
        <v>5103</v>
      </c>
      <c r="N386" s="142" t="s">
        <v>528</v>
      </c>
      <c r="O386" s="142" t="s">
        <v>330</v>
      </c>
      <c r="P386" s="126" t="s">
        <v>5104</v>
      </c>
      <c r="Q386" s="142"/>
      <c r="R386" s="142"/>
      <c r="S386" s="142"/>
      <c r="T386" s="200" t="s">
        <v>5105</v>
      </c>
      <c r="U386" s="142" t="s">
        <v>100</v>
      </c>
      <c r="V386" s="206">
        <v>42872</v>
      </c>
      <c r="W386" s="129" t="s">
        <v>3160</v>
      </c>
    </row>
    <row r="387" spans="1:23" s="250" customFormat="1" x14ac:dyDescent="0.25">
      <c r="A387" s="130">
        <f t="shared" si="5"/>
        <v>386</v>
      </c>
      <c r="B387" s="142"/>
      <c r="C387" s="142"/>
      <c r="D387" s="141" t="s">
        <v>5106</v>
      </c>
      <c r="E387" s="142" t="s">
        <v>5107</v>
      </c>
      <c r="F387" s="142" t="s">
        <v>48</v>
      </c>
      <c r="G387" s="142" t="s">
        <v>49</v>
      </c>
      <c r="H387" s="169">
        <v>223724000</v>
      </c>
      <c r="I387" s="169">
        <v>223724010</v>
      </c>
      <c r="J387" s="169"/>
      <c r="K387" s="142" t="s">
        <v>36</v>
      </c>
      <c r="L387" s="142"/>
      <c r="M387" s="142" t="s">
        <v>631</v>
      </c>
      <c r="N387" s="142" t="s">
        <v>5108</v>
      </c>
      <c r="O387" s="142" t="s">
        <v>5109</v>
      </c>
      <c r="P387" s="126" t="s">
        <v>5110</v>
      </c>
      <c r="Q387" s="142"/>
      <c r="R387" s="142"/>
      <c r="S387" s="142"/>
      <c r="T387" s="200" t="s">
        <v>5111</v>
      </c>
      <c r="U387" s="141" t="s">
        <v>100</v>
      </c>
      <c r="V387" s="212">
        <v>42873</v>
      </c>
      <c r="W387" s="129" t="s">
        <v>3160</v>
      </c>
    </row>
    <row r="388" spans="1:23" s="250" customFormat="1" x14ac:dyDescent="0.25">
      <c r="A388" s="130">
        <f t="shared" ref="A388:A438" si="6">+A387+1</f>
        <v>387</v>
      </c>
      <c r="B388" s="142"/>
      <c r="C388" s="142"/>
      <c r="D388" s="141" t="s">
        <v>5112</v>
      </c>
      <c r="E388" s="142" t="s">
        <v>5113</v>
      </c>
      <c r="F388" s="142" t="s">
        <v>48</v>
      </c>
      <c r="G388" s="142" t="s">
        <v>49</v>
      </c>
      <c r="H388" s="169">
        <v>223435982</v>
      </c>
      <c r="I388" s="169">
        <v>2223705368</v>
      </c>
      <c r="J388" s="169"/>
      <c r="K388" s="142" t="s">
        <v>36</v>
      </c>
      <c r="L388" s="142"/>
      <c r="M388" s="142" t="s">
        <v>5114</v>
      </c>
      <c r="N388" s="142" t="s">
        <v>5115</v>
      </c>
      <c r="O388" s="142" t="s">
        <v>321</v>
      </c>
      <c r="P388" s="126" t="s">
        <v>5116</v>
      </c>
      <c r="Q388" s="142"/>
      <c r="R388" s="142"/>
      <c r="S388" s="142"/>
      <c r="T388" s="200" t="s">
        <v>5117</v>
      </c>
      <c r="U388" s="141" t="s">
        <v>100</v>
      </c>
      <c r="V388" s="206">
        <v>42872</v>
      </c>
      <c r="W388" s="129" t="s">
        <v>3160</v>
      </c>
    </row>
    <row r="389" spans="1:23" s="250" customFormat="1" x14ac:dyDescent="0.25">
      <c r="A389" s="130">
        <f t="shared" si="6"/>
        <v>388</v>
      </c>
      <c r="B389" s="134"/>
      <c r="C389" s="134"/>
      <c r="D389" s="135" t="s">
        <v>5118</v>
      </c>
      <c r="E389" s="135" t="s">
        <v>5119</v>
      </c>
      <c r="F389" s="135" t="s">
        <v>48</v>
      </c>
      <c r="G389" s="135" t="s">
        <v>49</v>
      </c>
      <c r="H389" s="280">
        <v>227254258</v>
      </c>
      <c r="I389" s="283">
        <v>998208972</v>
      </c>
      <c r="J389" s="283"/>
      <c r="K389" s="135" t="s">
        <v>160</v>
      </c>
      <c r="L389" s="135"/>
      <c r="M389" s="135" t="s">
        <v>5120</v>
      </c>
      <c r="N389" s="135" t="s">
        <v>5121</v>
      </c>
      <c r="O389" s="135" t="s">
        <v>5122</v>
      </c>
      <c r="P389" s="136" t="s">
        <v>5123</v>
      </c>
      <c r="Q389" s="136" t="s">
        <v>5124</v>
      </c>
      <c r="R389" s="136"/>
      <c r="S389" s="136" t="s">
        <v>5125</v>
      </c>
      <c r="T389" s="135" t="s">
        <v>5126</v>
      </c>
      <c r="U389" s="135" t="s">
        <v>46</v>
      </c>
      <c r="V389" s="137">
        <v>42860</v>
      </c>
      <c r="W389" s="129" t="s">
        <v>3160</v>
      </c>
    </row>
    <row r="390" spans="1:23" s="250" customFormat="1" x14ac:dyDescent="0.25">
      <c r="A390" s="130">
        <f t="shared" si="6"/>
        <v>389</v>
      </c>
      <c r="B390" s="142"/>
      <c r="C390" s="142"/>
      <c r="D390" s="141" t="s">
        <v>5127</v>
      </c>
      <c r="E390" s="142" t="s">
        <v>5128</v>
      </c>
      <c r="F390" s="142" t="s">
        <v>48</v>
      </c>
      <c r="G390" s="142" t="s">
        <v>49</v>
      </c>
      <c r="H390" s="169">
        <v>228862773</v>
      </c>
      <c r="I390" s="169">
        <v>991210789</v>
      </c>
      <c r="J390" s="169"/>
      <c r="K390" s="142" t="s">
        <v>36</v>
      </c>
      <c r="L390" s="142"/>
      <c r="M390" s="142" t="s">
        <v>688</v>
      </c>
      <c r="N390" s="142" t="s">
        <v>5129</v>
      </c>
      <c r="O390" s="142" t="s">
        <v>236</v>
      </c>
      <c r="P390" s="126" t="s">
        <v>5130</v>
      </c>
      <c r="Q390" s="142"/>
      <c r="R390" s="142"/>
      <c r="S390" s="142" t="s">
        <v>5131</v>
      </c>
      <c r="T390" s="200" t="s">
        <v>5132</v>
      </c>
      <c r="U390" s="142" t="s">
        <v>71</v>
      </c>
      <c r="V390" s="206">
        <v>42873</v>
      </c>
      <c r="W390" s="129" t="s">
        <v>3160</v>
      </c>
    </row>
    <row r="391" spans="1:23" s="250" customFormat="1" x14ac:dyDescent="0.25">
      <c r="A391" s="130">
        <f t="shared" si="6"/>
        <v>390</v>
      </c>
      <c r="B391" s="142"/>
      <c r="C391" s="142"/>
      <c r="D391" s="141" t="s">
        <v>5133</v>
      </c>
      <c r="E391" s="142" t="s">
        <v>5134</v>
      </c>
      <c r="F391" s="142" t="s">
        <v>48</v>
      </c>
      <c r="G391" s="142" t="s">
        <v>49</v>
      </c>
      <c r="H391" s="169">
        <v>223468867</v>
      </c>
      <c r="I391" s="169"/>
      <c r="J391" s="169"/>
      <c r="K391" s="142" t="s">
        <v>36</v>
      </c>
      <c r="L391" s="142"/>
      <c r="M391" s="142" t="s">
        <v>2534</v>
      </c>
      <c r="N391" s="142" t="s">
        <v>5135</v>
      </c>
      <c r="O391" s="142" t="s">
        <v>321</v>
      </c>
      <c r="P391" s="126" t="s">
        <v>5136</v>
      </c>
      <c r="Q391" s="142"/>
      <c r="R391" s="142"/>
      <c r="S391" s="142"/>
      <c r="T391" s="200" t="s">
        <v>5137</v>
      </c>
      <c r="U391" s="141" t="s">
        <v>71</v>
      </c>
      <c r="V391" s="206">
        <v>42872</v>
      </c>
      <c r="W391" s="129" t="s">
        <v>3160</v>
      </c>
    </row>
    <row r="392" spans="1:23" s="250" customFormat="1" x14ac:dyDescent="0.25">
      <c r="A392" s="130">
        <f t="shared" si="6"/>
        <v>391</v>
      </c>
      <c r="B392" s="142"/>
      <c r="C392" s="142"/>
      <c r="D392" s="141" t="s">
        <v>5138</v>
      </c>
      <c r="E392" s="142" t="s">
        <v>5139</v>
      </c>
      <c r="F392" s="142" t="s">
        <v>285</v>
      </c>
      <c r="G392" s="142" t="s">
        <v>49</v>
      </c>
      <c r="H392" s="169">
        <v>228841768</v>
      </c>
      <c r="I392" s="169"/>
      <c r="J392" s="169"/>
      <c r="K392" s="142" t="s">
        <v>160</v>
      </c>
      <c r="L392" s="142"/>
      <c r="M392" s="142" t="s">
        <v>5140</v>
      </c>
      <c r="N392" s="142" t="s">
        <v>3418</v>
      </c>
      <c r="O392" s="142" t="s">
        <v>321</v>
      </c>
      <c r="P392" s="126" t="s">
        <v>5141</v>
      </c>
      <c r="Q392" s="142"/>
      <c r="R392" s="142"/>
      <c r="S392" s="142"/>
      <c r="T392" s="200" t="s">
        <v>5142</v>
      </c>
      <c r="U392" s="141" t="s">
        <v>100</v>
      </c>
      <c r="V392" s="206">
        <v>42878</v>
      </c>
      <c r="W392" s="129" t="s">
        <v>3160</v>
      </c>
    </row>
    <row r="393" spans="1:23" s="250" customFormat="1" x14ac:dyDescent="0.25">
      <c r="A393" s="130">
        <f t="shared" si="6"/>
        <v>392</v>
      </c>
      <c r="B393" s="142"/>
      <c r="C393" s="142"/>
      <c r="D393" s="141" t="s">
        <v>5143</v>
      </c>
      <c r="E393" s="142" t="s">
        <v>5144</v>
      </c>
      <c r="F393" s="142" t="s">
        <v>48</v>
      </c>
      <c r="G393" s="142" t="s">
        <v>49</v>
      </c>
      <c r="H393" s="169">
        <v>223434159</v>
      </c>
      <c r="I393" s="169"/>
      <c r="J393" s="169"/>
      <c r="K393" s="142" t="s">
        <v>160</v>
      </c>
      <c r="L393" s="142"/>
      <c r="M393" s="142" t="s">
        <v>5145</v>
      </c>
      <c r="N393" s="142" t="s">
        <v>5146</v>
      </c>
      <c r="O393" s="142" t="s">
        <v>330</v>
      </c>
      <c r="P393" s="126" t="s">
        <v>5147</v>
      </c>
      <c r="Q393" s="142" t="s">
        <v>5148</v>
      </c>
      <c r="R393" s="142"/>
      <c r="S393" s="142"/>
      <c r="T393" s="200" t="s">
        <v>5149</v>
      </c>
      <c r="U393" s="141" t="s">
        <v>100</v>
      </c>
      <c r="V393" s="206">
        <v>42878</v>
      </c>
      <c r="W393" s="129" t="s">
        <v>3160</v>
      </c>
    </row>
    <row r="394" spans="1:23" s="250" customFormat="1" x14ac:dyDescent="0.25">
      <c r="A394" s="130">
        <f t="shared" si="6"/>
        <v>393</v>
      </c>
      <c r="B394" s="200"/>
      <c r="C394" s="200"/>
      <c r="D394" s="203" t="s">
        <v>5150</v>
      </c>
      <c r="E394" s="200" t="s">
        <v>5151</v>
      </c>
      <c r="F394" s="200" t="s">
        <v>870</v>
      </c>
      <c r="G394" s="200" t="s">
        <v>49</v>
      </c>
      <c r="H394" s="296">
        <v>228531295</v>
      </c>
      <c r="I394" s="296"/>
      <c r="J394" s="296"/>
      <c r="K394" s="200" t="s">
        <v>36</v>
      </c>
      <c r="L394" s="200"/>
      <c r="M394" s="200" t="s">
        <v>5152</v>
      </c>
      <c r="N394" s="200" t="s">
        <v>5153</v>
      </c>
      <c r="O394" s="200" t="s">
        <v>236</v>
      </c>
      <c r="P394" s="126" t="s">
        <v>5154</v>
      </c>
      <c r="Q394" s="200"/>
      <c r="R394" s="200"/>
      <c r="S394" s="200"/>
      <c r="T394" s="200" t="s">
        <v>5155</v>
      </c>
      <c r="U394" s="203" t="s">
        <v>100</v>
      </c>
      <c r="V394" s="204">
        <v>42877</v>
      </c>
      <c r="W394" s="129" t="s">
        <v>3160</v>
      </c>
    </row>
    <row r="395" spans="1:23" s="250" customFormat="1" x14ac:dyDescent="0.25">
      <c r="A395" s="130">
        <f t="shared" si="6"/>
        <v>394</v>
      </c>
      <c r="B395" s="134"/>
      <c r="C395" s="134"/>
      <c r="D395" s="135" t="s">
        <v>5156</v>
      </c>
      <c r="E395" s="135" t="s">
        <v>5157</v>
      </c>
      <c r="F395" s="135" t="s">
        <v>143</v>
      </c>
      <c r="G395" s="135" t="s">
        <v>95</v>
      </c>
      <c r="H395" s="280">
        <v>722223472</v>
      </c>
      <c r="I395" s="283"/>
      <c r="J395" s="283"/>
      <c r="K395" s="135" t="s">
        <v>36</v>
      </c>
      <c r="L395" s="135"/>
      <c r="M395" s="135" t="s">
        <v>5158</v>
      </c>
      <c r="N395" s="135" t="s">
        <v>5159</v>
      </c>
      <c r="O395" s="135" t="s">
        <v>236</v>
      </c>
      <c r="P395" s="126" t="s">
        <v>5160</v>
      </c>
      <c r="Q395" s="136"/>
      <c r="R395" s="136"/>
      <c r="S395" s="136"/>
      <c r="T395" s="135" t="s">
        <v>5161</v>
      </c>
      <c r="U395" s="135" t="s">
        <v>46</v>
      </c>
      <c r="V395" s="137">
        <v>42899</v>
      </c>
      <c r="W395" s="129" t="s">
        <v>3160</v>
      </c>
    </row>
    <row r="396" spans="1:23" s="250" customFormat="1" x14ac:dyDescent="0.25">
      <c r="A396" s="130">
        <f t="shared" si="6"/>
        <v>395</v>
      </c>
      <c r="B396" s="141"/>
      <c r="C396" s="141"/>
      <c r="D396" s="141" t="s">
        <v>5162</v>
      </c>
      <c r="E396" s="141" t="s">
        <v>5163</v>
      </c>
      <c r="F396" s="141" t="s">
        <v>5164</v>
      </c>
      <c r="G396" s="141" t="s">
        <v>49</v>
      </c>
      <c r="H396" s="169">
        <v>232067987</v>
      </c>
      <c r="I396" s="169">
        <v>227721955</v>
      </c>
      <c r="J396" s="169">
        <v>950880718</v>
      </c>
      <c r="K396" s="141" t="s">
        <v>36</v>
      </c>
      <c r="L396" s="141"/>
      <c r="M396" s="141" t="s">
        <v>5165</v>
      </c>
      <c r="N396" s="141" t="s">
        <v>5166</v>
      </c>
      <c r="O396" s="141" t="s">
        <v>321</v>
      </c>
      <c r="P396" s="142"/>
      <c r="Q396" s="142"/>
      <c r="R396" s="142"/>
      <c r="S396" s="141"/>
      <c r="T396" s="200" t="s">
        <v>5167</v>
      </c>
      <c r="U396" s="141" t="s">
        <v>38</v>
      </c>
      <c r="V396" s="206">
        <v>42816</v>
      </c>
      <c r="W396" s="129" t="s">
        <v>3160</v>
      </c>
    </row>
    <row r="397" spans="1:23" s="250" customFormat="1" x14ac:dyDescent="0.25">
      <c r="A397" s="130">
        <f t="shared" si="6"/>
        <v>396</v>
      </c>
      <c r="B397" s="200"/>
      <c r="C397" s="200"/>
      <c r="D397" s="203" t="s">
        <v>5168</v>
      </c>
      <c r="E397" s="200" t="s">
        <v>5169</v>
      </c>
      <c r="F397" s="200" t="s">
        <v>105</v>
      </c>
      <c r="G397" s="200" t="s">
        <v>49</v>
      </c>
      <c r="H397" s="296">
        <v>961195596</v>
      </c>
      <c r="I397" s="296"/>
      <c r="J397" s="296"/>
      <c r="K397" s="200" t="s">
        <v>36</v>
      </c>
      <c r="L397" s="200"/>
      <c r="M397" s="200" t="s">
        <v>5170</v>
      </c>
      <c r="N397" s="200" t="s">
        <v>5171</v>
      </c>
      <c r="O397" s="200" t="s">
        <v>236</v>
      </c>
      <c r="P397" s="185" t="s">
        <v>5172</v>
      </c>
      <c r="Q397" s="200"/>
      <c r="R397" s="200"/>
      <c r="S397" s="200"/>
      <c r="T397" s="200" t="s">
        <v>5173</v>
      </c>
      <c r="U397" s="209" t="s">
        <v>71</v>
      </c>
      <c r="V397" s="204">
        <v>42878</v>
      </c>
      <c r="W397" s="129" t="s">
        <v>3160</v>
      </c>
    </row>
    <row r="398" spans="1:23" s="250" customFormat="1" x14ac:dyDescent="0.25">
      <c r="A398" s="130">
        <f t="shared" si="6"/>
        <v>397</v>
      </c>
      <c r="B398" s="141"/>
      <c r="C398" s="141"/>
      <c r="D398" s="141" t="s">
        <v>5174</v>
      </c>
      <c r="E398" s="141" t="s">
        <v>5175</v>
      </c>
      <c r="F398" s="141" t="s">
        <v>83</v>
      </c>
      <c r="G398" s="141" t="s">
        <v>49</v>
      </c>
      <c r="H398" s="169">
        <v>228333700</v>
      </c>
      <c r="I398" s="169"/>
      <c r="J398" s="169"/>
      <c r="K398" s="142" t="s">
        <v>30</v>
      </c>
      <c r="L398" s="141"/>
      <c r="M398" s="141" t="s">
        <v>792</v>
      </c>
      <c r="N398" s="141" t="s">
        <v>465</v>
      </c>
      <c r="O398" s="141" t="s">
        <v>268</v>
      </c>
      <c r="P398" s="185" t="s">
        <v>5176</v>
      </c>
      <c r="Q398" s="141"/>
      <c r="R398" s="141"/>
      <c r="S398" s="141"/>
      <c r="T398" s="200" t="s">
        <v>5177</v>
      </c>
      <c r="U398" s="142" t="s">
        <v>100</v>
      </c>
      <c r="V398" s="206">
        <v>42878</v>
      </c>
      <c r="W398" s="129" t="s">
        <v>3160</v>
      </c>
    </row>
    <row r="399" spans="1:23" s="250" customFormat="1" x14ac:dyDescent="0.25">
      <c r="A399" s="130">
        <f t="shared" si="6"/>
        <v>398</v>
      </c>
      <c r="B399" s="141"/>
      <c r="C399" s="141"/>
      <c r="D399" s="141" t="s">
        <v>5178</v>
      </c>
      <c r="E399" s="141" t="s">
        <v>5179</v>
      </c>
      <c r="F399" s="141" t="s">
        <v>1554</v>
      </c>
      <c r="G399" s="141" t="s">
        <v>49</v>
      </c>
      <c r="H399" s="169">
        <v>228711366</v>
      </c>
      <c r="I399" s="169"/>
      <c r="J399" s="169"/>
      <c r="K399" s="141" t="s">
        <v>36</v>
      </c>
      <c r="L399" s="141"/>
      <c r="M399" s="141" t="s">
        <v>3643</v>
      </c>
      <c r="N399" s="141" t="s">
        <v>5180</v>
      </c>
      <c r="O399" s="141" t="s">
        <v>236</v>
      </c>
      <c r="P399" s="126" t="s">
        <v>5181</v>
      </c>
      <c r="Q399" s="142"/>
      <c r="R399" s="142"/>
      <c r="S399" s="141"/>
      <c r="T399" s="200" t="s">
        <v>5182</v>
      </c>
      <c r="U399" s="141" t="s">
        <v>100</v>
      </c>
      <c r="V399" s="206">
        <v>42850</v>
      </c>
      <c r="W399" s="129" t="s">
        <v>3160</v>
      </c>
    </row>
    <row r="400" spans="1:23" s="250" customFormat="1" x14ac:dyDescent="0.25">
      <c r="A400" s="130">
        <f t="shared" si="6"/>
        <v>399</v>
      </c>
      <c r="B400" s="141"/>
      <c r="C400" s="141"/>
      <c r="D400" s="141" t="s">
        <v>5183</v>
      </c>
      <c r="E400" s="141" t="s">
        <v>5184</v>
      </c>
      <c r="F400" s="141" t="s">
        <v>1554</v>
      </c>
      <c r="G400" s="141" t="s">
        <v>49</v>
      </c>
      <c r="H400" s="169">
        <v>228611525</v>
      </c>
      <c r="I400" s="169">
        <v>228707864</v>
      </c>
      <c r="J400" s="169"/>
      <c r="K400" s="141" t="s">
        <v>36</v>
      </c>
      <c r="L400" s="141"/>
      <c r="M400" s="141" t="s">
        <v>5185</v>
      </c>
      <c r="N400" s="141"/>
      <c r="O400" s="141"/>
      <c r="P400" s="185" t="s">
        <v>5186</v>
      </c>
      <c r="Q400" s="141"/>
      <c r="R400" s="141"/>
      <c r="S400" s="141"/>
      <c r="T400" s="200" t="s">
        <v>5187</v>
      </c>
      <c r="U400" s="142" t="s">
        <v>100</v>
      </c>
      <c r="V400" s="206">
        <v>42878</v>
      </c>
      <c r="W400" s="129" t="s">
        <v>3160</v>
      </c>
    </row>
    <row r="401" spans="1:23" s="250" customFormat="1" x14ac:dyDescent="0.25">
      <c r="A401" s="130">
        <f t="shared" si="6"/>
        <v>400</v>
      </c>
      <c r="B401" s="200"/>
      <c r="C401" s="200"/>
      <c r="D401" s="203" t="s">
        <v>5188</v>
      </c>
      <c r="E401" s="210" t="s">
        <v>5189</v>
      </c>
      <c r="F401" s="200" t="s">
        <v>48</v>
      </c>
      <c r="G401" s="200" t="s">
        <v>49</v>
      </c>
      <c r="H401" s="296">
        <v>229847078</v>
      </c>
      <c r="I401" s="296">
        <v>975895589</v>
      </c>
      <c r="J401" s="296"/>
      <c r="K401" s="210" t="s">
        <v>36</v>
      </c>
      <c r="L401" s="210"/>
      <c r="M401" s="200" t="s">
        <v>5190</v>
      </c>
      <c r="N401" s="200" t="s">
        <v>5191</v>
      </c>
      <c r="O401" s="200" t="s">
        <v>268</v>
      </c>
      <c r="P401" s="126" t="s">
        <v>5192</v>
      </c>
      <c r="Q401" s="126" t="s">
        <v>5193</v>
      </c>
      <c r="R401" s="126" t="s">
        <v>5194</v>
      </c>
      <c r="S401" s="200"/>
      <c r="T401" s="200" t="s">
        <v>5195</v>
      </c>
      <c r="U401" s="203" t="s">
        <v>435</v>
      </c>
      <c r="V401" s="204">
        <v>42907</v>
      </c>
      <c r="W401" s="129" t="s">
        <v>3160</v>
      </c>
    </row>
    <row r="402" spans="1:23" s="250" customFormat="1" x14ac:dyDescent="0.25">
      <c r="A402" s="130">
        <f t="shared" si="6"/>
        <v>401</v>
      </c>
      <c r="B402" s="142"/>
      <c r="C402" s="142"/>
      <c r="D402" s="141" t="s">
        <v>5196</v>
      </c>
      <c r="E402" s="142" t="s">
        <v>5197</v>
      </c>
      <c r="F402" s="142" t="s">
        <v>65</v>
      </c>
      <c r="G402" s="142" t="s">
        <v>49</v>
      </c>
      <c r="H402" s="169">
        <v>227031007</v>
      </c>
      <c r="I402" s="169"/>
      <c r="J402" s="169"/>
      <c r="K402" s="142" t="s">
        <v>36</v>
      </c>
      <c r="L402" s="142"/>
      <c r="M402" s="142" t="s">
        <v>1320</v>
      </c>
      <c r="N402" s="142" t="s">
        <v>5198</v>
      </c>
      <c r="O402" s="142" t="s">
        <v>236</v>
      </c>
      <c r="P402" s="142" t="s">
        <v>5199</v>
      </c>
      <c r="Q402" s="142"/>
      <c r="R402" s="142"/>
      <c r="S402" s="142"/>
      <c r="T402" s="200" t="s">
        <v>5200</v>
      </c>
      <c r="U402" s="141" t="s">
        <v>100</v>
      </c>
      <c r="V402" s="212">
        <v>42878</v>
      </c>
      <c r="W402" s="129" t="s">
        <v>3160</v>
      </c>
    </row>
    <row r="403" spans="1:23" s="250" customFormat="1" x14ac:dyDescent="0.25">
      <c r="A403" s="130">
        <f t="shared" si="6"/>
        <v>402</v>
      </c>
      <c r="B403" s="134"/>
      <c r="C403" s="134"/>
      <c r="D403" s="135" t="s">
        <v>5201</v>
      </c>
      <c r="E403" s="135" t="s">
        <v>5202</v>
      </c>
      <c r="F403" s="135" t="s">
        <v>241</v>
      </c>
      <c r="G403" s="135" t="s">
        <v>49</v>
      </c>
      <c r="H403" s="280">
        <v>228412786</v>
      </c>
      <c r="I403" s="283"/>
      <c r="J403" s="283"/>
      <c r="K403" s="135" t="s">
        <v>36</v>
      </c>
      <c r="L403" s="135"/>
      <c r="M403" s="135" t="s">
        <v>5203</v>
      </c>
      <c r="N403" s="135" t="s">
        <v>3248</v>
      </c>
      <c r="O403" s="135" t="s">
        <v>236</v>
      </c>
      <c r="P403" s="136" t="s">
        <v>5204</v>
      </c>
      <c r="Q403" s="136"/>
      <c r="R403" s="136"/>
      <c r="S403" s="136"/>
      <c r="T403" s="135" t="s">
        <v>5205</v>
      </c>
      <c r="U403" s="135" t="s">
        <v>46</v>
      </c>
      <c r="V403" s="137">
        <v>42838</v>
      </c>
      <c r="W403" s="129" t="s">
        <v>3160</v>
      </c>
    </row>
    <row r="404" spans="1:23" s="250" customFormat="1" x14ac:dyDescent="0.25">
      <c r="A404" s="130">
        <f t="shared" si="6"/>
        <v>403</v>
      </c>
      <c r="B404" s="142"/>
      <c r="C404" s="142"/>
      <c r="D404" s="141" t="s">
        <v>5206</v>
      </c>
      <c r="E404" s="142" t="s">
        <v>5207</v>
      </c>
      <c r="F404" s="142" t="s">
        <v>1352</v>
      </c>
      <c r="G404" s="142" t="s">
        <v>49</v>
      </c>
      <c r="H404" s="169">
        <v>229808348</v>
      </c>
      <c r="I404" s="169">
        <v>224151962</v>
      </c>
      <c r="J404" s="169"/>
      <c r="K404" s="142" t="s">
        <v>30</v>
      </c>
      <c r="L404" s="142"/>
      <c r="M404" s="142" t="s">
        <v>5208</v>
      </c>
      <c r="N404" s="142" t="s">
        <v>5209</v>
      </c>
      <c r="O404" s="142" t="s">
        <v>236</v>
      </c>
      <c r="P404" s="142" t="s">
        <v>21</v>
      </c>
      <c r="Q404" s="142"/>
      <c r="R404" s="142"/>
      <c r="S404" s="142"/>
      <c r="T404" s="200" t="s">
        <v>5210</v>
      </c>
      <c r="U404" s="149" t="s">
        <v>71</v>
      </c>
      <c r="V404" s="206">
        <v>42852</v>
      </c>
      <c r="W404" s="129" t="s">
        <v>3160</v>
      </c>
    </row>
    <row r="405" spans="1:23" s="250" customFormat="1" x14ac:dyDescent="0.25">
      <c r="A405" s="130">
        <f t="shared" si="6"/>
        <v>404</v>
      </c>
      <c r="B405" s="142"/>
      <c r="C405" s="142"/>
      <c r="D405" s="141" t="s">
        <v>5211</v>
      </c>
      <c r="E405" s="142" t="s">
        <v>5212</v>
      </c>
      <c r="F405" s="142" t="s">
        <v>2164</v>
      </c>
      <c r="G405" s="142" t="s">
        <v>49</v>
      </c>
      <c r="H405" s="169">
        <v>228172080</v>
      </c>
      <c r="I405" s="169"/>
      <c r="J405" s="169"/>
      <c r="K405" s="142" t="s">
        <v>30</v>
      </c>
      <c r="L405" s="142"/>
      <c r="M405" s="142" t="s">
        <v>1605</v>
      </c>
      <c r="N405" s="142" t="s">
        <v>1284</v>
      </c>
      <c r="O405" s="142" t="s">
        <v>330</v>
      </c>
      <c r="P405" s="126" t="s">
        <v>5213</v>
      </c>
      <c r="Q405" s="142"/>
      <c r="R405" s="142"/>
      <c r="S405" s="142"/>
      <c r="T405" s="200" t="s">
        <v>5214</v>
      </c>
      <c r="U405" s="149" t="s">
        <v>100</v>
      </c>
      <c r="V405" s="206">
        <v>42878</v>
      </c>
      <c r="W405" s="129" t="s">
        <v>3160</v>
      </c>
    </row>
    <row r="406" spans="1:23" s="250" customFormat="1" x14ac:dyDescent="0.25">
      <c r="A406" s="130">
        <f t="shared" si="6"/>
        <v>405</v>
      </c>
      <c r="B406" s="134"/>
      <c r="C406" s="134"/>
      <c r="D406" s="135" t="s">
        <v>5215</v>
      </c>
      <c r="E406" s="135" t="s">
        <v>5216</v>
      </c>
      <c r="F406" s="135" t="s">
        <v>5217</v>
      </c>
      <c r="G406" s="135" t="s">
        <v>49</v>
      </c>
      <c r="H406" s="280">
        <v>228559556</v>
      </c>
      <c r="I406" s="283">
        <v>991618200</v>
      </c>
      <c r="J406" s="283"/>
      <c r="K406" s="135" t="s">
        <v>36</v>
      </c>
      <c r="L406" s="135"/>
      <c r="M406" s="135" t="s">
        <v>3271</v>
      </c>
      <c r="N406" s="135" t="s">
        <v>632</v>
      </c>
      <c r="O406" s="135" t="s">
        <v>236</v>
      </c>
      <c r="P406" s="136" t="s">
        <v>5218</v>
      </c>
      <c r="Q406" s="136"/>
      <c r="R406" s="136"/>
      <c r="S406" s="136"/>
      <c r="T406" s="135" t="s">
        <v>5219</v>
      </c>
      <c r="U406" s="135" t="s">
        <v>46</v>
      </c>
      <c r="V406" s="137">
        <v>42824</v>
      </c>
      <c r="W406" s="129" t="s">
        <v>3160</v>
      </c>
    </row>
    <row r="407" spans="1:23" s="250" customFormat="1" x14ac:dyDescent="0.25">
      <c r="A407" s="130">
        <f t="shared" si="6"/>
        <v>406</v>
      </c>
      <c r="B407" s="142"/>
      <c r="C407" s="142"/>
      <c r="D407" s="141" t="s">
        <v>5220</v>
      </c>
      <c r="E407" s="142" t="s">
        <v>5221</v>
      </c>
      <c r="F407" s="142" t="s">
        <v>143</v>
      </c>
      <c r="G407" s="142" t="s">
        <v>95</v>
      </c>
      <c r="H407" s="169">
        <v>722212703</v>
      </c>
      <c r="I407" s="169"/>
      <c r="J407" s="169"/>
      <c r="K407" s="142" t="s">
        <v>36</v>
      </c>
      <c r="L407" s="142"/>
      <c r="M407" s="142" t="s">
        <v>819</v>
      </c>
      <c r="N407" s="142" t="s">
        <v>5222</v>
      </c>
      <c r="O407" s="142" t="s">
        <v>236</v>
      </c>
      <c r="P407" s="126" t="s">
        <v>5223</v>
      </c>
      <c r="Q407" s="142"/>
      <c r="R407" s="142"/>
      <c r="S407" s="142"/>
      <c r="T407" s="200" t="s">
        <v>5224</v>
      </c>
      <c r="U407" s="141" t="s">
        <v>100</v>
      </c>
      <c r="V407" s="206">
        <v>42899</v>
      </c>
      <c r="W407" s="129" t="s">
        <v>3160</v>
      </c>
    </row>
    <row r="408" spans="1:23" s="250" customFormat="1" x14ac:dyDescent="0.25">
      <c r="A408" s="130">
        <f t="shared" si="6"/>
        <v>407</v>
      </c>
      <c r="B408" s="200"/>
      <c r="C408" s="200"/>
      <c r="D408" s="203" t="s">
        <v>5225</v>
      </c>
      <c r="E408" s="200" t="s">
        <v>5226</v>
      </c>
      <c r="F408" s="200" t="s">
        <v>83</v>
      </c>
      <c r="G408" s="200" t="s">
        <v>49</v>
      </c>
      <c r="H408" s="296">
        <v>227433749</v>
      </c>
      <c r="I408" s="296"/>
      <c r="J408" s="296"/>
      <c r="K408" s="200" t="s">
        <v>30</v>
      </c>
      <c r="L408" s="200"/>
      <c r="M408" s="200" t="s">
        <v>5227</v>
      </c>
      <c r="N408" s="200" t="s">
        <v>5198</v>
      </c>
      <c r="O408" s="200" t="s">
        <v>321</v>
      </c>
      <c r="P408" s="200" t="s">
        <v>5228</v>
      </c>
      <c r="Q408" s="200"/>
      <c r="R408" s="200"/>
      <c r="S408" s="200"/>
      <c r="T408" s="200" t="s">
        <v>5229</v>
      </c>
      <c r="U408" s="203" t="s">
        <v>100</v>
      </c>
      <c r="V408" s="204">
        <v>42872</v>
      </c>
      <c r="W408" s="129" t="s">
        <v>3160</v>
      </c>
    </row>
    <row r="409" spans="1:23" s="250" customFormat="1" x14ac:dyDescent="0.25">
      <c r="A409" s="130">
        <f t="shared" si="6"/>
        <v>408</v>
      </c>
      <c r="B409" s="200"/>
      <c r="C409" s="200"/>
      <c r="D409" s="203" t="s">
        <v>5230</v>
      </c>
      <c r="E409" s="200" t="s">
        <v>5231</v>
      </c>
      <c r="F409" s="200" t="s">
        <v>48</v>
      </c>
      <c r="G409" s="200" t="s">
        <v>49</v>
      </c>
      <c r="H409" s="296">
        <v>222321786</v>
      </c>
      <c r="I409" s="296"/>
      <c r="J409" s="296"/>
      <c r="K409" s="200" t="s">
        <v>36</v>
      </c>
      <c r="L409" s="200"/>
      <c r="M409" s="200" t="s">
        <v>5232</v>
      </c>
      <c r="N409" s="200" t="s">
        <v>5233</v>
      </c>
      <c r="O409" s="200"/>
      <c r="P409" s="126" t="s">
        <v>5234</v>
      </c>
      <c r="Q409" s="200"/>
      <c r="R409" s="200"/>
      <c r="S409" s="203" t="s">
        <v>5235</v>
      </c>
      <c r="T409" s="200" t="s">
        <v>5236</v>
      </c>
      <c r="U409" s="203" t="s">
        <v>100</v>
      </c>
      <c r="V409" s="204">
        <v>42877</v>
      </c>
      <c r="W409" s="129" t="s">
        <v>3160</v>
      </c>
    </row>
    <row r="410" spans="1:23" s="250" customFormat="1" x14ac:dyDescent="0.25">
      <c r="A410" s="130">
        <f t="shared" si="6"/>
        <v>409</v>
      </c>
      <c r="B410" s="179"/>
      <c r="C410" s="179"/>
      <c r="D410" s="180" t="s">
        <v>5237</v>
      </c>
      <c r="E410" s="179" t="s">
        <v>5238</v>
      </c>
      <c r="F410" s="179" t="s">
        <v>241</v>
      </c>
      <c r="G410" s="179" t="s">
        <v>49</v>
      </c>
      <c r="H410" s="292">
        <v>228397051</v>
      </c>
      <c r="I410" s="292">
        <v>988461325</v>
      </c>
      <c r="J410" s="292"/>
      <c r="K410" s="142" t="s">
        <v>30</v>
      </c>
      <c r="L410" s="179"/>
      <c r="M410" s="179"/>
      <c r="N410" s="179"/>
      <c r="O410" s="179"/>
      <c r="P410" s="179"/>
      <c r="Q410" s="179"/>
      <c r="R410" s="179"/>
      <c r="S410" s="179"/>
      <c r="T410" s="200" t="s">
        <v>5239</v>
      </c>
      <c r="U410" s="186" t="s">
        <v>32</v>
      </c>
      <c r="V410" s="213">
        <v>42796</v>
      </c>
      <c r="W410" s="129" t="s">
        <v>3160</v>
      </c>
    </row>
    <row r="411" spans="1:23" s="250" customFormat="1" x14ac:dyDescent="0.25">
      <c r="A411" s="130">
        <f t="shared" si="6"/>
        <v>410</v>
      </c>
      <c r="B411" s="179"/>
      <c r="C411" s="179"/>
      <c r="D411" s="180" t="s">
        <v>5240</v>
      </c>
      <c r="E411" s="179" t="s">
        <v>5241</v>
      </c>
      <c r="F411" s="179" t="s">
        <v>48</v>
      </c>
      <c r="G411" s="179" t="s">
        <v>49</v>
      </c>
      <c r="H411" s="292">
        <v>229829341</v>
      </c>
      <c r="I411" s="292">
        <v>967281560</v>
      </c>
      <c r="J411" s="292"/>
      <c r="K411" s="179" t="s">
        <v>36</v>
      </c>
      <c r="L411" s="179"/>
      <c r="M411" s="179"/>
      <c r="N411" s="179"/>
      <c r="O411" s="179"/>
      <c r="P411" s="179"/>
      <c r="Q411" s="179"/>
      <c r="R411" s="179"/>
      <c r="S411" s="179"/>
      <c r="T411" s="200" t="s">
        <v>5242</v>
      </c>
      <c r="U411" s="180" t="s">
        <v>32</v>
      </c>
      <c r="V411" s="213">
        <v>42796</v>
      </c>
      <c r="W411" s="129" t="s">
        <v>3160</v>
      </c>
    </row>
    <row r="412" spans="1:23" s="250" customFormat="1" x14ac:dyDescent="0.25">
      <c r="A412" s="130">
        <f t="shared" si="6"/>
        <v>411</v>
      </c>
      <c r="B412" s="142"/>
      <c r="C412" s="142"/>
      <c r="D412" s="141" t="s">
        <v>5243</v>
      </c>
      <c r="E412" s="142" t="s">
        <v>5244</v>
      </c>
      <c r="F412" s="142" t="s">
        <v>48</v>
      </c>
      <c r="G412" s="142" t="s">
        <v>49</v>
      </c>
      <c r="H412" s="169">
        <v>227166483</v>
      </c>
      <c r="I412" s="169">
        <v>962814373</v>
      </c>
      <c r="J412" s="169"/>
      <c r="K412" s="142" t="s">
        <v>36</v>
      </c>
      <c r="L412" s="142"/>
      <c r="M412" s="142"/>
      <c r="N412" s="142"/>
      <c r="O412" s="142"/>
      <c r="P412" s="142" t="s">
        <v>5245</v>
      </c>
      <c r="Q412" s="142"/>
      <c r="R412" s="142"/>
      <c r="S412" s="142"/>
      <c r="T412" s="200" t="s">
        <v>5246</v>
      </c>
      <c r="U412" s="141"/>
      <c r="V412" s="213">
        <v>42796</v>
      </c>
      <c r="W412" s="129" t="s">
        <v>3160</v>
      </c>
    </row>
    <row r="413" spans="1:23" s="250" customFormat="1" x14ac:dyDescent="0.25">
      <c r="A413" s="130">
        <f t="shared" si="6"/>
        <v>412</v>
      </c>
      <c r="B413" s="179"/>
      <c r="C413" s="179"/>
      <c r="D413" s="180" t="s">
        <v>5247</v>
      </c>
      <c r="E413" s="179" t="s">
        <v>5248</v>
      </c>
      <c r="F413" s="179" t="s">
        <v>5249</v>
      </c>
      <c r="G413" s="179" t="s">
        <v>49</v>
      </c>
      <c r="H413" s="292">
        <v>229836102</v>
      </c>
      <c r="I413" s="292">
        <v>982832096</v>
      </c>
      <c r="J413" s="292">
        <v>227341817</v>
      </c>
      <c r="K413" s="179" t="s">
        <v>36</v>
      </c>
      <c r="L413" s="179"/>
      <c r="M413" s="179"/>
      <c r="N413" s="179"/>
      <c r="O413" s="179"/>
      <c r="P413" s="179"/>
      <c r="Q413" s="179"/>
      <c r="R413" s="179"/>
      <c r="S413" s="179"/>
      <c r="T413" s="200" t="s">
        <v>5250</v>
      </c>
      <c r="U413" s="186" t="s">
        <v>32</v>
      </c>
      <c r="V413" s="213">
        <v>42796</v>
      </c>
      <c r="W413" s="129" t="s">
        <v>3160</v>
      </c>
    </row>
    <row r="414" spans="1:23" s="250" customFormat="1" x14ac:dyDescent="0.25">
      <c r="A414" s="130">
        <f t="shared" si="6"/>
        <v>413</v>
      </c>
      <c r="B414" s="131"/>
      <c r="C414" s="131"/>
      <c r="D414" s="132" t="s">
        <v>5251</v>
      </c>
      <c r="E414" s="131" t="s">
        <v>5252</v>
      </c>
      <c r="F414" s="131" t="s">
        <v>48</v>
      </c>
      <c r="G414" s="131" t="s">
        <v>49</v>
      </c>
      <c r="H414" s="279">
        <v>954309420</v>
      </c>
      <c r="I414" s="279">
        <v>222498700</v>
      </c>
      <c r="J414" s="279"/>
      <c r="K414" s="131" t="s">
        <v>36</v>
      </c>
      <c r="L414" s="131"/>
      <c r="M414" s="131"/>
      <c r="N414" s="131"/>
      <c r="O414" s="131"/>
      <c r="P414" s="151" t="s">
        <v>5253</v>
      </c>
      <c r="Q414" s="131"/>
      <c r="R414" s="131"/>
      <c r="S414" s="131" t="s">
        <v>5254</v>
      </c>
      <c r="T414" s="200" t="s">
        <v>5255</v>
      </c>
      <c r="U414" s="132" t="s">
        <v>38</v>
      </c>
      <c r="V414" s="220">
        <v>42846</v>
      </c>
      <c r="W414" s="129" t="s">
        <v>3160</v>
      </c>
    </row>
    <row r="415" spans="1:23" s="250" customFormat="1" x14ac:dyDescent="0.25">
      <c r="A415" s="130">
        <f t="shared" si="6"/>
        <v>414</v>
      </c>
      <c r="B415" s="179"/>
      <c r="C415" s="179"/>
      <c r="D415" s="180" t="s">
        <v>5256</v>
      </c>
      <c r="E415" s="179" t="s">
        <v>5257</v>
      </c>
      <c r="F415" s="179" t="s">
        <v>1352</v>
      </c>
      <c r="G415" s="179" t="s">
        <v>49</v>
      </c>
      <c r="H415" s="292">
        <v>223785363</v>
      </c>
      <c r="I415" s="292"/>
      <c r="J415" s="292"/>
      <c r="K415" s="179" t="s">
        <v>36</v>
      </c>
      <c r="L415" s="179"/>
      <c r="M415" s="179"/>
      <c r="N415" s="179"/>
      <c r="O415" s="179"/>
      <c r="P415" s="179"/>
      <c r="Q415" s="179"/>
      <c r="R415" s="179"/>
      <c r="S415" s="179"/>
      <c r="T415" s="200" t="s">
        <v>5258</v>
      </c>
      <c r="U415" s="180" t="s">
        <v>32</v>
      </c>
      <c r="V415" s="213">
        <v>42796</v>
      </c>
      <c r="W415" s="129" t="s">
        <v>3160</v>
      </c>
    </row>
    <row r="416" spans="1:23" s="250" customFormat="1" x14ac:dyDescent="0.25">
      <c r="A416" s="130">
        <f t="shared" si="6"/>
        <v>415</v>
      </c>
      <c r="B416" s="138"/>
      <c r="C416" s="138"/>
      <c r="D416" s="138" t="s">
        <v>5259</v>
      </c>
      <c r="E416" s="138" t="s">
        <v>5260</v>
      </c>
      <c r="F416" s="138" t="s">
        <v>155</v>
      </c>
      <c r="G416" s="138" t="s">
        <v>49</v>
      </c>
      <c r="H416" s="281">
        <v>226825913</v>
      </c>
      <c r="I416" s="281"/>
      <c r="J416" s="281"/>
      <c r="K416" s="138" t="s">
        <v>36</v>
      </c>
      <c r="L416" s="138"/>
      <c r="M416" s="138"/>
      <c r="N416" s="138"/>
      <c r="O416" s="138"/>
      <c r="P416" s="139"/>
      <c r="Q416" s="139"/>
      <c r="R416" s="139"/>
      <c r="S416" s="129"/>
      <c r="T416" s="200" t="s">
        <v>5261</v>
      </c>
      <c r="U416" s="221" t="s">
        <v>38</v>
      </c>
      <c r="V416" s="213">
        <v>42849</v>
      </c>
      <c r="W416" s="129" t="s">
        <v>3160</v>
      </c>
    </row>
    <row r="417" spans="1:23" s="250" customFormat="1" x14ac:dyDescent="0.25">
      <c r="A417" s="130">
        <f t="shared" si="6"/>
        <v>416</v>
      </c>
      <c r="B417" s="134"/>
      <c r="C417" s="134"/>
      <c r="D417" s="135" t="s">
        <v>5262</v>
      </c>
      <c r="E417" s="135" t="s">
        <v>5263</v>
      </c>
      <c r="F417" s="135" t="s">
        <v>123</v>
      </c>
      <c r="G417" s="135" t="s">
        <v>123</v>
      </c>
      <c r="H417" s="280">
        <v>323202063</v>
      </c>
      <c r="I417" s="283"/>
      <c r="J417" s="283"/>
      <c r="K417" s="135" t="s">
        <v>30</v>
      </c>
      <c r="L417" s="135"/>
      <c r="M417" s="135"/>
      <c r="N417" s="135"/>
      <c r="O417" s="135"/>
      <c r="P417" s="136"/>
      <c r="Q417" s="136"/>
      <c r="R417" s="136"/>
      <c r="S417" s="136"/>
      <c r="T417" s="135" t="s">
        <v>5264</v>
      </c>
      <c r="U417" s="135" t="s">
        <v>46</v>
      </c>
      <c r="V417" s="137">
        <v>42685</v>
      </c>
      <c r="W417" s="129" t="s">
        <v>3160</v>
      </c>
    </row>
    <row r="418" spans="1:23" s="250" customFormat="1" x14ac:dyDescent="0.25">
      <c r="A418" s="130">
        <f t="shared" si="6"/>
        <v>417</v>
      </c>
      <c r="B418" s="141"/>
      <c r="C418" s="141"/>
      <c r="D418" s="141" t="s">
        <v>5265</v>
      </c>
      <c r="E418" s="141" t="s">
        <v>5266</v>
      </c>
      <c r="F418" s="141" t="s">
        <v>2378</v>
      </c>
      <c r="G418" s="141" t="s">
        <v>123</v>
      </c>
      <c r="H418" s="283" t="s">
        <v>5267</v>
      </c>
      <c r="I418" s="283"/>
      <c r="J418" s="283"/>
      <c r="K418" s="141" t="s">
        <v>2389</v>
      </c>
      <c r="L418" s="141"/>
      <c r="M418" s="141" t="s">
        <v>2893</v>
      </c>
      <c r="N418" s="141"/>
      <c r="O418" s="141"/>
      <c r="P418" s="126" t="s">
        <v>5268</v>
      </c>
      <c r="Q418" s="139"/>
      <c r="R418" s="142"/>
      <c r="S418" s="142"/>
      <c r="T418" s="200"/>
      <c r="U418" s="141" t="s">
        <v>100</v>
      </c>
      <c r="V418" s="206">
        <v>42864</v>
      </c>
      <c r="W418" s="129" t="s">
        <v>3160</v>
      </c>
    </row>
    <row r="419" spans="1:23" s="250" customFormat="1" x14ac:dyDescent="0.25">
      <c r="A419" s="130">
        <f t="shared" si="6"/>
        <v>418</v>
      </c>
      <c r="B419" s="141"/>
      <c r="C419" s="141"/>
      <c r="D419" s="141" t="s">
        <v>5269</v>
      </c>
      <c r="E419" s="141" t="s">
        <v>5270</v>
      </c>
      <c r="F419" s="141" t="s">
        <v>143</v>
      </c>
      <c r="G419" s="141" t="s">
        <v>95</v>
      </c>
      <c r="H419" s="283" t="s">
        <v>5271</v>
      </c>
      <c r="I419" s="283"/>
      <c r="J419" s="283"/>
      <c r="K419" s="141" t="s">
        <v>4832</v>
      </c>
      <c r="L419" s="141"/>
      <c r="M419" s="141"/>
      <c r="N419" s="141"/>
      <c r="O419" s="141"/>
      <c r="P419" s="139"/>
      <c r="Q419" s="139"/>
      <c r="R419" s="142"/>
      <c r="S419" s="142"/>
      <c r="T419" s="200"/>
      <c r="U419" s="141"/>
      <c r="V419" s="206"/>
      <c r="W419" s="129" t="s">
        <v>3160</v>
      </c>
    </row>
    <row r="420" spans="1:23" s="250" customFormat="1" x14ac:dyDescent="0.25">
      <c r="A420" s="130">
        <f t="shared" si="6"/>
        <v>419</v>
      </c>
      <c r="B420" s="141"/>
      <c r="C420" s="141"/>
      <c r="D420" s="141" t="s">
        <v>5272</v>
      </c>
      <c r="E420" s="141" t="s">
        <v>5273</v>
      </c>
      <c r="F420" s="141" t="s">
        <v>2449</v>
      </c>
      <c r="G420" s="141" t="s">
        <v>5274</v>
      </c>
      <c r="H420" s="283" t="s">
        <v>5275</v>
      </c>
      <c r="I420" s="283"/>
      <c r="J420" s="283"/>
      <c r="K420" s="141" t="s">
        <v>4832</v>
      </c>
      <c r="L420" s="141"/>
      <c r="M420" s="141"/>
      <c r="N420" s="141"/>
      <c r="O420" s="141"/>
      <c r="P420" s="139"/>
      <c r="Q420" s="139"/>
      <c r="R420" s="142"/>
      <c r="S420" s="142"/>
      <c r="T420" s="200"/>
      <c r="U420" s="141" t="s">
        <v>38</v>
      </c>
      <c r="V420" s="206">
        <v>42864</v>
      </c>
      <c r="W420" s="129" t="s">
        <v>3160</v>
      </c>
    </row>
    <row r="421" spans="1:23" s="250" customFormat="1" x14ac:dyDescent="0.25">
      <c r="A421" s="130">
        <f t="shared" si="6"/>
        <v>420</v>
      </c>
      <c r="B421" s="200"/>
      <c r="C421" s="200"/>
      <c r="D421" s="200" t="s">
        <v>5276</v>
      </c>
      <c r="E421" s="200" t="s">
        <v>5277</v>
      </c>
      <c r="F421" s="200" t="s">
        <v>5278</v>
      </c>
      <c r="G421" s="200" t="s">
        <v>29</v>
      </c>
      <c r="H421" s="296">
        <v>222883218</v>
      </c>
      <c r="I421" s="296"/>
      <c r="J421" s="296"/>
      <c r="K421" s="200" t="s">
        <v>4832</v>
      </c>
      <c r="L421" s="200"/>
      <c r="M421" s="200"/>
      <c r="N421" s="200"/>
      <c r="O421" s="200"/>
      <c r="P421" s="200"/>
      <c r="Q421" s="200"/>
      <c r="R421" s="200"/>
      <c r="S421" s="200"/>
      <c r="T421" s="200"/>
      <c r="U421" s="200" t="s">
        <v>38</v>
      </c>
      <c r="V421" s="204">
        <v>42821</v>
      </c>
      <c r="W421" s="129" t="s">
        <v>3160</v>
      </c>
    </row>
    <row r="422" spans="1:23" s="250" customFormat="1" x14ac:dyDescent="0.25">
      <c r="A422" s="130">
        <f t="shared" si="6"/>
        <v>421</v>
      </c>
      <c r="B422" s="141"/>
      <c r="C422" s="141"/>
      <c r="D422" s="141" t="s">
        <v>5279</v>
      </c>
      <c r="E422" s="141" t="s">
        <v>5280</v>
      </c>
      <c r="F422" s="141" t="s">
        <v>122</v>
      </c>
      <c r="G422" s="141" t="s">
        <v>123</v>
      </c>
      <c r="H422" s="169">
        <v>323213409</v>
      </c>
      <c r="I422" s="169"/>
      <c r="J422" s="169"/>
      <c r="K422" s="142" t="s">
        <v>30</v>
      </c>
      <c r="L422" s="141"/>
      <c r="M422" s="135"/>
      <c r="N422" s="135"/>
      <c r="O422" s="135"/>
      <c r="P422" s="152"/>
      <c r="Q422" s="152"/>
      <c r="R422" s="152"/>
      <c r="S422" s="151"/>
      <c r="T422" s="200"/>
      <c r="U422" s="151" t="s">
        <v>38</v>
      </c>
      <c r="V422" s="213">
        <v>42796</v>
      </c>
      <c r="W422" s="129" t="s">
        <v>3160</v>
      </c>
    </row>
    <row r="423" spans="1:23" s="250" customFormat="1" x14ac:dyDescent="0.25">
      <c r="A423" s="130">
        <f t="shared" si="6"/>
        <v>422</v>
      </c>
      <c r="B423" s="141"/>
      <c r="C423" s="141"/>
      <c r="D423" s="141" t="s">
        <v>5281</v>
      </c>
      <c r="E423" s="141" t="s">
        <v>5282</v>
      </c>
      <c r="F423" s="141" t="s">
        <v>1011</v>
      </c>
      <c r="G423" s="141" t="s">
        <v>42</v>
      </c>
      <c r="H423" s="283" t="s">
        <v>5283</v>
      </c>
      <c r="I423" s="283"/>
      <c r="J423" s="283"/>
      <c r="K423" s="141" t="s">
        <v>4832</v>
      </c>
      <c r="L423" s="141"/>
      <c r="M423" s="141"/>
      <c r="N423" s="141"/>
      <c r="O423" s="141"/>
      <c r="P423" s="139"/>
      <c r="Q423" s="139"/>
      <c r="R423" s="142"/>
      <c r="S423" s="142"/>
      <c r="T423" s="200"/>
      <c r="U423" s="141" t="s">
        <v>38</v>
      </c>
      <c r="V423" s="206">
        <v>42864</v>
      </c>
      <c r="W423" s="129" t="s">
        <v>3160</v>
      </c>
    </row>
    <row r="424" spans="1:23" s="250" customFormat="1" x14ac:dyDescent="0.25">
      <c r="A424" s="130">
        <f t="shared" si="6"/>
        <v>423</v>
      </c>
      <c r="B424" s="200"/>
      <c r="C424" s="200"/>
      <c r="D424" s="200" t="s">
        <v>5284</v>
      </c>
      <c r="E424" s="200" t="s">
        <v>5285</v>
      </c>
      <c r="F424" s="200" t="s">
        <v>343</v>
      </c>
      <c r="G424" s="200" t="s">
        <v>29</v>
      </c>
      <c r="H424" s="296">
        <v>223205127</v>
      </c>
      <c r="I424" s="296"/>
      <c r="J424" s="296"/>
      <c r="K424" s="200" t="s">
        <v>4832</v>
      </c>
      <c r="L424" s="200"/>
      <c r="M424" s="200"/>
      <c r="N424" s="200"/>
      <c r="O424" s="200"/>
      <c r="P424" s="200"/>
      <c r="Q424" s="200"/>
      <c r="R424" s="200"/>
      <c r="S424" s="200"/>
      <c r="T424" s="200"/>
      <c r="U424" s="200" t="s">
        <v>38</v>
      </c>
      <c r="V424" s="204">
        <v>42821</v>
      </c>
      <c r="W424" s="129" t="s">
        <v>3160</v>
      </c>
    </row>
    <row r="425" spans="1:23" s="250" customFormat="1" x14ac:dyDescent="0.25">
      <c r="A425" s="130">
        <f t="shared" si="6"/>
        <v>424</v>
      </c>
      <c r="B425" s="141"/>
      <c r="C425" s="141"/>
      <c r="D425" s="141" t="s">
        <v>5286</v>
      </c>
      <c r="E425" s="141" t="s">
        <v>5287</v>
      </c>
      <c r="F425" s="141" t="s">
        <v>2449</v>
      </c>
      <c r="G425" s="141" t="s">
        <v>1364</v>
      </c>
      <c r="H425" s="283" t="s">
        <v>5288</v>
      </c>
      <c r="I425" s="283"/>
      <c r="J425" s="283"/>
      <c r="K425" s="141" t="s">
        <v>4832</v>
      </c>
      <c r="L425" s="141"/>
      <c r="M425" s="141"/>
      <c r="N425" s="141"/>
      <c r="O425" s="141"/>
      <c r="P425" s="139"/>
      <c r="Q425" s="139"/>
      <c r="R425" s="142"/>
      <c r="S425" s="142"/>
      <c r="T425" s="200"/>
      <c r="U425" s="141" t="s">
        <v>38</v>
      </c>
      <c r="V425" s="206">
        <v>42864</v>
      </c>
      <c r="W425" s="129" t="s">
        <v>3160</v>
      </c>
    </row>
    <row r="426" spans="1:23" s="250" customFormat="1" x14ac:dyDescent="0.25">
      <c r="A426" s="130">
        <f t="shared" si="6"/>
        <v>425</v>
      </c>
      <c r="B426" s="141"/>
      <c r="C426" s="141"/>
      <c r="D426" s="141" t="s">
        <v>5289</v>
      </c>
      <c r="E426" s="141" t="s">
        <v>5290</v>
      </c>
      <c r="F426" s="141" t="s">
        <v>1352</v>
      </c>
      <c r="G426" s="141" t="s">
        <v>1364</v>
      </c>
      <c r="H426" s="283" t="s">
        <v>5291</v>
      </c>
      <c r="I426" s="283"/>
      <c r="J426" s="283"/>
      <c r="K426" s="141" t="s">
        <v>4832</v>
      </c>
      <c r="L426" s="141"/>
      <c r="M426" s="141"/>
      <c r="N426" s="141"/>
      <c r="O426" s="141"/>
      <c r="P426" s="139"/>
      <c r="Q426" s="139"/>
      <c r="R426" s="142"/>
      <c r="S426" s="142"/>
      <c r="T426" s="200"/>
      <c r="U426" s="141" t="s">
        <v>38</v>
      </c>
      <c r="V426" s="206">
        <v>42864</v>
      </c>
      <c r="W426" s="129" t="s">
        <v>3160</v>
      </c>
    </row>
    <row r="427" spans="1:23" s="250" customFormat="1" x14ac:dyDescent="0.25">
      <c r="A427" s="130">
        <f t="shared" si="6"/>
        <v>426</v>
      </c>
      <c r="B427" s="141"/>
      <c r="C427" s="141"/>
      <c r="D427" s="141" t="s">
        <v>5292</v>
      </c>
      <c r="E427" s="141" t="s">
        <v>5293</v>
      </c>
      <c r="F427" s="141" t="s">
        <v>2449</v>
      </c>
      <c r="G427" s="141" t="s">
        <v>49</v>
      </c>
      <c r="H427" s="283" t="s">
        <v>5294</v>
      </c>
      <c r="I427" s="283"/>
      <c r="J427" s="283"/>
      <c r="K427" s="141" t="s">
        <v>4832</v>
      </c>
      <c r="L427" s="141"/>
      <c r="M427" s="141"/>
      <c r="N427" s="141"/>
      <c r="O427" s="141"/>
      <c r="P427" s="139"/>
      <c r="Q427" s="139"/>
      <c r="R427" s="126"/>
      <c r="S427" s="142"/>
      <c r="T427" s="200"/>
      <c r="U427" s="141" t="s">
        <v>38</v>
      </c>
      <c r="V427" s="206">
        <v>42864</v>
      </c>
      <c r="W427" s="129" t="s">
        <v>3160</v>
      </c>
    </row>
    <row r="428" spans="1:23" s="250" customFormat="1" x14ac:dyDescent="0.25">
      <c r="A428" s="130">
        <f t="shared" si="6"/>
        <v>427</v>
      </c>
      <c r="B428" s="141"/>
      <c r="C428" s="141"/>
      <c r="D428" s="141" t="s">
        <v>5295</v>
      </c>
      <c r="E428" s="141" t="s">
        <v>5296</v>
      </c>
      <c r="F428" s="141" t="s">
        <v>2449</v>
      </c>
      <c r="G428" s="141" t="s">
        <v>42</v>
      </c>
      <c r="H428" s="283" t="s">
        <v>5297</v>
      </c>
      <c r="I428" s="283"/>
      <c r="J428" s="283"/>
      <c r="K428" s="141" t="s">
        <v>4832</v>
      </c>
      <c r="L428" s="141"/>
      <c r="M428" s="141"/>
      <c r="N428" s="141"/>
      <c r="O428" s="141"/>
      <c r="P428" s="139"/>
      <c r="Q428" s="139"/>
      <c r="R428" s="142"/>
      <c r="S428" s="142"/>
      <c r="T428" s="200"/>
      <c r="U428" s="141" t="s">
        <v>38</v>
      </c>
      <c r="V428" s="206">
        <v>42864</v>
      </c>
      <c r="W428" s="129" t="s">
        <v>3160</v>
      </c>
    </row>
    <row r="429" spans="1:23" s="250" customFormat="1" x14ac:dyDescent="0.25">
      <c r="A429" s="130">
        <f t="shared" si="6"/>
        <v>428</v>
      </c>
      <c r="B429" s="141"/>
      <c r="C429" s="141"/>
      <c r="D429" s="141" t="s">
        <v>5298</v>
      </c>
      <c r="E429" s="141" t="s">
        <v>5299</v>
      </c>
      <c r="F429" s="141" t="s">
        <v>2449</v>
      </c>
      <c r="G429" s="141" t="s">
        <v>1364</v>
      </c>
      <c r="H429" s="283" t="s">
        <v>5300</v>
      </c>
      <c r="I429" s="283"/>
      <c r="J429" s="283"/>
      <c r="K429" s="141" t="s">
        <v>4832</v>
      </c>
      <c r="L429" s="141"/>
      <c r="M429" s="141"/>
      <c r="N429" s="141"/>
      <c r="O429" s="141"/>
      <c r="P429" s="139"/>
      <c r="Q429" s="139"/>
      <c r="R429" s="142"/>
      <c r="S429" s="142"/>
      <c r="T429" s="200"/>
      <c r="U429" s="141" t="s">
        <v>38</v>
      </c>
      <c r="V429" s="206">
        <v>42864</v>
      </c>
      <c r="W429" s="129" t="s">
        <v>3160</v>
      </c>
    </row>
    <row r="430" spans="1:23" s="250" customFormat="1" x14ac:dyDescent="0.25">
      <c r="A430" s="130">
        <f t="shared" si="6"/>
        <v>429</v>
      </c>
      <c r="B430" s="141"/>
      <c r="C430" s="141"/>
      <c r="D430" s="141" t="s">
        <v>5301</v>
      </c>
      <c r="E430" s="141" t="s">
        <v>5302</v>
      </c>
      <c r="F430" s="141" t="s">
        <v>2449</v>
      </c>
      <c r="G430" s="141" t="s">
        <v>1364</v>
      </c>
      <c r="H430" s="283" t="s">
        <v>5303</v>
      </c>
      <c r="I430" s="283"/>
      <c r="J430" s="283"/>
      <c r="K430" s="141" t="s">
        <v>4832</v>
      </c>
      <c r="L430" s="141"/>
      <c r="M430" s="141"/>
      <c r="N430" s="141"/>
      <c r="O430" s="141"/>
      <c r="P430" s="139"/>
      <c r="Q430" s="139"/>
      <c r="R430" s="142"/>
      <c r="S430" s="142"/>
      <c r="T430" s="200"/>
      <c r="U430" s="141" t="s">
        <v>38</v>
      </c>
      <c r="V430" s="206">
        <v>42864</v>
      </c>
      <c r="W430" s="129" t="s">
        <v>3160</v>
      </c>
    </row>
    <row r="431" spans="1:23" s="250" customFormat="1" x14ac:dyDescent="0.25">
      <c r="A431" s="130">
        <f t="shared" si="6"/>
        <v>430</v>
      </c>
      <c r="B431" s="141"/>
      <c r="C431" s="141"/>
      <c r="D431" s="141" t="s">
        <v>5304</v>
      </c>
      <c r="E431" s="141" t="s">
        <v>5305</v>
      </c>
      <c r="F431" s="141" t="s">
        <v>2748</v>
      </c>
      <c r="G431" s="141" t="s">
        <v>1364</v>
      </c>
      <c r="H431" s="283" t="s">
        <v>5306</v>
      </c>
      <c r="I431" s="283"/>
      <c r="J431" s="283"/>
      <c r="K431" s="141" t="s">
        <v>2221</v>
      </c>
      <c r="L431" s="141"/>
      <c r="M431" s="141" t="s">
        <v>5307</v>
      </c>
      <c r="N431" s="141" t="s">
        <v>2205</v>
      </c>
      <c r="O431" s="141"/>
      <c r="P431" s="126" t="s">
        <v>5308</v>
      </c>
      <c r="Q431" s="139"/>
      <c r="R431" s="142"/>
      <c r="S431" s="142"/>
      <c r="T431" s="200"/>
      <c r="U431" s="141" t="s">
        <v>100</v>
      </c>
      <c r="V431" s="206">
        <v>42864</v>
      </c>
      <c r="W431" s="129" t="s">
        <v>3160</v>
      </c>
    </row>
    <row r="432" spans="1:23" s="250" customFormat="1" x14ac:dyDescent="0.25">
      <c r="A432" s="130">
        <f t="shared" si="6"/>
        <v>431</v>
      </c>
      <c r="B432" s="141"/>
      <c r="C432" s="141"/>
      <c r="D432" s="141" t="s">
        <v>5309</v>
      </c>
      <c r="E432" s="141" t="s">
        <v>5310</v>
      </c>
      <c r="F432" s="141" t="s">
        <v>2449</v>
      </c>
      <c r="G432" s="141" t="s">
        <v>1364</v>
      </c>
      <c r="H432" s="283" t="s">
        <v>5311</v>
      </c>
      <c r="I432" s="283"/>
      <c r="J432" s="283"/>
      <c r="K432" s="141" t="s">
        <v>4832</v>
      </c>
      <c r="L432" s="141"/>
      <c r="M432" s="141"/>
      <c r="N432" s="141"/>
      <c r="O432" s="141"/>
      <c r="P432" s="139"/>
      <c r="Q432" s="139"/>
      <c r="R432" s="142"/>
      <c r="S432" s="142"/>
      <c r="T432" s="200"/>
      <c r="U432" s="141" t="s">
        <v>38</v>
      </c>
      <c r="V432" s="206">
        <v>42864</v>
      </c>
      <c r="W432" s="129" t="s">
        <v>3160</v>
      </c>
    </row>
    <row r="433" spans="1:23" s="250" customFormat="1" x14ac:dyDescent="0.25">
      <c r="A433" s="130">
        <f t="shared" si="6"/>
        <v>432</v>
      </c>
      <c r="B433" s="200"/>
      <c r="C433" s="200"/>
      <c r="D433" s="200" t="s">
        <v>5312</v>
      </c>
      <c r="E433" s="200" t="s">
        <v>5313</v>
      </c>
      <c r="F433" s="200" t="s">
        <v>343</v>
      </c>
      <c r="G433" s="200" t="s">
        <v>29</v>
      </c>
      <c r="H433" s="296">
        <v>222968516</v>
      </c>
      <c r="I433" s="296"/>
      <c r="J433" s="296"/>
      <c r="K433" s="200" t="s">
        <v>4832</v>
      </c>
      <c r="L433" s="200"/>
      <c r="M433" s="200"/>
      <c r="N433" s="200"/>
      <c r="O433" s="200"/>
      <c r="P433" s="200"/>
      <c r="Q433" s="200"/>
      <c r="R433" s="200"/>
      <c r="S433" s="200"/>
      <c r="T433" s="200"/>
      <c r="U433" s="200" t="s">
        <v>71</v>
      </c>
      <c r="V433" s="204">
        <v>42860</v>
      </c>
      <c r="W433" s="129" t="s">
        <v>3160</v>
      </c>
    </row>
    <row r="434" spans="1:23" s="250" customFormat="1" x14ac:dyDescent="0.25">
      <c r="A434" s="130">
        <f t="shared" si="6"/>
        <v>433</v>
      </c>
      <c r="B434" s="200"/>
      <c r="C434" s="200"/>
      <c r="D434" s="200" t="s">
        <v>5314</v>
      </c>
      <c r="E434" s="200" t="s">
        <v>5315</v>
      </c>
      <c r="F434" s="200" t="s">
        <v>123</v>
      </c>
      <c r="G434" s="200" t="s">
        <v>29</v>
      </c>
      <c r="H434" s="296">
        <v>222212845</v>
      </c>
      <c r="I434" s="296"/>
      <c r="J434" s="296"/>
      <c r="K434" s="200" t="s">
        <v>4832</v>
      </c>
      <c r="L434" s="200"/>
      <c r="M434" s="200"/>
      <c r="N434" s="200"/>
      <c r="O434" s="200"/>
      <c r="P434" s="200"/>
      <c r="Q434" s="200"/>
      <c r="R434" s="200"/>
      <c r="S434" s="200"/>
      <c r="T434" s="200"/>
      <c r="U434" s="200" t="s">
        <v>38</v>
      </c>
      <c r="V434" s="204">
        <v>42821</v>
      </c>
      <c r="W434" s="129" t="s">
        <v>3160</v>
      </c>
    </row>
    <row r="435" spans="1:23" s="250" customFormat="1" x14ac:dyDescent="0.25">
      <c r="A435" s="130">
        <f t="shared" si="6"/>
        <v>434</v>
      </c>
      <c r="B435" s="200"/>
      <c r="C435" s="200"/>
      <c r="D435" s="200" t="s">
        <v>5316</v>
      </c>
      <c r="E435" s="200" t="s">
        <v>5317</v>
      </c>
      <c r="F435" s="200" t="s">
        <v>29</v>
      </c>
      <c r="G435" s="200" t="s">
        <v>29</v>
      </c>
      <c r="H435" s="296"/>
      <c r="I435" s="296"/>
      <c r="J435" s="296"/>
      <c r="K435" s="200" t="s">
        <v>4832</v>
      </c>
      <c r="L435" s="200"/>
      <c r="M435" s="200"/>
      <c r="N435" s="200"/>
      <c r="O435" s="200"/>
      <c r="P435" s="200"/>
      <c r="Q435" s="200"/>
      <c r="R435" s="200"/>
      <c r="S435" s="200"/>
      <c r="T435" s="200"/>
      <c r="U435" s="200" t="s">
        <v>38</v>
      </c>
      <c r="V435" s="204">
        <v>42821</v>
      </c>
      <c r="W435" s="129" t="s">
        <v>3160</v>
      </c>
    </row>
    <row r="436" spans="1:23" s="250" customFormat="1" x14ac:dyDescent="0.25">
      <c r="A436" s="130">
        <f t="shared" si="6"/>
        <v>435</v>
      </c>
      <c r="B436" s="232"/>
      <c r="C436" s="232" t="s">
        <v>1998</v>
      </c>
      <c r="D436" s="232" t="s">
        <v>1999</v>
      </c>
      <c r="E436" s="232" t="s">
        <v>2000</v>
      </c>
      <c r="F436" s="232" t="s">
        <v>273</v>
      </c>
      <c r="G436" s="232" t="s">
        <v>49</v>
      </c>
      <c r="H436" s="299" t="s">
        <v>2001</v>
      </c>
      <c r="I436" s="299" t="s">
        <v>2002</v>
      </c>
      <c r="J436" s="299"/>
      <c r="K436" s="232"/>
      <c r="L436" s="232"/>
      <c r="M436" s="232"/>
      <c r="N436" s="232"/>
      <c r="O436" s="232"/>
      <c r="P436" s="232"/>
      <c r="Q436" s="232"/>
      <c r="R436" s="232"/>
      <c r="S436" s="232"/>
      <c r="T436" s="200"/>
      <c r="U436" s="232"/>
      <c r="V436" s="258"/>
      <c r="W436" s="129" t="s">
        <v>3160</v>
      </c>
    </row>
    <row r="437" spans="1:23" s="250" customFormat="1" x14ac:dyDescent="0.25">
      <c r="A437" s="130">
        <f t="shared" si="6"/>
        <v>436</v>
      </c>
      <c r="B437" s="201"/>
      <c r="C437" s="201"/>
      <c r="D437" s="201" t="s">
        <v>5318</v>
      </c>
      <c r="E437" s="201" t="s">
        <v>5319</v>
      </c>
      <c r="F437" s="201" t="s">
        <v>2260</v>
      </c>
      <c r="G437" s="201" t="s">
        <v>1364</v>
      </c>
      <c r="H437" s="295" t="s">
        <v>5320</v>
      </c>
      <c r="I437" s="295"/>
      <c r="J437" s="295"/>
      <c r="K437" s="201" t="s">
        <v>2857</v>
      </c>
      <c r="L437" s="201"/>
      <c r="M437" s="201"/>
      <c r="N437" s="201"/>
      <c r="O437" s="201"/>
      <c r="P437" s="201"/>
      <c r="Q437" s="201"/>
      <c r="R437" s="201"/>
      <c r="S437" s="201"/>
      <c r="T437" s="200"/>
      <c r="U437" s="201" t="s">
        <v>100</v>
      </c>
      <c r="V437" s="222">
        <v>42837</v>
      </c>
      <c r="W437" s="129" t="s">
        <v>3160</v>
      </c>
    </row>
    <row r="438" spans="1:23" s="250" customFormat="1" x14ac:dyDescent="0.25">
      <c r="A438" s="130">
        <f t="shared" si="6"/>
        <v>437</v>
      </c>
      <c r="B438" s="141"/>
      <c r="C438" s="141"/>
      <c r="D438" s="141" t="s">
        <v>5321</v>
      </c>
      <c r="E438" s="141" t="s">
        <v>5322</v>
      </c>
      <c r="F438" s="141" t="s">
        <v>83</v>
      </c>
      <c r="G438" s="141" t="s">
        <v>1364</v>
      </c>
      <c r="H438" s="283" t="s">
        <v>5323</v>
      </c>
      <c r="I438" s="283"/>
      <c r="J438" s="283"/>
      <c r="K438" s="141" t="s">
        <v>4832</v>
      </c>
      <c r="L438" s="141"/>
      <c r="M438" s="141"/>
      <c r="N438" s="141"/>
      <c r="O438" s="141"/>
      <c r="P438" s="126" t="s">
        <v>5324</v>
      </c>
      <c r="Q438" s="139"/>
      <c r="R438" s="142"/>
      <c r="S438" s="142"/>
      <c r="T438" s="200"/>
      <c r="U438" s="141" t="s">
        <v>38</v>
      </c>
      <c r="V438" s="206">
        <v>42864</v>
      </c>
      <c r="W438" s="129" t="s">
        <v>3160</v>
      </c>
    </row>
    <row r="439" spans="1:23" s="250" customFormat="1" x14ac:dyDescent="0.25">
      <c r="A439" s="259" t="s">
        <v>0</v>
      </c>
      <c r="B439" s="260" t="s">
        <v>1</v>
      </c>
      <c r="C439" s="260" t="s">
        <v>2</v>
      </c>
      <c r="D439" s="261" t="s">
        <v>3</v>
      </c>
      <c r="E439" s="261" t="s">
        <v>4</v>
      </c>
      <c r="F439" s="261" t="s">
        <v>5</v>
      </c>
      <c r="G439" s="261" t="s">
        <v>6</v>
      </c>
      <c r="H439" s="300" t="s">
        <v>7</v>
      </c>
      <c r="I439" s="311" t="s">
        <v>8</v>
      </c>
      <c r="J439" s="311" t="s">
        <v>9</v>
      </c>
      <c r="K439" s="262" t="s">
        <v>10</v>
      </c>
      <c r="L439" s="262" t="s">
        <v>11</v>
      </c>
      <c r="M439" s="261" t="s">
        <v>12</v>
      </c>
      <c r="N439" s="261" t="s">
        <v>13</v>
      </c>
      <c r="O439" s="261" t="s">
        <v>14</v>
      </c>
      <c r="P439" s="261" t="s">
        <v>15</v>
      </c>
      <c r="Q439" s="261" t="s">
        <v>16</v>
      </c>
      <c r="R439" s="261" t="s">
        <v>17</v>
      </c>
      <c r="S439" s="261" t="s">
        <v>18</v>
      </c>
      <c r="T439" s="261" t="s">
        <v>19</v>
      </c>
      <c r="U439" s="259" t="s">
        <v>20</v>
      </c>
      <c r="V439" s="263" t="s">
        <v>21</v>
      </c>
      <c r="W439" s="259" t="s">
        <v>22</v>
      </c>
    </row>
    <row r="440" spans="1:23" s="250" customFormat="1" x14ac:dyDescent="0.25">
      <c r="A440" s="264">
        <v>1</v>
      </c>
      <c r="B440" s="232"/>
      <c r="C440" s="232" t="s">
        <v>26</v>
      </c>
      <c r="D440" s="226" t="s">
        <v>27</v>
      </c>
      <c r="E440" s="226" t="s">
        <v>28</v>
      </c>
      <c r="F440" s="232" t="s">
        <v>29</v>
      </c>
      <c r="G440" s="232" t="s">
        <v>29</v>
      </c>
      <c r="H440" s="299">
        <v>322689643</v>
      </c>
      <c r="I440" s="299"/>
      <c r="J440" s="299"/>
      <c r="K440" s="232" t="s">
        <v>30</v>
      </c>
      <c r="L440" s="232"/>
      <c r="M440" s="232"/>
      <c r="N440" s="232"/>
      <c r="O440" s="232"/>
      <c r="P440" s="232"/>
      <c r="Q440" s="232"/>
      <c r="R440" s="232"/>
      <c r="S440" s="232"/>
      <c r="T440" s="226" t="s">
        <v>31</v>
      </c>
      <c r="U440" s="232" t="s">
        <v>32</v>
      </c>
      <c r="V440" s="265">
        <v>42893</v>
      </c>
      <c r="W440" s="232" t="s">
        <v>33</v>
      </c>
    </row>
    <row r="441" spans="1:23" s="250" customFormat="1" x14ac:dyDescent="0.25">
      <c r="A441" s="264">
        <f>+A440+1</f>
        <v>2</v>
      </c>
      <c r="B441" s="232"/>
      <c r="C441" s="232"/>
      <c r="D441" s="226" t="s">
        <v>34</v>
      </c>
      <c r="E441" s="226" t="s">
        <v>35</v>
      </c>
      <c r="F441" s="232" t="s">
        <v>29</v>
      </c>
      <c r="G441" s="232" t="s">
        <v>29</v>
      </c>
      <c r="H441" s="299">
        <v>322882746</v>
      </c>
      <c r="I441" s="299"/>
      <c r="J441" s="299"/>
      <c r="K441" s="232" t="s">
        <v>36</v>
      </c>
      <c r="L441" s="232"/>
      <c r="M441" s="232" t="s">
        <v>21</v>
      </c>
      <c r="N441" s="232"/>
      <c r="O441" s="232"/>
      <c r="P441" s="232"/>
      <c r="Q441" s="232"/>
      <c r="R441" s="232"/>
      <c r="S441" s="232"/>
      <c r="T441" s="226" t="s">
        <v>37</v>
      </c>
      <c r="U441" s="232" t="s">
        <v>38</v>
      </c>
      <c r="V441" s="265">
        <v>42888</v>
      </c>
      <c r="W441" s="232" t="s">
        <v>33</v>
      </c>
    </row>
    <row r="442" spans="1:23" s="250" customFormat="1" x14ac:dyDescent="0.25">
      <c r="A442" s="264">
        <f t="shared" ref="A442:A505" si="7">+A441+1</f>
        <v>3</v>
      </c>
      <c r="B442" s="232"/>
      <c r="C442" s="232"/>
      <c r="D442" s="226" t="s">
        <v>39</v>
      </c>
      <c r="E442" s="232" t="s">
        <v>40</v>
      </c>
      <c r="F442" s="232" t="s">
        <v>41</v>
      </c>
      <c r="G442" s="232" t="s">
        <v>42</v>
      </c>
      <c r="H442" s="299" t="s">
        <v>43</v>
      </c>
      <c r="I442" s="299"/>
      <c r="J442" s="299"/>
      <c r="K442" s="232" t="s">
        <v>30</v>
      </c>
      <c r="L442" s="232"/>
      <c r="M442" s="232"/>
      <c r="N442" s="232"/>
      <c r="O442" s="232"/>
      <c r="P442" s="185" t="s">
        <v>44</v>
      </c>
      <c r="Q442" s="232"/>
      <c r="R442" s="232"/>
      <c r="S442" s="232"/>
      <c r="T442" s="226" t="s">
        <v>45</v>
      </c>
      <c r="U442" s="232" t="s">
        <v>46</v>
      </c>
      <c r="V442" s="265">
        <v>42901</v>
      </c>
      <c r="W442" s="232" t="s">
        <v>33</v>
      </c>
    </row>
    <row r="443" spans="1:23" s="250" customFormat="1" x14ac:dyDescent="0.25">
      <c r="A443" s="264">
        <f t="shared" si="7"/>
        <v>4</v>
      </c>
      <c r="B443" s="232"/>
      <c r="C443" s="232"/>
      <c r="D443" s="232">
        <v>1289</v>
      </c>
      <c r="E443" s="232" t="s">
        <v>47</v>
      </c>
      <c r="F443" s="232" t="s">
        <v>48</v>
      </c>
      <c r="G443" s="232" t="s">
        <v>49</v>
      </c>
      <c r="H443" s="299">
        <v>978498442</v>
      </c>
      <c r="I443" s="299">
        <v>952108746</v>
      </c>
      <c r="J443" s="299"/>
      <c r="K443" s="232" t="s">
        <v>36</v>
      </c>
      <c r="L443" s="232"/>
      <c r="M443" s="232"/>
      <c r="N443" s="232"/>
      <c r="O443" s="232"/>
      <c r="P443" s="185" t="s">
        <v>50</v>
      </c>
      <c r="Q443" s="232"/>
      <c r="R443" s="232"/>
      <c r="S443" s="232"/>
      <c r="T443" s="226" t="s">
        <v>51</v>
      </c>
      <c r="U443" s="232" t="s">
        <v>38</v>
      </c>
      <c r="V443" s="265">
        <v>42908</v>
      </c>
      <c r="W443" s="232" t="s">
        <v>33</v>
      </c>
    </row>
    <row r="444" spans="1:23" s="250" customFormat="1" x14ac:dyDescent="0.25">
      <c r="A444" s="264">
        <f t="shared" si="7"/>
        <v>5</v>
      </c>
      <c r="B444" s="232"/>
      <c r="C444" s="232"/>
      <c r="D444" s="226" t="s">
        <v>53</v>
      </c>
      <c r="E444" s="226" t="s">
        <v>54</v>
      </c>
      <c r="F444" s="232" t="s">
        <v>48</v>
      </c>
      <c r="G444" s="232" t="s">
        <v>49</v>
      </c>
      <c r="H444" s="299">
        <v>979512426</v>
      </c>
      <c r="I444" s="299">
        <v>957393331</v>
      </c>
      <c r="J444" s="299">
        <v>22051210</v>
      </c>
      <c r="K444" s="232" t="s">
        <v>36</v>
      </c>
      <c r="L444" s="232"/>
      <c r="M444" s="232"/>
      <c r="N444" s="232"/>
      <c r="O444" s="232"/>
      <c r="P444" s="185" t="s">
        <v>55</v>
      </c>
      <c r="Q444" s="232"/>
      <c r="R444" s="232"/>
      <c r="S444" s="232"/>
      <c r="T444" s="226" t="s">
        <v>56</v>
      </c>
      <c r="U444" s="226" t="s">
        <v>57</v>
      </c>
      <c r="V444" s="265">
        <v>42901</v>
      </c>
      <c r="W444" s="232" t="s">
        <v>33</v>
      </c>
    </row>
    <row r="445" spans="1:23" s="250" customFormat="1" x14ac:dyDescent="0.25">
      <c r="A445" s="264">
        <f t="shared" si="7"/>
        <v>6</v>
      </c>
      <c r="B445" s="232"/>
      <c r="C445" s="232"/>
      <c r="D445" s="226" t="s">
        <v>58</v>
      </c>
      <c r="E445" s="226" t="s">
        <v>59</v>
      </c>
      <c r="F445" s="232" t="s">
        <v>60</v>
      </c>
      <c r="G445" s="232" t="s">
        <v>49</v>
      </c>
      <c r="H445" s="299">
        <v>976086548</v>
      </c>
      <c r="I445" s="299"/>
      <c r="J445" s="299"/>
      <c r="K445" s="232" t="s">
        <v>36</v>
      </c>
      <c r="L445" s="232"/>
      <c r="M445" s="232"/>
      <c r="N445" s="232"/>
      <c r="O445" s="232"/>
      <c r="P445" s="232"/>
      <c r="Q445" s="232"/>
      <c r="R445" s="232"/>
      <c r="S445" s="232"/>
      <c r="T445" s="226" t="s">
        <v>61</v>
      </c>
      <c r="U445" s="226" t="s">
        <v>62</v>
      </c>
      <c r="V445" s="265">
        <v>42887</v>
      </c>
      <c r="W445" s="232" t="s">
        <v>33</v>
      </c>
    </row>
    <row r="446" spans="1:23" s="250" customFormat="1" x14ac:dyDescent="0.25">
      <c r="A446" s="264">
        <f t="shared" si="7"/>
        <v>7</v>
      </c>
      <c r="B446" s="232"/>
      <c r="C446" s="232"/>
      <c r="D446" s="226" t="s">
        <v>63</v>
      </c>
      <c r="E446" s="232" t="s">
        <v>64</v>
      </c>
      <c r="F446" s="232" t="s">
        <v>65</v>
      </c>
      <c r="G446" s="232" t="s">
        <v>49</v>
      </c>
      <c r="H446" s="299">
        <v>229061830</v>
      </c>
      <c r="I446" s="299"/>
      <c r="J446" s="299"/>
      <c r="K446" s="232" t="s">
        <v>36</v>
      </c>
      <c r="L446" s="232"/>
      <c r="M446" s="232" t="s">
        <v>66</v>
      </c>
      <c r="N446" s="232" t="s">
        <v>67</v>
      </c>
      <c r="O446" s="232" t="s">
        <v>68</v>
      </c>
      <c r="P446" s="185" t="s">
        <v>69</v>
      </c>
      <c r="Q446" s="232"/>
      <c r="R446" s="232"/>
      <c r="S446" s="232"/>
      <c r="T446" s="226" t="s">
        <v>70</v>
      </c>
      <c r="U446" s="226" t="s">
        <v>71</v>
      </c>
      <c r="V446" s="265">
        <v>42905</v>
      </c>
      <c r="W446" s="232" t="s">
        <v>33</v>
      </c>
    </row>
    <row r="447" spans="1:23" s="250" customFormat="1" x14ac:dyDescent="0.25">
      <c r="A447" s="264">
        <f t="shared" si="7"/>
        <v>8</v>
      </c>
      <c r="B447" s="232"/>
      <c r="C447" s="232"/>
      <c r="D447" s="226" t="s">
        <v>73</v>
      </c>
      <c r="E447" s="232" t="s">
        <v>74</v>
      </c>
      <c r="F447" s="232" t="s">
        <v>75</v>
      </c>
      <c r="G447" s="232" t="s">
        <v>42</v>
      </c>
      <c r="H447" s="299">
        <v>944655590</v>
      </c>
      <c r="I447" s="299" t="s">
        <v>76</v>
      </c>
      <c r="J447" s="299">
        <v>944655590</v>
      </c>
      <c r="K447" s="232"/>
      <c r="L447" s="232"/>
      <c r="M447" s="232"/>
      <c r="N447" s="232"/>
      <c r="O447" s="232"/>
      <c r="P447" s="232"/>
      <c r="Q447" s="232"/>
      <c r="R447" s="232"/>
      <c r="S447" s="232"/>
      <c r="T447" s="226" t="s">
        <v>77</v>
      </c>
      <c r="U447" s="226" t="s">
        <v>71</v>
      </c>
      <c r="V447" s="265">
        <v>42894</v>
      </c>
      <c r="W447" s="232" t="s">
        <v>33</v>
      </c>
    </row>
    <row r="448" spans="1:23" s="250" customFormat="1" x14ac:dyDescent="0.25">
      <c r="A448" s="264">
        <f t="shared" si="7"/>
        <v>9</v>
      </c>
      <c r="B448" s="232"/>
      <c r="C448" s="232"/>
      <c r="D448" s="226" t="s">
        <v>78</v>
      </c>
      <c r="E448" s="226" t="s">
        <v>79</v>
      </c>
      <c r="F448" s="232" t="s">
        <v>48</v>
      </c>
      <c r="G448" s="232" t="s">
        <v>49</v>
      </c>
      <c r="H448" s="299">
        <v>229199900</v>
      </c>
      <c r="I448" s="299">
        <v>279451668</v>
      </c>
      <c r="J448" s="299"/>
      <c r="K448" s="232" t="s">
        <v>30</v>
      </c>
      <c r="L448" s="232"/>
      <c r="M448" s="232"/>
      <c r="N448" s="232"/>
      <c r="O448" s="232"/>
      <c r="P448" s="232"/>
      <c r="Q448" s="232"/>
      <c r="R448" s="232"/>
      <c r="S448" s="232"/>
      <c r="T448" s="226" t="s">
        <v>80</v>
      </c>
      <c r="U448" s="232" t="s">
        <v>38</v>
      </c>
      <c r="V448" s="265">
        <v>42893</v>
      </c>
      <c r="W448" s="232" t="s">
        <v>33</v>
      </c>
    </row>
    <row r="449" spans="1:23" s="250" customFormat="1" x14ac:dyDescent="0.25">
      <c r="A449" s="264">
        <f t="shared" si="7"/>
        <v>10</v>
      </c>
      <c r="B449" s="232"/>
      <c r="C449" s="232"/>
      <c r="D449" s="226" t="s">
        <v>81</v>
      </c>
      <c r="E449" s="232" t="s">
        <v>82</v>
      </c>
      <c r="F449" s="232" t="s">
        <v>83</v>
      </c>
      <c r="G449" s="232" t="s">
        <v>49</v>
      </c>
      <c r="H449" s="299">
        <v>229346700</v>
      </c>
      <c r="I449" s="299"/>
      <c r="J449" s="299"/>
      <c r="K449" s="232" t="s">
        <v>36</v>
      </c>
      <c r="L449" s="232"/>
      <c r="M449" s="232"/>
      <c r="N449" s="232"/>
      <c r="O449" s="232"/>
      <c r="P449" s="232"/>
      <c r="Q449" s="232"/>
      <c r="R449" s="232"/>
      <c r="S449" s="232"/>
      <c r="T449" s="226" t="s">
        <v>84</v>
      </c>
      <c r="U449" s="232" t="s">
        <v>38</v>
      </c>
      <c r="V449" s="265">
        <v>42893</v>
      </c>
      <c r="W449" s="232" t="s">
        <v>33</v>
      </c>
    </row>
    <row r="450" spans="1:23" s="250" customFormat="1" x14ac:dyDescent="0.25">
      <c r="A450" s="264">
        <f t="shared" si="7"/>
        <v>11</v>
      </c>
      <c r="B450" s="232"/>
      <c r="C450" s="232"/>
      <c r="D450" s="226" t="s">
        <v>85</v>
      </c>
      <c r="E450" s="232" t="s">
        <v>86</v>
      </c>
      <c r="F450" s="232" t="s">
        <v>83</v>
      </c>
      <c r="G450" s="232" t="s">
        <v>49</v>
      </c>
      <c r="H450" s="299">
        <v>991745266</v>
      </c>
      <c r="I450" s="299">
        <v>979616845</v>
      </c>
      <c r="J450" s="299"/>
      <c r="K450" s="232" t="s">
        <v>36</v>
      </c>
      <c r="L450" s="232"/>
      <c r="M450" s="232"/>
      <c r="N450" s="232"/>
      <c r="O450" s="232"/>
      <c r="P450" s="232"/>
      <c r="Q450" s="232"/>
      <c r="R450" s="232"/>
      <c r="S450" s="232"/>
      <c r="T450" s="226" t="s">
        <v>87</v>
      </c>
      <c r="U450" s="232" t="s">
        <v>46</v>
      </c>
      <c r="V450" s="266">
        <v>42873</v>
      </c>
      <c r="W450" s="232" t="s">
        <v>33</v>
      </c>
    </row>
    <row r="451" spans="1:23" s="250" customFormat="1" x14ac:dyDescent="0.25">
      <c r="A451" s="264">
        <f t="shared" si="7"/>
        <v>12</v>
      </c>
      <c r="B451" s="232"/>
      <c r="C451" s="232"/>
      <c r="D451" s="226" t="s">
        <v>88</v>
      </c>
      <c r="E451" s="232" t="s">
        <v>89</v>
      </c>
      <c r="F451" s="232" t="s">
        <v>90</v>
      </c>
      <c r="G451" s="232" t="s">
        <v>42</v>
      </c>
      <c r="H451" s="299">
        <v>961572788</v>
      </c>
      <c r="I451" s="299"/>
      <c r="J451" s="299"/>
      <c r="K451" s="232" t="s">
        <v>30</v>
      </c>
      <c r="L451" s="232"/>
      <c r="M451" s="232"/>
      <c r="N451" s="232"/>
      <c r="O451" s="232"/>
      <c r="P451" s="232"/>
      <c r="Q451" s="232"/>
      <c r="R451" s="232"/>
      <c r="S451" s="232"/>
      <c r="T451" s="226" t="s">
        <v>91</v>
      </c>
      <c r="U451" s="232" t="s">
        <v>46</v>
      </c>
      <c r="V451" s="265">
        <v>42893</v>
      </c>
      <c r="W451" s="232" t="s">
        <v>33</v>
      </c>
    </row>
    <row r="452" spans="1:23" s="250" customFormat="1" x14ac:dyDescent="0.25">
      <c r="A452" s="264">
        <f t="shared" si="7"/>
        <v>13</v>
      </c>
      <c r="B452" s="232"/>
      <c r="C452" s="232"/>
      <c r="D452" s="232" t="s">
        <v>92</v>
      </c>
      <c r="E452" s="232" t="s">
        <v>93</v>
      </c>
      <c r="F452" s="232" t="s">
        <v>94</v>
      </c>
      <c r="G452" s="232" t="s">
        <v>95</v>
      </c>
      <c r="H452" s="299">
        <v>982592880</v>
      </c>
      <c r="I452" s="299"/>
      <c r="J452" s="299"/>
      <c r="K452" s="232" t="s">
        <v>30</v>
      </c>
      <c r="L452" s="232"/>
      <c r="M452" s="232" t="s">
        <v>96</v>
      </c>
      <c r="N452" s="232"/>
      <c r="O452" s="232" t="s">
        <v>97</v>
      </c>
      <c r="P452" s="185" t="s">
        <v>98</v>
      </c>
      <c r="Q452" s="232"/>
      <c r="R452" s="232"/>
      <c r="S452" s="232"/>
      <c r="T452" s="226" t="s">
        <v>99</v>
      </c>
      <c r="U452" s="232" t="s">
        <v>100</v>
      </c>
      <c r="V452" s="265">
        <v>42899</v>
      </c>
      <c r="W452" s="232" t="s">
        <v>33</v>
      </c>
    </row>
    <row r="453" spans="1:23" s="250" customFormat="1" x14ac:dyDescent="0.25">
      <c r="A453" s="264">
        <f t="shared" si="7"/>
        <v>14</v>
      </c>
      <c r="B453" s="232"/>
      <c r="C453" s="232"/>
      <c r="D453" s="226" t="s">
        <v>103</v>
      </c>
      <c r="E453" s="232" t="s">
        <v>104</v>
      </c>
      <c r="F453" s="232" t="s">
        <v>105</v>
      </c>
      <c r="G453" s="232" t="s">
        <v>49</v>
      </c>
      <c r="H453" s="299">
        <v>229539533</v>
      </c>
      <c r="I453" s="299"/>
      <c r="J453" s="299"/>
      <c r="K453" s="232" t="s">
        <v>36</v>
      </c>
      <c r="L453" s="232"/>
      <c r="M453" s="232"/>
      <c r="N453" s="232"/>
      <c r="O453" s="232"/>
      <c r="P453" s="232"/>
      <c r="Q453" s="232"/>
      <c r="R453" s="232"/>
      <c r="S453" s="232"/>
      <c r="T453" s="226" t="s">
        <v>106</v>
      </c>
      <c r="U453" s="232" t="s">
        <v>38</v>
      </c>
      <c r="V453" s="265">
        <v>42857</v>
      </c>
      <c r="W453" s="232" t="s">
        <v>33</v>
      </c>
    </row>
    <row r="454" spans="1:23" s="250" customFormat="1" x14ac:dyDescent="0.25">
      <c r="A454" s="264">
        <f t="shared" si="7"/>
        <v>15</v>
      </c>
      <c r="B454" s="232"/>
      <c r="C454" s="232"/>
      <c r="D454" s="226" t="s">
        <v>108</v>
      </c>
      <c r="E454" s="232" t="s">
        <v>109</v>
      </c>
      <c r="F454" s="232" t="s">
        <v>110</v>
      </c>
      <c r="G454" s="232" t="s">
        <v>49</v>
      </c>
      <c r="H454" s="299">
        <v>991217645</v>
      </c>
      <c r="I454" s="299">
        <v>994595798</v>
      </c>
      <c r="J454" s="299" t="s">
        <v>111</v>
      </c>
      <c r="K454" s="232" t="s">
        <v>30</v>
      </c>
      <c r="L454" s="232"/>
      <c r="M454" s="226" t="s">
        <v>112</v>
      </c>
      <c r="N454" s="232"/>
      <c r="O454" s="232"/>
      <c r="P454" s="232" t="s">
        <v>113</v>
      </c>
      <c r="Q454" s="232"/>
      <c r="R454" s="232"/>
      <c r="S454" s="232"/>
      <c r="T454" s="226" t="s">
        <v>114</v>
      </c>
      <c r="U454" s="232" t="s">
        <v>38</v>
      </c>
      <c r="V454" s="265">
        <v>42886</v>
      </c>
      <c r="W454" s="232" t="s">
        <v>33</v>
      </c>
    </row>
    <row r="455" spans="1:23" s="250" customFormat="1" x14ac:dyDescent="0.25">
      <c r="A455" s="264">
        <f t="shared" si="7"/>
        <v>16</v>
      </c>
      <c r="B455" s="232"/>
      <c r="C455" s="232"/>
      <c r="D455" s="226" t="s">
        <v>115</v>
      </c>
      <c r="E455" s="226" t="s">
        <v>116</v>
      </c>
      <c r="F455" s="232" t="s">
        <v>48</v>
      </c>
      <c r="G455" s="232" t="s">
        <v>49</v>
      </c>
      <c r="H455" s="299">
        <v>229065644</v>
      </c>
      <c r="I455" s="299">
        <v>965026270</v>
      </c>
      <c r="J455" s="299"/>
      <c r="K455" s="232" t="s">
        <v>36</v>
      </c>
      <c r="L455" s="232"/>
      <c r="M455" s="232"/>
      <c r="N455" s="232"/>
      <c r="O455" s="232"/>
      <c r="P455" s="232"/>
      <c r="Q455" s="232"/>
      <c r="R455" s="232"/>
      <c r="S455" s="232"/>
      <c r="T455" s="226" t="s">
        <v>117</v>
      </c>
      <c r="U455" s="226" t="s">
        <v>57</v>
      </c>
      <c r="V455" s="265">
        <v>42886</v>
      </c>
      <c r="W455" s="232" t="s">
        <v>33</v>
      </c>
    </row>
    <row r="456" spans="1:23" s="250" customFormat="1" x14ac:dyDescent="0.25">
      <c r="A456" s="264">
        <f t="shared" si="7"/>
        <v>17</v>
      </c>
      <c r="B456" s="232"/>
      <c r="C456" s="232" t="s">
        <v>119</v>
      </c>
      <c r="D456" s="226" t="s">
        <v>120</v>
      </c>
      <c r="E456" s="226" t="s">
        <v>121</v>
      </c>
      <c r="F456" s="232" t="s">
        <v>122</v>
      </c>
      <c r="G456" s="232" t="s">
        <v>123</v>
      </c>
      <c r="H456" s="299">
        <v>323121685</v>
      </c>
      <c r="I456" s="299"/>
      <c r="J456" s="299"/>
      <c r="K456" s="232" t="s">
        <v>36</v>
      </c>
      <c r="L456" s="232"/>
      <c r="M456" s="232" t="s">
        <v>124</v>
      </c>
      <c r="N456" s="232" t="s">
        <v>125</v>
      </c>
      <c r="O456" s="232"/>
      <c r="P456" s="185" t="s">
        <v>126</v>
      </c>
      <c r="Q456" s="232"/>
      <c r="R456" s="232"/>
      <c r="S456" s="232"/>
      <c r="T456" s="226" t="s">
        <v>127</v>
      </c>
      <c r="U456" s="232" t="s">
        <v>100</v>
      </c>
      <c r="V456" s="265">
        <v>42909</v>
      </c>
      <c r="W456" s="232" t="s">
        <v>33</v>
      </c>
    </row>
    <row r="457" spans="1:23" s="250" customFormat="1" x14ac:dyDescent="0.25">
      <c r="A457" s="264">
        <f t="shared" si="7"/>
        <v>18</v>
      </c>
      <c r="B457" s="232"/>
      <c r="C457" s="232" t="s">
        <v>128</v>
      </c>
      <c r="D457" s="226" t="s">
        <v>129</v>
      </c>
      <c r="E457" s="232" t="s">
        <v>130</v>
      </c>
      <c r="F457" s="232" t="s">
        <v>123</v>
      </c>
      <c r="G457" s="232" t="s">
        <v>123</v>
      </c>
      <c r="H457" s="299">
        <v>322254402</v>
      </c>
      <c r="I457" s="299"/>
      <c r="J457" s="299"/>
      <c r="K457" s="232" t="s">
        <v>30</v>
      </c>
      <c r="L457" s="232"/>
      <c r="M457" s="232"/>
      <c r="N457" s="232"/>
      <c r="O457" s="232"/>
      <c r="P457" s="232"/>
      <c r="Q457" s="232"/>
      <c r="R457" s="232"/>
      <c r="S457" s="232"/>
      <c r="T457" s="226" t="s">
        <v>131</v>
      </c>
      <c r="U457" s="232" t="s">
        <v>46</v>
      </c>
      <c r="V457" s="265">
        <v>42873</v>
      </c>
      <c r="W457" s="232" t="s">
        <v>33</v>
      </c>
    </row>
    <row r="458" spans="1:23" s="250" customFormat="1" x14ac:dyDescent="0.25">
      <c r="A458" s="264">
        <f t="shared" si="7"/>
        <v>19</v>
      </c>
      <c r="B458" s="232"/>
      <c r="C458" s="232" t="s">
        <v>132</v>
      </c>
      <c r="D458" s="226" t="s">
        <v>133</v>
      </c>
      <c r="E458" s="226" t="s">
        <v>134</v>
      </c>
      <c r="F458" s="232" t="s">
        <v>123</v>
      </c>
      <c r="G458" s="232" t="s">
        <v>123</v>
      </c>
      <c r="H458" s="299">
        <v>222052862</v>
      </c>
      <c r="I458" s="299">
        <v>991900269</v>
      </c>
      <c r="J458" s="299"/>
      <c r="K458" s="232" t="s">
        <v>30</v>
      </c>
      <c r="L458" s="232"/>
      <c r="M458" s="232"/>
      <c r="N458" s="232"/>
      <c r="O458" s="232"/>
      <c r="P458" s="232" t="s">
        <v>135</v>
      </c>
      <c r="Q458" s="232"/>
      <c r="R458" s="232"/>
      <c r="S458" s="232"/>
      <c r="T458" s="226" t="s">
        <v>136</v>
      </c>
      <c r="U458" s="232" t="s">
        <v>32</v>
      </c>
      <c r="V458" s="265">
        <v>42873</v>
      </c>
      <c r="W458" s="232" t="s">
        <v>33</v>
      </c>
    </row>
    <row r="459" spans="1:23" s="250" customFormat="1" x14ac:dyDescent="0.25">
      <c r="A459" s="264">
        <f t="shared" si="7"/>
        <v>20</v>
      </c>
      <c r="B459" s="232"/>
      <c r="C459" s="232"/>
      <c r="D459" s="226" t="s">
        <v>137</v>
      </c>
      <c r="E459" s="226" t="s">
        <v>138</v>
      </c>
      <c r="F459" s="232" t="s">
        <v>65</v>
      </c>
      <c r="G459" s="232" t="s">
        <v>49</v>
      </c>
      <c r="H459" s="299">
        <v>961272704</v>
      </c>
      <c r="I459" s="299">
        <v>952159335</v>
      </c>
      <c r="J459" s="299"/>
      <c r="K459" s="232" t="s">
        <v>36</v>
      </c>
      <c r="L459" s="232"/>
      <c r="M459" s="232"/>
      <c r="N459" s="232"/>
      <c r="O459" s="232"/>
      <c r="P459" s="232"/>
      <c r="Q459" s="232"/>
      <c r="R459" s="232"/>
      <c r="S459" s="232"/>
      <c r="T459" s="226" t="s">
        <v>139</v>
      </c>
      <c r="U459" s="226" t="s">
        <v>57</v>
      </c>
      <c r="V459" s="265">
        <v>42873</v>
      </c>
      <c r="W459" s="232" t="s">
        <v>33</v>
      </c>
    </row>
    <row r="460" spans="1:23" s="250" customFormat="1" x14ac:dyDescent="0.25">
      <c r="A460" s="264">
        <f t="shared" si="7"/>
        <v>21</v>
      </c>
      <c r="B460" s="232"/>
      <c r="C460" s="232" t="s">
        <v>140</v>
      </c>
      <c r="D460" s="226" t="s">
        <v>141</v>
      </c>
      <c r="E460" s="232" t="s">
        <v>142</v>
      </c>
      <c r="F460" s="232" t="s">
        <v>143</v>
      </c>
      <c r="G460" s="232" t="s">
        <v>95</v>
      </c>
      <c r="H460" s="299">
        <v>981370861</v>
      </c>
      <c r="I460" s="299"/>
      <c r="J460" s="299"/>
      <c r="K460" s="232" t="s">
        <v>36</v>
      </c>
      <c r="L460" s="232"/>
      <c r="M460" s="232"/>
      <c r="N460" s="232"/>
      <c r="O460" s="232"/>
      <c r="P460" s="232"/>
      <c r="Q460" s="232"/>
      <c r="R460" s="232"/>
      <c r="S460" s="232"/>
      <c r="T460" s="226" t="s">
        <v>144</v>
      </c>
      <c r="U460" s="232" t="s">
        <v>38</v>
      </c>
      <c r="V460" s="265">
        <v>42873</v>
      </c>
      <c r="W460" s="232" t="s">
        <v>33</v>
      </c>
    </row>
    <row r="461" spans="1:23" s="250" customFormat="1" x14ac:dyDescent="0.25">
      <c r="A461" s="264">
        <f t="shared" si="7"/>
        <v>22</v>
      </c>
      <c r="B461" s="232"/>
      <c r="C461" s="232"/>
      <c r="D461" s="226" t="s">
        <v>145</v>
      </c>
      <c r="E461" s="232" t="s">
        <v>146</v>
      </c>
      <c r="F461" s="232" t="s">
        <v>147</v>
      </c>
      <c r="G461" s="232" t="s">
        <v>49</v>
      </c>
      <c r="H461" s="299">
        <v>975814012</v>
      </c>
      <c r="I461" s="299">
        <v>967069287</v>
      </c>
      <c r="J461" s="299"/>
      <c r="K461" s="232" t="s">
        <v>30</v>
      </c>
      <c r="L461" s="232"/>
      <c r="M461" s="232"/>
      <c r="N461" s="232"/>
      <c r="O461" s="232"/>
      <c r="P461" s="232"/>
      <c r="Q461" s="232"/>
      <c r="R461" s="232"/>
      <c r="S461" s="232"/>
      <c r="T461" s="232" t="s">
        <v>148</v>
      </c>
      <c r="U461" s="232" t="s">
        <v>46</v>
      </c>
      <c r="V461" s="265">
        <v>42851</v>
      </c>
      <c r="W461" s="232" t="s">
        <v>33</v>
      </c>
    </row>
    <row r="462" spans="1:23" s="250" customFormat="1" x14ac:dyDescent="0.25">
      <c r="A462" s="264">
        <f t="shared" si="7"/>
        <v>23</v>
      </c>
      <c r="B462" s="232"/>
      <c r="C462" s="232"/>
      <c r="D462" s="226" t="s">
        <v>149</v>
      </c>
      <c r="E462" s="232" t="s">
        <v>150</v>
      </c>
      <c r="F462" s="232" t="s">
        <v>48</v>
      </c>
      <c r="G462" s="232" t="s">
        <v>49</v>
      </c>
      <c r="H462" s="299">
        <v>966810135</v>
      </c>
      <c r="I462" s="299">
        <v>228548014</v>
      </c>
      <c r="J462" s="299"/>
      <c r="K462" s="232" t="s">
        <v>36</v>
      </c>
      <c r="L462" s="232"/>
      <c r="M462" s="232"/>
      <c r="N462" s="232"/>
      <c r="O462" s="232"/>
      <c r="P462" s="185" t="s">
        <v>151</v>
      </c>
      <c r="Q462" s="232"/>
      <c r="R462" s="232"/>
      <c r="S462" s="232"/>
      <c r="T462" s="226" t="s">
        <v>152</v>
      </c>
      <c r="U462" s="232" t="s">
        <v>38</v>
      </c>
      <c r="V462" s="265">
        <v>42908</v>
      </c>
      <c r="W462" s="232" t="s">
        <v>33</v>
      </c>
    </row>
    <row r="463" spans="1:23" s="250" customFormat="1" x14ac:dyDescent="0.25">
      <c r="A463" s="264">
        <f t="shared" si="7"/>
        <v>24</v>
      </c>
      <c r="B463" s="232"/>
      <c r="C463" s="232"/>
      <c r="D463" s="226" t="s">
        <v>153</v>
      </c>
      <c r="E463" s="226" t="s">
        <v>154</v>
      </c>
      <c r="F463" s="232" t="s">
        <v>155</v>
      </c>
      <c r="G463" s="232" t="s">
        <v>49</v>
      </c>
      <c r="H463" s="299">
        <v>977402481</v>
      </c>
      <c r="I463" s="299"/>
      <c r="J463" s="299"/>
      <c r="K463" s="232" t="s">
        <v>36</v>
      </c>
      <c r="L463" s="232"/>
      <c r="M463" s="232"/>
      <c r="N463" s="232"/>
      <c r="O463" s="232"/>
      <c r="P463" s="232"/>
      <c r="Q463" s="232"/>
      <c r="R463" s="232"/>
      <c r="S463" s="232"/>
      <c r="T463" s="226" t="s">
        <v>156</v>
      </c>
      <c r="U463" s="226" t="s">
        <v>46</v>
      </c>
      <c r="V463" s="265">
        <v>42887</v>
      </c>
      <c r="W463" s="232" t="s">
        <v>33</v>
      </c>
    </row>
    <row r="464" spans="1:23" s="250" customFormat="1" x14ac:dyDescent="0.25">
      <c r="A464" s="264">
        <f t="shared" si="7"/>
        <v>25</v>
      </c>
      <c r="B464" s="232"/>
      <c r="C464" s="232" t="s">
        <v>157</v>
      </c>
      <c r="D464" s="232" t="s">
        <v>158</v>
      </c>
      <c r="E464" s="232" t="s">
        <v>159</v>
      </c>
      <c r="F464" s="232" t="s">
        <v>29</v>
      </c>
      <c r="G464" s="232" t="s">
        <v>29</v>
      </c>
      <c r="H464" s="299">
        <v>322330042</v>
      </c>
      <c r="I464" s="299"/>
      <c r="J464" s="299"/>
      <c r="K464" s="232" t="s">
        <v>160</v>
      </c>
      <c r="L464" s="232"/>
      <c r="M464" s="232"/>
      <c r="N464" s="232"/>
      <c r="O464" s="232"/>
      <c r="P464" s="232"/>
      <c r="Q464" s="232"/>
      <c r="R464" s="232"/>
      <c r="S464" s="232"/>
      <c r="T464" s="226" t="s">
        <v>161</v>
      </c>
      <c r="U464" s="232" t="s">
        <v>46</v>
      </c>
      <c r="V464" s="265">
        <v>42851</v>
      </c>
      <c r="W464" s="232" t="s">
        <v>33</v>
      </c>
    </row>
    <row r="465" spans="1:23" s="250" customFormat="1" x14ac:dyDescent="0.25">
      <c r="A465" s="264">
        <f t="shared" si="7"/>
        <v>26</v>
      </c>
      <c r="B465" s="232"/>
      <c r="C465" s="232"/>
      <c r="D465" s="226" t="s">
        <v>162</v>
      </c>
      <c r="E465" s="232" t="s">
        <v>163</v>
      </c>
      <c r="F465" s="232" t="s">
        <v>83</v>
      </c>
      <c r="G465" s="232" t="s">
        <v>49</v>
      </c>
      <c r="H465" s="277" t="s">
        <v>5326</v>
      </c>
      <c r="I465" s="299"/>
      <c r="J465" s="299"/>
      <c r="K465" s="232" t="s">
        <v>30</v>
      </c>
      <c r="L465" s="232"/>
      <c r="M465" s="232"/>
      <c r="N465" s="232"/>
      <c r="O465" s="232"/>
      <c r="P465" s="185" t="s">
        <v>165</v>
      </c>
      <c r="Q465" s="232"/>
      <c r="R465" s="232"/>
      <c r="S465" s="232"/>
      <c r="T465" s="226" t="s">
        <v>166</v>
      </c>
      <c r="U465" s="232" t="s">
        <v>38</v>
      </c>
      <c r="V465" s="265">
        <v>42908</v>
      </c>
      <c r="W465" s="232" t="s">
        <v>33</v>
      </c>
    </row>
    <row r="466" spans="1:23" s="250" customFormat="1" x14ac:dyDescent="0.25">
      <c r="A466" s="264">
        <f t="shared" si="7"/>
        <v>27</v>
      </c>
      <c r="B466" s="232"/>
      <c r="C466" s="232"/>
      <c r="D466" s="232" t="s">
        <v>167</v>
      </c>
      <c r="E466" s="232" t="s">
        <v>168</v>
      </c>
      <c r="F466" s="232" t="s">
        <v>169</v>
      </c>
      <c r="G466" s="232" t="s">
        <v>123</v>
      </c>
      <c r="H466" s="299">
        <v>996173231</v>
      </c>
      <c r="I466" s="299"/>
      <c r="J466" s="299"/>
      <c r="K466" s="232" t="s">
        <v>30</v>
      </c>
      <c r="L466" s="232"/>
      <c r="M466" s="232"/>
      <c r="N466" s="232"/>
      <c r="O466" s="232"/>
      <c r="P466" s="185" t="s">
        <v>170</v>
      </c>
      <c r="Q466" s="232"/>
      <c r="R466" s="232"/>
      <c r="S466" s="232"/>
      <c r="T466" s="226" t="s">
        <v>171</v>
      </c>
      <c r="U466" s="232" t="s">
        <v>46</v>
      </c>
      <c r="V466" s="265">
        <v>42908</v>
      </c>
      <c r="W466" s="232" t="s">
        <v>33</v>
      </c>
    </row>
    <row r="467" spans="1:23" s="250" customFormat="1" x14ac:dyDescent="0.25">
      <c r="A467" s="264">
        <f t="shared" si="7"/>
        <v>28</v>
      </c>
      <c r="B467" s="232"/>
      <c r="C467" s="232"/>
      <c r="D467" s="226" t="s">
        <v>172</v>
      </c>
      <c r="E467" s="226" t="s">
        <v>173</v>
      </c>
      <c r="F467" s="232" t="s">
        <v>155</v>
      </c>
      <c r="G467" s="232" t="s">
        <v>49</v>
      </c>
      <c r="H467" s="299">
        <v>976179019</v>
      </c>
      <c r="I467" s="299"/>
      <c r="J467" s="299"/>
      <c r="K467" s="232" t="s">
        <v>36</v>
      </c>
      <c r="L467" s="232"/>
      <c r="M467" s="232"/>
      <c r="N467" s="232"/>
      <c r="O467" s="232"/>
      <c r="P467" s="185" t="s">
        <v>174</v>
      </c>
      <c r="Q467" s="232"/>
      <c r="R467" s="232"/>
      <c r="S467" s="232"/>
      <c r="T467" s="226" t="s">
        <v>175</v>
      </c>
      <c r="U467" s="232" t="s">
        <v>38</v>
      </c>
      <c r="V467" s="265">
        <v>42908</v>
      </c>
      <c r="W467" s="232" t="s">
        <v>33</v>
      </c>
    </row>
    <row r="468" spans="1:23" s="250" customFormat="1" x14ac:dyDescent="0.25">
      <c r="A468" s="264">
        <f t="shared" si="7"/>
        <v>29</v>
      </c>
      <c r="B468" s="232"/>
      <c r="C468" s="232"/>
      <c r="D468" s="226" t="s">
        <v>176</v>
      </c>
      <c r="E468" s="232" t="s">
        <v>177</v>
      </c>
      <c r="F468" s="232" t="s">
        <v>178</v>
      </c>
      <c r="G468" s="232" t="s">
        <v>123</v>
      </c>
      <c r="H468" s="299">
        <v>332315452</v>
      </c>
      <c r="I468" s="299"/>
      <c r="J468" s="299"/>
      <c r="K468" s="232" t="s">
        <v>30</v>
      </c>
      <c r="L468" s="232"/>
      <c r="M468" s="232" t="s">
        <v>179</v>
      </c>
      <c r="N468" s="232"/>
      <c r="O468" s="232"/>
      <c r="P468" s="185" t="s">
        <v>180</v>
      </c>
      <c r="Q468" s="232"/>
      <c r="R468" s="232"/>
      <c r="S468" s="232"/>
      <c r="T468" s="226" t="s">
        <v>181</v>
      </c>
      <c r="U468" s="232" t="s">
        <v>71</v>
      </c>
      <c r="V468" s="265">
        <v>42908</v>
      </c>
      <c r="W468" s="232" t="s">
        <v>33</v>
      </c>
    </row>
    <row r="469" spans="1:23" s="250" customFormat="1" x14ac:dyDescent="0.25">
      <c r="A469" s="264">
        <f t="shared" si="7"/>
        <v>30</v>
      </c>
      <c r="B469" s="232"/>
      <c r="C469" s="232"/>
      <c r="D469" s="226" t="s">
        <v>183</v>
      </c>
      <c r="E469" s="232" t="s">
        <v>184</v>
      </c>
      <c r="F469" s="232" t="s">
        <v>29</v>
      </c>
      <c r="G469" s="232" t="s">
        <v>29</v>
      </c>
      <c r="H469" s="299">
        <v>322696737</v>
      </c>
      <c r="I469" s="299">
        <v>322689753</v>
      </c>
      <c r="J469" s="299" t="s">
        <v>185</v>
      </c>
      <c r="K469" s="232" t="s">
        <v>186</v>
      </c>
      <c r="L469" s="232"/>
      <c r="M469" s="232" t="s">
        <v>187</v>
      </c>
      <c r="N469" s="232" t="s">
        <v>188</v>
      </c>
      <c r="O469" s="232" t="s">
        <v>189</v>
      </c>
      <c r="P469" s="185" t="s">
        <v>190</v>
      </c>
      <c r="Q469" s="232"/>
      <c r="R469" s="232"/>
      <c r="S469" s="232"/>
      <c r="T469" s="226" t="s">
        <v>191</v>
      </c>
      <c r="U469" s="226" t="s">
        <v>46</v>
      </c>
      <c r="V469" s="265">
        <v>42908</v>
      </c>
      <c r="W469" s="232" t="s">
        <v>33</v>
      </c>
    </row>
    <row r="470" spans="1:23" s="250" customFormat="1" x14ac:dyDescent="0.25">
      <c r="A470" s="264">
        <f t="shared" si="7"/>
        <v>31</v>
      </c>
      <c r="B470" s="232"/>
      <c r="C470" s="232" t="s">
        <v>192</v>
      </c>
      <c r="D470" s="267" t="s">
        <v>193</v>
      </c>
      <c r="E470" s="226" t="s">
        <v>194</v>
      </c>
      <c r="F470" s="232" t="s">
        <v>195</v>
      </c>
      <c r="G470" s="232" t="s">
        <v>123</v>
      </c>
      <c r="H470" s="299">
        <v>322832610</v>
      </c>
      <c r="I470" s="299"/>
      <c r="J470" s="299"/>
      <c r="K470" s="232" t="s">
        <v>30</v>
      </c>
      <c r="L470" s="232"/>
      <c r="M470" s="232"/>
      <c r="N470" s="232"/>
      <c r="O470" s="232"/>
      <c r="P470" s="232"/>
      <c r="Q470" s="232"/>
      <c r="R470" s="232"/>
      <c r="S470" s="232"/>
      <c r="T470" s="226" t="s">
        <v>196</v>
      </c>
      <c r="U470" s="232" t="s">
        <v>38</v>
      </c>
      <c r="V470" s="265">
        <v>42888</v>
      </c>
      <c r="W470" s="232" t="s">
        <v>33</v>
      </c>
    </row>
    <row r="471" spans="1:23" s="250" customFormat="1" x14ac:dyDescent="0.25">
      <c r="A471" s="264">
        <f t="shared" si="7"/>
        <v>32</v>
      </c>
      <c r="B471" s="232"/>
      <c r="C471" s="232"/>
      <c r="D471" s="232" t="s">
        <v>197</v>
      </c>
      <c r="E471" s="232" t="s">
        <v>198</v>
      </c>
      <c r="F471" s="232" t="s">
        <v>123</v>
      </c>
      <c r="G471" s="232" t="s">
        <v>123</v>
      </c>
      <c r="H471" s="299">
        <v>322599921</v>
      </c>
      <c r="I471" s="299"/>
      <c r="J471" s="299"/>
      <c r="K471" s="232" t="s">
        <v>30</v>
      </c>
      <c r="L471" s="232"/>
      <c r="M471" s="232"/>
      <c r="N471" s="232"/>
      <c r="O471" s="232"/>
      <c r="P471" s="185" t="s">
        <v>199</v>
      </c>
      <c r="Q471" s="232"/>
      <c r="R471" s="232"/>
      <c r="S471" s="232"/>
      <c r="T471" s="226" t="s">
        <v>200</v>
      </c>
      <c r="U471" s="232" t="s">
        <v>46</v>
      </c>
      <c r="V471" s="265">
        <v>42908</v>
      </c>
      <c r="W471" s="232" t="s">
        <v>33</v>
      </c>
    </row>
    <row r="472" spans="1:23" s="250" customFormat="1" x14ac:dyDescent="0.25">
      <c r="A472" s="264">
        <f t="shared" si="7"/>
        <v>33</v>
      </c>
      <c r="B472" s="232"/>
      <c r="C472" s="232"/>
      <c r="D472" s="226" t="s">
        <v>201</v>
      </c>
      <c r="E472" s="232" t="s">
        <v>202</v>
      </c>
      <c r="F472" s="232" t="s">
        <v>203</v>
      </c>
      <c r="G472" s="232" t="s">
        <v>95</v>
      </c>
      <c r="H472" s="299">
        <v>722984034</v>
      </c>
      <c r="I472" s="299"/>
      <c r="J472" s="299"/>
      <c r="K472" s="232" t="s">
        <v>204</v>
      </c>
      <c r="L472" s="232"/>
      <c r="M472" s="232"/>
      <c r="N472" s="232"/>
      <c r="O472" s="232"/>
      <c r="P472" s="185" t="s">
        <v>205</v>
      </c>
      <c r="Q472" s="232"/>
      <c r="R472" s="232"/>
      <c r="S472" s="232"/>
      <c r="T472" s="226" t="s">
        <v>206</v>
      </c>
      <c r="U472" s="232" t="s">
        <v>38</v>
      </c>
      <c r="V472" s="265">
        <v>42901</v>
      </c>
      <c r="W472" s="232" t="s">
        <v>33</v>
      </c>
    </row>
    <row r="473" spans="1:23" s="250" customFormat="1" x14ac:dyDescent="0.25">
      <c r="A473" s="264">
        <f t="shared" si="7"/>
        <v>34</v>
      </c>
      <c r="B473" s="232"/>
      <c r="C473" s="232"/>
      <c r="D473" s="232" t="s">
        <v>207</v>
      </c>
      <c r="E473" s="232" t="s">
        <v>208</v>
      </c>
      <c r="F473" s="232" t="s">
        <v>29</v>
      </c>
      <c r="G473" s="232" t="s">
        <v>29</v>
      </c>
      <c r="H473" s="299">
        <v>322683216</v>
      </c>
      <c r="I473" s="299"/>
      <c r="J473" s="299"/>
      <c r="K473" s="232" t="s">
        <v>30</v>
      </c>
      <c r="L473" s="232"/>
      <c r="M473" s="232"/>
      <c r="N473" s="232"/>
      <c r="O473" s="232"/>
      <c r="P473" s="232"/>
      <c r="Q473" s="232"/>
      <c r="R473" s="232"/>
      <c r="S473" s="232"/>
      <c r="T473" s="226" t="s">
        <v>209</v>
      </c>
      <c r="U473" s="232" t="s">
        <v>46</v>
      </c>
      <c r="V473" s="265">
        <v>42851</v>
      </c>
      <c r="W473" s="232" t="s">
        <v>33</v>
      </c>
    </row>
    <row r="474" spans="1:23" s="250" customFormat="1" x14ac:dyDescent="0.25">
      <c r="A474" s="264">
        <f t="shared" si="7"/>
        <v>35</v>
      </c>
      <c r="B474" s="232"/>
      <c r="C474" s="232"/>
      <c r="D474" s="226" t="s">
        <v>210</v>
      </c>
      <c r="E474" s="226" t="s">
        <v>211</v>
      </c>
      <c r="F474" s="232" t="s">
        <v>29</v>
      </c>
      <c r="G474" s="232" t="s">
        <v>29</v>
      </c>
      <c r="H474" s="299">
        <v>322975570</v>
      </c>
      <c r="I474" s="299"/>
      <c r="J474" s="299"/>
      <c r="K474" s="232" t="s">
        <v>36</v>
      </c>
      <c r="L474" s="232"/>
      <c r="M474" s="232"/>
      <c r="N474" s="232"/>
      <c r="O474" s="232"/>
      <c r="P474" s="232"/>
      <c r="Q474" s="232"/>
      <c r="R474" s="232"/>
      <c r="S474" s="232"/>
      <c r="T474" s="226" t="s">
        <v>212</v>
      </c>
      <c r="U474" s="232" t="s">
        <v>32</v>
      </c>
      <c r="V474" s="265">
        <v>42888</v>
      </c>
      <c r="W474" s="232" t="s">
        <v>33</v>
      </c>
    </row>
    <row r="475" spans="1:23" s="250" customFormat="1" x14ac:dyDescent="0.25">
      <c r="A475" s="264">
        <f t="shared" si="7"/>
        <v>36</v>
      </c>
      <c r="B475" s="232"/>
      <c r="C475" s="232"/>
      <c r="D475" s="232" t="s">
        <v>213</v>
      </c>
      <c r="E475" s="232" t="s">
        <v>214</v>
      </c>
      <c r="F475" s="232" t="s">
        <v>29</v>
      </c>
      <c r="G475" s="232" t="s">
        <v>29</v>
      </c>
      <c r="H475" s="299">
        <v>322698656</v>
      </c>
      <c r="I475" s="299"/>
      <c r="J475" s="299"/>
      <c r="K475" s="232" t="s">
        <v>36</v>
      </c>
      <c r="L475" s="232"/>
      <c r="M475" s="232"/>
      <c r="N475" s="232"/>
      <c r="O475" s="232"/>
      <c r="P475" s="232"/>
      <c r="Q475" s="232"/>
      <c r="R475" s="232"/>
      <c r="S475" s="232"/>
      <c r="T475" s="232" t="s">
        <v>215</v>
      </c>
      <c r="U475" s="232" t="s">
        <v>46</v>
      </c>
      <c r="V475" s="265">
        <v>42851</v>
      </c>
      <c r="W475" s="232" t="s">
        <v>33</v>
      </c>
    </row>
    <row r="476" spans="1:23" s="250" customFormat="1" x14ac:dyDescent="0.25">
      <c r="A476" s="264">
        <f t="shared" si="7"/>
        <v>37</v>
      </c>
      <c r="B476" s="232"/>
      <c r="C476" s="232"/>
      <c r="D476" s="226" t="s">
        <v>216</v>
      </c>
      <c r="E476" s="232" t="s">
        <v>217</v>
      </c>
      <c r="F476" s="232" t="s">
        <v>75</v>
      </c>
      <c r="G476" s="232" t="s">
        <v>42</v>
      </c>
      <c r="H476" s="299">
        <v>973811265</v>
      </c>
      <c r="I476" s="299"/>
      <c r="J476" s="299"/>
      <c r="K476" s="232" t="s">
        <v>36</v>
      </c>
      <c r="L476" s="232"/>
      <c r="M476" s="232"/>
      <c r="N476" s="232"/>
      <c r="O476" s="232"/>
      <c r="P476" s="232"/>
      <c r="Q476" s="232"/>
      <c r="R476" s="232"/>
      <c r="S476" s="232"/>
      <c r="T476" s="232" t="s">
        <v>218</v>
      </c>
      <c r="U476" s="232" t="s">
        <v>46</v>
      </c>
      <c r="V476" s="265">
        <v>42849</v>
      </c>
      <c r="W476" s="232" t="s">
        <v>33</v>
      </c>
    </row>
    <row r="477" spans="1:23" s="250" customFormat="1" x14ac:dyDescent="0.25">
      <c r="A477" s="264">
        <f t="shared" si="7"/>
        <v>38</v>
      </c>
      <c r="B477" s="232"/>
      <c r="C477" s="232"/>
      <c r="D477" s="226" t="s">
        <v>219</v>
      </c>
      <c r="E477" s="226" t="s">
        <v>220</v>
      </c>
      <c r="F477" s="232" t="s">
        <v>143</v>
      </c>
      <c r="G477" s="232" t="s">
        <v>95</v>
      </c>
      <c r="H477" s="299">
        <v>963619874</v>
      </c>
      <c r="I477" s="299"/>
      <c r="J477" s="299"/>
      <c r="K477" s="232" t="s">
        <v>30</v>
      </c>
      <c r="L477" s="232"/>
      <c r="M477" s="232"/>
      <c r="N477" s="232"/>
      <c r="O477" s="232"/>
      <c r="P477" s="232"/>
      <c r="Q477" s="232"/>
      <c r="R477" s="232"/>
      <c r="S477" s="232"/>
      <c r="T477" s="226" t="s">
        <v>221</v>
      </c>
      <c r="U477" s="232" t="s">
        <v>38</v>
      </c>
      <c r="V477" s="265">
        <v>42888</v>
      </c>
      <c r="W477" s="232" t="s">
        <v>33</v>
      </c>
    </row>
    <row r="478" spans="1:23" s="250" customFormat="1" x14ac:dyDescent="0.25">
      <c r="A478" s="264">
        <f t="shared" si="7"/>
        <v>39</v>
      </c>
      <c r="B478" s="232"/>
      <c r="C478" s="232"/>
      <c r="D478" s="226" t="s">
        <v>222</v>
      </c>
      <c r="E478" s="226" t="s">
        <v>223</v>
      </c>
      <c r="F478" s="232" t="s">
        <v>48</v>
      </c>
      <c r="G478" s="232" t="s">
        <v>49</v>
      </c>
      <c r="H478" s="299">
        <v>998996200</v>
      </c>
      <c r="I478" s="299"/>
      <c r="J478" s="299"/>
      <c r="K478" s="232" t="s">
        <v>36</v>
      </c>
      <c r="L478" s="232"/>
      <c r="M478" s="232"/>
      <c r="N478" s="232"/>
      <c r="O478" s="232"/>
      <c r="P478" s="232"/>
      <c r="Q478" s="232"/>
      <c r="R478" s="232"/>
      <c r="S478" s="232"/>
      <c r="T478" s="226" t="s">
        <v>224</v>
      </c>
      <c r="U478" s="226" t="s">
        <v>46</v>
      </c>
      <c r="V478" s="265">
        <v>42872</v>
      </c>
      <c r="W478" s="232" t="s">
        <v>33</v>
      </c>
    </row>
    <row r="479" spans="1:23" s="250" customFormat="1" x14ac:dyDescent="0.25">
      <c r="A479" s="264">
        <f t="shared" si="7"/>
        <v>40</v>
      </c>
      <c r="B479" s="232"/>
      <c r="C479" s="232"/>
      <c r="D479" s="226" t="s">
        <v>225</v>
      </c>
      <c r="E479" s="226" t="s">
        <v>226</v>
      </c>
      <c r="F479" s="232" t="s">
        <v>227</v>
      </c>
      <c r="G479" s="232" t="s">
        <v>95</v>
      </c>
      <c r="H479" s="299">
        <v>983917353</v>
      </c>
      <c r="I479" s="299"/>
      <c r="J479" s="299"/>
      <c r="K479" s="232" t="s">
        <v>30</v>
      </c>
      <c r="L479" s="232"/>
      <c r="M479" s="232"/>
      <c r="N479" s="232"/>
      <c r="O479" s="232"/>
      <c r="P479" s="232"/>
      <c r="Q479" s="232"/>
      <c r="R479" s="232"/>
      <c r="S479" s="232"/>
      <c r="T479" s="226" t="s">
        <v>228</v>
      </c>
      <c r="U479" s="232" t="s">
        <v>38</v>
      </c>
      <c r="V479" s="265">
        <v>42888</v>
      </c>
      <c r="W479" s="232" t="s">
        <v>33</v>
      </c>
    </row>
    <row r="480" spans="1:23" s="250" customFormat="1" x14ac:dyDescent="0.25">
      <c r="A480" s="264">
        <f t="shared" si="7"/>
        <v>41</v>
      </c>
      <c r="B480" s="232"/>
      <c r="C480" s="232"/>
      <c r="D480" s="232" t="s">
        <v>229</v>
      </c>
      <c r="E480" s="232" t="s">
        <v>230</v>
      </c>
      <c r="F480" s="232" t="s">
        <v>48</v>
      </c>
      <c r="G480" s="232" t="s">
        <v>49</v>
      </c>
      <c r="H480" s="299">
        <v>996563924</v>
      </c>
      <c r="I480" s="299">
        <v>227087203</v>
      </c>
      <c r="J480" s="299"/>
      <c r="K480" s="232" t="s">
        <v>36</v>
      </c>
      <c r="L480" s="232"/>
      <c r="M480" s="232"/>
      <c r="N480" s="232"/>
      <c r="O480" s="232"/>
      <c r="P480" s="232"/>
      <c r="Q480" s="232"/>
      <c r="R480" s="232"/>
      <c r="S480" s="232"/>
      <c r="T480" s="232" t="s">
        <v>231</v>
      </c>
      <c r="U480" s="232" t="s">
        <v>46</v>
      </c>
      <c r="V480" s="265">
        <v>42696</v>
      </c>
      <c r="W480" s="232" t="s">
        <v>33</v>
      </c>
    </row>
    <row r="481" spans="1:23" s="250" customFormat="1" x14ac:dyDescent="0.25">
      <c r="A481" s="264">
        <f t="shared" si="7"/>
        <v>42</v>
      </c>
      <c r="B481" s="232"/>
      <c r="C481" s="232"/>
      <c r="D481" s="232" t="s">
        <v>232</v>
      </c>
      <c r="E481" s="226" t="s">
        <v>233</v>
      </c>
      <c r="F481" s="232" t="s">
        <v>29</v>
      </c>
      <c r="G481" s="232" t="s">
        <v>29</v>
      </c>
      <c r="H481" s="299">
        <v>322974859</v>
      </c>
      <c r="I481" s="299"/>
      <c r="J481" s="299"/>
      <c r="K481" s="232" t="s">
        <v>36</v>
      </c>
      <c r="L481" s="232"/>
      <c r="M481" s="232" t="s">
        <v>234</v>
      </c>
      <c r="N481" s="232" t="s">
        <v>235</v>
      </c>
      <c r="O481" s="232" t="s">
        <v>236</v>
      </c>
      <c r="P481" s="185" t="s">
        <v>237</v>
      </c>
      <c r="Q481" s="232"/>
      <c r="R481" s="232"/>
      <c r="S481" s="232"/>
      <c r="T481" s="226" t="s">
        <v>238</v>
      </c>
      <c r="U481" s="232" t="s">
        <v>46</v>
      </c>
      <c r="V481" s="266">
        <v>42908</v>
      </c>
      <c r="W481" s="232" t="s">
        <v>33</v>
      </c>
    </row>
    <row r="482" spans="1:23" s="250" customFormat="1" x14ac:dyDescent="0.25">
      <c r="A482" s="264">
        <f t="shared" si="7"/>
        <v>43</v>
      </c>
      <c r="B482" s="232"/>
      <c r="C482" s="232"/>
      <c r="D482" s="226" t="s">
        <v>239</v>
      </c>
      <c r="E482" s="226" t="s">
        <v>240</v>
      </c>
      <c r="F482" s="232" t="s">
        <v>241</v>
      </c>
      <c r="G482" s="232" t="s">
        <v>49</v>
      </c>
      <c r="H482" s="299">
        <v>985060796</v>
      </c>
      <c r="I482" s="299">
        <v>952119780</v>
      </c>
      <c r="J482" s="299"/>
      <c r="K482" s="232" t="s">
        <v>30</v>
      </c>
      <c r="L482" s="232"/>
      <c r="M482" s="232"/>
      <c r="N482" s="232"/>
      <c r="O482" s="232"/>
      <c r="P482" s="232"/>
      <c r="Q482" s="232"/>
      <c r="R482" s="232"/>
      <c r="S482" s="232"/>
      <c r="T482" s="226" t="s">
        <v>242</v>
      </c>
      <c r="U482" s="226" t="s">
        <v>57</v>
      </c>
      <c r="V482" s="265">
        <v>42886</v>
      </c>
      <c r="W482" s="232" t="s">
        <v>33</v>
      </c>
    </row>
    <row r="483" spans="1:23" s="250" customFormat="1" x14ac:dyDescent="0.25">
      <c r="A483" s="264">
        <f t="shared" si="7"/>
        <v>44</v>
      </c>
      <c r="B483" s="232"/>
      <c r="C483" s="232"/>
      <c r="D483" s="226" t="s">
        <v>243</v>
      </c>
      <c r="E483" s="232" t="s">
        <v>244</v>
      </c>
      <c r="F483" s="232" t="s">
        <v>122</v>
      </c>
      <c r="G483" s="232" t="s">
        <v>123</v>
      </c>
      <c r="H483" s="299">
        <v>322821347</v>
      </c>
      <c r="I483" s="299">
        <v>322291791</v>
      </c>
      <c r="J483" s="299"/>
      <c r="K483" s="232" t="s">
        <v>36</v>
      </c>
      <c r="L483" s="232"/>
      <c r="M483" s="232"/>
      <c r="N483" s="232"/>
      <c r="O483" s="232"/>
      <c r="P483" s="232"/>
      <c r="Q483" s="232"/>
      <c r="R483" s="232"/>
      <c r="S483" s="232"/>
      <c r="T483" s="226" t="s">
        <v>245</v>
      </c>
      <c r="U483" s="232" t="s">
        <v>32</v>
      </c>
      <c r="V483" s="265">
        <v>42888</v>
      </c>
      <c r="W483" s="232" t="s">
        <v>33</v>
      </c>
    </row>
    <row r="484" spans="1:23" s="250" customFormat="1" x14ac:dyDescent="0.25">
      <c r="A484" s="264">
        <f t="shared" si="7"/>
        <v>45</v>
      </c>
      <c r="B484" s="232"/>
      <c r="C484" s="232"/>
      <c r="D484" s="226" t="s">
        <v>246</v>
      </c>
      <c r="E484" s="226" t="s">
        <v>247</v>
      </c>
      <c r="F484" s="232" t="s">
        <v>248</v>
      </c>
      <c r="G484" s="232" t="s">
        <v>95</v>
      </c>
      <c r="H484" s="299">
        <v>999085734</v>
      </c>
      <c r="I484" s="299"/>
      <c r="J484" s="299"/>
      <c r="K484" s="232" t="s">
        <v>30</v>
      </c>
      <c r="L484" s="232"/>
      <c r="M484" s="232" t="s">
        <v>249</v>
      </c>
      <c r="N484" s="232" t="s">
        <v>250</v>
      </c>
      <c r="O484" s="232" t="s">
        <v>236</v>
      </c>
      <c r="P484" s="232"/>
      <c r="Q484" s="232"/>
      <c r="R484" s="232"/>
      <c r="S484" s="232"/>
      <c r="T484" s="226" t="s">
        <v>251</v>
      </c>
      <c r="U484" s="232" t="s">
        <v>38</v>
      </c>
      <c r="V484" s="265">
        <v>42888</v>
      </c>
      <c r="W484" s="232" t="s">
        <v>33</v>
      </c>
    </row>
    <row r="485" spans="1:23" s="250" customFormat="1" x14ac:dyDescent="0.25">
      <c r="A485" s="264">
        <f t="shared" si="7"/>
        <v>46</v>
      </c>
      <c r="B485" s="232"/>
      <c r="C485" s="232"/>
      <c r="D485" s="226" t="s">
        <v>252</v>
      </c>
      <c r="E485" s="226" t="s">
        <v>253</v>
      </c>
      <c r="F485" s="232" t="s">
        <v>254</v>
      </c>
      <c r="G485" s="232" t="s">
        <v>42</v>
      </c>
      <c r="H485" s="299">
        <v>954683531</v>
      </c>
      <c r="I485" s="299">
        <v>990344234</v>
      </c>
      <c r="J485" s="299"/>
      <c r="K485" s="232" t="s">
        <v>160</v>
      </c>
      <c r="L485" s="232"/>
      <c r="M485" s="232" t="s">
        <v>179</v>
      </c>
      <c r="N485" s="232"/>
      <c r="O485" s="232"/>
      <c r="P485" s="185" t="s">
        <v>255</v>
      </c>
      <c r="Q485" s="185" t="s">
        <v>256</v>
      </c>
      <c r="R485" s="232"/>
      <c r="S485" s="232"/>
      <c r="T485" s="226" t="s">
        <v>257</v>
      </c>
      <c r="U485" s="226" t="s">
        <v>100</v>
      </c>
      <c r="V485" s="266">
        <v>42906</v>
      </c>
      <c r="W485" s="232" t="s">
        <v>33</v>
      </c>
    </row>
    <row r="486" spans="1:23" s="250" customFormat="1" x14ac:dyDescent="0.25">
      <c r="A486" s="264">
        <f t="shared" si="7"/>
        <v>47</v>
      </c>
      <c r="B486" s="232"/>
      <c r="C486" s="232"/>
      <c r="D486" s="226" t="s">
        <v>258</v>
      </c>
      <c r="E486" s="232" t="s">
        <v>259</v>
      </c>
      <c r="F486" s="232" t="s">
        <v>29</v>
      </c>
      <c r="G486" s="232" t="s">
        <v>29</v>
      </c>
      <c r="H486" s="299">
        <v>323118170</v>
      </c>
      <c r="I486" s="299"/>
      <c r="J486" s="299"/>
      <c r="K486" s="232" t="s">
        <v>30</v>
      </c>
      <c r="L486" s="232"/>
      <c r="M486" s="232" t="s">
        <v>260</v>
      </c>
      <c r="N486" s="232" t="s">
        <v>261</v>
      </c>
      <c r="O486" s="232"/>
      <c r="P486" s="185" t="s">
        <v>262</v>
      </c>
      <c r="Q486" s="232"/>
      <c r="R486" s="232"/>
      <c r="S486" s="232"/>
      <c r="T486" s="226" t="s">
        <v>263</v>
      </c>
      <c r="U486" s="226" t="s">
        <v>100</v>
      </c>
      <c r="V486" s="265">
        <v>42909</v>
      </c>
      <c r="W486" s="232" t="s">
        <v>33</v>
      </c>
    </row>
    <row r="487" spans="1:23" s="250" customFormat="1" x14ac:dyDescent="0.25">
      <c r="A487" s="264">
        <f t="shared" si="7"/>
        <v>48</v>
      </c>
      <c r="B487" s="232"/>
      <c r="C487" s="232"/>
      <c r="D487" s="226" t="s">
        <v>264</v>
      </c>
      <c r="E487" s="232" t="s">
        <v>265</v>
      </c>
      <c r="F487" s="232" t="s">
        <v>123</v>
      </c>
      <c r="G487" s="232" t="s">
        <v>123</v>
      </c>
      <c r="H487" s="299">
        <v>954214429</v>
      </c>
      <c r="I487" s="299"/>
      <c r="J487" s="299"/>
      <c r="K487" s="232" t="s">
        <v>36</v>
      </c>
      <c r="L487" s="232"/>
      <c r="M487" s="232" t="s">
        <v>266</v>
      </c>
      <c r="N487" s="232" t="s">
        <v>267</v>
      </c>
      <c r="O487" s="232" t="s">
        <v>268</v>
      </c>
      <c r="P487" s="185" t="s">
        <v>269</v>
      </c>
      <c r="Q487" s="232"/>
      <c r="R487" s="232"/>
      <c r="S487" s="232"/>
      <c r="T487" s="226" t="s">
        <v>270</v>
      </c>
      <c r="U487" s="232" t="s">
        <v>46</v>
      </c>
      <c r="V487" s="265">
        <v>42908</v>
      </c>
      <c r="W487" s="232" t="s">
        <v>33</v>
      </c>
    </row>
    <row r="488" spans="1:23" s="250" customFormat="1" x14ac:dyDescent="0.25">
      <c r="A488" s="264">
        <f t="shared" si="7"/>
        <v>49</v>
      </c>
      <c r="B488" s="232"/>
      <c r="C488" s="232"/>
      <c r="D488" s="232" t="s">
        <v>271</v>
      </c>
      <c r="E488" s="232" t="s">
        <v>272</v>
      </c>
      <c r="F488" s="232" t="s">
        <v>273</v>
      </c>
      <c r="G488" s="232" t="s">
        <v>42</v>
      </c>
      <c r="H488" s="299">
        <v>229076469</v>
      </c>
      <c r="I488" s="299">
        <v>227029891</v>
      </c>
      <c r="J488" s="299"/>
      <c r="K488" s="232" t="s">
        <v>30</v>
      </c>
      <c r="L488" s="232"/>
      <c r="M488" s="232" t="s">
        <v>274</v>
      </c>
      <c r="N488" s="232" t="s">
        <v>275</v>
      </c>
      <c r="O488" s="232" t="s">
        <v>97</v>
      </c>
      <c r="P488" s="185" t="s">
        <v>276</v>
      </c>
      <c r="Q488" s="232"/>
      <c r="R488" s="232"/>
      <c r="S488" s="232"/>
      <c r="T488" s="226" t="s">
        <v>277</v>
      </c>
      <c r="U488" s="232" t="s">
        <v>46</v>
      </c>
      <c r="V488" s="265">
        <v>42887</v>
      </c>
      <c r="W488" s="232" t="s">
        <v>33</v>
      </c>
    </row>
    <row r="489" spans="1:23" s="250" customFormat="1" x14ac:dyDescent="0.25">
      <c r="A489" s="264">
        <f t="shared" si="7"/>
        <v>50</v>
      </c>
      <c r="B489" s="232"/>
      <c r="C489" s="232"/>
      <c r="D489" s="232" t="s">
        <v>278</v>
      </c>
      <c r="E489" s="232" t="s">
        <v>279</v>
      </c>
      <c r="F489" s="232" t="s">
        <v>280</v>
      </c>
      <c r="G489" s="232" t="s">
        <v>123</v>
      </c>
      <c r="H489" s="299">
        <v>322331006</v>
      </c>
      <c r="I489" s="299">
        <v>322331379</v>
      </c>
      <c r="J489" s="299"/>
      <c r="K489" s="232" t="s">
        <v>281</v>
      </c>
      <c r="L489" s="232"/>
      <c r="M489" s="232"/>
      <c r="N489" s="232"/>
      <c r="O489" s="232"/>
      <c r="P489" s="232"/>
      <c r="Q489" s="232"/>
      <c r="R489" s="232"/>
      <c r="S489" s="232"/>
      <c r="T489" s="232" t="s">
        <v>282</v>
      </c>
      <c r="U489" s="232" t="s">
        <v>46</v>
      </c>
      <c r="V489" s="265">
        <v>42852</v>
      </c>
      <c r="W489" s="232" t="s">
        <v>33</v>
      </c>
    </row>
    <row r="490" spans="1:23" s="250" customFormat="1" x14ac:dyDescent="0.25">
      <c r="A490" s="264">
        <f t="shared" si="7"/>
        <v>51</v>
      </c>
      <c r="B490" s="232"/>
      <c r="C490" s="232"/>
      <c r="D490" s="232" t="s">
        <v>283</v>
      </c>
      <c r="E490" s="232" t="s">
        <v>284</v>
      </c>
      <c r="F490" s="232" t="s">
        <v>285</v>
      </c>
      <c r="G490" s="232" t="s">
        <v>49</v>
      </c>
      <c r="H490" s="299"/>
      <c r="I490" s="299"/>
      <c r="J490" s="299"/>
      <c r="K490" s="232" t="s">
        <v>281</v>
      </c>
      <c r="L490" s="232"/>
      <c r="M490" s="232"/>
      <c r="N490" s="232"/>
      <c r="O490" s="232"/>
      <c r="P490" s="232"/>
      <c r="Q490" s="232"/>
      <c r="R490" s="232"/>
      <c r="S490" s="232"/>
      <c r="T490" s="232" t="s">
        <v>286</v>
      </c>
      <c r="U490" s="232" t="s">
        <v>46</v>
      </c>
      <c r="V490" s="265">
        <v>42853</v>
      </c>
      <c r="W490" s="232" t="s">
        <v>33</v>
      </c>
    </row>
    <row r="491" spans="1:23" s="250" customFormat="1" x14ac:dyDescent="0.25">
      <c r="A491" s="264">
        <f t="shared" si="7"/>
        <v>52</v>
      </c>
      <c r="B491" s="232"/>
      <c r="C491" s="232"/>
      <c r="D491" s="226" t="s">
        <v>287</v>
      </c>
      <c r="E491" s="226" t="s">
        <v>288</v>
      </c>
      <c r="F491" s="232" t="s">
        <v>178</v>
      </c>
      <c r="G491" s="232" t="s">
        <v>123</v>
      </c>
      <c r="H491" s="299">
        <v>332389303</v>
      </c>
      <c r="I491" s="299"/>
      <c r="J491" s="299"/>
      <c r="K491" s="232" t="s">
        <v>30</v>
      </c>
      <c r="L491" s="232"/>
      <c r="M491" s="232"/>
      <c r="N491" s="232"/>
      <c r="O491" s="232"/>
      <c r="P491" s="185" t="s">
        <v>289</v>
      </c>
      <c r="Q491" s="232"/>
      <c r="R491" s="232"/>
      <c r="S491" s="232"/>
      <c r="T491" s="226" t="s">
        <v>290</v>
      </c>
      <c r="U491" s="232" t="s">
        <v>38</v>
      </c>
      <c r="V491" s="265">
        <v>42888</v>
      </c>
      <c r="W491" s="232" t="s">
        <v>33</v>
      </c>
    </row>
    <row r="492" spans="1:23" s="250" customFormat="1" x14ac:dyDescent="0.25">
      <c r="A492" s="264">
        <f t="shared" si="7"/>
        <v>53</v>
      </c>
      <c r="B492" s="232"/>
      <c r="C492" s="232"/>
      <c r="D492" s="226" t="s">
        <v>291</v>
      </c>
      <c r="E492" s="232" t="s">
        <v>292</v>
      </c>
      <c r="F492" s="232" t="s">
        <v>285</v>
      </c>
      <c r="G492" s="232" t="s">
        <v>49</v>
      </c>
      <c r="H492" s="299">
        <v>224064100</v>
      </c>
      <c r="I492" s="299"/>
      <c r="J492" s="299"/>
      <c r="K492" s="232" t="s">
        <v>281</v>
      </c>
      <c r="L492" s="232"/>
      <c r="M492" s="232"/>
      <c r="N492" s="232"/>
      <c r="O492" s="232"/>
      <c r="P492" s="232"/>
      <c r="Q492" s="232"/>
      <c r="R492" s="232"/>
      <c r="S492" s="232"/>
      <c r="T492" s="226" t="s">
        <v>293</v>
      </c>
      <c r="U492" s="232" t="s">
        <v>46</v>
      </c>
      <c r="V492" s="265">
        <v>42887</v>
      </c>
      <c r="W492" s="232" t="s">
        <v>33</v>
      </c>
    </row>
    <row r="493" spans="1:23" s="250" customFormat="1" x14ac:dyDescent="0.25">
      <c r="A493" s="264">
        <f t="shared" si="7"/>
        <v>54</v>
      </c>
      <c r="B493" s="232" t="s">
        <v>294</v>
      </c>
      <c r="C493" s="232"/>
      <c r="D493" s="226" t="s">
        <v>295</v>
      </c>
      <c r="E493" s="232" t="s">
        <v>296</v>
      </c>
      <c r="F493" s="232" t="s">
        <v>123</v>
      </c>
      <c r="G493" s="232" t="s">
        <v>123</v>
      </c>
      <c r="H493" s="299">
        <v>323271335</v>
      </c>
      <c r="I493" s="299">
        <v>323274893</v>
      </c>
      <c r="J493" s="299">
        <v>952723953</v>
      </c>
      <c r="K493" s="232" t="s">
        <v>30</v>
      </c>
      <c r="L493" s="232"/>
      <c r="M493" s="232"/>
      <c r="N493" s="232"/>
      <c r="O493" s="232"/>
      <c r="P493" s="185" t="s">
        <v>297</v>
      </c>
      <c r="Q493" s="232"/>
      <c r="R493" s="232"/>
      <c r="S493" s="232"/>
      <c r="T493" s="226" t="s">
        <v>298</v>
      </c>
      <c r="U493" s="232" t="s">
        <v>32</v>
      </c>
      <c r="V493" s="265">
        <v>42888</v>
      </c>
      <c r="W493" s="232" t="s">
        <v>33</v>
      </c>
    </row>
    <row r="494" spans="1:23" s="250" customFormat="1" x14ac:dyDescent="0.25">
      <c r="A494" s="264">
        <f t="shared" si="7"/>
        <v>55</v>
      </c>
      <c r="B494" s="232"/>
      <c r="C494" s="232"/>
      <c r="D494" s="226" t="s">
        <v>299</v>
      </c>
      <c r="E494" s="226" t="s">
        <v>300</v>
      </c>
      <c r="F494" s="232" t="s">
        <v>29</v>
      </c>
      <c r="G494" s="232" t="s">
        <v>29</v>
      </c>
      <c r="H494" s="299">
        <v>322481527</v>
      </c>
      <c r="I494" s="299"/>
      <c r="J494" s="299"/>
      <c r="K494" s="232" t="s">
        <v>36</v>
      </c>
      <c r="L494" s="232"/>
      <c r="M494" s="232"/>
      <c r="N494" s="232"/>
      <c r="O494" s="232"/>
      <c r="P494" s="232"/>
      <c r="Q494" s="232"/>
      <c r="R494" s="232"/>
      <c r="S494" s="232"/>
      <c r="T494" s="226" t="s">
        <v>301</v>
      </c>
      <c r="U494" s="232" t="s">
        <v>32</v>
      </c>
      <c r="V494" s="265">
        <v>42887</v>
      </c>
      <c r="W494" s="232" t="s">
        <v>33</v>
      </c>
    </row>
    <row r="495" spans="1:23" s="250" customFormat="1" x14ac:dyDescent="0.25">
      <c r="A495" s="264">
        <f t="shared" si="7"/>
        <v>56</v>
      </c>
      <c r="B495" s="232"/>
      <c r="C495" s="232"/>
      <c r="D495" s="226" t="s">
        <v>302</v>
      </c>
      <c r="E495" s="232" t="s">
        <v>303</v>
      </c>
      <c r="F495" s="232" t="s">
        <v>304</v>
      </c>
      <c r="G495" s="232" t="s">
        <v>42</v>
      </c>
      <c r="H495" s="299"/>
      <c r="I495" s="299">
        <v>223012354</v>
      </c>
      <c r="J495" s="299"/>
      <c r="K495" s="232" t="s">
        <v>30</v>
      </c>
      <c r="L495" s="232"/>
      <c r="M495" s="232" t="s">
        <v>305</v>
      </c>
      <c r="N495" s="232"/>
      <c r="O495" s="232"/>
      <c r="P495" s="185" t="s">
        <v>306</v>
      </c>
      <c r="Q495" s="232"/>
      <c r="R495" s="232"/>
      <c r="S495" s="232"/>
      <c r="T495" s="226" t="s">
        <v>307</v>
      </c>
      <c r="U495" s="232" t="s">
        <v>38</v>
      </c>
      <c r="V495" s="265">
        <v>42908</v>
      </c>
      <c r="W495" s="232" t="s">
        <v>33</v>
      </c>
    </row>
    <row r="496" spans="1:23" s="250" customFormat="1" x14ac:dyDescent="0.25">
      <c r="A496" s="264">
        <f t="shared" si="7"/>
        <v>57</v>
      </c>
      <c r="B496" s="232"/>
      <c r="C496" s="232"/>
      <c r="D496" s="226" t="s">
        <v>308</v>
      </c>
      <c r="E496" s="226" t="s">
        <v>309</v>
      </c>
      <c r="F496" s="232" t="s">
        <v>143</v>
      </c>
      <c r="G496" s="232" t="s">
        <v>95</v>
      </c>
      <c r="H496" s="299">
        <v>722955155</v>
      </c>
      <c r="I496" s="299"/>
      <c r="J496" s="299"/>
      <c r="K496" s="232" t="s">
        <v>36</v>
      </c>
      <c r="L496" s="232"/>
      <c r="M496" s="232"/>
      <c r="N496" s="232"/>
      <c r="O496" s="232"/>
      <c r="P496" s="232"/>
      <c r="Q496" s="232"/>
      <c r="R496" s="232"/>
      <c r="S496" s="232"/>
      <c r="T496" s="226" t="s">
        <v>310</v>
      </c>
      <c r="U496" s="232" t="s">
        <v>38</v>
      </c>
      <c r="V496" s="265">
        <v>42888</v>
      </c>
      <c r="W496" s="232" t="s">
        <v>33</v>
      </c>
    </row>
    <row r="497" spans="1:23" s="250" customFormat="1" x14ac:dyDescent="0.25">
      <c r="A497" s="264">
        <f t="shared" si="7"/>
        <v>58</v>
      </c>
      <c r="B497" s="232"/>
      <c r="C497" s="232"/>
      <c r="D497" s="226" t="s">
        <v>311</v>
      </c>
      <c r="E497" s="232" t="s">
        <v>312</v>
      </c>
      <c r="F497" s="232" t="s">
        <v>313</v>
      </c>
      <c r="G497" s="232" t="s">
        <v>42</v>
      </c>
      <c r="H497" s="299">
        <v>228943525</v>
      </c>
      <c r="I497" s="299"/>
      <c r="J497" s="299"/>
      <c r="K497" s="232" t="s">
        <v>36</v>
      </c>
      <c r="L497" s="232">
        <v>3</v>
      </c>
      <c r="M497" s="232"/>
      <c r="N497" s="232"/>
      <c r="O497" s="232"/>
      <c r="P497" s="232"/>
      <c r="Q497" s="232"/>
      <c r="R497" s="232" t="s">
        <v>314</v>
      </c>
      <c r="S497" s="232"/>
      <c r="T497" s="226" t="s">
        <v>315</v>
      </c>
      <c r="U497" s="232" t="s">
        <v>32</v>
      </c>
      <c r="V497" s="265">
        <v>42888</v>
      </c>
      <c r="W497" s="232" t="s">
        <v>33</v>
      </c>
    </row>
    <row r="498" spans="1:23" s="250" customFormat="1" x14ac:dyDescent="0.25">
      <c r="A498" s="264">
        <f t="shared" si="7"/>
        <v>59</v>
      </c>
      <c r="B498" s="232"/>
      <c r="C498" s="232" t="s">
        <v>316</v>
      </c>
      <c r="D498" s="226" t="s">
        <v>317</v>
      </c>
      <c r="E498" s="232" t="s">
        <v>318</v>
      </c>
      <c r="F498" s="226" t="s">
        <v>319</v>
      </c>
      <c r="G498" s="232" t="s">
        <v>123</v>
      </c>
      <c r="H498" s="299">
        <v>342512701</v>
      </c>
      <c r="I498" s="299">
        <v>342513035</v>
      </c>
      <c r="J498" s="299" t="s">
        <v>320</v>
      </c>
      <c r="K498" s="232" t="s">
        <v>30</v>
      </c>
      <c r="L498" s="232"/>
      <c r="M498" s="232" t="s">
        <v>234</v>
      </c>
      <c r="N498" s="232"/>
      <c r="O498" s="232" t="s">
        <v>321</v>
      </c>
      <c r="P498" s="185" t="s">
        <v>322</v>
      </c>
      <c r="Q498" s="232"/>
      <c r="R498" s="232"/>
      <c r="S498" s="232"/>
      <c r="T498" s="226" t="s">
        <v>323</v>
      </c>
      <c r="U498" s="232" t="s">
        <v>100</v>
      </c>
      <c r="V498" s="265">
        <v>42909</v>
      </c>
      <c r="W498" s="232" t="s">
        <v>33</v>
      </c>
    </row>
    <row r="499" spans="1:23" s="250" customFormat="1" x14ac:dyDescent="0.25">
      <c r="A499" s="264">
        <f t="shared" si="7"/>
        <v>60</v>
      </c>
      <c r="B499" s="232"/>
      <c r="C499" s="232"/>
      <c r="D499" s="226" t="s">
        <v>324</v>
      </c>
      <c r="E499" s="232" t="s">
        <v>325</v>
      </c>
      <c r="F499" s="232" t="s">
        <v>326</v>
      </c>
      <c r="G499" s="232" t="s">
        <v>123</v>
      </c>
      <c r="H499" s="299" t="s">
        <v>327</v>
      </c>
      <c r="I499" s="299">
        <v>352408288</v>
      </c>
      <c r="J499" s="299">
        <v>971985812</v>
      </c>
      <c r="K499" s="232" t="s">
        <v>281</v>
      </c>
      <c r="L499" s="232"/>
      <c r="M499" s="232" t="s">
        <v>328</v>
      </c>
      <c r="N499" s="232" t="s">
        <v>329</v>
      </c>
      <c r="O499" s="232" t="s">
        <v>330</v>
      </c>
      <c r="P499" s="185" t="s">
        <v>331</v>
      </c>
      <c r="Q499" s="232"/>
      <c r="R499" s="232"/>
      <c r="S499" s="232"/>
      <c r="T499" s="226" t="s">
        <v>332</v>
      </c>
      <c r="U499" s="232" t="s">
        <v>100</v>
      </c>
      <c r="V499" s="265">
        <v>42909</v>
      </c>
      <c r="W499" s="232" t="s">
        <v>33</v>
      </c>
    </row>
    <row r="500" spans="1:23" s="250" customFormat="1" x14ac:dyDescent="0.25">
      <c r="A500" s="264">
        <f t="shared" si="7"/>
        <v>61</v>
      </c>
      <c r="B500" s="232"/>
      <c r="C500" s="232"/>
      <c r="D500" s="232" t="s">
        <v>333</v>
      </c>
      <c r="E500" s="232" t="s">
        <v>334</v>
      </c>
      <c r="F500" s="232" t="s">
        <v>335</v>
      </c>
      <c r="G500" s="232" t="s">
        <v>123</v>
      </c>
      <c r="H500" s="299">
        <v>992253758</v>
      </c>
      <c r="I500" s="299"/>
      <c r="J500" s="299"/>
      <c r="K500" s="232" t="s">
        <v>281</v>
      </c>
      <c r="L500" s="232"/>
      <c r="M500" s="232" t="s">
        <v>336</v>
      </c>
      <c r="N500" s="232"/>
      <c r="O500" s="232" t="s">
        <v>337</v>
      </c>
      <c r="P500" s="185" t="s">
        <v>338</v>
      </c>
      <c r="Q500" s="232"/>
      <c r="R500" s="232"/>
      <c r="S500" s="232"/>
      <c r="T500" s="226" t="s">
        <v>339</v>
      </c>
      <c r="U500" s="232" t="s">
        <v>71</v>
      </c>
      <c r="V500" s="265">
        <v>42907</v>
      </c>
      <c r="W500" s="232" t="s">
        <v>33</v>
      </c>
    </row>
    <row r="501" spans="1:23" s="250" customFormat="1" x14ac:dyDescent="0.25">
      <c r="A501" s="264">
        <f t="shared" si="7"/>
        <v>62</v>
      </c>
      <c r="B501" s="232" t="s">
        <v>294</v>
      </c>
      <c r="C501" s="232" t="s">
        <v>340</v>
      </c>
      <c r="D501" s="226" t="s">
        <v>341</v>
      </c>
      <c r="E501" s="232" t="s">
        <v>342</v>
      </c>
      <c r="F501" s="232" t="s">
        <v>343</v>
      </c>
      <c r="G501" s="232" t="s">
        <v>123</v>
      </c>
      <c r="H501" s="299" t="s">
        <v>344</v>
      </c>
      <c r="I501" s="299"/>
      <c r="J501" s="299"/>
      <c r="K501" s="232" t="s">
        <v>30</v>
      </c>
      <c r="L501" s="232"/>
      <c r="M501" s="232" t="s">
        <v>345</v>
      </c>
      <c r="N501" s="232"/>
      <c r="O501" s="232" t="s">
        <v>321</v>
      </c>
      <c r="P501" s="185" t="s">
        <v>346</v>
      </c>
      <c r="Q501" s="232"/>
      <c r="R501" s="232"/>
      <c r="S501" s="232"/>
      <c r="T501" s="226" t="s">
        <v>347</v>
      </c>
      <c r="U501" s="232" t="s">
        <v>100</v>
      </c>
      <c r="V501" s="265">
        <v>42909</v>
      </c>
      <c r="W501" s="232" t="s">
        <v>33</v>
      </c>
    </row>
    <row r="502" spans="1:23" s="250" customFormat="1" x14ac:dyDescent="0.25">
      <c r="A502" s="264">
        <f t="shared" si="7"/>
        <v>63</v>
      </c>
      <c r="B502" s="232"/>
      <c r="C502" s="232"/>
      <c r="D502" s="232" t="s">
        <v>348</v>
      </c>
      <c r="E502" s="232" t="s">
        <v>349</v>
      </c>
      <c r="F502" s="232" t="s">
        <v>29</v>
      </c>
      <c r="G502" s="232" t="s">
        <v>29</v>
      </c>
      <c r="H502" s="299">
        <v>322612794</v>
      </c>
      <c r="I502" s="299"/>
      <c r="J502" s="299"/>
      <c r="K502" s="232" t="s">
        <v>36</v>
      </c>
      <c r="L502" s="232"/>
      <c r="M502" s="232" t="s">
        <v>350</v>
      </c>
      <c r="N502" s="232"/>
      <c r="O502" s="232" t="s">
        <v>330</v>
      </c>
      <c r="P502" s="185" t="s">
        <v>351</v>
      </c>
      <c r="Q502" s="232"/>
      <c r="R502" s="232"/>
      <c r="S502" s="232"/>
      <c r="T502" s="226" t="s">
        <v>352</v>
      </c>
      <c r="U502" s="226" t="s">
        <v>100</v>
      </c>
      <c r="V502" s="265">
        <v>42909</v>
      </c>
      <c r="W502" s="232" t="s">
        <v>33</v>
      </c>
    </row>
    <row r="503" spans="1:23" s="250" customFormat="1" x14ac:dyDescent="0.25">
      <c r="A503" s="264">
        <f t="shared" si="7"/>
        <v>64</v>
      </c>
      <c r="B503" s="232"/>
      <c r="C503" s="232"/>
      <c r="D503" s="226" t="s">
        <v>353</v>
      </c>
      <c r="E503" s="232" t="s">
        <v>354</v>
      </c>
      <c r="F503" s="232" t="s">
        <v>254</v>
      </c>
      <c r="G503" s="232" t="s">
        <v>42</v>
      </c>
      <c r="H503" s="299">
        <v>229536044</v>
      </c>
      <c r="I503" s="299"/>
      <c r="J503" s="299"/>
      <c r="K503" s="232" t="s">
        <v>36</v>
      </c>
      <c r="L503" s="232"/>
      <c r="M503" s="232" t="s">
        <v>355</v>
      </c>
      <c r="N503" s="232" t="s">
        <v>356</v>
      </c>
      <c r="O503" s="232" t="s">
        <v>236</v>
      </c>
      <c r="P503" s="185" t="s">
        <v>357</v>
      </c>
      <c r="Q503" s="232"/>
      <c r="R503" s="232"/>
      <c r="S503" s="232"/>
      <c r="T503" s="226" t="s">
        <v>358</v>
      </c>
      <c r="U503" s="226" t="s">
        <v>57</v>
      </c>
      <c r="V503" s="265">
        <v>42886</v>
      </c>
      <c r="W503" s="232" t="s">
        <v>33</v>
      </c>
    </row>
    <row r="504" spans="1:23" s="250" customFormat="1" x14ac:dyDescent="0.25">
      <c r="A504" s="264">
        <f t="shared" si="7"/>
        <v>65</v>
      </c>
      <c r="B504" s="232"/>
      <c r="C504" s="232" t="s">
        <v>359</v>
      </c>
      <c r="D504" s="226" t="s">
        <v>360</v>
      </c>
      <c r="E504" s="232" t="s">
        <v>361</v>
      </c>
      <c r="F504" s="232" t="s">
        <v>90</v>
      </c>
      <c r="G504" s="232" t="s">
        <v>42</v>
      </c>
      <c r="H504" s="299">
        <v>983569531</v>
      </c>
      <c r="I504" s="299"/>
      <c r="J504" s="299"/>
      <c r="K504" s="232" t="s">
        <v>30</v>
      </c>
      <c r="L504" s="232"/>
      <c r="M504" s="232"/>
      <c r="N504" s="232"/>
      <c r="O504" s="232"/>
      <c r="P504" s="185" t="s">
        <v>362</v>
      </c>
      <c r="Q504" s="232"/>
      <c r="R504" s="232"/>
      <c r="S504" s="232"/>
      <c r="T504" s="226" t="s">
        <v>363</v>
      </c>
      <c r="U504" s="226" t="s">
        <v>100</v>
      </c>
      <c r="V504" s="265">
        <v>42906</v>
      </c>
      <c r="W504" s="232" t="s">
        <v>33</v>
      </c>
    </row>
    <row r="505" spans="1:23" s="250" customFormat="1" x14ac:dyDescent="0.25">
      <c r="A505" s="264">
        <f t="shared" si="7"/>
        <v>66</v>
      </c>
      <c r="B505" s="232"/>
      <c r="C505" s="232" t="s">
        <v>340</v>
      </c>
      <c r="D505" s="226" t="s">
        <v>364</v>
      </c>
      <c r="E505" s="232" t="s">
        <v>365</v>
      </c>
      <c r="F505" s="232" t="s">
        <v>123</v>
      </c>
      <c r="G505" s="232" t="s">
        <v>123</v>
      </c>
      <c r="H505" s="299">
        <v>323274299</v>
      </c>
      <c r="I505" s="299">
        <v>323432248</v>
      </c>
      <c r="J505" s="299">
        <v>992685186</v>
      </c>
      <c r="K505" s="232" t="s">
        <v>30</v>
      </c>
      <c r="L505" s="232"/>
      <c r="M505" s="232" t="s">
        <v>366</v>
      </c>
      <c r="N505" s="232" t="s">
        <v>367</v>
      </c>
      <c r="O505" s="232"/>
      <c r="P505" s="185" t="s">
        <v>368</v>
      </c>
      <c r="Q505" s="232"/>
      <c r="R505" s="232"/>
      <c r="S505" s="232"/>
      <c r="T505" s="226" t="s">
        <v>369</v>
      </c>
      <c r="U505" s="226" t="s">
        <v>100</v>
      </c>
      <c r="V505" s="265">
        <v>42909</v>
      </c>
      <c r="W505" s="232" t="s">
        <v>33</v>
      </c>
    </row>
    <row r="506" spans="1:23" s="250" customFormat="1" x14ac:dyDescent="0.25">
      <c r="A506" s="264">
        <f t="shared" ref="A506:A569" si="8">+A505+1</f>
        <v>67</v>
      </c>
      <c r="B506" s="232"/>
      <c r="C506" s="232"/>
      <c r="D506" s="226" t="s">
        <v>370</v>
      </c>
      <c r="E506" s="232" t="s">
        <v>371</v>
      </c>
      <c r="F506" s="232" t="s">
        <v>29</v>
      </c>
      <c r="G506" s="232" t="s">
        <v>29</v>
      </c>
      <c r="H506" s="299" t="s">
        <v>372</v>
      </c>
      <c r="I506" s="299" t="s">
        <v>373</v>
      </c>
      <c r="J506" s="299">
        <v>322883689</v>
      </c>
      <c r="K506" s="232" t="s">
        <v>30</v>
      </c>
      <c r="L506" s="232"/>
      <c r="M506" s="232" t="s">
        <v>374</v>
      </c>
      <c r="N506" s="232" t="s">
        <v>375</v>
      </c>
      <c r="O506" s="232" t="s">
        <v>376</v>
      </c>
      <c r="P506" s="185" t="s">
        <v>377</v>
      </c>
      <c r="Q506" s="232"/>
      <c r="R506" s="232"/>
      <c r="S506" s="232"/>
      <c r="T506" s="226" t="s">
        <v>378</v>
      </c>
      <c r="U506" s="232" t="s">
        <v>71</v>
      </c>
      <c r="V506" s="265">
        <v>42908</v>
      </c>
      <c r="W506" s="232" t="s">
        <v>33</v>
      </c>
    </row>
    <row r="507" spans="1:23" s="250" customFormat="1" x14ac:dyDescent="0.25">
      <c r="A507" s="264">
        <f t="shared" si="8"/>
        <v>68</v>
      </c>
      <c r="B507" s="232"/>
      <c r="C507" s="232"/>
      <c r="D507" s="226" t="s">
        <v>379</v>
      </c>
      <c r="E507" s="232" t="s">
        <v>380</v>
      </c>
      <c r="F507" s="232" t="s">
        <v>381</v>
      </c>
      <c r="G507" s="232" t="s">
        <v>123</v>
      </c>
      <c r="H507" s="299">
        <v>9954524319</v>
      </c>
      <c r="I507" s="299">
        <v>971591888</v>
      </c>
      <c r="J507" s="299"/>
      <c r="K507" s="232" t="s">
        <v>30</v>
      </c>
      <c r="L507" s="232"/>
      <c r="M507" s="232" t="s">
        <v>382</v>
      </c>
      <c r="N507" s="232" t="s">
        <v>383</v>
      </c>
      <c r="O507" s="232" t="s">
        <v>236</v>
      </c>
      <c r="P507" s="185" t="s">
        <v>384</v>
      </c>
      <c r="Q507" s="232"/>
      <c r="R507" s="232"/>
      <c r="S507" s="232"/>
      <c r="T507" s="226" t="s">
        <v>385</v>
      </c>
      <c r="U507" s="232" t="s">
        <v>386</v>
      </c>
      <c r="V507" s="265">
        <v>42908</v>
      </c>
      <c r="W507" s="232" t="s">
        <v>33</v>
      </c>
    </row>
    <row r="508" spans="1:23" s="250" customFormat="1" x14ac:dyDescent="0.25">
      <c r="A508" s="264">
        <f t="shared" si="8"/>
        <v>69</v>
      </c>
      <c r="B508" s="232"/>
      <c r="C508" s="232"/>
      <c r="D508" s="232" t="s">
        <v>388</v>
      </c>
      <c r="E508" s="232" t="s">
        <v>389</v>
      </c>
      <c r="F508" s="232" t="s">
        <v>389</v>
      </c>
      <c r="G508" s="232" t="s">
        <v>389</v>
      </c>
      <c r="H508" s="299">
        <v>983681088</v>
      </c>
      <c r="I508" s="299"/>
      <c r="J508" s="299"/>
      <c r="K508" s="232" t="s">
        <v>36</v>
      </c>
      <c r="L508" s="232"/>
      <c r="M508" s="232" t="s">
        <v>390</v>
      </c>
      <c r="N508" s="232" t="s">
        <v>391</v>
      </c>
      <c r="O508" s="232" t="s">
        <v>236</v>
      </c>
      <c r="P508" s="232" t="s">
        <v>392</v>
      </c>
      <c r="Q508" s="232"/>
      <c r="R508" s="232"/>
      <c r="S508" s="232"/>
      <c r="T508" s="226" t="s">
        <v>393</v>
      </c>
      <c r="U508" s="135" t="s">
        <v>5328</v>
      </c>
      <c r="V508" s="268">
        <v>42772</v>
      </c>
      <c r="W508" s="232" t="s">
        <v>33</v>
      </c>
    </row>
    <row r="509" spans="1:23" s="250" customFormat="1" x14ac:dyDescent="0.25">
      <c r="A509" s="264">
        <f t="shared" si="8"/>
        <v>70</v>
      </c>
      <c r="B509" s="232"/>
      <c r="C509" s="232" t="s">
        <v>395</v>
      </c>
      <c r="D509" s="226" t="s">
        <v>396</v>
      </c>
      <c r="E509" s="232" t="s">
        <v>397</v>
      </c>
      <c r="F509" s="232" t="s">
        <v>398</v>
      </c>
      <c r="G509" s="232" t="s">
        <v>123</v>
      </c>
      <c r="H509" s="299">
        <v>322325000</v>
      </c>
      <c r="I509" s="299">
        <v>322325058</v>
      </c>
      <c r="J509" s="299"/>
      <c r="K509" s="232" t="s">
        <v>281</v>
      </c>
      <c r="L509" s="232"/>
      <c r="M509" s="232" t="s">
        <v>399</v>
      </c>
      <c r="N509" s="232" t="s">
        <v>400</v>
      </c>
      <c r="O509" s="232" t="s">
        <v>401</v>
      </c>
      <c r="P509" s="185" t="s">
        <v>402</v>
      </c>
      <c r="Q509" s="232"/>
      <c r="R509" s="232"/>
      <c r="S509" s="232"/>
      <c r="T509" s="226" t="s">
        <v>403</v>
      </c>
      <c r="U509" s="232" t="s">
        <v>100</v>
      </c>
      <c r="V509" s="268">
        <v>42720</v>
      </c>
      <c r="W509" s="232" t="s">
        <v>33</v>
      </c>
    </row>
    <row r="510" spans="1:23" s="250" customFormat="1" x14ac:dyDescent="0.25">
      <c r="A510" s="264">
        <f t="shared" si="8"/>
        <v>71</v>
      </c>
      <c r="B510" s="232"/>
      <c r="C510" s="232"/>
      <c r="D510" s="226" t="s">
        <v>405</v>
      </c>
      <c r="E510" s="232" t="s">
        <v>406</v>
      </c>
      <c r="F510" s="232" t="s">
        <v>123</v>
      </c>
      <c r="G510" s="232" t="s">
        <v>123</v>
      </c>
      <c r="H510" s="299" t="s">
        <v>407</v>
      </c>
      <c r="I510" s="299"/>
      <c r="J510" s="299"/>
      <c r="K510" s="232" t="s">
        <v>281</v>
      </c>
      <c r="L510" s="232"/>
      <c r="M510" s="226" t="s">
        <v>408</v>
      </c>
      <c r="N510" s="226" t="s">
        <v>409</v>
      </c>
      <c r="O510" s="226" t="s">
        <v>410</v>
      </c>
      <c r="P510" s="185" t="s">
        <v>411</v>
      </c>
      <c r="Q510" s="232"/>
      <c r="R510" s="232"/>
      <c r="S510" s="232"/>
      <c r="T510" s="226" t="s">
        <v>412</v>
      </c>
      <c r="U510" s="226" t="s">
        <v>71</v>
      </c>
      <c r="V510" s="268">
        <v>42716</v>
      </c>
      <c r="W510" s="232" t="s">
        <v>33</v>
      </c>
    </row>
    <row r="511" spans="1:23" s="250" customFormat="1" x14ac:dyDescent="0.25">
      <c r="A511" s="264">
        <f t="shared" si="8"/>
        <v>72</v>
      </c>
      <c r="B511" s="232"/>
      <c r="C511" s="232"/>
      <c r="D511" s="226" t="s">
        <v>413</v>
      </c>
      <c r="E511" s="232" t="s">
        <v>414</v>
      </c>
      <c r="F511" s="232" t="s">
        <v>381</v>
      </c>
      <c r="G511" s="226" t="s">
        <v>123</v>
      </c>
      <c r="H511" s="299" t="s">
        <v>415</v>
      </c>
      <c r="I511" s="299"/>
      <c r="J511" s="299"/>
      <c r="K511" s="232" t="s">
        <v>281</v>
      </c>
      <c r="L511" s="232"/>
      <c r="M511" s="232" t="s">
        <v>416</v>
      </c>
      <c r="N511" s="232" t="s">
        <v>417</v>
      </c>
      <c r="O511" s="232" t="s">
        <v>418</v>
      </c>
      <c r="P511" s="185" t="s">
        <v>419</v>
      </c>
      <c r="Q511" s="232"/>
      <c r="R511" s="232"/>
      <c r="S511" s="232"/>
      <c r="T511" s="226" t="s">
        <v>420</v>
      </c>
      <c r="U511" s="232" t="s">
        <v>100</v>
      </c>
      <c r="V511" s="268">
        <v>43081</v>
      </c>
      <c r="W511" s="232" t="s">
        <v>33</v>
      </c>
    </row>
    <row r="512" spans="1:23" s="250" customFormat="1" x14ac:dyDescent="0.25">
      <c r="A512" s="264">
        <f t="shared" si="8"/>
        <v>73</v>
      </c>
      <c r="B512" s="232"/>
      <c r="C512" s="232"/>
      <c r="D512" s="232" t="s">
        <v>422</v>
      </c>
      <c r="E512" s="232" t="s">
        <v>423</v>
      </c>
      <c r="F512" s="232" t="s">
        <v>29</v>
      </c>
      <c r="G512" s="232" t="s">
        <v>29</v>
      </c>
      <c r="H512" s="299">
        <v>322321500</v>
      </c>
      <c r="I512" s="299">
        <v>322689568</v>
      </c>
      <c r="J512" s="299"/>
      <c r="K512" s="232" t="s">
        <v>281</v>
      </c>
      <c r="L512" s="232"/>
      <c r="M512" s="232" t="s">
        <v>424</v>
      </c>
      <c r="N512" s="232" t="s">
        <v>425</v>
      </c>
      <c r="O512" s="232" t="s">
        <v>401</v>
      </c>
      <c r="P512" s="185" t="s">
        <v>426</v>
      </c>
      <c r="Q512" s="232"/>
      <c r="R512" s="232"/>
      <c r="S512" s="232"/>
      <c r="T512" s="226" t="s">
        <v>427</v>
      </c>
      <c r="U512" s="226" t="s">
        <v>46</v>
      </c>
      <c r="V512" s="268">
        <v>42711</v>
      </c>
      <c r="W512" s="232" t="s">
        <v>33</v>
      </c>
    </row>
    <row r="513" spans="1:23" s="250" customFormat="1" x14ac:dyDescent="0.25">
      <c r="A513" s="264">
        <f t="shared" si="8"/>
        <v>74</v>
      </c>
      <c r="B513" s="232"/>
      <c r="C513" s="232"/>
      <c r="D513" s="232" t="s">
        <v>428</v>
      </c>
      <c r="E513" s="232" t="s">
        <v>429</v>
      </c>
      <c r="F513" s="226" t="s">
        <v>29</v>
      </c>
      <c r="G513" s="232" t="s">
        <v>29</v>
      </c>
      <c r="H513" s="299" t="s">
        <v>430</v>
      </c>
      <c r="I513" s="299">
        <v>323203958</v>
      </c>
      <c r="J513" s="299"/>
      <c r="K513" s="232" t="s">
        <v>281</v>
      </c>
      <c r="L513" s="232"/>
      <c r="M513" s="232" t="s">
        <v>431</v>
      </c>
      <c r="N513" s="232" t="s">
        <v>96</v>
      </c>
      <c r="O513" s="232" t="s">
        <v>337</v>
      </c>
      <c r="P513" s="185" t="s">
        <v>432</v>
      </c>
      <c r="Q513" s="185" t="s">
        <v>433</v>
      </c>
      <c r="R513" s="232"/>
      <c r="S513" s="232"/>
      <c r="T513" s="226" t="s">
        <v>434</v>
      </c>
      <c r="U513" s="226" t="s">
        <v>435</v>
      </c>
      <c r="V513" s="268">
        <v>42710</v>
      </c>
      <c r="W513" s="232" t="s">
        <v>33</v>
      </c>
    </row>
    <row r="514" spans="1:23" s="250" customFormat="1" x14ac:dyDescent="0.25">
      <c r="A514" s="264">
        <f t="shared" si="8"/>
        <v>75</v>
      </c>
      <c r="B514" s="232"/>
      <c r="C514" s="232"/>
      <c r="D514" s="226" t="s">
        <v>436</v>
      </c>
      <c r="E514" s="232" t="s">
        <v>437</v>
      </c>
      <c r="F514" s="232" t="s">
        <v>123</v>
      </c>
      <c r="G514" s="232" t="s">
        <v>123</v>
      </c>
      <c r="H514" s="299" t="s">
        <v>438</v>
      </c>
      <c r="I514" s="299"/>
      <c r="J514" s="299"/>
      <c r="K514" s="232" t="s">
        <v>281</v>
      </c>
      <c r="L514" s="232"/>
      <c r="M514" s="232" t="s">
        <v>439</v>
      </c>
      <c r="N514" s="232" t="s">
        <v>440</v>
      </c>
      <c r="O514" s="232" t="s">
        <v>401</v>
      </c>
      <c r="P514" s="185" t="s">
        <v>441</v>
      </c>
      <c r="Q514" s="232"/>
      <c r="R514" s="232"/>
      <c r="S514" s="232"/>
      <c r="T514" s="226" t="s">
        <v>442</v>
      </c>
      <c r="U514" s="232" t="s">
        <v>100</v>
      </c>
      <c r="V514" s="268">
        <v>42711</v>
      </c>
      <c r="W514" s="232" t="s">
        <v>33</v>
      </c>
    </row>
    <row r="515" spans="1:23" s="250" customFormat="1" x14ac:dyDescent="0.25">
      <c r="A515" s="264">
        <f t="shared" si="8"/>
        <v>76</v>
      </c>
      <c r="B515" s="232"/>
      <c r="C515" s="232"/>
      <c r="D515" s="226" t="s">
        <v>443</v>
      </c>
      <c r="E515" s="232" t="s">
        <v>444</v>
      </c>
      <c r="F515" s="232" t="s">
        <v>195</v>
      </c>
      <c r="G515" s="232" t="s">
        <v>123</v>
      </c>
      <c r="H515" s="299" t="s">
        <v>445</v>
      </c>
      <c r="I515" s="299"/>
      <c r="J515" s="299"/>
      <c r="K515" s="232" t="s">
        <v>281</v>
      </c>
      <c r="L515" s="232"/>
      <c r="M515" s="232" t="s">
        <v>446</v>
      </c>
      <c r="N515" s="232" t="s">
        <v>447</v>
      </c>
      <c r="O515" s="232" t="s">
        <v>401</v>
      </c>
      <c r="P515" s="185" t="s">
        <v>448</v>
      </c>
      <c r="Q515" s="232"/>
      <c r="R515" s="232"/>
      <c r="S515" s="232"/>
      <c r="T515" s="226" t="s">
        <v>449</v>
      </c>
      <c r="U515" s="232" t="s">
        <v>100</v>
      </c>
      <c r="V515" s="268">
        <v>42719</v>
      </c>
      <c r="W515" s="232" t="s">
        <v>33</v>
      </c>
    </row>
    <row r="516" spans="1:23" s="250" customFormat="1" x14ac:dyDescent="0.25">
      <c r="A516" s="264">
        <f t="shared" si="8"/>
        <v>77</v>
      </c>
      <c r="B516" s="232"/>
      <c r="C516" s="232"/>
      <c r="D516" s="226" t="s">
        <v>450</v>
      </c>
      <c r="E516" s="232" t="s">
        <v>451</v>
      </c>
      <c r="F516" s="232" t="s">
        <v>29</v>
      </c>
      <c r="G516" s="232" t="s">
        <v>29</v>
      </c>
      <c r="H516" s="299">
        <v>322265200</v>
      </c>
      <c r="I516" s="299"/>
      <c r="J516" s="299"/>
      <c r="K516" s="232" t="s">
        <v>281</v>
      </c>
      <c r="L516" s="232"/>
      <c r="M516" s="232" t="s">
        <v>452</v>
      </c>
      <c r="N516" s="232" t="s">
        <v>453</v>
      </c>
      <c r="O516" s="232" t="s">
        <v>337</v>
      </c>
      <c r="P516" s="185" t="s">
        <v>454</v>
      </c>
      <c r="Q516" s="232"/>
      <c r="R516" s="232"/>
      <c r="S516" s="232"/>
      <c r="T516" s="226" t="s">
        <v>455</v>
      </c>
      <c r="U516" s="226" t="s">
        <v>71</v>
      </c>
      <c r="V516" s="268">
        <v>42713</v>
      </c>
      <c r="W516" s="232" t="s">
        <v>33</v>
      </c>
    </row>
    <row r="517" spans="1:23" s="250" customFormat="1" x14ac:dyDescent="0.25">
      <c r="A517" s="264">
        <f t="shared" si="8"/>
        <v>78</v>
      </c>
      <c r="B517" s="232"/>
      <c r="C517" s="232"/>
      <c r="D517" s="226" t="s">
        <v>456</v>
      </c>
      <c r="E517" s="226" t="s">
        <v>457</v>
      </c>
      <c r="F517" s="232" t="s">
        <v>123</v>
      </c>
      <c r="G517" s="232" t="s">
        <v>123</v>
      </c>
      <c r="H517" s="299">
        <v>988224840</v>
      </c>
      <c r="I517" s="299"/>
      <c r="J517" s="299"/>
      <c r="K517" s="232" t="s">
        <v>30</v>
      </c>
      <c r="L517" s="232"/>
      <c r="M517" s="232" t="s">
        <v>458</v>
      </c>
      <c r="N517" s="232" t="s">
        <v>459</v>
      </c>
      <c r="O517" s="232" t="s">
        <v>330</v>
      </c>
      <c r="P517" s="185" t="s">
        <v>460</v>
      </c>
      <c r="Q517" s="232"/>
      <c r="R517" s="232"/>
      <c r="S517" s="232"/>
      <c r="T517" s="226" t="s">
        <v>461</v>
      </c>
      <c r="U517" s="232" t="s">
        <v>100</v>
      </c>
      <c r="V517" s="268">
        <v>42702</v>
      </c>
      <c r="W517" s="232" t="s">
        <v>33</v>
      </c>
    </row>
    <row r="518" spans="1:23" s="250" customFormat="1" x14ac:dyDescent="0.25">
      <c r="A518" s="264">
        <f t="shared" si="8"/>
        <v>79</v>
      </c>
      <c r="B518" s="232"/>
      <c r="C518" s="232"/>
      <c r="D518" s="226" t="s">
        <v>462</v>
      </c>
      <c r="E518" s="232" t="s">
        <v>463</v>
      </c>
      <c r="F518" s="232" t="s">
        <v>195</v>
      </c>
      <c r="G518" s="232" t="s">
        <v>29</v>
      </c>
      <c r="H518" s="299">
        <v>322326800</v>
      </c>
      <c r="I518" s="299">
        <v>226790700</v>
      </c>
      <c r="J518" s="299"/>
      <c r="K518" s="232" t="s">
        <v>281</v>
      </c>
      <c r="L518" s="232"/>
      <c r="M518" s="232" t="s">
        <v>464</v>
      </c>
      <c r="N518" s="232" t="s">
        <v>465</v>
      </c>
      <c r="O518" s="232" t="s">
        <v>337</v>
      </c>
      <c r="P518" s="185" t="s">
        <v>466</v>
      </c>
      <c r="Q518" s="232"/>
      <c r="R518" s="232"/>
      <c r="S518" s="232"/>
      <c r="T518" s="226" t="s">
        <v>467</v>
      </c>
      <c r="U518" s="232" t="s">
        <v>46</v>
      </c>
      <c r="V518" s="268">
        <v>42775</v>
      </c>
      <c r="W518" s="232" t="s">
        <v>33</v>
      </c>
    </row>
    <row r="519" spans="1:23" s="250" customFormat="1" x14ac:dyDescent="0.25">
      <c r="A519" s="264">
        <f t="shared" si="8"/>
        <v>80</v>
      </c>
      <c r="B519" s="232"/>
      <c r="C519" s="232" t="s">
        <v>340</v>
      </c>
      <c r="D519" s="226" t="s">
        <v>468</v>
      </c>
      <c r="E519" s="226" t="s">
        <v>469</v>
      </c>
      <c r="F519" s="232" t="s">
        <v>123</v>
      </c>
      <c r="G519" s="232" t="s">
        <v>123</v>
      </c>
      <c r="H519" s="299">
        <v>322239313</v>
      </c>
      <c r="I519" s="299"/>
      <c r="J519" s="299"/>
      <c r="K519" s="232" t="s">
        <v>30</v>
      </c>
      <c r="L519" s="232"/>
      <c r="M519" s="232" t="s">
        <v>470</v>
      </c>
      <c r="N519" s="232" t="s">
        <v>471</v>
      </c>
      <c r="O519" s="232" t="s">
        <v>472</v>
      </c>
      <c r="P519" s="185" t="s">
        <v>473</v>
      </c>
      <c r="Q519" s="232"/>
      <c r="R519" s="232"/>
      <c r="S519" s="232"/>
      <c r="T519" s="226" t="s">
        <v>474</v>
      </c>
      <c r="U519" s="232" t="s">
        <v>100</v>
      </c>
      <c r="V519" s="268">
        <v>42753</v>
      </c>
      <c r="W519" s="232" t="s">
        <v>33</v>
      </c>
    </row>
    <row r="520" spans="1:23" s="250" customFormat="1" x14ac:dyDescent="0.25">
      <c r="A520" s="264">
        <f t="shared" si="8"/>
        <v>81</v>
      </c>
      <c r="B520" s="232"/>
      <c r="C520" s="232"/>
      <c r="D520" s="226" t="s">
        <v>475</v>
      </c>
      <c r="E520" s="226" t="s">
        <v>476</v>
      </c>
      <c r="F520" s="232" t="s">
        <v>123</v>
      </c>
      <c r="G520" s="232" t="s">
        <v>123</v>
      </c>
      <c r="H520" s="299">
        <v>978936703</v>
      </c>
      <c r="I520" s="299"/>
      <c r="J520" s="299"/>
      <c r="K520" s="232" t="s">
        <v>30</v>
      </c>
      <c r="L520" s="232"/>
      <c r="M520" s="232" t="s">
        <v>477</v>
      </c>
      <c r="N520" s="232" t="s">
        <v>409</v>
      </c>
      <c r="O520" s="232" t="s">
        <v>236</v>
      </c>
      <c r="P520" s="185" t="s">
        <v>478</v>
      </c>
      <c r="Q520" s="232"/>
      <c r="R520" s="232"/>
      <c r="S520" s="232"/>
      <c r="T520" s="226" t="s">
        <v>479</v>
      </c>
      <c r="U520" s="232" t="s">
        <v>100</v>
      </c>
      <c r="V520" s="268">
        <v>42689</v>
      </c>
      <c r="W520" s="232" t="s">
        <v>33</v>
      </c>
    </row>
    <row r="521" spans="1:23" s="250" customFormat="1" x14ac:dyDescent="0.25">
      <c r="A521" s="264">
        <f t="shared" si="8"/>
        <v>82</v>
      </c>
      <c r="B521" s="232"/>
      <c r="C521" s="232"/>
      <c r="D521" s="226" t="s">
        <v>480</v>
      </c>
      <c r="E521" s="232" t="s">
        <v>481</v>
      </c>
      <c r="F521" s="232" t="s">
        <v>123</v>
      </c>
      <c r="G521" s="232" t="s">
        <v>123</v>
      </c>
      <c r="H521" s="299">
        <v>322252105</v>
      </c>
      <c r="I521" s="299">
        <v>995793162</v>
      </c>
      <c r="J521" s="299">
        <v>322213345</v>
      </c>
      <c r="K521" s="232" t="s">
        <v>36</v>
      </c>
      <c r="L521" s="232"/>
      <c r="M521" s="232" t="s">
        <v>482</v>
      </c>
      <c r="N521" s="232" t="s">
        <v>483</v>
      </c>
      <c r="O521" s="232" t="s">
        <v>236</v>
      </c>
      <c r="P521" s="185" t="s">
        <v>484</v>
      </c>
      <c r="Q521" s="232"/>
      <c r="R521" s="232"/>
      <c r="S521" s="232"/>
      <c r="T521" s="226" t="s">
        <v>485</v>
      </c>
      <c r="U521" s="226" t="s">
        <v>71</v>
      </c>
      <c r="V521" s="268">
        <v>42682</v>
      </c>
      <c r="W521" s="232" t="s">
        <v>33</v>
      </c>
    </row>
    <row r="522" spans="1:23" s="250" customFormat="1" x14ac:dyDescent="0.25">
      <c r="A522" s="264">
        <f t="shared" si="8"/>
        <v>83</v>
      </c>
      <c r="B522" s="232"/>
      <c r="C522" s="232"/>
      <c r="D522" s="226" t="s">
        <v>486</v>
      </c>
      <c r="E522" s="232" t="s">
        <v>487</v>
      </c>
      <c r="F522" s="232" t="s">
        <v>123</v>
      </c>
      <c r="G522" s="232" t="s">
        <v>123</v>
      </c>
      <c r="H522" s="299" t="s">
        <v>488</v>
      </c>
      <c r="I522" s="299"/>
      <c r="J522" s="299"/>
      <c r="K522" s="232" t="s">
        <v>281</v>
      </c>
      <c r="L522" s="232"/>
      <c r="M522" s="232" t="s">
        <v>179</v>
      </c>
      <c r="N522" s="232" t="s">
        <v>489</v>
      </c>
      <c r="O522" s="232" t="s">
        <v>268</v>
      </c>
      <c r="P522" s="185" t="s">
        <v>490</v>
      </c>
      <c r="Q522" s="232"/>
      <c r="R522" s="226" t="s">
        <v>21</v>
      </c>
      <c r="S522" s="232"/>
      <c r="T522" s="226" t="s">
        <v>491</v>
      </c>
      <c r="U522" s="232" t="s">
        <v>100</v>
      </c>
      <c r="V522" s="268">
        <v>42716</v>
      </c>
      <c r="W522" s="232" t="s">
        <v>33</v>
      </c>
    </row>
    <row r="523" spans="1:23" s="250" customFormat="1" x14ac:dyDescent="0.25">
      <c r="A523" s="264">
        <f t="shared" si="8"/>
        <v>84</v>
      </c>
      <c r="B523" s="232"/>
      <c r="C523" s="232"/>
      <c r="D523" s="232" t="s">
        <v>492</v>
      </c>
      <c r="E523" s="232" t="s">
        <v>493</v>
      </c>
      <c r="F523" s="232" t="s">
        <v>29</v>
      </c>
      <c r="G523" s="232" t="s">
        <v>29</v>
      </c>
      <c r="H523" s="299">
        <v>322713572</v>
      </c>
      <c r="I523" s="299">
        <v>322713816</v>
      </c>
      <c r="J523" s="299"/>
      <c r="K523" s="232" t="s">
        <v>281</v>
      </c>
      <c r="L523" s="232"/>
      <c r="M523" s="232" t="s">
        <v>494</v>
      </c>
      <c r="N523" s="232"/>
      <c r="O523" s="232" t="s">
        <v>472</v>
      </c>
      <c r="P523" s="185" t="s">
        <v>495</v>
      </c>
      <c r="Q523" s="232"/>
      <c r="R523" s="232"/>
      <c r="S523" s="232"/>
      <c r="T523" s="226" t="s">
        <v>496</v>
      </c>
      <c r="U523" s="232" t="s">
        <v>46</v>
      </c>
      <c r="V523" s="268">
        <v>42710</v>
      </c>
      <c r="W523" s="232" t="s">
        <v>33</v>
      </c>
    </row>
    <row r="524" spans="1:23" s="250" customFormat="1" x14ac:dyDescent="0.25">
      <c r="A524" s="264">
        <f t="shared" si="8"/>
        <v>85</v>
      </c>
      <c r="B524" s="232"/>
      <c r="C524" s="232"/>
      <c r="D524" s="226" t="s">
        <v>497</v>
      </c>
      <c r="E524" s="232" t="s">
        <v>498</v>
      </c>
      <c r="F524" s="232" t="s">
        <v>29</v>
      </c>
      <c r="G524" s="232" t="s">
        <v>29</v>
      </c>
      <c r="H524" s="299">
        <v>322832810</v>
      </c>
      <c r="I524" s="299"/>
      <c r="J524" s="299"/>
      <c r="K524" s="232" t="s">
        <v>36</v>
      </c>
      <c r="L524" s="232"/>
      <c r="M524" s="232" t="s">
        <v>499</v>
      </c>
      <c r="N524" s="232" t="s">
        <v>497</v>
      </c>
      <c r="O524" s="232"/>
      <c r="P524" s="185" t="s">
        <v>500</v>
      </c>
      <c r="Q524" s="232" t="s">
        <v>21</v>
      </c>
      <c r="R524" s="232"/>
      <c r="S524" s="232"/>
      <c r="T524" s="226" t="s">
        <v>501</v>
      </c>
      <c r="U524" s="226" t="s">
        <v>71</v>
      </c>
      <c r="V524" s="268">
        <v>42682</v>
      </c>
      <c r="W524" s="232" t="s">
        <v>33</v>
      </c>
    </row>
    <row r="525" spans="1:23" s="250" customFormat="1" x14ac:dyDescent="0.25">
      <c r="A525" s="264">
        <f t="shared" si="8"/>
        <v>86</v>
      </c>
      <c r="B525" s="232"/>
      <c r="C525" s="232"/>
      <c r="D525" s="232" t="s">
        <v>502</v>
      </c>
      <c r="E525" s="232" t="s">
        <v>503</v>
      </c>
      <c r="F525" s="232" t="s">
        <v>29</v>
      </c>
      <c r="G525" s="232" t="s">
        <v>29</v>
      </c>
      <c r="H525" s="299">
        <v>322621483</v>
      </c>
      <c r="I525" s="299">
        <v>322662432</v>
      </c>
      <c r="J525" s="299"/>
      <c r="K525" s="232" t="s">
        <v>281</v>
      </c>
      <c r="L525" s="232"/>
      <c r="M525" s="232" t="s">
        <v>504</v>
      </c>
      <c r="N525" s="232" t="s">
        <v>505</v>
      </c>
      <c r="O525" s="232" t="s">
        <v>337</v>
      </c>
      <c r="P525" s="185" t="s">
        <v>506</v>
      </c>
      <c r="Q525" s="232"/>
      <c r="R525" s="232"/>
      <c r="S525" s="232"/>
      <c r="T525" s="226" t="s">
        <v>507</v>
      </c>
      <c r="U525" s="232" t="s">
        <v>46</v>
      </c>
      <c r="V525" s="268">
        <v>42776</v>
      </c>
      <c r="W525" s="232" t="s">
        <v>33</v>
      </c>
    </row>
    <row r="526" spans="1:23" s="250" customFormat="1" x14ac:dyDescent="0.25">
      <c r="A526" s="264">
        <f t="shared" si="8"/>
        <v>87</v>
      </c>
      <c r="B526" s="232"/>
      <c r="C526" s="232"/>
      <c r="D526" s="232" t="s">
        <v>508</v>
      </c>
      <c r="E526" s="232" t="s">
        <v>509</v>
      </c>
      <c r="F526" s="232" t="s">
        <v>195</v>
      </c>
      <c r="G526" s="232" t="s">
        <v>29</v>
      </c>
      <c r="H526" s="299">
        <v>322383737</v>
      </c>
      <c r="I526" s="299"/>
      <c r="J526" s="299"/>
      <c r="K526" s="232" t="s">
        <v>281</v>
      </c>
      <c r="L526" s="232"/>
      <c r="M526" s="232" t="s">
        <v>510</v>
      </c>
      <c r="N526" s="232" t="s">
        <v>511</v>
      </c>
      <c r="O526" s="232" t="s">
        <v>401</v>
      </c>
      <c r="P526" s="185" t="s">
        <v>512</v>
      </c>
      <c r="Q526" s="185" t="s">
        <v>513</v>
      </c>
      <c r="R526" s="232"/>
      <c r="S526" s="232"/>
      <c r="T526" s="226" t="s">
        <v>514</v>
      </c>
      <c r="U526" s="232" t="s">
        <v>46</v>
      </c>
      <c r="V526" s="268">
        <v>42748</v>
      </c>
      <c r="W526" s="232" t="s">
        <v>33</v>
      </c>
    </row>
    <row r="527" spans="1:23" s="250" customFormat="1" x14ac:dyDescent="0.25">
      <c r="A527" s="264">
        <f t="shared" si="8"/>
        <v>88</v>
      </c>
      <c r="B527" s="232"/>
      <c r="C527" s="232"/>
      <c r="D527" s="232" t="s">
        <v>515</v>
      </c>
      <c r="E527" s="232" t="s">
        <v>516</v>
      </c>
      <c r="F527" s="232" t="s">
        <v>29</v>
      </c>
      <c r="G527" s="232" t="s">
        <v>29</v>
      </c>
      <c r="H527" s="299">
        <v>323285634</v>
      </c>
      <c r="I527" s="299"/>
      <c r="J527" s="299"/>
      <c r="K527" s="232" t="s">
        <v>36</v>
      </c>
      <c r="L527" s="232"/>
      <c r="M527" s="232" t="s">
        <v>517</v>
      </c>
      <c r="N527" s="232" t="s">
        <v>440</v>
      </c>
      <c r="O527" s="232" t="s">
        <v>268</v>
      </c>
      <c r="P527" s="185" t="s">
        <v>518</v>
      </c>
      <c r="Q527" s="232"/>
      <c r="R527" s="232"/>
      <c r="S527" s="232"/>
      <c r="T527" s="226" t="s">
        <v>519</v>
      </c>
      <c r="U527" s="226" t="s">
        <v>46</v>
      </c>
      <c r="V527" s="268">
        <v>42682</v>
      </c>
      <c r="W527" s="232" t="s">
        <v>33</v>
      </c>
    </row>
    <row r="528" spans="1:23" s="250" customFormat="1" x14ac:dyDescent="0.25">
      <c r="A528" s="264">
        <f t="shared" si="8"/>
        <v>89</v>
      </c>
      <c r="B528" s="232"/>
      <c r="C528" s="232"/>
      <c r="D528" s="226" t="s">
        <v>520</v>
      </c>
      <c r="E528" s="232" t="s">
        <v>521</v>
      </c>
      <c r="F528" s="232" t="s">
        <v>29</v>
      </c>
      <c r="G528" s="232" t="s">
        <v>29</v>
      </c>
      <c r="H528" s="299">
        <v>323251300</v>
      </c>
      <c r="I528" s="299"/>
      <c r="J528" s="299"/>
      <c r="K528" s="232" t="s">
        <v>281</v>
      </c>
      <c r="L528" s="232"/>
      <c r="M528" s="232" t="s">
        <v>439</v>
      </c>
      <c r="N528" s="232" t="s">
        <v>522</v>
      </c>
      <c r="O528" s="232" t="s">
        <v>401</v>
      </c>
      <c r="P528" s="185" t="s">
        <v>523</v>
      </c>
      <c r="Q528" s="232"/>
      <c r="R528" s="232"/>
      <c r="S528" s="232"/>
      <c r="T528" s="226" t="s">
        <v>524</v>
      </c>
      <c r="U528" s="232" t="s">
        <v>71</v>
      </c>
      <c r="V528" s="268">
        <v>42710</v>
      </c>
      <c r="W528" s="232" t="s">
        <v>33</v>
      </c>
    </row>
    <row r="529" spans="1:23" s="250" customFormat="1" x14ac:dyDescent="0.25">
      <c r="A529" s="264">
        <f t="shared" si="8"/>
        <v>90</v>
      </c>
      <c r="B529" s="232"/>
      <c r="C529" s="232"/>
      <c r="D529" s="232" t="s">
        <v>525</v>
      </c>
      <c r="E529" s="232" t="s">
        <v>526</v>
      </c>
      <c r="F529" s="232" t="s">
        <v>29</v>
      </c>
      <c r="G529" s="232" t="s">
        <v>29</v>
      </c>
      <c r="H529" s="299">
        <v>322830006</v>
      </c>
      <c r="I529" s="299"/>
      <c r="J529" s="299"/>
      <c r="K529" s="232" t="s">
        <v>281</v>
      </c>
      <c r="L529" s="232"/>
      <c r="M529" s="232" t="s">
        <v>527</v>
      </c>
      <c r="N529" s="232" t="s">
        <v>528</v>
      </c>
      <c r="O529" s="232" t="s">
        <v>401</v>
      </c>
      <c r="P529" s="185" t="s">
        <v>529</v>
      </c>
      <c r="Q529" s="232"/>
      <c r="R529" s="232"/>
      <c r="S529" s="232"/>
      <c r="T529" s="226" t="s">
        <v>530</v>
      </c>
      <c r="U529" s="232" t="s">
        <v>46</v>
      </c>
      <c r="V529" s="268">
        <v>42776</v>
      </c>
      <c r="W529" s="232" t="s">
        <v>33</v>
      </c>
    </row>
    <row r="530" spans="1:23" s="250" customFormat="1" x14ac:dyDescent="0.25">
      <c r="A530" s="264">
        <f t="shared" si="8"/>
        <v>91</v>
      </c>
      <c r="B530" s="232"/>
      <c r="C530" s="232"/>
      <c r="D530" s="226" t="s">
        <v>531</v>
      </c>
      <c r="E530" s="232" t="s">
        <v>532</v>
      </c>
      <c r="F530" s="232" t="s">
        <v>29</v>
      </c>
      <c r="G530" s="232" t="s">
        <v>29</v>
      </c>
      <c r="H530" s="299">
        <v>322681723</v>
      </c>
      <c r="I530" s="299"/>
      <c r="J530" s="299"/>
      <c r="K530" s="232" t="s">
        <v>30</v>
      </c>
      <c r="L530" s="232"/>
      <c r="M530" s="232" t="s">
        <v>533</v>
      </c>
      <c r="N530" s="232" t="s">
        <v>534</v>
      </c>
      <c r="O530" s="232" t="s">
        <v>330</v>
      </c>
      <c r="P530" s="185" t="s">
        <v>535</v>
      </c>
      <c r="Q530" s="232"/>
      <c r="R530" s="232"/>
      <c r="S530" s="232"/>
      <c r="T530" s="226" t="s">
        <v>536</v>
      </c>
      <c r="U530" s="232" t="s">
        <v>71</v>
      </c>
      <c r="V530" s="268">
        <v>42776</v>
      </c>
      <c r="W530" s="232" t="s">
        <v>33</v>
      </c>
    </row>
    <row r="531" spans="1:23" s="250" customFormat="1" x14ac:dyDescent="0.25">
      <c r="A531" s="264">
        <f t="shared" si="8"/>
        <v>92</v>
      </c>
      <c r="B531" s="232"/>
      <c r="C531" s="232"/>
      <c r="D531" s="226" t="s">
        <v>537</v>
      </c>
      <c r="E531" s="232" t="s">
        <v>538</v>
      </c>
      <c r="F531" s="232" t="s">
        <v>29</v>
      </c>
      <c r="G531" s="232" t="s">
        <v>29</v>
      </c>
      <c r="H531" s="299">
        <v>322884872</v>
      </c>
      <c r="I531" s="299">
        <v>322975304</v>
      </c>
      <c r="J531" s="299"/>
      <c r="K531" s="232" t="s">
        <v>36</v>
      </c>
      <c r="L531" s="232"/>
      <c r="M531" s="232" t="s">
        <v>112</v>
      </c>
      <c r="N531" s="232" t="s">
        <v>539</v>
      </c>
      <c r="O531" s="232" t="s">
        <v>268</v>
      </c>
      <c r="P531" s="185" t="s">
        <v>540</v>
      </c>
      <c r="Q531" s="185" t="s">
        <v>541</v>
      </c>
      <c r="R531" s="232"/>
      <c r="S531" s="232"/>
      <c r="T531" s="226" t="s">
        <v>542</v>
      </c>
      <c r="U531" s="232" t="s">
        <v>100</v>
      </c>
      <c r="V531" s="268">
        <v>42682</v>
      </c>
      <c r="W531" s="232" t="s">
        <v>33</v>
      </c>
    </row>
    <row r="532" spans="1:23" s="250" customFormat="1" x14ac:dyDescent="0.25">
      <c r="A532" s="264">
        <f t="shared" si="8"/>
        <v>93</v>
      </c>
      <c r="B532" s="232"/>
      <c r="C532" s="232"/>
      <c r="D532" s="226" t="s">
        <v>543</v>
      </c>
      <c r="E532" s="232" t="s">
        <v>544</v>
      </c>
      <c r="F532" s="232" t="s">
        <v>29</v>
      </c>
      <c r="G532" s="232" t="s">
        <v>29</v>
      </c>
      <c r="H532" s="299">
        <v>322832214</v>
      </c>
      <c r="I532" s="299">
        <v>971291209</v>
      </c>
      <c r="J532" s="299"/>
      <c r="K532" s="232" t="s">
        <v>36</v>
      </c>
      <c r="L532" s="232"/>
      <c r="M532" s="232" t="s">
        <v>545</v>
      </c>
      <c r="N532" s="232" t="s">
        <v>546</v>
      </c>
      <c r="O532" s="232" t="s">
        <v>330</v>
      </c>
      <c r="P532" s="185" t="s">
        <v>547</v>
      </c>
      <c r="Q532" s="185" t="s">
        <v>548</v>
      </c>
      <c r="R532" s="232"/>
      <c r="S532" s="185" t="s">
        <v>549</v>
      </c>
      <c r="T532" s="226" t="s">
        <v>550</v>
      </c>
      <c r="U532" s="232" t="s">
        <v>100</v>
      </c>
      <c r="V532" s="268">
        <v>42689</v>
      </c>
      <c r="W532" s="232" t="s">
        <v>33</v>
      </c>
    </row>
    <row r="533" spans="1:23" s="250" customFormat="1" x14ac:dyDescent="0.25">
      <c r="A533" s="264">
        <f t="shared" si="8"/>
        <v>94</v>
      </c>
      <c r="B533" s="232" t="s">
        <v>551</v>
      </c>
      <c r="C533" s="232"/>
      <c r="D533" s="232" t="s">
        <v>553</v>
      </c>
      <c r="E533" s="232" t="s">
        <v>554</v>
      </c>
      <c r="F533" s="232" t="s">
        <v>555</v>
      </c>
      <c r="G533" s="232" t="s">
        <v>42</v>
      </c>
      <c r="H533" s="299">
        <v>222261951</v>
      </c>
      <c r="I533" s="299">
        <v>987002345</v>
      </c>
      <c r="J533" s="299"/>
      <c r="K533" s="232" t="s">
        <v>36</v>
      </c>
      <c r="L533" s="232"/>
      <c r="M533" s="232" t="s">
        <v>556</v>
      </c>
      <c r="N533" s="232"/>
      <c r="O533" s="232"/>
      <c r="P533" s="232" t="s">
        <v>557</v>
      </c>
      <c r="Q533" s="232"/>
      <c r="R533" s="232"/>
      <c r="S533" s="232"/>
      <c r="T533" s="226" t="s">
        <v>558</v>
      </c>
      <c r="U533" s="135" t="s">
        <v>5328</v>
      </c>
      <c r="V533" s="268">
        <v>42677</v>
      </c>
      <c r="W533" s="232" t="s">
        <v>33</v>
      </c>
    </row>
    <row r="534" spans="1:23" s="250" customFormat="1" x14ac:dyDescent="0.25">
      <c r="A534" s="264">
        <f t="shared" si="8"/>
        <v>95</v>
      </c>
      <c r="B534" s="232"/>
      <c r="C534" s="232"/>
      <c r="D534" s="226" t="s">
        <v>559</v>
      </c>
      <c r="E534" s="226" t="s">
        <v>560</v>
      </c>
      <c r="F534" s="232" t="s">
        <v>155</v>
      </c>
      <c r="G534" s="232" t="s">
        <v>49</v>
      </c>
      <c r="H534" s="299">
        <v>226814713</v>
      </c>
      <c r="I534" s="299"/>
      <c r="J534" s="299"/>
      <c r="K534" s="232" t="s">
        <v>561</v>
      </c>
      <c r="L534" s="232"/>
      <c r="M534" s="232"/>
      <c r="N534" s="232"/>
      <c r="O534" s="232"/>
      <c r="P534" s="232"/>
      <c r="Q534" s="232"/>
      <c r="R534" s="232"/>
      <c r="S534" s="232"/>
      <c r="T534" s="226" t="s">
        <v>562</v>
      </c>
      <c r="U534" s="232" t="s">
        <v>46</v>
      </c>
      <c r="V534" s="268">
        <v>42780</v>
      </c>
      <c r="W534" s="232" t="s">
        <v>33</v>
      </c>
    </row>
    <row r="535" spans="1:23" s="250" customFormat="1" x14ac:dyDescent="0.25">
      <c r="A535" s="264">
        <f t="shared" si="8"/>
        <v>96</v>
      </c>
      <c r="B535" s="232"/>
      <c r="C535" s="232"/>
      <c r="D535" s="226" t="s">
        <v>563</v>
      </c>
      <c r="E535" s="232" t="s">
        <v>564</v>
      </c>
      <c r="F535" s="232" t="s">
        <v>335</v>
      </c>
      <c r="G535" s="232" t="s">
        <v>123</v>
      </c>
      <c r="H535" s="299">
        <v>990344555</v>
      </c>
      <c r="I535" s="299"/>
      <c r="J535" s="299"/>
      <c r="K535" s="232" t="s">
        <v>281</v>
      </c>
      <c r="L535" s="232"/>
      <c r="M535" s="232" t="s">
        <v>565</v>
      </c>
      <c r="N535" s="232"/>
      <c r="O535" s="232" t="s">
        <v>236</v>
      </c>
      <c r="P535" s="185" t="s">
        <v>566</v>
      </c>
      <c r="Q535" s="232"/>
      <c r="R535" s="232"/>
      <c r="S535" s="232"/>
      <c r="T535" s="226" t="s">
        <v>567</v>
      </c>
      <c r="U535" s="232" t="s">
        <v>46</v>
      </c>
      <c r="V535" s="268">
        <v>42780</v>
      </c>
      <c r="W535" s="232" t="s">
        <v>33</v>
      </c>
    </row>
    <row r="536" spans="1:23" s="250" customFormat="1" x14ac:dyDescent="0.25">
      <c r="A536" s="264">
        <f t="shared" si="8"/>
        <v>97</v>
      </c>
      <c r="B536" s="232"/>
      <c r="C536" s="232" t="s">
        <v>568</v>
      </c>
      <c r="D536" s="226" t="s">
        <v>569</v>
      </c>
      <c r="E536" s="232" t="s">
        <v>570</v>
      </c>
      <c r="F536" s="232" t="s">
        <v>571</v>
      </c>
      <c r="G536" s="232" t="s">
        <v>123</v>
      </c>
      <c r="H536" s="299">
        <v>332413552</v>
      </c>
      <c r="I536" s="299"/>
      <c r="J536" s="299"/>
      <c r="K536" s="232" t="s">
        <v>30</v>
      </c>
      <c r="L536" s="232"/>
      <c r="M536" s="232" t="s">
        <v>572</v>
      </c>
      <c r="N536" s="232" t="s">
        <v>573</v>
      </c>
      <c r="O536" s="232" t="s">
        <v>236</v>
      </c>
      <c r="P536" s="185" t="s">
        <v>574</v>
      </c>
      <c r="Q536" s="232"/>
      <c r="R536" s="232"/>
      <c r="S536" s="232"/>
      <c r="T536" s="226" t="s">
        <v>575</v>
      </c>
      <c r="U536" s="232" t="s">
        <v>46</v>
      </c>
      <c r="V536" s="268">
        <v>42780</v>
      </c>
      <c r="W536" s="232" t="s">
        <v>33</v>
      </c>
    </row>
    <row r="537" spans="1:23" s="250" customFormat="1" x14ac:dyDescent="0.25">
      <c r="A537" s="264">
        <f t="shared" si="8"/>
        <v>98</v>
      </c>
      <c r="B537" s="232"/>
      <c r="C537" s="232" t="s">
        <v>568</v>
      </c>
      <c r="D537" s="226" t="s">
        <v>576</v>
      </c>
      <c r="E537" s="232" t="s">
        <v>577</v>
      </c>
      <c r="F537" s="232" t="s">
        <v>571</v>
      </c>
      <c r="G537" s="232" t="s">
        <v>123</v>
      </c>
      <c r="H537" s="299">
        <v>332388520</v>
      </c>
      <c r="I537" s="299">
        <v>987255415</v>
      </c>
      <c r="J537" s="299"/>
      <c r="K537" s="232" t="s">
        <v>30</v>
      </c>
      <c r="L537" s="232"/>
      <c r="M537" s="232" t="s">
        <v>355</v>
      </c>
      <c r="N537" s="232" t="s">
        <v>578</v>
      </c>
      <c r="O537" s="232" t="s">
        <v>236</v>
      </c>
      <c r="P537" s="185" t="s">
        <v>579</v>
      </c>
      <c r="Q537" s="232"/>
      <c r="R537" s="232"/>
      <c r="S537" s="232"/>
      <c r="T537" s="226" t="s">
        <v>580</v>
      </c>
      <c r="U537" s="232" t="s">
        <v>100</v>
      </c>
      <c r="V537" s="268">
        <v>42767</v>
      </c>
      <c r="W537" s="232" t="s">
        <v>33</v>
      </c>
    </row>
    <row r="538" spans="1:23" s="250" customFormat="1" x14ac:dyDescent="0.25">
      <c r="A538" s="264">
        <f t="shared" si="8"/>
        <v>99</v>
      </c>
      <c r="B538" s="232"/>
      <c r="C538" s="232"/>
      <c r="D538" s="232" t="s">
        <v>581</v>
      </c>
      <c r="E538" s="232" t="s">
        <v>582</v>
      </c>
      <c r="F538" s="232" t="s">
        <v>583</v>
      </c>
      <c r="G538" s="232" t="s">
        <v>123</v>
      </c>
      <c r="H538" s="299">
        <v>322985616</v>
      </c>
      <c r="I538" s="299">
        <v>322984808</v>
      </c>
      <c r="J538" s="299">
        <v>978580421</v>
      </c>
      <c r="K538" s="232"/>
      <c r="L538" s="232"/>
      <c r="M538" s="232" t="s">
        <v>584</v>
      </c>
      <c r="N538" s="232" t="s">
        <v>585</v>
      </c>
      <c r="O538" s="232" t="s">
        <v>586</v>
      </c>
      <c r="P538" s="232" t="s">
        <v>587</v>
      </c>
      <c r="Q538" s="232"/>
      <c r="R538" s="232"/>
      <c r="S538" s="232"/>
      <c r="T538" s="232" t="s">
        <v>588</v>
      </c>
      <c r="U538" s="232" t="s">
        <v>46</v>
      </c>
      <c r="V538" s="268">
        <v>42782</v>
      </c>
      <c r="W538" s="232" t="s">
        <v>33</v>
      </c>
    </row>
    <row r="539" spans="1:23" s="250" customFormat="1" x14ac:dyDescent="0.25">
      <c r="A539" s="264">
        <f t="shared" si="8"/>
        <v>100</v>
      </c>
      <c r="B539" s="232"/>
      <c r="C539" s="232"/>
      <c r="D539" s="232" t="s">
        <v>589</v>
      </c>
      <c r="E539" s="232" t="s">
        <v>590</v>
      </c>
      <c r="F539" s="232" t="s">
        <v>241</v>
      </c>
      <c r="G539" s="232" t="s">
        <v>42</v>
      </c>
      <c r="H539" s="299">
        <v>997324323</v>
      </c>
      <c r="I539" s="299"/>
      <c r="J539" s="299"/>
      <c r="K539" s="232" t="s">
        <v>36</v>
      </c>
      <c r="L539" s="232"/>
      <c r="M539" s="232" t="s">
        <v>591</v>
      </c>
      <c r="N539" s="232" t="s">
        <v>592</v>
      </c>
      <c r="O539" s="232"/>
      <c r="P539" s="232" t="s">
        <v>593</v>
      </c>
      <c r="Q539" s="232"/>
      <c r="R539" s="232"/>
      <c r="S539" s="232"/>
      <c r="T539" s="232" t="s">
        <v>594</v>
      </c>
      <c r="U539" s="232"/>
      <c r="V539" s="268">
        <v>42782</v>
      </c>
      <c r="W539" s="232" t="s">
        <v>33</v>
      </c>
    </row>
    <row r="540" spans="1:23" s="250" customFormat="1" x14ac:dyDescent="0.25">
      <c r="A540" s="264">
        <f t="shared" si="8"/>
        <v>101</v>
      </c>
      <c r="B540" s="232"/>
      <c r="C540" s="232"/>
      <c r="D540" s="226" t="s">
        <v>595</v>
      </c>
      <c r="E540" s="232" t="s">
        <v>596</v>
      </c>
      <c r="F540" s="232" t="s">
        <v>41</v>
      </c>
      <c r="G540" s="232" t="s">
        <v>42</v>
      </c>
      <c r="H540" s="299" t="s">
        <v>597</v>
      </c>
      <c r="I540" s="299"/>
      <c r="J540" s="299"/>
      <c r="K540" s="232"/>
      <c r="L540" s="232"/>
      <c r="M540" s="232" t="s">
        <v>556</v>
      </c>
      <c r="N540" s="232" t="s">
        <v>598</v>
      </c>
      <c r="O540" s="232" t="s">
        <v>401</v>
      </c>
      <c r="P540" s="185" t="s">
        <v>599</v>
      </c>
      <c r="Q540" s="232"/>
      <c r="R540" s="232"/>
      <c r="S540" s="232"/>
      <c r="T540" s="226" t="s">
        <v>600</v>
      </c>
      <c r="U540" s="232" t="s">
        <v>100</v>
      </c>
      <c r="V540" s="268">
        <v>42767</v>
      </c>
      <c r="W540" s="226" t="s">
        <v>33</v>
      </c>
    </row>
    <row r="541" spans="1:23" s="250" customFormat="1" x14ac:dyDescent="0.25">
      <c r="A541" s="264">
        <f t="shared" si="8"/>
        <v>102</v>
      </c>
      <c r="B541" s="232"/>
      <c r="C541" s="226" t="s">
        <v>601</v>
      </c>
      <c r="D541" s="226" t="s">
        <v>602</v>
      </c>
      <c r="E541" s="226" t="s">
        <v>603</v>
      </c>
      <c r="F541" s="232" t="s">
        <v>123</v>
      </c>
      <c r="G541" s="232" t="s">
        <v>123</v>
      </c>
      <c r="H541" s="299">
        <v>322611953</v>
      </c>
      <c r="I541" s="299"/>
      <c r="J541" s="299"/>
      <c r="K541" s="232"/>
      <c r="L541" s="232"/>
      <c r="M541" s="232" t="s">
        <v>604</v>
      </c>
      <c r="N541" s="232" t="s">
        <v>605</v>
      </c>
      <c r="O541" s="232" t="s">
        <v>330</v>
      </c>
      <c r="P541" s="185" t="s">
        <v>606</v>
      </c>
      <c r="Q541" s="232"/>
      <c r="R541" s="232"/>
      <c r="S541" s="232"/>
      <c r="T541" s="226" t="s">
        <v>607</v>
      </c>
      <c r="U541" s="232" t="s">
        <v>100</v>
      </c>
      <c r="V541" s="268">
        <v>42767</v>
      </c>
      <c r="W541" s="232" t="s">
        <v>33</v>
      </c>
    </row>
    <row r="542" spans="1:23" s="250" customFormat="1" x14ac:dyDescent="0.25">
      <c r="A542" s="264">
        <f t="shared" si="8"/>
        <v>103</v>
      </c>
      <c r="B542" s="232"/>
      <c r="C542" s="232" t="s">
        <v>608</v>
      </c>
      <c r="D542" s="226" t="s">
        <v>609</v>
      </c>
      <c r="E542" s="232" t="s">
        <v>610</v>
      </c>
      <c r="F542" s="232" t="s">
        <v>280</v>
      </c>
      <c r="G542" s="232" t="s">
        <v>123</v>
      </c>
      <c r="H542" s="299" t="s">
        <v>611</v>
      </c>
      <c r="I542" s="299"/>
      <c r="J542" s="299"/>
      <c r="K542" s="232"/>
      <c r="L542" s="232"/>
      <c r="M542" s="232" t="s">
        <v>612</v>
      </c>
      <c r="N542" s="232" t="s">
        <v>613</v>
      </c>
      <c r="O542" s="232" t="s">
        <v>236</v>
      </c>
      <c r="P542" s="185" t="s">
        <v>614</v>
      </c>
      <c r="Q542" s="232"/>
      <c r="R542" s="232"/>
      <c r="S542" s="232"/>
      <c r="T542" s="226" t="s">
        <v>615</v>
      </c>
      <c r="U542" s="232" t="s">
        <v>71</v>
      </c>
      <c r="V542" s="268">
        <v>42767</v>
      </c>
      <c r="W542" s="232" t="s">
        <v>33</v>
      </c>
    </row>
    <row r="543" spans="1:23" s="250" customFormat="1" x14ac:dyDescent="0.25">
      <c r="A543" s="264">
        <f t="shared" si="8"/>
        <v>104</v>
      </c>
      <c r="B543" s="232"/>
      <c r="C543" s="232"/>
      <c r="D543" s="226" t="s">
        <v>616</v>
      </c>
      <c r="E543" s="232" t="s">
        <v>617</v>
      </c>
      <c r="F543" s="232" t="s">
        <v>618</v>
      </c>
      <c r="G543" s="232" t="s">
        <v>42</v>
      </c>
      <c r="H543" s="299">
        <v>229207085</v>
      </c>
      <c r="I543" s="299">
        <v>972628765</v>
      </c>
      <c r="J543" s="299"/>
      <c r="K543" s="232" t="s">
        <v>30</v>
      </c>
      <c r="L543" s="232">
        <v>2</v>
      </c>
      <c r="M543" s="232" t="s">
        <v>619</v>
      </c>
      <c r="N543" s="232"/>
      <c r="O543" s="232" t="s">
        <v>236</v>
      </c>
      <c r="P543" s="185" t="s">
        <v>620</v>
      </c>
      <c r="Q543" s="232"/>
      <c r="R543" s="232"/>
      <c r="S543" s="232"/>
      <c r="T543" s="226" t="s">
        <v>621</v>
      </c>
      <c r="U543" s="226" t="s">
        <v>71</v>
      </c>
      <c r="V543" s="268">
        <v>42681</v>
      </c>
      <c r="W543" s="232" t="s">
        <v>33</v>
      </c>
    </row>
    <row r="544" spans="1:23" s="250" customFormat="1" x14ac:dyDescent="0.25">
      <c r="A544" s="264">
        <f t="shared" si="8"/>
        <v>105</v>
      </c>
      <c r="B544" s="232"/>
      <c r="C544" s="232"/>
      <c r="D544" s="226" t="s">
        <v>622</v>
      </c>
      <c r="E544" s="232" t="s">
        <v>623</v>
      </c>
      <c r="F544" s="232" t="s">
        <v>90</v>
      </c>
      <c r="G544" s="232" t="s">
        <v>42</v>
      </c>
      <c r="H544" s="299">
        <v>979713296</v>
      </c>
      <c r="I544" s="299"/>
      <c r="J544" s="299"/>
      <c r="K544" s="232" t="s">
        <v>36</v>
      </c>
      <c r="L544" s="232"/>
      <c r="M544" s="232" t="s">
        <v>624</v>
      </c>
      <c r="N544" s="232" t="s">
        <v>625</v>
      </c>
      <c r="O544" s="232" t="s">
        <v>236</v>
      </c>
      <c r="P544" s="185" t="s">
        <v>626</v>
      </c>
      <c r="Q544" s="232"/>
      <c r="R544" s="232"/>
      <c r="S544" s="232"/>
      <c r="T544" s="226" t="s">
        <v>627</v>
      </c>
      <c r="U544" s="232" t="s">
        <v>71</v>
      </c>
      <c r="V544" s="268">
        <v>42782</v>
      </c>
      <c r="W544" s="232" t="s">
        <v>33</v>
      </c>
    </row>
    <row r="545" spans="1:23" s="250" customFormat="1" x14ac:dyDescent="0.25">
      <c r="A545" s="264">
        <f t="shared" si="8"/>
        <v>106</v>
      </c>
      <c r="B545" s="232"/>
      <c r="C545" s="232" t="s">
        <v>340</v>
      </c>
      <c r="D545" s="232" t="s">
        <v>628</v>
      </c>
      <c r="E545" s="232" t="s">
        <v>629</v>
      </c>
      <c r="F545" s="232" t="s">
        <v>285</v>
      </c>
      <c r="G545" s="232" t="s">
        <v>42</v>
      </c>
      <c r="H545" s="299" t="s">
        <v>630</v>
      </c>
      <c r="I545" s="299">
        <v>982421706</v>
      </c>
      <c r="J545" s="299"/>
      <c r="K545" s="232" t="s">
        <v>36</v>
      </c>
      <c r="L545" s="232"/>
      <c r="M545" s="232" t="s">
        <v>631</v>
      </c>
      <c r="N545" s="232" t="s">
        <v>632</v>
      </c>
      <c r="O545" s="232" t="s">
        <v>268</v>
      </c>
      <c r="P545" s="185" t="s">
        <v>633</v>
      </c>
      <c r="Q545" s="232"/>
      <c r="R545" s="232"/>
      <c r="S545" s="232"/>
      <c r="T545" s="226" t="s">
        <v>634</v>
      </c>
      <c r="U545" s="226" t="s">
        <v>100</v>
      </c>
      <c r="V545" s="268">
        <v>42683</v>
      </c>
      <c r="W545" s="232" t="s">
        <v>33</v>
      </c>
    </row>
    <row r="546" spans="1:23" s="250" customFormat="1" x14ac:dyDescent="0.25">
      <c r="A546" s="264">
        <f t="shared" si="8"/>
        <v>107</v>
      </c>
      <c r="B546" s="232"/>
      <c r="C546" s="232"/>
      <c r="D546" s="232" t="s">
        <v>637</v>
      </c>
      <c r="E546" s="232" t="s">
        <v>638</v>
      </c>
      <c r="F546" s="232" t="s">
        <v>123</v>
      </c>
      <c r="G546" s="232" t="s">
        <v>123</v>
      </c>
      <c r="H546" s="299">
        <v>322598472</v>
      </c>
      <c r="I546" s="299"/>
      <c r="J546" s="299"/>
      <c r="K546" s="232"/>
      <c r="L546" s="232"/>
      <c r="M546" s="232" t="s">
        <v>639</v>
      </c>
      <c r="N546" s="232" t="s">
        <v>640</v>
      </c>
      <c r="O546" s="232" t="s">
        <v>236</v>
      </c>
      <c r="P546" s="185" t="s">
        <v>641</v>
      </c>
      <c r="Q546" s="232"/>
      <c r="R546" s="232"/>
      <c r="S546" s="232"/>
      <c r="T546" s="226" t="s">
        <v>642</v>
      </c>
      <c r="U546" s="232" t="s">
        <v>71</v>
      </c>
      <c r="V546" s="268">
        <v>42782</v>
      </c>
      <c r="W546" s="232" t="s">
        <v>33</v>
      </c>
    </row>
    <row r="547" spans="1:23" s="250" customFormat="1" x14ac:dyDescent="0.25">
      <c r="A547" s="264">
        <f t="shared" si="8"/>
        <v>108</v>
      </c>
      <c r="B547" s="232"/>
      <c r="C547" s="232"/>
      <c r="D547" s="226" t="s">
        <v>643</v>
      </c>
      <c r="E547" s="232" t="s">
        <v>644</v>
      </c>
      <c r="F547" s="232" t="s">
        <v>29</v>
      </c>
      <c r="G547" s="232" t="s">
        <v>29</v>
      </c>
      <c r="H547" s="299">
        <v>323422102</v>
      </c>
      <c r="I547" s="299"/>
      <c r="J547" s="299"/>
      <c r="K547" s="232"/>
      <c r="L547" s="232"/>
      <c r="M547" s="232" t="s">
        <v>645</v>
      </c>
      <c r="N547" s="232" t="s">
        <v>646</v>
      </c>
      <c r="O547" s="232" t="s">
        <v>236</v>
      </c>
      <c r="P547" s="185" t="s">
        <v>647</v>
      </c>
      <c r="Q547" s="232"/>
      <c r="R547" s="232"/>
      <c r="S547" s="232"/>
      <c r="T547" s="226" t="s">
        <v>648</v>
      </c>
      <c r="U547" s="232" t="s">
        <v>100</v>
      </c>
      <c r="V547" s="268">
        <v>42769</v>
      </c>
      <c r="W547" s="232" t="s">
        <v>33</v>
      </c>
    </row>
    <row r="548" spans="1:23" s="250" customFormat="1" x14ac:dyDescent="0.25">
      <c r="A548" s="264">
        <f t="shared" si="8"/>
        <v>109</v>
      </c>
      <c r="B548" s="232"/>
      <c r="C548" s="232"/>
      <c r="D548" s="226" t="s">
        <v>649</v>
      </c>
      <c r="E548" s="232" t="s">
        <v>650</v>
      </c>
      <c r="F548" s="232" t="s">
        <v>285</v>
      </c>
      <c r="G548" s="232" t="s">
        <v>49</v>
      </c>
      <c r="H548" s="299" t="s">
        <v>651</v>
      </c>
      <c r="I548" s="299"/>
      <c r="J548" s="299"/>
      <c r="K548" s="232" t="s">
        <v>281</v>
      </c>
      <c r="L548" s="232"/>
      <c r="M548" s="232" t="s">
        <v>652</v>
      </c>
      <c r="N548" s="232" t="s">
        <v>465</v>
      </c>
      <c r="O548" s="232" t="s">
        <v>337</v>
      </c>
      <c r="P548" s="185" t="s">
        <v>466</v>
      </c>
      <c r="Q548" s="232"/>
      <c r="R548" s="232"/>
      <c r="S548" s="232"/>
      <c r="T548" s="226" t="s">
        <v>653</v>
      </c>
      <c r="U548" s="232" t="s">
        <v>46</v>
      </c>
      <c r="V548" s="268">
        <v>42787</v>
      </c>
      <c r="W548" s="232" t="s">
        <v>33</v>
      </c>
    </row>
    <row r="549" spans="1:23" s="250" customFormat="1" x14ac:dyDescent="0.25">
      <c r="A549" s="264">
        <f t="shared" si="8"/>
        <v>110</v>
      </c>
      <c r="B549" s="232"/>
      <c r="C549" s="232"/>
      <c r="D549" s="226" t="s">
        <v>654</v>
      </c>
      <c r="E549" s="232" t="s">
        <v>655</v>
      </c>
      <c r="F549" s="232" t="s">
        <v>285</v>
      </c>
      <c r="G549" s="232" t="s">
        <v>49</v>
      </c>
      <c r="H549" s="299" t="s">
        <v>656</v>
      </c>
      <c r="I549" s="299"/>
      <c r="J549" s="299"/>
      <c r="K549" s="232" t="s">
        <v>281</v>
      </c>
      <c r="L549" s="232"/>
      <c r="M549" s="226" t="s">
        <v>657</v>
      </c>
      <c r="N549" s="226" t="s">
        <v>534</v>
      </c>
      <c r="O549" s="226" t="s">
        <v>337</v>
      </c>
      <c r="P549" s="185" t="s">
        <v>658</v>
      </c>
      <c r="Q549" s="232"/>
      <c r="R549" s="232"/>
      <c r="S549" s="232"/>
      <c r="T549" s="226" t="s">
        <v>659</v>
      </c>
      <c r="U549" s="226" t="s">
        <v>71</v>
      </c>
      <c r="V549" s="268">
        <v>42719</v>
      </c>
      <c r="W549" s="232" t="s">
        <v>33</v>
      </c>
    </row>
    <row r="550" spans="1:23" s="250" customFormat="1" x14ac:dyDescent="0.25">
      <c r="A550" s="264">
        <f t="shared" si="8"/>
        <v>111</v>
      </c>
      <c r="B550" s="232"/>
      <c r="C550" s="232"/>
      <c r="D550" s="226" t="s">
        <v>660</v>
      </c>
      <c r="E550" s="232" t="s">
        <v>661</v>
      </c>
      <c r="F550" s="232" t="s">
        <v>285</v>
      </c>
      <c r="G550" s="232" t="s">
        <v>42</v>
      </c>
      <c r="H550" s="299">
        <v>229503145</v>
      </c>
      <c r="I550" s="299">
        <v>229501234</v>
      </c>
      <c r="J550" s="299"/>
      <c r="K550" s="232" t="s">
        <v>36</v>
      </c>
      <c r="L550" s="232"/>
      <c r="M550" s="226" t="s">
        <v>619</v>
      </c>
      <c r="N550" s="226" t="s">
        <v>662</v>
      </c>
      <c r="O550" s="232" t="s">
        <v>663</v>
      </c>
      <c r="P550" s="185" t="s">
        <v>664</v>
      </c>
      <c r="Q550" s="185" t="s">
        <v>665</v>
      </c>
      <c r="R550" s="232" t="s">
        <v>666</v>
      </c>
      <c r="S550" s="232"/>
      <c r="T550" s="226" t="s">
        <v>667</v>
      </c>
      <c r="U550" s="226" t="s">
        <v>100</v>
      </c>
      <c r="V550" s="268">
        <v>42682</v>
      </c>
      <c r="W550" s="232" t="s">
        <v>33</v>
      </c>
    </row>
    <row r="551" spans="1:23" s="250" customFormat="1" x14ac:dyDescent="0.25">
      <c r="A551" s="264">
        <f t="shared" si="8"/>
        <v>112</v>
      </c>
      <c r="B551" s="232"/>
      <c r="C551" s="232"/>
      <c r="D551" s="226" t="s">
        <v>668</v>
      </c>
      <c r="E551" s="232" t="s">
        <v>669</v>
      </c>
      <c r="F551" s="232" t="s">
        <v>254</v>
      </c>
      <c r="G551" s="232" t="s">
        <v>49</v>
      </c>
      <c r="H551" s="299">
        <v>226788888</v>
      </c>
      <c r="I551" s="299"/>
      <c r="J551" s="299"/>
      <c r="K551" s="232" t="s">
        <v>281</v>
      </c>
      <c r="L551" s="232"/>
      <c r="M551" s="232" t="s">
        <v>670</v>
      </c>
      <c r="N551" s="232" t="s">
        <v>671</v>
      </c>
      <c r="O551" s="232" t="s">
        <v>337</v>
      </c>
      <c r="P551" s="185" t="s">
        <v>672</v>
      </c>
      <c r="Q551" s="232"/>
      <c r="R551" s="232"/>
      <c r="S551" s="232"/>
      <c r="T551" s="226" t="s">
        <v>673</v>
      </c>
      <c r="U551" s="232" t="s">
        <v>46</v>
      </c>
      <c r="V551" s="268">
        <v>42788</v>
      </c>
      <c r="W551" s="232" t="s">
        <v>33</v>
      </c>
    </row>
    <row r="552" spans="1:23" s="250" customFormat="1" x14ac:dyDescent="0.25">
      <c r="A552" s="264">
        <f t="shared" si="8"/>
        <v>113</v>
      </c>
      <c r="B552" s="232"/>
      <c r="C552" s="232"/>
      <c r="D552" s="226" t="s">
        <v>674</v>
      </c>
      <c r="E552" s="232" t="s">
        <v>675</v>
      </c>
      <c r="F552" s="232" t="s">
        <v>203</v>
      </c>
      <c r="G552" s="232" t="s">
        <v>95</v>
      </c>
      <c r="H552" s="299">
        <v>722824468</v>
      </c>
      <c r="I552" s="299">
        <v>979171056</v>
      </c>
      <c r="J552" s="299"/>
      <c r="K552" s="232" t="s">
        <v>160</v>
      </c>
      <c r="L552" s="232"/>
      <c r="M552" s="232"/>
      <c r="N552" s="232"/>
      <c r="O552" s="232"/>
      <c r="P552" s="226" t="s">
        <v>676</v>
      </c>
      <c r="Q552" s="232"/>
      <c r="R552" s="232"/>
      <c r="S552" s="232"/>
      <c r="T552" s="226" t="s">
        <v>677</v>
      </c>
      <c r="U552" s="232" t="s">
        <v>71</v>
      </c>
      <c r="V552" s="268">
        <v>42788</v>
      </c>
      <c r="W552" s="232" t="s">
        <v>33</v>
      </c>
    </row>
    <row r="553" spans="1:23" s="250" customFormat="1" x14ac:dyDescent="0.25">
      <c r="A553" s="264">
        <f t="shared" si="8"/>
        <v>114</v>
      </c>
      <c r="B553" s="232"/>
      <c r="C553" s="232"/>
      <c r="D553" s="232" t="s">
        <v>678</v>
      </c>
      <c r="E553" s="232" t="s">
        <v>679</v>
      </c>
      <c r="F553" s="232" t="s">
        <v>123</v>
      </c>
      <c r="G553" s="232" t="s">
        <v>123</v>
      </c>
      <c r="H553" s="299">
        <v>322496187</v>
      </c>
      <c r="I553" s="299"/>
      <c r="J553" s="299"/>
      <c r="K553" s="232" t="s">
        <v>36</v>
      </c>
      <c r="L553" s="232"/>
      <c r="M553" s="232" t="s">
        <v>680</v>
      </c>
      <c r="N553" s="232" t="s">
        <v>681</v>
      </c>
      <c r="O553" s="232" t="s">
        <v>321</v>
      </c>
      <c r="P553" s="185" t="s">
        <v>682</v>
      </c>
      <c r="Q553" s="232"/>
      <c r="R553" s="232"/>
      <c r="S553" s="232"/>
      <c r="T553" s="226" t="s">
        <v>683</v>
      </c>
      <c r="U553" s="232" t="s">
        <v>46</v>
      </c>
      <c r="V553" s="268">
        <v>42683</v>
      </c>
      <c r="W553" s="232" t="s">
        <v>33</v>
      </c>
    </row>
    <row r="554" spans="1:23" s="250" customFormat="1" x14ac:dyDescent="0.25">
      <c r="A554" s="264">
        <f t="shared" si="8"/>
        <v>115</v>
      </c>
      <c r="B554" s="232"/>
      <c r="C554" s="232" t="s">
        <v>684</v>
      </c>
      <c r="D554" s="226" t="s">
        <v>685</v>
      </c>
      <c r="E554" s="232" t="s">
        <v>686</v>
      </c>
      <c r="F554" s="232" t="s">
        <v>687</v>
      </c>
      <c r="G554" s="232"/>
      <c r="H554" s="299">
        <v>977994094</v>
      </c>
      <c r="I554" s="299"/>
      <c r="J554" s="299"/>
      <c r="K554" s="232" t="s">
        <v>30</v>
      </c>
      <c r="L554" s="232"/>
      <c r="M554" s="232" t="s">
        <v>688</v>
      </c>
      <c r="N554" s="232" t="s">
        <v>689</v>
      </c>
      <c r="O554" s="232" t="s">
        <v>236</v>
      </c>
      <c r="P554" s="232" t="s">
        <v>690</v>
      </c>
      <c r="Q554" s="232"/>
      <c r="R554" s="232"/>
      <c r="S554" s="232"/>
      <c r="T554" s="226" t="s">
        <v>691</v>
      </c>
      <c r="U554" s="232" t="s">
        <v>100</v>
      </c>
      <c r="V554" s="268">
        <v>42788</v>
      </c>
      <c r="W554" s="232" t="s">
        <v>33</v>
      </c>
    </row>
    <row r="555" spans="1:23" s="250" customFormat="1" x14ac:dyDescent="0.25">
      <c r="A555" s="264">
        <f t="shared" si="8"/>
        <v>116</v>
      </c>
      <c r="B555" s="232"/>
      <c r="C555" s="232"/>
      <c r="D555" s="226" t="s">
        <v>694</v>
      </c>
      <c r="E555" s="232" t="s">
        <v>695</v>
      </c>
      <c r="F555" s="232" t="s">
        <v>398</v>
      </c>
      <c r="G555" s="232" t="s">
        <v>123</v>
      </c>
      <c r="H555" s="299">
        <v>323420008</v>
      </c>
      <c r="I555" s="299">
        <v>963646861</v>
      </c>
      <c r="J555" s="299"/>
      <c r="K555" s="232" t="s">
        <v>30</v>
      </c>
      <c r="L555" s="232"/>
      <c r="M555" s="232" t="s">
        <v>696</v>
      </c>
      <c r="N555" s="232" t="s">
        <v>697</v>
      </c>
      <c r="O555" s="232" t="s">
        <v>698</v>
      </c>
      <c r="P555" s="185" t="s">
        <v>699</v>
      </c>
      <c r="Q555" s="232"/>
      <c r="R555" s="232"/>
      <c r="S555" s="232"/>
      <c r="T555" s="226" t="s">
        <v>700</v>
      </c>
      <c r="U555" s="135" t="s">
        <v>5328</v>
      </c>
      <c r="V555" s="268">
        <v>42864</v>
      </c>
      <c r="W555" s="232" t="s">
        <v>33</v>
      </c>
    </row>
    <row r="556" spans="1:23" s="250" customFormat="1" x14ac:dyDescent="0.25">
      <c r="A556" s="264">
        <f t="shared" si="8"/>
        <v>117</v>
      </c>
      <c r="B556" s="232" t="s">
        <v>701</v>
      </c>
      <c r="C556" s="232"/>
      <c r="D556" s="226" t="s">
        <v>702</v>
      </c>
      <c r="E556" s="232" t="s">
        <v>703</v>
      </c>
      <c r="F556" s="232" t="s">
        <v>704</v>
      </c>
      <c r="G556" s="232" t="s">
        <v>123</v>
      </c>
      <c r="H556" s="299">
        <v>322546400</v>
      </c>
      <c r="I556" s="299">
        <v>322546426</v>
      </c>
      <c r="J556" s="299">
        <v>322546409</v>
      </c>
      <c r="K556" s="232" t="s">
        <v>281</v>
      </c>
      <c r="L556" s="232"/>
      <c r="M556" s="232" t="s">
        <v>705</v>
      </c>
      <c r="N556" s="232" t="s">
        <v>534</v>
      </c>
      <c r="O556" s="232" t="s">
        <v>401</v>
      </c>
      <c r="P556" s="185" t="s">
        <v>706</v>
      </c>
      <c r="Q556" s="232" t="s">
        <v>707</v>
      </c>
      <c r="R556" s="232"/>
      <c r="S556" s="232"/>
      <c r="T556" s="226" t="s">
        <v>708</v>
      </c>
      <c r="U556" s="135" t="s">
        <v>5328</v>
      </c>
      <c r="V556" s="268">
        <v>42864</v>
      </c>
      <c r="W556" s="232" t="s">
        <v>33</v>
      </c>
    </row>
    <row r="557" spans="1:23" s="250" customFormat="1" x14ac:dyDescent="0.25">
      <c r="A557" s="264">
        <f t="shared" si="8"/>
        <v>118</v>
      </c>
      <c r="B557" s="232"/>
      <c r="C557" s="232" t="s">
        <v>709</v>
      </c>
      <c r="D557" s="232" t="s">
        <v>710</v>
      </c>
      <c r="E557" s="232" t="s">
        <v>711</v>
      </c>
      <c r="F557" s="232" t="s">
        <v>123</v>
      </c>
      <c r="G557" s="232" t="s">
        <v>123</v>
      </c>
      <c r="H557" s="299">
        <v>993185018</v>
      </c>
      <c r="I557" s="299">
        <v>322213759</v>
      </c>
      <c r="J557" s="299"/>
      <c r="K557" s="232" t="s">
        <v>36</v>
      </c>
      <c r="L557" s="232"/>
      <c r="M557" s="232" t="s">
        <v>712</v>
      </c>
      <c r="N557" s="232" t="s">
        <v>713</v>
      </c>
      <c r="O557" s="232" t="s">
        <v>330</v>
      </c>
      <c r="P557" s="185" t="s">
        <v>714</v>
      </c>
      <c r="Q557" s="232"/>
      <c r="R557" s="232"/>
      <c r="S557" s="232"/>
      <c r="T557" s="226" t="s">
        <v>715</v>
      </c>
      <c r="U557" s="232" t="s">
        <v>435</v>
      </c>
      <c r="V557" s="268">
        <v>42802</v>
      </c>
      <c r="W557" s="232" t="s">
        <v>33</v>
      </c>
    </row>
    <row r="558" spans="1:23" s="250" customFormat="1" x14ac:dyDescent="0.25">
      <c r="A558" s="264">
        <f t="shared" si="8"/>
        <v>119</v>
      </c>
      <c r="B558" s="232"/>
      <c r="C558" s="232"/>
      <c r="D558" s="226" t="s">
        <v>718</v>
      </c>
      <c r="E558" s="232" t="s">
        <v>719</v>
      </c>
      <c r="F558" s="232" t="s">
        <v>123</v>
      </c>
      <c r="G558" s="232" t="s">
        <v>123</v>
      </c>
      <c r="H558" s="299">
        <v>322761435</v>
      </c>
      <c r="I558" s="299">
        <v>994823001</v>
      </c>
      <c r="J558" s="299"/>
      <c r="K558" s="232" t="s">
        <v>30</v>
      </c>
      <c r="L558" s="232"/>
      <c r="M558" s="232" t="s">
        <v>720</v>
      </c>
      <c r="N558" s="232" t="s">
        <v>721</v>
      </c>
      <c r="O558" s="232" t="s">
        <v>268</v>
      </c>
      <c r="P558" s="185" t="s">
        <v>722</v>
      </c>
      <c r="Q558" s="232"/>
      <c r="R558" s="232"/>
      <c r="S558" s="232"/>
      <c r="T558" s="226" t="s">
        <v>723</v>
      </c>
      <c r="U558" s="135" t="s">
        <v>5328</v>
      </c>
      <c r="V558" s="268">
        <v>42802</v>
      </c>
      <c r="W558" s="232" t="s">
        <v>33</v>
      </c>
    </row>
    <row r="559" spans="1:23" s="250" customFormat="1" x14ac:dyDescent="0.25">
      <c r="A559" s="264">
        <f t="shared" si="8"/>
        <v>120</v>
      </c>
      <c r="B559" s="232"/>
      <c r="C559" s="232"/>
      <c r="D559" s="232" t="s">
        <v>726</v>
      </c>
      <c r="E559" s="232" t="s">
        <v>727</v>
      </c>
      <c r="F559" s="232" t="s">
        <v>123</v>
      </c>
      <c r="G559" s="232" t="s">
        <v>123</v>
      </c>
      <c r="H559" s="299">
        <v>322238348</v>
      </c>
      <c r="I559" s="299">
        <v>991831868</v>
      </c>
      <c r="J559" s="299">
        <v>977012865</v>
      </c>
      <c r="K559" s="232" t="s">
        <v>36</v>
      </c>
      <c r="L559" s="232"/>
      <c r="M559" s="232" t="s">
        <v>729</v>
      </c>
      <c r="N559" s="232" t="s">
        <v>730</v>
      </c>
      <c r="O559" s="232" t="s">
        <v>236</v>
      </c>
      <c r="P559" s="185" t="s">
        <v>731</v>
      </c>
      <c r="Q559" s="232"/>
      <c r="R559" s="232"/>
      <c r="S559" s="232"/>
      <c r="T559" s="226" t="s">
        <v>732</v>
      </c>
      <c r="U559" s="135" t="s">
        <v>5328</v>
      </c>
      <c r="V559" s="268">
        <v>42803</v>
      </c>
      <c r="W559" s="232" t="s">
        <v>33</v>
      </c>
    </row>
    <row r="560" spans="1:23" s="250" customFormat="1" x14ac:dyDescent="0.25">
      <c r="A560" s="264">
        <f t="shared" si="8"/>
        <v>121</v>
      </c>
      <c r="B560" s="232"/>
      <c r="C560" s="232"/>
      <c r="D560" s="232" t="s">
        <v>734</v>
      </c>
      <c r="E560" s="232" t="s">
        <v>735</v>
      </c>
      <c r="F560" s="232" t="s">
        <v>123</v>
      </c>
      <c r="G560" s="232" t="s">
        <v>123</v>
      </c>
      <c r="H560" s="299">
        <v>963010669</v>
      </c>
      <c r="I560" s="299">
        <v>322112633</v>
      </c>
      <c r="J560" s="299"/>
      <c r="K560" s="232" t="s">
        <v>281</v>
      </c>
      <c r="L560" s="232"/>
      <c r="M560" s="232" t="s">
        <v>736</v>
      </c>
      <c r="N560" s="232" t="s">
        <v>737</v>
      </c>
      <c r="O560" s="232" t="s">
        <v>337</v>
      </c>
      <c r="P560" s="185" t="s">
        <v>738</v>
      </c>
      <c r="Q560" s="232"/>
      <c r="R560" s="232"/>
      <c r="S560" s="232"/>
      <c r="T560" s="226" t="s">
        <v>739</v>
      </c>
      <c r="U560" s="232" t="s">
        <v>46</v>
      </c>
      <c r="V560" s="268">
        <v>42803</v>
      </c>
      <c r="W560" s="232" t="s">
        <v>33</v>
      </c>
    </row>
    <row r="561" spans="1:23" s="250" customFormat="1" x14ac:dyDescent="0.25">
      <c r="A561" s="264">
        <f t="shared" si="8"/>
        <v>122</v>
      </c>
      <c r="B561" s="232" t="s">
        <v>740</v>
      </c>
      <c r="C561" s="232" t="s">
        <v>693</v>
      </c>
      <c r="D561" s="232" t="s">
        <v>741</v>
      </c>
      <c r="E561" s="232" t="s">
        <v>742</v>
      </c>
      <c r="F561" s="232" t="s">
        <v>122</v>
      </c>
      <c r="G561" s="232" t="s">
        <v>123</v>
      </c>
      <c r="H561" s="299">
        <v>322952000</v>
      </c>
      <c r="I561" s="299">
        <v>966077081</v>
      </c>
      <c r="J561" s="299"/>
      <c r="K561" s="232" t="s">
        <v>30</v>
      </c>
      <c r="L561" s="232"/>
      <c r="M561" s="232" t="s">
        <v>743</v>
      </c>
      <c r="N561" s="232" t="s">
        <v>744</v>
      </c>
      <c r="O561" s="232" t="s">
        <v>330</v>
      </c>
      <c r="P561" s="185" t="s">
        <v>745</v>
      </c>
      <c r="Q561" s="232"/>
      <c r="R561" s="232"/>
      <c r="S561" s="232"/>
      <c r="T561" s="226" t="s">
        <v>746</v>
      </c>
      <c r="U561" s="232"/>
      <c r="V561" s="268">
        <v>42864</v>
      </c>
      <c r="W561" s="232" t="s">
        <v>33</v>
      </c>
    </row>
    <row r="562" spans="1:23" s="250" customFormat="1" x14ac:dyDescent="0.25">
      <c r="A562" s="264">
        <f t="shared" si="8"/>
        <v>123</v>
      </c>
      <c r="B562" s="232" t="s">
        <v>748</v>
      </c>
      <c r="C562" s="232"/>
      <c r="D562" s="232" t="s">
        <v>749</v>
      </c>
      <c r="E562" s="232" t="s">
        <v>750</v>
      </c>
      <c r="F562" s="232" t="s">
        <v>29</v>
      </c>
      <c r="G562" s="232" t="s">
        <v>29</v>
      </c>
      <c r="H562" s="299">
        <v>995035543</v>
      </c>
      <c r="I562" s="299"/>
      <c r="J562" s="299"/>
      <c r="K562" s="232" t="s">
        <v>36</v>
      </c>
      <c r="L562" s="232"/>
      <c r="M562" s="232" t="s">
        <v>751</v>
      </c>
      <c r="N562" s="232" t="s">
        <v>752</v>
      </c>
      <c r="O562" s="232" t="s">
        <v>330</v>
      </c>
      <c r="P562" s="185" t="s">
        <v>753</v>
      </c>
      <c r="Q562" s="232"/>
      <c r="R562" s="232"/>
      <c r="S562" s="232"/>
      <c r="T562" s="226" t="s">
        <v>754</v>
      </c>
      <c r="U562" s="135" t="s">
        <v>5328</v>
      </c>
      <c r="V562" s="268">
        <v>42803</v>
      </c>
      <c r="W562" s="232" t="s">
        <v>33</v>
      </c>
    </row>
    <row r="563" spans="1:23" s="250" customFormat="1" x14ac:dyDescent="0.25">
      <c r="A563" s="264">
        <f t="shared" si="8"/>
        <v>124</v>
      </c>
      <c r="B563" s="232"/>
      <c r="C563" s="232"/>
      <c r="D563" s="226" t="s">
        <v>756</v>
      </c>
      <c r="E563" s="232" t="s">
        <v>757</v>
      </c>
      <c r="F563" s="232" t="s">
        <v>571</v>
      </c>
      <c r="G563" s="232" t="s">
        <v>123</v>
      </c>
      <c r="H563" s="299">
        <v>332415124</v>
      </c>
      <c r="I563" s="299">
        <v>992448237</v>
      </c>
      <c r="J563" s="299"/>
      <c r="K563" s="232" t="s">
        <v>36</v>
      </c>
      <c r="L563" s="232"/>
      <c r="M563" s="232" t="s">
        <v>758</v>
      </c>
      <c r="N563" s="232" t="s">
        <v>759</v>
      </c>
      <c r="O563" s="232" t="s">
        <v>236</v>
      </c>
      <c r="P563" s="185" t="s">
        <v>760</v>
      </c>
      <c r="Q563" s="232"/>
      <c r="R563" s="232"/>
      <c r="S563" s="232"/>
      <c r="T563" s="226" t="s">
        <v>761</v>
      </c>
      <c r="U563" s="135" t="s">
        <v>5328</v>
      </c>
      <c r="V563" s="268">
        <v>42803</v>
      </c>
      <c r="W563" s="232" t="s">
        <v>33</v>
      </c>
    </row>
    <row r="564" spans="1:23" s="250" customFormat="1" x14ac:dyDescent="0.25">
      <c r="A564" s="264">
        <f t="shared" si="8"/>
        <v>125</v>
      </c>
      <c r="B564" s="232"/>
      <c r="C564" s="232"/>
      <c r="D564" s="226" t="s">
        <v>763</v>
      </c>
      <c r="E564" s="232" t="s">
        <v>764</v>
      </c>
      <c r="F564" s="232" t="s">
        <v>285</v>
      </c>
      <c r="G564" s="232" t="s">
        <v>42</v>
      </c>
      <c r="H564" s="299" t="s">
        <v>765</v>
      </c>
      <c r="I564" s="299">
        <v>222082450</v>
      </c>
      <c r="J564" s="299">
        <v>993162535</v>
      </c>
      <c r="K564" s="232" t="s">
        <v>36</v>
      </c>
      <c r="L564" s="232"/>
      <c r="M564" s="232" t="s">
        <v>766</v>
      </c>
      <c r="N564" s="232" t="s">
        <v>465</v>
      </c>
      <c r="O564" s="232" t="s">
        <v>321</v>
      </c>
      <c r="P564" s="185" t="s">
        <v>767</v>
      </c>
      <c r="Q564" s="232"/>
      <c r="R564" s="232"/>
      <c r="S564" s="232"/>
      <c r="T564" s="226" t="s">
        <v>768</v>
      </c>
      <c r="U564" s="232" t="s">
        <v>46</v>
      </c>
      <c r="V564" s="268">
        <v>42803</v>
      </c>
      <c r="W564" s="232" t="s">
        <v>33</v>
      </c>
    </row>
    <row r="565" spans="1:23" s="250" customFormat="1" x14ac:dyDescent="0.25">
      <c r="A565" s="264">
        <f t="shared" si="8"/>
        <v>126</v>
      </c>
      <c r="B565" s="232" t="s">
        <v>770</v>
      </c>
      <c r="C565" s="232"/>
      <c r="D565" s="232" t="s">
        <v>771</v>
      </c>
      <c r="E565" s="232" t="s">
        <v>772</v>
      </c>
      <c r="F565" s="232" t="s">
        <v>29</v>
      </c>
      <c r="G565" s="232" t="s">
        <v>29</v>
      </c>
      <c r="H565" s="299">
        <v>971382241</v>
      </c>
      <c r="I565" s="299">
        <v>985074553</v>
      </c>
      <c r="J565" s="299"/>
      <c r="K565" s="232" t="s">
        <v>36</v>
      </c>
      <c r="L565" s="232"/>
      <c r="M565" s="232" t="s">
        <v>773</v>
      </c>
      <c r="N565" s="232" t="s">
        <v>774</v>
      </c>
      <c r="O565" s="232" t="s">
        <v>472</v>
      </c>
      <c r="P565" s="185" t="s">
        <v>775</v>
      </c>
      <c r="Q565" s="232"/>
      <c r="R565" s="232"/>
      <c r="S565" s="232"/>
      <c r="T565" s="226" t="s">
        <v>776</v>
      </c>
      <c r="U565" s="135" t="s">
        <v>5328</v>
      </c>
      <c r="V565" s="268">
        <v>42863</v>
      </c>
      <c r="W565" s="232" t="s">
        <v>33</v>
      </c>
    </row>
    <row r="566" spans="1:23" s="250" customFormat="1" x14ac:dyDescent="0.25">
      <c r="A566" s="264">
        <f t="shared" si="8"/>
        <v>127</v>
      </c>
      <c r="B566" s="232"/>
      <c r="C566" s="232"/>
      <c r="D566" s="232" t="s">
        <v>778</v>
      </c>
      <c r="E566" s="232" t="s">
        <v>779</v>
      </c>
      <c r="F566" s="232" t="s">
        <v>123</v>
      </c>
      <c r="G566" s="232" t="s">
        <v>123</v>
      </c>
      <c r="H566" s="299">
        <v>332257400</v>
      </c>
      <c r="I566" s="299">
        <v>981297792</v>
      </c>
      <c r="J566" s="299">
        <v>954000224</v>
      </c>
      <c r="K566" s="232" t="s">
        <v>36</v>
      </c>
      <c r="L566" s="232"/>
      <c r="M566" s="232" t="s">
        <v>780</v>
      </c>
      <c r="N566" s="232" t="s">
        <v>774</v>
      </c>
      <c r="O566" s="232" t="s">
        <v>236</v>
      </c>
      <c r="P566" s="185" t="s">
        <v>781</v>
      </c>
      <c r="Q566" s="232"/>
      <c r="R566" s="232"/>
      <c r="S566" s="232"/>
      <c r="T566" s="226" t="s">
        <v>782</v>
      </c>
      <c r="U566" s="135" t="s">
        <v>5328</v>
      </c>
      <c r="V566" s="268">
        <v>42803</v>
      </c>
      <c r="W566" s="232" t="s">
        <v>33</v>
      </c>
    </row>
    <row r="567" spans="1:23" s="250" customFormat="1" x14ac:dyDescent="0.25">
      <c r="A567" s="264">
        <f t="shared" si="8"/>
        <v>128</v>
      </c>
      <c r="B567" s="232"/>
      <c r="C567" s="232"/>
      <c r="D567" s="226" t="s">
        <v>783</v>
      </c>
      <c r="E567" s="232" t="s">
        <v>784</v>
      </c>
      <c r="F567" s="232" t="s">
        <v>122</v>
      </c>
      <c r="G567" s="232" t="s">
        <v>123</v>
      </c>
      <c r="H567" s="299">
        <v>322722529</v>
      </c>
      <c r="I567" s="299">
        <v>322822681</v>
      </c>
      <c r="J567" s="299"/>
      <c r="K567" s="232" t="s">
        <v>36</v>
      </c>
      <c r="L567" s="232"/>
      <c r="M567" s="232" t="s">
        <v>729</v>
      </c>
      <c r="N567" s="232" t="s">
        <v>785</v>
      </c>
      <c r="O567" s="232" t="s">
        <v>268</v>
      </c>
      <c r="P567" s="185" t="s">
        <v>786</v>
      </c>
      <c r="Q567" s="232"/>
      <c r="R567" s="232"/>
      <c r="S567" s="232"/>
      <c r="T567" s="226" t="s">
        <v>787</v>
      </c>
      <c r="U567" s="226" t="s">
        <v>38</v>
      </c>
      <c r="V567" s="268">
        <v>42803</v>
      </c>
      <c r="W567" s="232" t="s">
        <v>33</v>
      </c>
    </row>
    <row r="568" spans="1:23" s="250" customFormat="1" x14ac:dyDescent="0.25">
      <c r="A568" s="264">
        <f t="shared" si="8"/>
        <v>129</v>
      </c>
      <c r="B568" s="232"/>
      <c r="C568" s="232"/>
      <c r="D568" s="226" t="s">
        <v>789</v>
      </c>
      <c r="E568" s="232" t="s">
        <v>790</v>
      </c>
      <c r="F568" s="232" t="s">
        <v>105</v>
      </c>
      <c r="G568" s="232" t="s">
        <v>49</v>
      </c>
      <c r="H568" s="299" t="s">
        <v>791</v>
      </c>
      <c r="I568" s="299"/>
      <c r="J568" s="299"/>
      <c r="K568" s="232" t="s">
        <v>36</v>
      </c>
      <c r="L568" s="232"/>
      <c r="M568" s="232" t="s">
        <v>792</v>
      </c>
      <c r="N568" s="232" t="s">
        <v>793</v>
      </c>
      <c r="O568" s="232" t="s">
        <v>236</v>
      </c>
      <c r="P568" s="232" t="s">
        <v>794</v>
      </c>
      <c r="Q568" s="232"/>
      <c r="R568" s="232"/>
      <c r="S568" s="232"/>
      <c r="T568" s="226" t="s">
        <v>795</v>
      </c>
      <c r="U568" s="135" t="s">
        <v>5328</v>
      </c>
      <c r="V568" s="268">
        <v>42685</v>
      </c>
      <c r="W568" s="232" t="s">
        <v>33</v>
      </c>
    </row>
    <row r="569" spans="1:23" s="250" customFormat="1" x14ac:dyDescent="0.25">
      <c r="A569" s="264">
        <f t="shared" si="8"/>
        <v>130</v>
      </c>
      <c r="B569" s="232"/>
      <c r="C569" s="232"/>
      <c r="D569" s="226" t="s">
        <v>796</v>
      </c>
      <c r="E569" s="232" t="s">
        <v>797</v>
      </c>
      <c r="F569" s="232" t="s">
        <v>335</v>
      </c>
      <c r="G569" s="232" t="s">
        <v>123</v>
      </c>
      <c r="H569" s="299">
        <v>352483319</v>
      </c>
      <c r="I569" s="299">
        <v>978787309</v>
      </c>
      <c r="J569" s="299"/>
      <c r="K569" s="232" t="s">
        <v>281</v>
      </c>
      <c r="L569" s="232"/>
      <c r="M569" s="232" t="s">
        <v>416</v>
      </c>
      <c r="N569" s="232" t="s">
        <v>798</v>
      </c>
      <c r="O569" s="232" t="s">
        <v>799</v>
      </c>
      <c r="P569" s="185" t="s">
        <v>800</v>
      </c>
      <c r="Q569" s="232"/>
      <c r="R569" s="232"/>
      <c r="S569" s="232"/>
      <c r="T569" s="226" t="s">
        <v>801</v>
      </c>
      <c r="U569" s="232" t="s">
        <v>386</v>
      </c>
      <c r="V569" s="268">
        <v>42716</v>
      </c>
      <c r="W569" s="232" t="s">
        <v>33</v>
      </c>
    </row>
    <row r="570" spans="1:23" s="250" customFormat="1" x14ac:dyDescent="0.25">
      <c r="A570" s="264">
        <f t="shared" ref="A570:A633" si="9">+A569+1</f>
        <v>131</v>
      </c>
      <c r="B570" s="232"/>
      <c r="C570" s="232" t="s">
        <v>803</v>
      </c>
      <c r="D570" s="226" t="s">
        <v>804</v>
      </c>
      <c r="E570" s="232" t="s">
        <v>805</v>
      </c>
      <c r="F570" s="232" t="s">
        <v>123</v>
      </c>
      <c r="G570" s="232" t="s">
        <v>123</v>
      </c>
      <c r="H570" s="299">
        <v>323241520</v>
      </c>
      <c r="I570" s="299">
        <v>322110310</v>
      </c>
      <c r="J570" s="299"/>
      <c r="K570" s="232" t="s">
        <v>281</v>
      </c>
      <c r="L570" s="232"/>
      <c r="M570" s="232" t="s">
        <v>806</v>
      </c>
      <c r="N570" s="232" t="s">
        <v>807</v>
      </c>
      <c r="O570" s="232" t="s">
        <v>472</v>
      </c>
      <c r="P570" s="185" t="s">
        <v>808</v>
      </c>
      <c r="Q570" s="232"/>
      <c r="R570" s="232"/>
      <c r="S570" s="232"/>
      <c r="T570" s="226" t="s">
        <v>809</v>
      </c>
      <c r="U570" s="232" t="s">
        <v>100</v>
      </c>
      <c r="V570" s="268">
        <v>42710</v>
      </c>
      <c r="W570" s="232" t="s">
        <v>33</v>
      </c>
    </row>
    <row r="571" spans="1:23" s="250" customFormat="1" x14ac:dyDescent="0.25">
      <c r="A571" s="264">
        <f t="shared" si="9"/>
        <v>132</v>
      </c>
      <c r="B571" s="226" t="s">
        <v>810</v>
      </c>
      <c r="C571" s="232"/>
      <c r="D571" s="226" t="s">
        <v>811</v>
      </c>
      <c r="E571" s="232" t="s">
        <v>812</v>
      </c>
      <c r="F571" s="232" t="s">
        <v>285</v>
      </c>
      <c r="G571" s="232" t="s">
        <v>42</v>
      </c>
      <c r="H571" s="299">
        <v>224847026</v>
      </c>
      <c r="I571" s="299">
        <v>224847055</v>
      </c>
      <c r="J571" s="299"/>
      <c r="K571" s="232" t="s">
        <v>36</v>
      </c>
      <c r="L571" s="232"/>
      <c r="M571" s="232" t="s">
        <v>813</v>
      </c>
      <c r="N571" s="232" t="s">
        <v>814</v>
      </c>
      <c r="O571" s="232"/>
      <c r="P571" s="185" t="s">
        <v>815</v>
      </c>
      <c r="Q571" s="232"/>
      <c r="R571" s="232"/>
      <c r="S571" s="232"/>
      <c r="T571" s="226" t="s">
        <v>816</v>
      </c>
      <c r="U571" s="135" t="s">
        <v>5328</v>
      </c>
      <c r="V571" s="268">
        <v>42677</v>
      </c>
      <c r="W571" s="232" t="s">
        <v>33</v>
      </c>
    </row>
    <row r="572" spans="1:23" s="250" customFormat="1" x14ac:dyDescent="0.25">
      <c r="A572" s="264">
        <f t="shared" si="9"/>
        <v>133</v>
      </c>
      <c r="B572" s="232"/>
      <c r="C572" s="232"/>
      <c r="D572" s="226" t="s">
        <v>817</v>
      </c>
      <c r="E572" s="232" t="s">
        <v>818</v>
      </c>
      <c r="F572" s="226" t="s">
        <v>90</v>
      </c>
      <c r="G572" s="232" t="s">
        <v>42</v>
      </c>
      <c r="H572" s="299">
        <v>961608798</v>
      </c>
      <c r="I572" s="299">
        <v>965990850</v>
      </c>
      <c r="J572" s="299"/>
      <c r="K572" s="232" t="s">
        <v>36</v>
      </c>
      <c r="L572" s="232"/>
      <c r="M572" s="232" t="s">
        <v>819</v>
      </c>
      <c r="N572" s="232" t="s">
        <v>820</v>
      </c>
      <c r="O572" s="232" t="s">
        <v>236</v>
      </c>
      <c r="P572" s="185" t="s">
        <v>821</v>
      </c>
      <c r="Q572" s="232"/>
      <c r="R572" s="232"/>
      <c r="S572" s="232"/>
      <c r="T572" s="226" t="s">
        <v>822</v>
      </c>
      <c r="U572" s="232" t="s">
        <v>46</v>
      </c>
      <c r="V572" s="268">
        <v>42804</v>
      </c>
      <c r="W572" s="232" t="s">
        <v>33</v>
      </c>
    </row>
    <row r="573" spans="1:23" s="250" customFormat="1" x14ac:dyDescent="0.25">
      <c r="A573" s="264">
        <f t="shared" si="9"/>
        <v>134</v>
      </c>
      <c r="B573" s="232"/>
      <c r="C573" s="232"/>
      <c r="D573" s="226" t="s">
        <v>823</v>
      </c>
      <c r="E573" s="226" t="s">
        <v>824</v>
      </c>
      <c r="F573" s="232" t="s">
        <v>254</v>
      </c>
      <c r="G573" s="232" t="s">
        <v>42</v>
      </c>
      <c r="H573" s="299">
        <v>229537391</v>
      </c>
      <c r="I573" s="299"/>
      <c r="J573" s="299"/>
      <c r="K573" s="232" t="s">
        <v>160</v>
      </c>
      <c r="L573" s="232"/>
      <c r="M573" s="232" t="s">
        <v>825</v>
      </c>
      <c r="N573" s="232" t="s">
        <v>826</v>
      </c>
      <c r="O573" s="232"/>
      <c r="P573" s="185" t="s">
        <v>827</v>
      </c>
      <c r="Q573" s="232"/>
      <c r="R573" s="232"/>
      <c r="S573" s="232"/>
      <c r="T573" s="226" t="s">
        <v>828</v>
      </c>
      <c r="U573" s="226" t="s">
        <v>435</v>
      </c>
      <c r="V573" s="268">
        <v>42804</v>
      </c>
      <c r="W573" s="232" t="s">
        <v>33</v>
      </c>
    </row>
    <row r="574" spans="1:23" s="250" customFormat="1" x14ac:dyDescent="0.25">
      <c r="A574" s="264">
        <f t="shared" si="9"/>
        <v>135</v>
      </c>
      <c r="B574" s="232"/>
      <c r="C574" s="232"/>
      <c r="D574" s="232" t="s">
        <v>829</v>
      </c>
      <c r="E574" s="232" t="s">
        <v>830</v>
      </c>
      <c r="F574" s="232" t="s">
        <v>123</v>
      </c>
      <c r="G574" s="232" t="s">
        <v>123</v>
      </c>
      <c r="H574" s="299">
        <v>322280694</v>
      </c>
      <c r="I574" s="299">
        <v>962289732</v>
      </c>
      <c r="J574" s="299"/>
      <c r="K574" s="232" t="s">
        <v>36</v>
      </c>
      <c r="L574" s="232"/>
      <c r="M574" s="232" t="s">
        <v>831</v>
      </c>
      <c r="N574" s="232" t="s">
        <v>832</v>
      </c>
      <c r="O574" s="232" t="s">
        <v>97</v>
      </c>
      <c r="P574" s="185" t="s">
        <v>833</v>
      </c>
      <c r="Q574" s="232"/>
      <c r="R574" s="232"/>
      <c r="S574" s="232"/>
      <c r="T574" s="226" t="s">
        <v>834</v>
      </c>
      <c r="U574" s="232" t="s">
        <v>46</v>
      </c>
      <c r="V574" s="268">
        <v>42804</v>
      </c>
      <c r="W574" s="232" t="s">
        <v>33</v>
      </c>
    </row>
    <row r="575" spans="1:23" s="250" customFormat="1" x14ac:dyDescent="0.25">
      <c r="A575" s="264">
        <f t="shared" si="9"/>
        <v>136</v>
      </c>
      <c r="B575" s="232"/>
      <c r="C575" s="232"/>
      <c r="D575" s="226" t="s">
        <v>835</v>
      </c>
      <c r="E575" s="232" t="s">
        <v>836</v>
      </c>
      <c r="F575" s="232" t="s">
        <v>29</v>
      </c>
      <c r="G575" s="232" t="s">
        <v>29</v>
      </c>
      <c r="H575" s="299">
        <v>322685000</v>
      </c>
      <c r="I575" s="299">
        <v>942395680</v>
      </c>
      <c r="J575" s="299"/>
      <c r="K575" s="232" t="s">
        <v>281</v>
      </c>
      <c r="L575" s="232"/>
      <c r="M575" s="226" t="s">
        <v>837</v>
      </c>
      <c r="N575" s="226" t="s">
        <v>838</v>
      </c>
      <c r="O575" s="232" t="s">
        <v>401</v>
      </c>
      <c r="P575" s="185" t="s">
        <v>839</v>
      </c>
      <c r="Q575" s="232"/>
      <c r="R575" s="232"/>
      <c r="S575" s="232"/>
      <c r="T575" s="226" t="s">
        <v>840</v>
      </c>
      <c r="U575" s="226" t="s">
        <v>100</v>
      </c>
      <c r="V575" s="268">
        <v>42711</v>
      </c>
      <c r="W575" s="232" t="s">
        <v>33</v>
      </c>
    </row>
    <row r="576" spans="1:23" s="250" customFormat="1" x14ac:dyDescent="0.25">
      <c r="A576" s="264">
        <f t="shared" si="9"/>
        <v>137</v>
      </c>
      <c r="B576" s="232"/>
      <c r="C576" s="232"/>
      <c r="D576" s="232" t="s">
        <v>841</v>
      </c>
      <c r="E576" s="232" t="s">
        <v>842</v>
      </c>
      <c r="F576" s="232" t="s">
        <v>29</v>
      </c>
      <c r="G576" s="232" t="s">
        <v>29</v>
      </c>
      <c r="H576" s="299" t="s">
        <v>843</v>
      </c>
      <c r="I576" s="299">
        <v>991765268</v>
      </c>
      <c r="J576" s="299">
        <v>992215520</v>
      </c>
      <c r="K576" s="232" t="s">
        <v>36</v>
      </c>
      <c r="L576" s="232"/>
      <c r="M576" s="232" t="s">
        <v>657</v>
      </c>
      <c r="N576" s="232" t="s">
        <v>844</v>
      </c>
      <c r="O576" s="232" t="s">
        <v>268</v>
      </c>
      <c r="P576" s="185" t="s">
        <v>845</v>
      </c>
      <c r="Q576" s="232"/>
      <c r="R576" s="232"/>
      <c r="S576" s="232"/>
      <c r="T576" s="226" t="s">
        <v>846</v>
      </c>
      <c r="U576" s="232" t="s">
        <v>46</v>
      </c>
      <c r="V576" s="268">
        <v>42853</v>
      </c>
      <c r="W576" s="232" t="s">
        <v>33</v>
      </c>
    </row>
    <row r="577" spans="1:23" s="250" customFormat="1" x14ac:dyDescent="0.25">
      <c r="A577" s="264">
        <f t="shared" si="9"/>
        <v>138</v>
      </c>
      <c r="B577" s="232"/>
      <c r="C577" s="232"/>
      <c r="D577" s="232" t="s">
        <v>848</v>
      </c>
      <c r="E577" s="232" t="s">
        <v>849</v>
      </c>
      <c r="F577" s="232" t="s">
        <v>123</v>
      </c>
      <c r="G577" s="232" t="s">
        <v>123</v>
      </c>
      <c r="H577" s="299">
        <v>322257913</v>
      </c>
      <c r="I577" s="299"/>
      <c r="J577" s="299"/>
      <c r="K577" s="232" t="s">
        <v>36</v>
      </c>
      <c r="L577" s="232"/>
      <c r="M577" s="232" t="s">
        <v>850</v>
      </c>
      <c r="N577" s="232" t="s">
        <v>851</v>
      </c>
      <c r="O577" s="232" t="s">
        <v>321</v>
      </c>
      <c r="P577" s="185" t="s">
        <v>852</v>
      </c>
      <c r="Q577" s="232"/>
      <c r="R577" s="232"/>
      <c r="S577" s="232"/>
      <c r="T577" s="226" t="s">
        <v>853</v>
      </c>
      <c r="U577" s="226" t="s">
        <v>57</v>
      </c>
      <c r="V577" s="268">
        <v>42853</v>
      </c>
      <c r="W577" s="232" t="s">
        <v>33</v>
      </c>
    </row>
    <row r="578" spans="1:23" s="250" customFormat="1" x14ac:dyDescent="0.25">
      <c r="A578" s="264">
        <f t="shared" si="9"/>
        <v>139</v>
      </c>
      <c r="B578" s="232" t="s">
        <v>854</v>
      </c>
      <c r="C578" s="232"/>
      <c r="D578" s="232" t="s">
        <v>855</v>
      </c>
      <c r="E578" s="232" t="s">
        <v>856</v>
      </c>
      <c r="F578" s="232" t="s">
        <v>123</v>
      </c>
      <c r="G578" s="232" t="s">
        <v>123</v>
      </c>
      <c r="H578" s="299">
        <v>964954706</v>
      </c>
      <c r="I578" s="299"/>
      <c r="J578" s="299"/>
      <c r="K578" s="232" t="s">
        <v>36</v>
      </c>
      <c r="L578" s="232"/>
      <c r="M578" s="232" t="s">
        <v>857</v>
      </c>
      <c r="N578" s="232" t="s">
        <v>858</v>
      </c>
      <c r="O578" s="232" t="s">
        <v>236</v>
      </c>
      <c r="P578" s="185" t="s">
        <v>859</v>
      </c>
      <c r="Q578" s="232"/>
      <c r="R578" s="232"/>
      <c r="S578" s="232" t="s">
        <v>860</v>
      </c>
      <c r="T578" s="226" t="s">
        <v>861</v>
      </c>
      <c r="U578" s="135" t="s">
        <v>5328</v>
      </c>
      <c r="V578" s="268">
        <v>42864</v>
      </c>
      <c r="W578" s="232" t="s">
        <v>33</v>
      </c>
    </row>
    <row r="579" spans="1:23" s="250" customFormat="1" x14ac:dyDescent="0.25">
      <c r="A579" s="264">
        <f t="shared" si="9"/>
        <v>140</v>
      </c>
      <c r="B579" s="232"/>
      <c r="C579" s="232"/>
      <c r="D579" s="226" t="s">
        <v>862</v>
      </c>
      <c r="E579" s="232" t="s">
        <v>863</v>
      </c>
      <c r="F579" s="232" t="s">
        <v>864</v>
      </c>
      <c r="G579" s="232" t="s">
        <v>95</v>
      </c>
      <c r="H579" s="299">
        <v>975816196</v>
      </c>
      <c r="I579" s="299"/>
      <c r="J579" s="299"/>
      <c r="K579" s="232" t="s">
        <v>160</v>
      </c>
      <c r="L579" s="232"/>
      <c r="M579" s="232" t="s">
        <v>328</v>
      </c>
      <c r="N579" s="232" t="s">
        <v>865</v>
      </c>
      <c r="O579" s="232" t="s">
        <v>236</v>
      </c>
      <c r="P579" s="185" t="s">
        <v>866</v>
      </c>
      <c r="Q579" s="232"/>
      <c r="R579" s="232"/>
      <c r="S579" s="232"/>
      <c r="T579" s="226" t="s">
        <v>867</v>
      </c>
      <c r="U579" s="232" t="s">
        <v>46</v>
      </c>
      <c r="V579" s="268">
        <v>42853</v>
      </c>
      <c r="W579" s="232" t="s">
        <v>33</v>
      </c>
    </row>
    <row r="580" spans="1:23" s="250" customFormat="1" x14ac:dyDescent="0.25">
      <c r="A580" s="264">
        <f t="shared" si="9"/>
        <v>141</v>
      </c>
      <c r="B580" s="232"/>
      <c r="C580" s="232"/>
      <c r="D580" s="232" t="s">
        <v>868</v>
      </c>
      <c r="E580" s="232" t="s">
        <v>869</v>
      </c>
      <c r="F580" s="226" t="s">
        <v>870</v>
      </c>
      <c r="G580" s="232" t="s">
        <v>42</v>
      </c>
      <c r="H580" s="299">
        <v>966627738</v>
      </c>
      <c r="I580" s="299"/>
      <c r="J580" s="299"/>
      <c r="K580" s="232" t="s">
        <v>36</v>
      </c>
      <c r="L580" s="232"/>
      <c r="M580" s="232" t="s">
        <v>645</v>
      </c>
      <c r="N580" s="232" t="s">
        <v>871</v>
      </c>
      <c r="O580" s="232" t="s">
        <v>236</v>
      </c>
      <c r="P580" s="185" t="s">
        <v>872</v>
      </c>
      <c r="Q580" s="232"/>
      <c r="R580" s="232" t="s">
        <v>873</v>
      </c>
      <c r="S580" s="232"/>
      <c r="T580" s="226" t="s">
        <v>874</v>
      </c>
      <c r="U580" s="232" t="s">
        <v>46</v>
      </c>
      <c r="V580" s="268">
        <v>42860</v>
      </c>
      <c r="W580" s="232" t="s">
        <v>33</v>
      </c>
    </row>
    <row r="581" spans="1:23" s="250" customFormat="1" x14ac:dyDescent="0.25">
      <c r="A581" s="264">
        <f t="shared" si="9"/>
        <v>142</v>
      </c>
      <c r="B581" s="232"/>
      <c r="C581" s="232"/>
      <c r="D581" s="226" t="s">
        <v>875</v>
      </c>
      <c r="E581" s="232" t="s">
        <v>876</v>
      </c>
      <c r="F581" s="232" t="s">
        <v>203</v>
      </c>
      <c r="G581" s="232" t="s">
        <v>95</v>
      </c>
      <c r="H581" s="299">
        <v>722821774</v>
      </c>
      <c r="I581" s="299"/>
      <c r="J581" s="299"/>
      <c r="K581" s="232" t="s">
        <v>36</v>
      </c>
      <c r="L581" s="232"/>
      <c r="M581" s="232" t="s">
        <v>877</v>
      </c>
      <c r="N581" s="232" t="s">
        <v>878</v>
      </c>
      <c r="O581" s="232" t="s">
        <v>330</v>
      </c>
      <c r="P581" s="185" t="s">
        <v>879</v>
      </c>
      <c r="Q581" s="232"/>
      <c r="R581" s="232"/>
      <c r="S581" s="232"/>
      <c r="T581" s="226" t="s">
        <v>880</v>
      </c>
      <c r="U581" s="232" t="s">
        <v>100</v>
      </c>
      <c r="V581" s="268">
        <v>42677</v>
      </c>
      <c r="W581" s="232" t="s">
        <v>33</v>
      </c>
    </row>
    <row r="582" spans="1:23" s="250" customFormat="1" x14ac:dyDescent="0.25">
      <c r="A582" s="264">
        <f t="shared" si="9"/>
        <v>143</v>
      </c>
      <c r="B582" s="232"/>
      <c r="C582" s="232"/>
      <c r="D582" s="226" t="s">
        <v>882</v>
      </c>
      <c r="E582" s="232" t="s">
        <v>883</v>
      </c>
      <c r="F582" s="232" t="s">
        <v>143</v>
      </c>
      <c r="G582" s="232" t="s">
        <v>95</v>
      </c>
      <c r="H582" s="299">
        <v>987607384</v>
      </c>
      <c r="I582" s="299">
        <v>722576202</v>
      </c>
      <c r="J582" s="299"/>
      <c r="K582" s="232" t="s">
        <v>30</v>
      </c>
      <c r="L582" s="232"/>
      <c r="M582" s="232" t="s">
        <v>884</v>
      </c>
      <c r="N582" s="232" t="s">
        <v>885</v>
      </c>
      <c r="O582" s="232" t="s">
        <v>472</v>
      </c>
      <c r="P582" s="185" t="s">
        <v>886</v>
      </c>
      <c r="Q582" s="232"/>
      <c r="R582" s="232"/>
      <c r="S582" s="232"/>
      <c r="T582" s="226" t="s">
        <v>887</v>
      </c>
      <c r="U582" s="232" t="s">
        <v>100</v>
      </c>
      <c r="V582" s="268">
        <v>43041</v>
      </c>
      <c r="W582" s="232" t="s">
        <v>33</v>
      </c>
    </row>
    <row r="583" spans="1:23" s="250" customFormat="1" x14ac:dyDescent="0.25">
      <c r="A583" s="264">
        <f t="shared" si="9"/>
        <v>144</v>
      </c>
      <c r="B583" s="232"/>
      <c r="C583" s="232"/>
      <c r="D583" s="232" t="s">
        <v>888</v>
      </c>
      <c r="E583" s="232" t="s">
        <v>889</v>
      </c>
      <c r="F583" s="232" t="s">
        <v>890</v>
      </c>
      <c r="G583" s="232" t="s">
        <v>891</v>
      </c>
      <c r="H583" s="299">
        <v>722986045</v>
      </c>
      <c r="I583" s="299"/>
      <c r="J583" s="299"/>
      <c r="K583" s="232" t="s">
        <v>30</v>
      </c>
      <c r="L583" s="232"/>
      <c r="M583" s="232" t="s">
        <v>892</v>
      </c>
      <c r="N583" s="232" t="s">
        <v>893</v>
      </c>
      <c r="O583" s="232" t="s">
        <v>330</v>
      </c>
      <c r="P583" s="185" t="s">
        <v>894</v>
      </c>
      <c r="Q583" s="232"/>
      <c r="R583" s="232"/>
      <c r="S583" s="232"/>
      <c r="T583" s="226" t="s">
        <v>895</v>
      </c>
      <c r="U583" s="232" t="s">
        <v>100</v>
      </c>
      <c r="V583" s="268">
        <v>42682</v>
      </c>
      <c r="W583" s="232" t="s">
        <v>33</v>
      </c>
    </row>
    <row r="584" spans="1:23" s="250" customFormat="1" x14ac:dyDescent="0.25">
      <c r="A584" s="264">
        <f t="shared" si="9"/>
        <v>145</v>
      </c>
      <c r="B584" s="232" t="s">
        <v>896</v>
      </c>
      <c r="C584" s="232"/>
      <c r="D584" s="226" t="s">
        <v>897</v>
      </c>
      <c r="E584" s="232" t="s">
        <v>898</v>
      </c>
      <c r="F584" s="232" t="s">
        <v>29</v>
      </c>
      <c r="G584" s="232" t="s">
        <v>29</v>
      </c>
      <c r="H584" s="299">
        <v>322685928</v>
      </c>
      <c r="I584" s="299"/>
      <c r="J584" s="299"/>
      <c r="K584" s="232" t="s">
        <v>30</v>
      </c>
      <c r="L584" s="232"/>
      <c r="M584" s="232" t="s">
        <v>899</v>
      </c>
      <c r="N584" s="226" t="s">
        <v>900</v>
      </c>
      <c r="O584" s="232" t="s">
        <v>330</v>
      </c>
      <c r="P584" s="185" t="s">
        <v>901</v>
      </c>
      <c r="Q584" s="232"/>
      <c r="R584" s="232"/>
      <c r="S584" s="232"/>
      <c r="T584" s="226" t="s">
        <v>902</v>
      </c>
      <c r="U584" s="135" t="s">
        <v>5328</v>
      </c>
      <c r="V584" s="268">
        <v>42807</v>
      </c>
      <c r="W584" s="232" t="s">
        <v>33</v>
      </c>
    </row>
    <row r="585" spans="1:23" s="250" customFormat="1" x14ac:dyDescent="0.25">
      <c r="A585" s="264">
        <f t="shared" si="9"/>
        <v>146</v>
      </c>
      <c r="B585" s="232"/>
      <c r="C585" s="232"/>
      <c r="D585" s="232" t="s">
        <v>904</v>
      </c>
      <c r="E585" s="232" t="s">
        <v>772</v>
      </c>
      <c r="F585" s="232" t="s">
        <v>29</v>
      </c>
      <c r="G585" s="232" t="s">
        <v>29</v>
      </c>
      <c r="H585" s="299" t="s">
        <v>905</v>
      </c>
      <c r="I585" s="299">
        <v>223191160</v>
      </c>
      <c r="J585" s="299"/>
      <c r="K585" s="232" t="s">
        <v>186</v>
      </c>
      <c r="L585" s="232"/>
      <c r="M585" s="232" t="s">
        <v>906</v>
      </c>
      <c r="N585" s="232"/>
      <c r="O585" s="232" t="s">
        <v>236</v>
      </c>
      <c r="P585" s="185" t="s">
        <v>907</v>
      </c>
      <c r="Q585" s="232"/>
      <c r="R585" s="232"/>
      <c r="S585" s="232"/>
      <c r="T585" s="226" t="s">
        <v>908</v>
      </c>
      <c r="U585" s="232" t="s">
        <v>71</v>
      </c>
      <c r="V585" s="268">
        <v>42807</v>
      </c>
      <c r="W585" s="232" t="s">
        <v>33</v>
      </c>
    </row>
    <row r="586" spans="1:23" s="250" customFormat="1" x14ac:dyDescent="0.25">
      <c r="A586" s="264">
        <f t="shared" si="9"/>
        <v>147</v>
      </c>
      <c r="B586" s="232"/>
      <c r="C586" s="232"/>
      <c r="D586" s="232" t="s">
        <v>909</v>
      </c>
      <c r="E586" s="232" t="s">
        <v>910</v>
      </c>
      <c r="F586" s="232" t="s">
        <v>29</v>
      </c>
      <c r="G586" s="232" t="s">
        <v>29</v>
      </c>
      <c r="H586" s="299">
        <v>323114609</v>
      </c>
      <c r="I586" s="299">
        <v>322866941</v>
      </c>
      <c r="J586" s="299">
        <v>950704419</v>
      </c>
      <c r="K586" s="232" t="s">
        <v>30</v>
      </c>
      <c r="L586" s="232"/>
      <c r="M586" s="232" t="s">
        <v>911</v>
      </c>
      <c r="N586" s="232" t="s">
        <v>912</v>
      </c>
      <c r="O586" s="232" t="s">
        <v>330</v>
      </c>
      <c r="P586" s="185" t="s">
        <v>913</v>
      </c>
      <c r="Q586" s="232"/>
      <c r="R586" s="232"/>
      <c r="S586" s="232"/>
      <c r="T586" s="226" t="s">
        <v>914</v>
      </c>
      <c r="U586" s="232" t="s">
        <v>46</v>
      </c>
      <c r="V586" s="268">
        <v>42807</v>
      </c>
      <c r="W586" s="232" t="s">
        <v>33</v>
      </c>
    </row>
    <row r="587" spans="1:23" s="250" customFormat="1" x14ac:dyDescent="0.25">
      <c r="A587" s="264">
        <f t="shared" si="9"/>
        <v>148</v>
      </c>
      <c r="B587" s="232"/>
      <c r="C587" s="232"/>
      <c r="D587" s="226" t="s">
        <v>915</v>
      </c>
      <c r="E587" s="232" t="s">
        <v>916</v>
      </c>
      <c r="F587" s="232" t="s">
        <v>48</v>
      </c>
      <c r="G587" s="232" t="s">
        <v>49</v>
      </c>
      <c r="H587" s="299">
        <v>229333443</v>
      </c>
      <c r="I587" s="299"/>
      <c r="J587" s="299"/>
      <c r="K587" s="232" t="s">
        <v>36</v>
      </c>
      <c r="L587" s="232"/>
      <c r="M587" s="232" t="s">
        <v>917</v>
      </c>
      <c r="N587" s="232" t="s">
        <v>918</v>
      </c>
      <c r="O587" s="232" t="s">
        <v>236</v>
      </c>
      <c r="P587" s="185" t="s">
        <v>919</v>
      </c>
      <c r="Q587" s="232"/>
      <c r="R587" s="232"/>
      <c r="S587" s="232"/>
      <c r="T587" s="226" t="s">
        <v>920</v>
      </c>
      <c r="U587" s="232" t="s">
        <v>46</v>
      </c>
      <c r="V587" s="268">
        <v>42808</v>
      </c>
      <c r="W587" s="232" t="s">
        <v>33</v>
      </c>
    </row>
    <row r="588" spans="1:23" s="250" customFormat="1" x14ac:dyDescent="0.25">
      <c r="A588" s="264">
        <f t="shared" si="9"/>
        <v>149</v>
      </c>
      <c r="B588" s="232"/>
      <c r="C588" s="232"/>
      <c r="D588" s="226" t="s">
        <v>921</v>
      </c>
      <c r="E588" s="232" t="s">
        <v>922</v>
      </c>
      <c r="F588" s="232" t="s">
        <v>248</v>
      </c>
      <c r="G588" s="232" t="s">
        <v>95</v>
      </c>
      <c r="H588" s="299">
        <v>964166168</v>
      </c>
      <c r="I588" s="299"/>
      <c r="J588" s="299"/>
      <c r="K588" s="232" t="s">
        <v>30</v>
      </c>
      <c r="L588" s="232"/>
      <c r="M588" s="232" t="s">
        <v>923</v>
      </c>
      <c r="N588" s="232" t="s">
        <v>440</v>
      </c>
      <c r="O588" s="232" t="s">
        <v>330</v>
      </c>
      <c r="P588" s="185" t="s">
        <v>924</v>
      </c>
      <c r="Q588" s="232"/>
      <c r="R588" s="232"/>
      <c r="S588" s="232"/>
      <c r="T588" s="226" t="s">
        <v>925</v>
      </c>
      <c r="U588" s="226" t="s">
        <v>100</v>
      </c>
      <c r="V588" s="268">
        <v>42683</v>
      </c>
      <c r="W588" s="232" t="s">
        <v>33</v>
      </c>
    </row>
    <row r="589" spans="1:23" s="250" customFormat="1" x14ac:dyDescent="0.25">
      <c r="A589" s="264">
        <f t="shared" si="9"/>
        <v>150</v>
      </c>
      <c r="B589" s="232"/>
      <c r="C589" s="232"/>
      <c r="D589" s="226" t="s">
        <v>926</v>
      </c>
      <c r="E589" s="232" t="s">
        <v>927</v>
      </c>
      <c r="F589" s="232" t="s">
        <v>83</v>
      </c>
      <c r="G589" s="232" t="s">
        <v>49</v>
      </c>
      <c r="H589" s="299">
        <v>229314484</v>
      </c>
      <c r="I589" s="299"/>
      <c r="J589" s="299"/>
      <c r="K589" s="232" t="s">
        <v>36</v>
      </c>
      <c r="L589" s="232"/>
      <c r="M589" s="232" t="s">
        <v>928</v>
      </c>
      <c r="N589" s="232" t="s">
        <v>929</v>
      </c>
      <c r="O589" s="232" t="s">
        <v>236</v>
      </c>
      <c r="P589" s="185" t="s">
        <v>930</v>
      </c>
      <c r="Q589" s="232"/>
      <c r="R589" s="232"/>
      <c r="S589" s="232"/>
      <c r="T589" s="226" t="s">
        <v>931</v>
      </c>
      <c r="U589" s="232" t="s">
        <v>71</v>
      </c>
      <c r="V589" s="268">
        <v>42808</v>
      </c>
      <c r="W589" s="232" t="s">
        <v>33</v>
      </c>
    </row>
    <row r="590" spans="1:23" s="250" customFormat="1" x14ac:dyDescent="0.25">
      <c r="A590" s="264">
        <f t="shared" si="9"/>
        <v>151</v>
      </c>
      <c r="B590" s="232"/>
      <c r="C590" s="232"/>
      <c r="D590" s="226" t="s">
        <v>932</v>
      </c>
      <c r="E590" s="226" t="s">
        <v>933</v>
      </c>
      <c r="F590" s="232" t="s">
        <v>241</v>
      </c>
      <c r="G590" s="232" t="s">
        <v>49</v>
      </c>
      <c r="H590" s="299">
        <v>228939889</v>
      </c>
      <c r="I590" s="299">
        <v>221491052</v>
      </c>
      <c r="J590" s="299">
        <v>222495526</v>
      </c>
      <c r="K590" s="232" t="s">
        <v>30</v>
      </c>
      <c r="L590" s="232"/>
      <c r="M590" s="232" t="s">
        <v>934</v>
      </c>
      <c r="N590" s="232" t="s">
        <v>935</v>
      </c>
      <c r="O590" s="232"/>
      <c r="P590" s="185" t="s">
        <v>936</v>
      </c>
      <c r="Q590" s="232"/>
      <c r="R590" s="232"/>
      <c r="S590" s="232"/>
      <c r="T590" s="226" t="s">
        <v>937</v>
      </c>
      <c r="U590" s="135" t="s">
        <v>5328</v>
      </c>
      <c r="V590" s="268">
        <v>42689</v>
      </c>
      <c r="W590" s="232" t="s">
        <v>33</v>
      </c>
    </row>
    <row r="591" spans="1:23" s="250" customFormat="1" x14ac:dyDescent="0.25">
      <c r="A591" s="264">
        <f t="shared" si="9"/>
        <v>152</v>
      </c>
      <c r="B591" s="232"/>
      <c r="C591" s="232"/>
      <c r="D591" s="226" t="s">
        <v>939</v>
      </c>
      <c r="E591" s="232" t="s">
        <v>940</v>
      </c>
      <c r="F591" s="232" t="s">
        <v>227</v>
      </c>
      <c r="G591" s="232" t="s">
        <v>95</v>
      </c>
      <c r="H591" s="299">
        <v>722841827</v>
      </c>
      <c r="I591" s="299"/>
      <c r="J591" s="299"/>
      <c r="K591" s="232" t="s">
        <v>30</v>
      </c>
      <c r="L591" s="232"/>
      <c r="M591" s="232" t="s">
        <v>941</v>
      </c>
      <c r="N591" s="232" t="s">
        <v>942</v>
      </c>
      <c r="O591" s="232" t="s">
        <v>236</v>
      </c>
      <c r="P591" s="185" t="s">
        <v>943</v>
      </c>
      <c r="Q591" s="232"/>
      <c r="R591" s="232"/>
      <c r="S591" s="232"/>
      <c r="T591" s="226" t="s">
        <v>944</v>
      </c>
      <c r="U591" s="232" t="s">
        <v>100</v>
      </c>
      <c r="V591" s="268">
        <v>42677</v>
      </c>
      <c r="W591" s="232" t="s">
        <v>33</v>
      </c>
    </row>
    <row r="592" spans="1:23" s="250" customFormat="1" x14ac:dyDescent="0.25">
      <c r="A592" s="264">
        <f t="shared" si="9"/>
        <v>153</v>
      </c>
      <c r="B592" s="232" t="s">
        <v>945</v>
      </c>
      <c r="C592" s="232"/>
      <c r="D592" s="226" t="s">
        <v>946</v>
      </c>
      <c r="E592" s="232" t="s">
        <v>947</v>
      </c>
      <c r="F592" s="232" t="s">
        <v>123</v>
      </c>
      <c r="G592" s="232" t="s">
        <v>123</v>
      </c>
      <c r="H592" s="299">
        <v>322252562</v>
      </c>
      <c r="I592" s="299"/>
      <c r="J592" s="299"/>
      <c r="K592" s="232" t="s">
        <v>160</v>
      </c>
      <c r="L592" s="232"/>
      <c r="M592" s="232" t="s">
        <v>948</v>
      </c>
      <c r="N592" s="232" t="s">
        <v>949</v>
      </c>
      <c r="O592" s="232" t="s">
        <v>472</v>
      </c>
      <c r="P592" s="185" t="s">
        <v>950</v>
      </c>
      <c r="Q592" s="232"/>
      <c r="R592" s="232"/>
      <c r="S592" s="232"/>
      <c r="T592" s="226" t="s">
        <v>951</v>
      </c>
      <c r="U592" s="135" t="s">
        <v>5328</v>
      </c>
      <c r="V592" s="268">
        <v>42808</v>
      </c>
      <c r="W592" s="232" t="s">
        <v>33</v>
      </c>
    </row>
    <row r="593" spans="1:23" s="250" customFormat="1" x14ac:dyDescent="0.25">
      <c r="A593" s="264">
        <f t="shared" si="9"/>
        <v>154</v>
      </c>
      <c r="B593" s="232"/>
      <c r="C593" s="232"/>
      <c r="D593" s="232" t="s">
        <v>952</v>
      </c>
      <c r="E593" s="232" t="s">
        <v>953</v>
      </c>
      <c r="F593" s="232" t="s">
        <v>203</v>
      </c>
      <c r="G593" s="232" t="s">
        <v>95</v>
      </c>
      <c r="H593" s="299">
        <v>722822755</v>
      </c>
      <c r="I593" s="299">
        <v>985961097</v>
      </c>
      <c r="J593" s="299"/>
      <c r="K593" s="232" t="s">
        <v>36</v>
      </c>
      <c r="L593" s="232"/>
      <c r="M593" s="232" t="s">
        <v>954</v>
      </c>
      <c r="N593" s="232" t="s">
        <v>955</v>
      </c>
      <c r="O593" s="232" t="s">
        <v>268</v>
      </c>
      <c r="P593" s="185" t="s">
        <v>956</v>
      </c>
      <c r="Q593" s="185" t="s">
        <v>957</v>
      </c>
      <c r="R593" s="232"/>
      <c r="S593" s="232"/>
      <c r="T593" s="226" t="s">
        <v>958</v>
      </c>
      <c r="U593" s="232" t="s">
        <v>100</v>
      </c>
      <c r="V593" s="268">
        <v>42677</v>
      </c>
      <c r="W593" s="232" t="s">
        <v>33</v>
      </c>
    </row>
    <row r="594" spans="1:23" s="250" customFormat="1" x14ac:dyDescent="0.25">
      <c r="A594" s="264">
        <f t="shared" si="9"/>
        <v>155</v>
      </c>
      <c r="B594" s="232"/>
      <c r="C594" s="232"/>
      <c r="D594" s="232" t="s">
        <v>960</v>
      </c>
      <c r="E594" s="232" t="s">
        <v>961</v>
      </c>
      <c r="F594" s="232" t="s">
        <v>143</v>
      </c>
      <c r="G594" s="232" t="s">
        <v>95</v>
      </c>
      <c r="H594" s="299">
        <v>991702581</v>
      </c>
      <c r="I594" s="299">
        <v>9722455501</v>
      </c>
      <c r="J594" s="299"/>
      <c r="K594" s="232" t="s">
        <v>30</v>
      </c>
      <c r="L594" s="232"/>
      <c r="M594" s="232" t="s">
        <v>584</v>
      </c>
      <c r="N594" s="232" t="s">
        <v>962</v>
      </c>
      <c r="O594" s="232" t="s">
        <v>236</v>
      </c>
      <c r="P594" s="185" t="s">
        <v>963</v>
      </c>
      <c r="Q594" s="232"/>
      <c r="R594" s="232"/>
      <c r="S594" s="232"/>
      <c r="T594" s="226" t="s">
        <v>964</v>
      </c>
      <c r="U594" s="232" t="s">
        <v>71</v>
      </c>
      <c r="V594" s="268">
        <v>42808</v>
      </c>
      <c r="W594" s="232" t="s">
        <v>33</v>
      </c>
    </row>
    <row r="595" spans="1:23" s="250" customFormat="1" x14ac:dyDescent="0.25">
      <c r="A595" s="264">
        <f t="shared" si="9"/>
        <v>156</v>
      </c>
      <c r="B595" s="232"/>
      <c r="C595" s="232"/>
      <c r="D595" s="226" t="s">
        <v>965</v>
      </c>
      <c r="E595" s="232" t="s">
        <v>966</v>
      </c>
      <c r="F595" s="232"/>
      <c r="G595" s="232" t="s">
        <v>49</v>
      </c>
      <c r="H595" s="299">
        <v>228173105</v>
      </c>
      <c r="I595" s="299"/>
      <c r="J595" s="299"/>
      <c r="K595" s="232" t="s">
        <v>160</v>
      </c>
      <c r="L595" s="232"/>
      <c r="M595" s="232" t="s">
        <v>967</v>
      </c>
      <c r="N595" s="232" t="s">
        <v>968</v>
      </c>
      <c r="O595" s="232" t="s">
        <v>236</v>
      </c>
      <c r="P595" s="185" t="s">
        <v>969</v>
      </c>
      <c r="Q595" s="232"/>
      <c r="R595" s="232"/>
      <c r="S595" s="232"/>
      <c r="T595" s="226" t="s">
        <v>970</v>
      </c>
      <c r="U595" s="232" t="s">
        <v>71</v>
      </c>
      <c r="V595" s="268">
        <v>42808</v>
      </c>
      <c r="W595" s="232" t="s">
        <v>33</v>
      </c>
    </row>
    <row r="596" spans="1:23" s="250" customFormat="1" x14ac:dyDescent="0.25">
      <c r="A596" s="264">
        <f t="shared" si="9"/>
        <v>157</v>
      </c>
      <c r="B596" s="232"/>
      <c r="C596" s="232"/>
      <c r="D596" s="226" t="s">
        <v>971</v>
      </c>
      <c r="E596" s="232" t="s">
        <v>972</v>
      </c>
      <c r="F596" s="232" t="s">
        <v>143</v>
      </c>
      <c r="G596" s="232" t="s">
        <v>95</v>
      </c>
      <c r="H596" s="299">
        <v>722265203</v>
      </c>
      <c r="I596" s="299"/>
      <c r="J596" s="299"/>
      <c r="K596" s="232" t="s">
        <v>36</v>
      </c>
      <c r="L596" s="232"/>
      <c r="M596" s="232" t="s">
        <v>973</v>
      </c>
      <c r="N596" s="232" t="s">
        <v>974</v>
      </c>
      <c r="O596" s="232" t="s">
        <v>268</v>
      </c>
      <c r="P596" s="226" t="s">
        <v>975</v>
      </c>
      <c r="Q596" s="232"/>
      <c r="R596" s="232"/>
      <c r="S596" s="232"/>
      <c r="T596" s="226" t="s">
        <v>976</v>
      </c>
      <c r="U596" s="232" t="s">
        <v>71</v>
      </c>
      <c r="V596" s="268">
        <v>42808</v>
      </c>
      <c r="W596" s="232" t="s">
        <v>33</v>
      </c>
    </row>
    <row r="597" spans="1:23" s="250" customFormat="1" x14ac:dyDescent="0.25">
      <c r="A597" s="264">
        <f t="shared" si="9"/>
        <v>158</v>
      </c>
      <c r="B597" s="232"/>
      <c r="C597" s="232"/>
      <c r="D597" s="226" t="s">
        <v>977</v>
      </c>
      <c r="E597" s="232" t="s">
        <v>978</v>
      </c>
      <c r="F597" s="232" t="s">
        <v>83</v>
      </c>
      <c r="G597" s="232" t="s">
        <v>49</v>
      </c>
      <c r="H597" s="299">
        <v>979171907</v>
      </c>
      <c r="I597" s="299">
        <v>228847463</v>
      </c>
      <c r="J597" s="299"/>
      <c r="K597" s="232" t="s">
        <v>36</v>
      </c>
      <c r="L597" s="232"/>
      <c r="M597" s="232" t="s">
        <v>979</v>
      </c>
      <c r="N597" s="232" t="s">
        <v>632</v>
      </c>
      <c r="O597" s="232" t="s">
        <v>321</v>
      </c>
      <c r="P597" s="185" t="s">
        <v>980</v>
      </c>
      <c r="Q597" s="232"/>
      <c r="R597" s="232"/>
      <c r="S597" s="232"/>
      <c r="T597" s="226" t="s">
        <v>981</v>
      </c>
      <c r="U597" s="232" t="s">
        <v>46</v>
      </c>
      <c r="V597" s="268">
        <v>42808</v>
      </c>
      <c r="W597" s="232" t="s">
        <v>33</v>
      </c>
    </row>
    <row r="598" spans="1:23" s="250" customFormat="1" x14ac:dyDescent="0.25">
      <c r="A598" s="264">
        <f t="shared" si="9"/>
        <v>159</v>
      </c>
      <c r="B598" s="232"/>
      <c r="C598" s="232" t="s">
        <v>340</v>
      </c>
      <c r="D598" s="226" t="s">
        <v>982</v>
      </c>
      <c r="E598" s="232" t="s">
        <v>983</v>
      </c>
      <c r="F598" s="232" t="s">
        <v>123</v>
      </c>
      <c r="G598" s="232" t="s">
        <v>123</v>
      </c>
      <c r="H598" s="299">
        <v>322968839</v>
      </c>
      <c r="I598" s="299"/>
      <c r="J598" s="299"/>
      <c r="K598" s="232" t="s">
        <v>36</v>
      </c>
      <c r="L598" s="232"/>
      <c r="M598" s="232" t="s">
        <v>382</v>
      </c>
      <c r="N598" s="232" t="s">
        <v>375</v>
      </c>
      <c r="O598" s="232" t="s">
        <v>984</v>
      </c>
      <c r="P598" s="185" t="s">
        <v>985</v>
      </c>
      <c r="Q598" s="232" t="s">
        <v>986</v>
      </c>
      <c r="R598" s="232"/>
      <c r="S598" s="232"/>
      <c r="T598" s="226" t="s">
        <v>987</v>
      </c>
      <c r="U598" s="232" t="s">
        <v>71</v>
      </c>
      <c r="V598" s="268">
        <v>42809</v>
      </c>
      <c r="W598" s="232" t="s">
        <v>33</v>
      </c>
    </row>
    <row r="599" spans="1:23" s="250" customFormat="1" x14ac:dyDescent="0.25">
      <c r="A599" s="264">
        <f t="shared" si="9"/>
        <v>160</v>
      </c>
      <c r="B599" s="232"/>
      <c r="C599" s="232"/>
      <c r="D599" s="226" t="s">
        <v>988</v>
      </c>
      <c r="E599" s="232" t="s">
        <v>989</v>
      </c>
      <c r="F599" s="232" t="s">
        <v>203</v>
      </c>
      <c r="G599" s="232" t="s">
        <v>95</v>
      </c>
      <c r="H599" s="299">
        <v>994245007</v>
      </c>
      <c r="I599" s="299"/>
      <c r="J599" s="299"/>
      <c r="K599" s="232" t="s">
        <v>160</v>
      </c>
      <c r="L599" s="232"/>
      <c r="M599" s="232" t="s">
        <v>990</v>
      </c>
      <c r="N599" s="232" t="s">
        <v>991</v>
      </c>
      <c r="O599" s="232" t="s">
        <v>330</v>
      </c>
      <c r="P599" s="185" t="s">
        <v>992</v>
      </c>
      <c r="Q599" s="232"/>
      <c r="R599" s="232"/>
      <c r="S599" s="232"/>
      <c r="T599" s="226" t="s">
        <v>993</v>
      </c>
      <c r="U599" s="232" t="s">
        <v>46</v>
      </c>
      <c r="V599" s="268">
        <v>42809</v>
      </c>
      <c r="W599" s="232" t="s">
        <v>33</v>
      </c>
    </row>
    <row r="600" spans="1:23" s="250" customFormat="1" x14ac:dyDescent="0.25">
      <c r="A600" s="264">
        <f t="shared" si="9"/>
        <v>161</v>
      </c>
      <c r="B600" s="232"/>
      <c r="C600" s="232"/>
      <c r="D600" s="226" t="s">
        <v>994</v>
      </c>
      <c r="E600" s="232" t="s">
        <v>995</v>
      </c>
      <c r="F600" s="232" t="s">
        <v>48</v>
      </c>
      <c r="G600" s="232" t="s">
        <v>49</v>
      </c>
      <c r="H600" s="299">
        <v>229067018</v>
      </c>
      <c r="I600" s="299"/>
      <c r="J600" s="299"/>
      <c r="K600" s="232" t="s">
        <v>30</v>
      </c>
      <c r="L600" s="232"/>
      <c r="M600" s="232"/>
      <c r="N600" s="232"/>
      <c r="O600" s="232"/>
      <c r="P600" s="185" t="s">
        <v>996</v>
      </c>
      <c r="Q600" s="232"/>
      <c r="R600" s="232"/>
      <c r="S600" s="232"/>
      <c r="T600" s="226" t="s">
        <v>997</v>
      </c>
      <c r="U600" s="232" t="s">
        <v>46</v>
      </c>
      <c r="V600" s="268">
        <v>42809</v>
      </c>
      <c r="W600" s="232" t="s">
        <v>33</v>
      </c>
    </row>
    <row r="601" spans="1:23" s="250" customFormat="1" x14ac:dyDescent="0.25">
      <c r="A601" s="264">
        <f t="shared" si="9"/>
        <v>162</v>
      </c>
      <c r="B601" s="232"/>
      <c r="C601" s="232"/>
      <c r="D601" s="226" t="s">
        <v>998</v>
      </c>
      <c r="E601" s="232" t="s">
        <v>999</v>
      </c>
      <c r="F601" s="232" t="s">
        <v>1000</v>
      </c>
      <c r="G601" s="232" t="s">
        <v>42</v>
      </c>
      <c r="H601" s="299">
        <v>984193203</v>
      </c>
      <c r="I601" s="299">
        <v>228941756</v>
      </c>
      <c r="J601" s="299">
        <v>323282672</v>
      </c>
      <c r="K601" s="232" t="s">
        <v>1001</v>
      </c>
      <c r="L601" s="232"/>
      <c r="M601" s="232" t="s">
        <v>1002</v>
      </c>
      <c r="N601" s="232" t="s">
        <v>1003</v>
      </c>
      <c r="O601" s="232" t="s">
        <v>1004</v>
      </c>
      <c r="P601" s="185" t="s">
        <v>1005</v>
      </c>
      <c r="Q601" s="185" t="s">
        <v>1006</v>
      </c>
      <c r="R601" s="232"/>
      <c r="S601" s="232"/>
      <c r="T601" s="226" t="s">
        <v>1007</v>
      </c>
      <c r="U601" s="226" t="s">
        <v>100</v>
      </c>
      <c r="V601" s="268">
        <v>42809</v>
      </c>
      <c r="W601" s="232" t="s">
        <v>33</v>
      </c>
    </row>
    <row r="602" spans="1:23" s="250" customFormat="1" x14ac:dyDescent="0.25">
      <c r="A602" s="264">
        <f t="shared" si="9"/>
        <v>163</v>
      </c>
      <c r="B602" s="232"/>
      <c r="C602" s="232" t="s">
        <v>1008</v>
      </c>
      <c r="D602" s="232" t="s">
        <v>1009</v>
      </c>
      <c r="E602" s="232" t="s">
        <v>1010</v>
      </c>
      <c r="F602" s="232" t="s">
        <v>1011</v>
      </c>
      <c r="G602" s="232" t="s">
        <v>49</v>
      </c>
      <c r="H602" s="299">
        <v>226726156</v>
      </c>
      <c r="I602" s="299">
        <v>226991544</v>
      </c>
      <c r="J602" s="299"/>
      <c r="K602" s="232" t="s">
        <v>1012</v>
      </c>
      <c r="L602" s="232"/>
      <c r="M602" s="232" t="s">
        <v>1013</v>
      </c>
      <c r="N602" s="232" t="s">
        <v>1014</v>
      </c>
      <c r="O602" s="232" t="s">
        <v>1015</v>
      </c>
      <c r="P602" s="185" t="s">
        <v>1016</v>
      </c>
      <c r="Q602" s="232"/>
      <c r="R602" s="232"/>
      <c r="S602" s="232"/>
      <c r="T602" s="226" t="s">
        <v>1017</v>
      </c>
      <c r="U602" s="232" t="s">
        <v>46</v>
      </c>
      <c r="V602" s="268">
        <v>42809</v>
      </c>
      <c r="W602" s="232" t="s">
        <v>33</v>
      </c>
    </row>
    <row r="603" spans="1:23" s="250" customFormat="1" x14ac:dyDescent="0.25">
      <c r="A603" s="264">
        <f t="shared" si="9"/>
        <v>164</v>
      </c>
      <c r="B603" s="232"/>
      <c r="C603" s="232"/>
      <c r="D603" s="226" t="s">
        <v>1019</v>
      </c>
      <c r="E603" s="232" t="s">
        <v>1020</v>
      </c>
      <c r="F603" s="232" t="s">
        <v>381</v>
      </c>
      <c r="G603" s="226" t="s">
        <v>123</v>
      </c>
      <c r="H603" s="299">
        <v>983992286</v>
      </c>
      <c r="I603" s="299"/>
      <c r="J603" s="299"/>
      <c r="K603" s="232" t="s">
        <v>36</v>
      </c>
      <c r="L603" s="232"/>
      <c r="M603" s="232" t="s">
        <v>806</v>
      </c>
      <c r="N603" s="232" t="s">
        <v>1021</v>
      </c>
      <c r="O603" s="232" t="s">
        <v>330</v>
      </c>
      <c r="P603" s="185" t="s">
        <v>1022</v>
      </c>
      <c r="Q603" s="185" t="s">
        <v>1023</v>
      </c>
      <c r="R603" s="232"/>
      <c r="S603" s="232"/>
      <c r="T603" s="226" t="s">
        <v>1024</v>
      </c>
      <c r="U603" s="232" t="s">
        <v>38</v>
      </c>
      <c r="V603" s="268">
        <v>42809</v>
      </c>
      <c r="W603" s="232" t="s">
        <v>33</v>
      </c>
    </row>
    <row r="604" spans="1:23" s="250" customFormat="1" x14ac:dyDescent="0.25">
      <c r="A604" s="264">
        <f t="shared" si="9"/>
        <v>165</v>
      </c>
      <c r="B604" s="232"/>
      <c r="C604" s="232"/>
      <c r="D604" s="232" t="s">
        <v>1025</v>
      </c>
      <c r="E604" s="232" t="s">
        <v>1026</v>
      </c>
      <c r="F604" s="232" t="s">
        <v>583</v>
      </c>
      <c r="G604" s="232" t="s">
        <v>123</v>
      </c>
      <c r="H604" s="299">
        <v>323283933</v>
      </c>
      <c r="I604" s="299"/>
      <c r="J604" s="299"/>
      <c r="K604" s="232" t="s">
        <v>36</v>
      </c>
      <c r="L604" s="232"/>
      <c r="M604" s="232" t="s">
        <v>1027</v>
      </c>
      <c r="N604" s="232" t="s">
        <v>1028</v>
      </c>
      <c r="O604" s="232" t="s">
        <v>330</v>
      </c>
      <c r="P604" s="185" t="s">
        <v>1029</v>
      </c>
      <c r="Q604" s="232"/>
      <c r="R604" s="232"/>
      <c r="S604" s="232"/>
      <c r="T604" s="226" t="s">
        <v>1030</v>
      </c>
      <c r="U604" s="232" t="s">
        <v>46</v>
      </c>
      <c r="V604" s="268">
        <v>42809</v>
      </c>
      <c r="W604" s="232" t="s">
        <v>33</v>
      </c>
    </row>
    <row r="605" spans="1:23" s="250" customFormat="1" x14ac:dyDescent="0.25">
      <c r="A605" s="264">
        <f t="shared" si="9"/>
        <v>166</v>
      </c>
      <c r="B605" s="232"/>
      <c r="C605" s="232"/>
      <c r="D605" s="226" t="s">
        <v>1031</v>
      </c>
      <c r="E605" s="232" t="s">
        <v>1032</v>
      </c>
      <c r="F605" s="232" t="s">
        <v>335</v>
      </c>
      <c r="G605" s="232" t="s">
        <v>123</v>
      </c>
      <c r="H605" s="299">
        <v>352482760</v>
      </c>
      <c r="I605" s="299"/>
      <c r="J605" s="299"/>
      <c r="K605" s="232" t="s">
        <v>36</v>
      </c>
      <c r="L605" s="232"/>
      <c r="M605" s="232" t="s">
        <v>464</v>
      </c>
      <c r="N605" s="232" t="s">
        <v>1033</v>
      </c>
      <c r="O605" s="232" t="s">
        <v>330</v>
      </c>
      <c r="P605" s="185" t="s">
        <v>1034</v>
      </c>
      <c r="Q605" s="232"/>
      <c r="R605" s="232"/>
      <c r="S605" s="232"/>
      <c r="T605" s="226" t="s">
        <v>1035</v>
      </c>
      <c r="U605" s="226" t="s">
        <v>46</v>
      </c>
      <c r="V605" s="268">
        <v>42809</v>
      </c>
      <c r="W605" s="232" t="s">
        <v>33</v>
      </c>
    </row>
    <row r="606" spans="1:23" s="250" customFormat="1" x14ac:dyDescent="0.25">
      <c r="A606" s="264">
        <f t="shared" si="9"/>
        <v>167</v>
      </c>
      <c r="B606" s="232"/>
      <c r="C606" s="232"/>
      <c r="D606" s="226" t="s">
        <v>1037</v>
      </c>
      <c r="E606" s="226" t="s">
        <v>1038</v>
      </c>
      <c r="F606" s="232" t="s">
        <v>381</v>
      </c>
      <c r="G606" s="232" t="s">
        <v>123</v>
      </c>
      <c r="H606" s="299">
        <v>995821638</v>
      </c>
      <c r="I606" s="299" t="s">
        <v>1039</v>
      </c>
      <c r="J606" s="299"/>
      <c r="K606" s="232" t="s">
        <v>36</v>
      </c>
      <c r="L606" s="232"/>
      <c r="M606" s="232" t="s">
        <v>1040</v>
      </c>
      <c r="N606" s="232" t="s">
        <v>1041</v>
      </c>
      <c r="O606" s="232" t="s">
        <v>236</v>
      </c>
      <c r="P606" s="185" t="s">
        <v>1042</v>
      </c>
      <c r="Q606" s="232"/>
      <c r="R606" s="232"/>
      <c r="S606" s="232"/>
      <c r="T606" s="226" t="s">
        <v>1043</v>
      </c>
      <c r="U606" s="226" t="s">
        <v>100</v>
      </c>
      <c r="V606" s="268">
        <v>42809</v>
      </c>
      <c r="W606" s="232" t="s">
        <v>33</v>
      </c>
    </row>
    <row r="607" spans="1:23" s="250" customFormat="1" x14ac:dyDescent="0.25">
      <c r="A607" s="264">
        <f t="shared" si="9"/>
        <v>168</v>
      </c>
      <c r="B607" s="232"/>
      <c r="C607" s="232"/>
      <c r="D607" s="226" t="s">
        <v>1044</v>
      </c>
      <c r="E607" s="232" t="s">
        <v>1045</v>
      </c>
      <c r="F607" s="232" t="s">
        <v>1046</v>
      </c>
      <c r="G607" s="232" t="s">
        <v>42</v>
      </c>
      <c r="H607" s="299">
        <v>228935250</v>
      </c>
      <c r="I607" s="299"/>
      <c r="J607" s="299"/>
      <c r="K607" s="232" t="s">
        <v>30</v>
      </c>
      <c r="L607" s="232"/>
      <c r="M607" s="226" t="s">
        <v>1047</v>
      </c>
      <c r="N607" s="226" t="s">
        <v>1048</v>
      </c>
      <c r="O607" s="232"/>
      <c r="P607" s="185" t="s">
        <v>1049</v>
      </c>
      <c r="Q607" s="232"/>
      <c r="R607" s="232"/>
      <c r="S607" s="232"/>
      <c r="T607" s="226" t="s">
        <v>1050</v>
      </c>
      <c r="U607" s="232" t="s">
        <v>100</v>
      </c>
      <c r="V607" s="268">
        <v>42677</v>
      </c>
      <c r="W607" s="232" t="s">
        <v>33</v>
      </c>
    </row>
    <row r="608" spans="1:23" s="250" customFormat="1" x14ac:dyDescent="0.25">
      <c r="A608" s="264">
        <f t="shared" si="9"/>
        <v>169</v>
      </c>
      <c r="B608" s="232"/>
      <c r="C608" s="232"/>
      <c r="D608" s="226" t="s">
        <v>1051</v>
      </c>
      <c r="E608" s="226" t="s">
        <v>1052</v>
      </c>
      <c r="F608" s="226" t="s">
        <v>583</v>
      </c>
      <c r="G608" s="232" t="s">
        <v>123</v>
      </c>
      <c r="H608" s="299">
        <v>322910382</v>
      </c>
      <c r="I608" s="299"/>
      <c r="J608" s="299"/>
      <c r="K608" s="232" t="s">
        <v>36</v>
      </c>
      <c r="L608" s="232"/>
      <c r="M608" s="232"/>
      <c r="N608" s="232"/>
      <c r="O608" s="232"/>
      <c r="P608" s="232"/>
      <c r="Q608" s="232"/>
      <c r="R608" s="232"/>
      <c r="S608" s="232"/>
      <c r="T608" s="226" t="s">
        <v>1053</v>
      </c>
      <c r="U608" s="232" t="s">
        <v>38</v>
      </c>
      <c r="V608" s="268">
        <v>42809</v>
      </c>
      <c r="W608" s="232" t="s">
        <v>33</v>
      </c>
    </row>
    <row r="609" spans="1:23" s="250" customFormat="1" x14ac:dyDescent="0.25">
      <c r="A609" s="264">
        <f t="shared" si="9"/>
        <v>170</v>
      </c>
      <c r="B609" s="232"/>
      <c r="C609" s="232"/>
      <c r="D609" s="226" t="s">
        <v>1054</v>
      </c>
      <c r="E609" s="226" t="s">
        <v>1055</v>
      </c>
      <c r="F609" s="232" t="s">
        <v>143</v>
      </c>
      <c r="G609" s="232" t="s">
        <v>95</v>
      </c>
      <c r="H609" s="299">
        <v>988839947</v>
      </c>
      <c r="I609" s="299"/>
      <c r="J609" s="299"/>
      <c r="K609" s="232" t="s">
        <v>30</v>
      </c>
      <c r="L609" s="232"/>
      <c r="M609" s="232" t="s">
        <v>1056</v>
      </c>
      <c r="N609" s="232" t="s">
        <v>1057</v>
      </c>
      <c r="O609" s="232" t="s">
        <v>1058</v>
      </c>
      <c r="P609" s="185" t="s">
        <v>1059</v>
      </c>
      <c r="Q609" s="232"/>
      <c r="R609" s="232"/>
      <c r="S609" s="232"/>
      <c r="T609" s="226" t="s">
        <v>1060</v>
      </c>
      <c r="U609" s="226" t="s">
        <v>46</v>
      </c>
      <c r="V609" s="268">
        <v>42677</v>
      </c>
      <c r="W609" s="232" t="s">
        <v>33</v>
      </c>
    </row>
    <row r="610" spans="1:23" s="250" customFormat="1" x14ac:dyDescent="0.25">
      <c r="A610" s="264">
        <f t="shared" si="9"/>
        <v>171</v>
      </c>
      <c r="B610" s="232"/>
      <c r="C610" s="232" t="s">
        <v>568</v>
      </c>
      <c r="D610" s="232" t="s">
        <v>1061</v>
      </c>
      <c r="E610" s="232" t="s">
        <v>1062</v>
      </c>
      <c r="F610" s="232" t="s">
        <v>398</v>
      </c>
      <c r="G610" s="232" t="s">
        <v>123</v>
      </c>
      <c r="H610" s="299">
        <v>322810607</v>
      </c>
      <c r="I610" s="299">
        <v>994389279</v>
      </c>
      <c r="J610" s="299"/>
      <c r="K610" s="232" t="s">
        <v>30</v>
      </c>
      <c r="L610" s="232"/>
      <c r="M610" s="232" t="s">
        <v>696</v>
      </c>
      <c r="N610" s="232" t="s">
        <v>1063</v>
      </c>
      <c r="O610" s="232" t="s">
        <v>236</v>
      </c>
      <c r="P610" s="185" t="s">
        <v>1064</v>
      </c>
      <c r="Q610" s="232"/>
      <c r="R610" s="232"/>
      <c r="S610" s="232"/>
      <c r="T610" s="226" t="s">
        <v>1065</v>
      </c>
      <c r="U610" s="232" t="s">
        <v>46</v>
      </c>
      <c r="V610" s="268">
        <v>42809</v>
      </c>
      <c r="W610" s="232" t="s">
        <v>33</v>
      </c>
    </row>
    <row r="611" spans="1:23" s="250" customFormat="1" x14ac:dyDescent="0.25">
      <c r="A611" s="264">
        <f t="shared" si="9"/>
        <v>172</v>
      </c>
      <c r="B611" s="232"/>
      <c r="C611" s="232"/>
      <c r="D611" s="232" t="s">
        <v>1066</v>
      </c>
      <c r="E611" s="232" t="s">
        <v>1067</v>
      </c>
      <c r="F611" s="232" t="s">
        <v>1068</v>
      </c>
      <c r="G611" s="232" t="s">
        <v>42</v>
      </c>
      <c r="H611" s="299">
        <v>229336082</v>
      </c>
      <c r="I611" s="299"/>
      <c r="J611" s="299"/>
      <c r="K611" s="232" t="s">
        <v>30</v>
      </c>
      <c r="L611" s="232"/>
      <c r="M611" s="232" t="s">
        <v>1069</v>
      </c>
      <c r="N611" s="232" t="s">
        <v>1057</v>
      </c>
      <c r="O611" s="232"/>
      <c r="P611" s="185" t="s">
        <v>1070</v>
      </c>
      <c r="Q611" s="232"/>
      <c r="R611" s="232"/>
      <c r="S611" s="232"/>
      <c r="T611" s="226" t="s">
        <v>1071</v>
      </c>
      <c r="U611" s="232" t="s">
        <v>46</v>
      </c>
      <c r="V611" s="268">
        <v>42809</v>
      </c>
      <c r="W611" s="232" t="s">
        <v>33</v>
      </c>
    </row>
    <row r="612" spans="1:23" s="250" customFormat="1" x14ac:dyDescent="0.25">
      <c r="A612" s="264">
        <f t="shared" si="9"/>
        <v>173</v>
      </c>
      <c r="B612" s="232"/>
      <c r="C612" s="232"/>
      <c r="D612" s="232" t="s">
        <v>1072</v>
      </c>
      <c r="E612" s="232" t="s">
        <v>1073</v>
      </c>
      <c r="F612" s="232" t="s">
        <v>1011</v>
      </c>
      <c r="G612" s="232" t="s">
        <v>49</v>
      </c>
      <c r="H612" s="299">
        <v>226735395</v>
      </c>
      <c r="I612" s="299"/>
      <c r="J612" s="299"/>
      <c r="K612" s="232" t="s">
        <v>1012</v>
      </c>
      <c r="L612" s="232"/>
      <c r="M612" s="232" t="s">
        <v>1074</v>
      </c>
      <c r="N612" s="232" t="s">
        <v>1075</v>
      </c>
      <c r="O612" s="232" t="s">
        <v>321</v>
      </c>
      <c r="P612" s="185" t="s">
        <v>1076</v>
      </c>
      <c r="Q612" s="232"/>
      <c r="R612" s="232"/>
      <c r="S612" s="232"/>
      <c r="T612" s="226" t="s">
        <v>1077</v>
      </c>
      <c r="U612" s="232" t="s">
        <v>46</v>
      </c>
      <c r="V612" s="268">
        <v>42809</v>
      </c>
      <c r="W612" s="232" t="s">
        <v>33</v>
      </c>
    </row>
    <row r="613" spans="1:23" s="250" customFormat="1" x14ac:dyDescent="0.25">
      <c r="A613" s="264">
        <f t="shared" si="9"/>
        <v>174</v>
      </c>
      <c r="B613" s="232"/>
      <c r="C613" s="232"/>
      <c r="D613" s="232" t="s">
        <v>1054</v>
      </c>
      <c r="E613" s="232" t="s">
        <v>1079</v>
      </c>
      <c r="F613" s="232" t="s">
        <v>60</v>
      </c>
      <c r="G613" s="232" t="s">
        <v>49</v>
      </c>
      <c r="H613" s="299">
        <v>998057849</v>
      </c>
      <c r="I613" s="299">
        <v>226434127</v>
      </c>
      <c r="J613" s="299"/>
      <c r="K613" s="232" t="s">
        <v>30</v>
      </c>
      <c r="L613" s="232"/>
      <c r="M613" s="232" t="s">
        <v>1080</v>
      </c>
      <c r="N613" s="232" t="s">
        <v>1081</v>
      </c>
      <c r="O613" s="232" t="s">
        <v>330</v>
      </c>
      <c r="P613" s="185" t="s">
        <v>1082</v>
      </c>
      <c r="Q613" s="232"/>
      <c r="R613" s="232"/>
      <c r="S613" s="232"/>
      <c r="T613" s="226" t="s">
        <v>1083</v>
      </c>
      <c r="U613" s="232" t="s">
        <v>46</v>
      </c>
      <c r="V613" s="268">
        <v>42688</v>
      </c>
      <c r="W613" s="232" t="s">
        <v>33</v>
      </c>
    </row>
    <row r="614" spans="1:23" s="250" customFormat="1" x14ac:dyDescent="0.25">
      <c r="A614" s="264">
        <f t="shared" si="9"/>
        <v>175</v>
      </c>
      <c r="B614" s="232"/>
      <c r="C614" s="232"/>
      <c r="D614" s="232" t="s">
        <v>1084</v>
      </c>
      <c r="E614" s="232" t="s">
        <v>1085</v>
      </c>
      <c r="F614" s="232" t="s">
        <v>48</v>
      </c>
      <c r="G614" s="232" t="s">
        <v>49</v>
      </c>
      <c r="H614" s="299" t="s">
        <v>1086</v>
      </c>
      <c r="I614" s="299"/>
      <c r="J614" s="299"/>
      <c r="K614" s="232" t="s">
        <v>160</v>
      </c>
      <c r="L614" s="232"/>
      <c r="M614" s="232" t="s">
        <v>1087</v>
      </c>
      <c r="N614" s="232" t="s">
        <v>1057</v>
      </c>
      <c r="O614" s="232" t="s">
        <v>321</v>
      </c>
      <c r="P614" s="185" t="s">
        <v>1088</v>
      </c>
      <c r="Q614" s="232"/>
      <c r="R614" s="232"/>
      <c r="S614" s="232"/>
      <c r="T614" s="226" t="s">
        <v>1089</v>
      </c>
      <c r="U614" s="232" t="s">
        <v>46</v>
      </c>
      <c r="V614" s="268">
        <v>42690</v>
      </c>
      <c r="W614" s="232" t="s">
        <v>33</v>
      </c>
    </row>
    <row r="615" spans="1:23" s="250" customFormat="1" x14ac:dyDescent="0.25">
      <c r="A615" s="264">
        <f t="shared" si="9"/>
        <v>176</v>
      </c>
      <c r="B615" s="232"/>
      <c r="C615" s="232"/>
      <c r="D615" s="226" t="s">
        <v>1090</v>
      </c>
      <c r="E615" s="226" t="s">
        <v>1091</v>
      </c>
      <c r="F615" s="232" t="s">
        <v>583</v>
      </c>
      <c r="G615" s="232" t="s">
        <v>123</v>
      </c>
      <c r="H615" s="299">
        <v>322964021</v>
      </c>
      <c r="I615" s="299">
        <v>322984472</v>
      </c>
      <c r="J615" s="299"/>
      <c r="K615" s="232" t="s">
        <v>30</v>
      </c>
      <c r="L615" s="232"/>
      <c r="M615" s="232"/>
      <c r="N615" s="232"/>
      <c r="O615" s="232"/>
      <c r="P615" s="232"/>
      <c r="Q615" s="232"/>
      <c r="R615" s="232"/>
      <c r="S615" s="232"/>
      <c r="T615" s="226" t="s">
        <v>1092</v>
      </c>
      <c r="U615" s="232" t="s">
        <v>38</v>
      </c>
      <c r="V615" s="268">
        <v>42809</v>
      </c>
      <c r="W615" s="232" t="s">
        <v>33</v>
      </c>
    </row>
    <row r="616" spans="1:23" s="250" customFormat="1" x14ac:dyDescent="0.25">
      <c r="A616" s="264">
        <f t="shared" si="9"/>
        <v>177</v>
      </c>
      <c r="B616" s="232"/>
      <c r="C616" s="232"/>
      <c r="D616" s="226" t="s">
        <v>1094</v>
      </c>
      <c r="E616" s="232" t="s">
        <v>1095</v>
      </c>
      <c r="F616" s="232" t="s">
        <v>195</v>
      </c>
      <c r="G616" s="232" t="s">
        <v>123</v>
      </c>
      <c r="H616" s="299">
        <v>969094067</v>
      </c>
      <c r="I616" s="299">
        <v>969094529</v>
      </c>
      <c r="J616" s="299"/>
      <c r="K616" s="232" t="s">
        <v>36</v>
      </c>
      <c r="L616" s="232"/>
      <c r="M616" s="232" t="s">
        <v>464</v>
      </c>
      <c r="N616" s="232" t="s">
        <v>1096</v>
      </c>
      <c r="O616" s="232" t="s">
        <v>330</v>
      </c>
      <c r="P616" s="232" t="s">
        <v>1097</v>
      </c>
      <c r="Q616" s="232"/>
      <c r="R616" s="232"/>
      <c r="S616" s="232"/>
      <c r="T616" s="226" t="s">
        <v>1098</v>
      </c>
      <c r="U616" s="226" t="s">
        <v>71</v>
      </c>
      <c r="V616" s="268">
        <v>42720</v>
      </c>
      <c r="W616" s="232" t="s">
        <v>33</v>
      </c>
    </row>
    <row r="617" spans="1:23" s="250" customFormat="1" x14ac:dyDescent="0.25">
      <c r="A617" s="264">
        <f t="shared" si="9"/>
        <v>178</v>
      </c>
      <c r="B617" s="232"/>
      <c r="C617" s="232"/>
      <c r="D617" s="232" t="s">
        <v>1099</v>
      </c>
      <c r="E617" s="232" t="s">
        <v>1100</v>
      </c>
      <c r="F617" s="232" t="s">
        <v>285</v>
      </c>
      <c r="G617" s="232" t="s">
        <v>49</v>
      </c>
      <c r="H617" s="299" t="s">
        <v>1101</v>
      </c>
      <c r="I617" s="299"/>
      <c r="J617" s="299"/>
      <c r="K617" s="232" t="s">
        <v>281</v>
      </c>
      <c r="L617" s="232"/>
      <c r="M617" s="232" t="s">
        <v>1102</v>
      </c>
      <c r="N617" s="232" t="s">
        <v>1103</v>
      </c>
      <c r="O617" s="232" t="s">
        <v>472</v>
      </c>
      <c r="P617" s="185" t="s">
        <v>1104</v>
      </c>
      <c r="Q617" s="232"/>
      <c r="R617" s="232"/>
      <c r="S617" s="232"/>
      <c r="T617" s="226" t="s">
        <v>1105</v>
      </c>
      <c r="U617" s="232" t="s">
        <v>46</v>
      </c>
      <c r="V617" s="268">
        <v>42809</v>
      </c>
      <c r="W617" s="232" t="s">
        <v>33</v>
      </c>
    </row>
    <row r="618" spans="1:23" s="250" customFormat="1" x14ac:dyDescent="0.25">
      <c r="A618" s="264">
        <f t="shared" si="9"/>
        <v>179</v>
      </c>
      <c r="B618" s="232"/>
      <c r="C618" s="232"/>
      <c r="D618" s="226" t="s">
        <v>1106</v>
      </c>
      <c r="E618" s="232" t="s">
        <v>1107</v>
      </c>
      <c r="F618" s="232" t="s">
        <v>29</v>
      </c>
      <c r="G618" s="232" t="s">
        <v>29</v>
      </c>
      <c r="H618" s="299">
        <v>322696820</v>
      </c>
      <c r="I618" s="299"/>
      <c r="J618" s="299"/>
      <c r="K618" s="232" t="s">
        <v>281</v>
      </c>
      <c r="L618" s="232"/>
      <c r="M618" s="232" t="s">
        <v>973</v>
      </c>
      <c r="N618" s="232" t="s">
        <v>1108</v>
      </c>
      <c r="O618" s="226" t="s">
        <v>268</v>
      </c>
      <c r="P618" s="185" t="s">
        <v>1109</v>
      </c>
      <c r="Q618" s="232"/>
      <c r="R618" s="232"/>
      <c r="S618" s="232"/>
      <c r="T618" s="226" t="s">
        <v>1110</v>
      </c>
      <c r="U618" s="232" t="s">
        <v>100</v>
      </c>
      <c r="V618" s="268">
        <v>42688</v>
      </c>
      <c r="W618" s="232" t="s">
        <v>33</v>
      </c>
    </row>
    <row r="619" spans="1:23" s="250" customFormat="1" x14ac:dyDescent="0.25">
      <c r="A619" s="264">
        <f t="shared" si="9"/>
        <v>180</v>
      </c>
      <c r="B619" s="232"/>
      <c r="C619" s="232"/>
      <c r="D619" s="232" t="s">
        <v>1111</v>
      </c>
      <c r="E619" s="232" t="s">
        <v>1112</v>
      </c>
      <c r="F619" s="232" t="s">
        <v>75</v>
      </c>
      <c r="G619" s="232" t="s">
        <v>42</v>
      </c>
      <c r="H619" s="299">
        <v>958550236</v>
      </c>
      <c r="I619" s="299">
        <v>993898826</v>
      </c>
      <c r="J619" s="299"/>
      <c r="K619" s="232" t="s">
        <v>36</v>
      </c>
      <c r="L619" s="232"/>
      <c r="M619" s="232" t="s">
        <v>1113</v>
      </c>
      <c r="N619" s="232" t="s">
        <v>1114</v>
      </c>
      <c r="O619" s="232"/>
      <c r="P619" s="185" t="s">
        <v>1115</v>
      </c>
      <c r="Q619" s="232"/>
      <c r="R619" s="232"/>
      <c r="S619" s="232"/>
      <c r="T619" s="226" t="s">
        <v>1116</v>
      </c>
      <c r="U619" s="232" t="s">
        <v>46</v>
      </c>
      <c r="V619" s="268">
        <v>42814</v>
      </c>
      <c r="W619" s="232" t="s">
        <v>33</v>
      </c>
    </row>
    <row r="620" spans="1:23" s="250" customFormat="1" x14ac:dyDescent="0.25">
      <c r="A620" s="264">
        <f t="shared" si="9"/>
        <v>181</v>
      </c>
      <c r="B620" s="232"/>
      <c r="C620" s="232"/>
      <c r="D620" s="226" t="s">
        <v>1117</v>
      </c>
      <c r="E620" s="232" t="s">
        <v>1118</v>
      </c>
      <c r="F620" s="232" t="s">
        <v>178</v>
      </c>
      <c r="G620" s="232" t="s">
        <v>29</v>
      </c>
      <c r="H620" s="299">
        <v>332310528</v>
      </c>
      <c r="I620" s="299"/>
      <c r="J620" s="299"/>
      <c r="K620" s="232" t="s">
        <v>36</v>
      </c>
      <c r="L620" s="232"/>
      <c r="M620" s="232" t="s">
        <v>1119</v>
      </c>
      <c r="N620" s="232" t="s">
        <v>1120</v>
      </c>
      <c r="O620" s="232" t="s">
        <v>236</v>
      </c>
      <c r="P620" s="185" t="s">
        <v>1121</v>
      </c>
      <c r="Q620" s="232"/>
      <c r="R620" s="232"/>
      <c r="S620" s="232"/>
      <c r="T620" s="226" t="s">
        <v>1122</v>
      </c>
      <c r="U620" s="232" t="s">
        <v>71</v>
      </c>
      <c r="V620" s="268">
        <v>42814</v>
      </c>
      <c r="W620" s="232" t="s">
        <v>33</v>
      </c>
    </row>
    <row r="621" spans="1:23" s="250" customFormat="1" x14ac:dyDescent="0.25">
      <c r="A621" s="264">
        <f t="shared" si="9"/>
        <v>182</v>
      </c>
      <c r="B621" s="232"/>
      <c r="C621" s="232"/>
      <c r="D621" s="226" t="s">
        <v>1123</v>
      </c>
      <c r="E621" s="232" t="s">
        <v>1124</v>
      </c>
      <c r="F621" s="232" t="s">
        <v>1125</v>
      </c>
      <c r="G621" s="232" t="s">
        <v>95</v>
      </c>
      <c r="H621" s="299">
        <v>722491948</v>
      </c>
      <c r="I621" s="299"/>
      <c r="J621" s="299"/>
      <c r="K621" s="232" t="s">
        <v>30</v>
      </c>
      <c r="L621" s="232"/>
      <c r="M621" s="232" t="s">
        <v>1126</v>
      </c>
      <c r="N621" s="232"/>
      <c r="O621" s="232" t="s">
        <v>1127</v>
      </c>
      <c r="P621" s="185" t="s">
        <v>1128</v>
      </c>
      <c r="Q621" s="232"/>
      <c r="R621" s="232"/>
      <c r="S621" s="232"/>
      <c r="T621" s="226" t="s">
        <v>1129</v>
      </c>
      <c r="U621" s="232" t="s">
        <v>46</v>
      </c>
      <c r="V621" s="268">
        <v>42683</v>
      </c>
      <c r="W621" s="232" t="s">
        <v>33</v>
      </c>
    </row>
    <row r="622" spans="1:23" s="250" customFormat="1" x14ac:dyDescent="0.25">
      <c r="A622" s="264">
        <f t="shared" si="9"/>
        <v>183</v>
      </c>
      <c r="B622" s="232"/>
      <c r="C622" s="232"/>
      <c r="D622" s="226" t="s">
        <v>1130</v>
      </c>
      <c r="E622" s="232" t="s">
        <v>1131</v>
      </c>
      <c r="F622" s="232" t="s">
        <v>1132</v>
      </c>
      <c r="G622" s="232" t="s">
        <v>42</v>
      </c>
      <c r="H622" s="299">
        <v>229346534</v>
      </c>
      <c r="I622" s="299">
        <v>229346535</v>
      </c>
      <c r="J622" s="299"/>
      <c r="K622" s="232" t="s">
        <v>36</v>
      </c>
      <c r="L622" s="232"/>
      <c r="M622" s="232" t="s">
        <v>1133</v>
      </c>
      <c r="N622" s="232" t="s">
        <v>1134</v>
      </c>
      <c r="O622" s="232" t="s">
        <v>376</v>
      </c>
      <c r="P622" s="185" t="s">
        <v>1135</v>
      </c>
      <c r="Q622" s="232"/>
      <c r="R622" s="232"/>
      <c r="S622" s="232" t="s">
        <v>1136</v>
      </c>
      <c r="T622" s="226" t="s">
        <v>1137</v>
      </c>
      <c r="U622" s="232" t="s">
        <v>100</v>
      </c>
      <c r="V622" s="268">
        <v>42683</v>
      </c>
      <c r="W622" s="232" t="s">
        <v>33</v>
      </c>
    </row>
    <row r="623" spans="1:23" s="250" customFormat="1" x14ac:dyDescent="0.25">
      <c r="A623" s="264">
        <f t="shared" si="9"/>
        <v>184</v>
      </c>
      <c r="B623" s="232"/>
      <c r="C623" s="232" t="s">
        <v>1138</v>
      </c>
      <c r="D623" s="226" t="s">
        <v>1139</v>
      </c>
      <c r="E623" s="232" t="s">
        <v>1140</v>
      </c>
      <c r="F623" s="232" t="s">
        <v>1141</v>
      </c>
      <c r="G623" s="232" t="s">
        <v>123</v>
      </c>
      <c r="H623" s="299">
        <v>332492344</v>
      </c>
      <c r="I623" s="299"/>
      <c r="J623" s="299"/>
      <c r="K623" s="232" t="s">
        <v>30</v>
      </c>
      <c r="L623" s="232"/>
      <c r="M623" s="232" t="s">
        <v>556</v>
      </c>
      <c r="N623" s="232"/>
      <c r="O623" s="232"/>
      <c r="P623" s="185" t="s">
        <v>1142</v>
      </c>
      <c r="Q623" s="232"/>
      <c r="R623" s="232"/>
      <c r="S623" s="232"/>
      <c r="T623" s="226" t="s">
        <v>1143</v>
      </c>
      <c r="U623" s="232" t="s">
        <v>71</v>
      </c>
      <c r="V623" s="268">
        <v>42818</v>
      </c>
      <c r="W623" s="232" t="s">
        <v>33</v>
      </c>
    </row>
    <row r="624" spans="1:23" s="250" customFormat="1" x14ac:dyDescent="0.25">
      <c r="A624" s="264">
        <f t="shared" si="9"/>
        <v>185</v>
      </c>
      <c r="B624" s="232"/>
      <c r="C624" s="232"/>
      <c r="D624" s="232" t="s">
        <v>1144</v>
      </c>
      <c r="E624" s="232" t="s">
        <v>1145</v>
      </c>
      <c r="F624" s="232" t="s">
        <v>29</v>
      </c>
      <c r="G624" s="232" t="s">
        <v>29</v>
      </c>
      <c r="H624" s="299">
        <v>323428297</v>
      </c>
      <c r="I624" s="299"/>
      <c r="J624" s="299"/>
      <c r="K624" s="232" t="s">
        <v>30</v>
      </c>
      <c r="L624" s="232"/>
      <c r="M624" s="232"/>
      <c r="N624" s="232"/>
      <c r="O624" s="232"/>
      <c r="P624" s="232"/>
      <c r="Q624" s="232"/>
      <c r="R624" s="232"/>
      <c r="S624" s="232"/>
      <c r="T624" s="226" t="s">
        <v>1146</v>
      </c>
      <c r="U624" s="232" t="s">
        <v>46</v>
      </c>
      <c r="V624" s="268">
        <v>42818</v>
      </c>
      <c r="W624" s="232" t="s">
        <v>33</v>
      </c>
    </row>
    <row r="625" spans="1:23" s="250" customFormat="1" x14ac:dyDescent="0.25">
      <c r="A625" s="264">
        <f t="shared" si="9"/>
        <v>186</v>
      </c>
      <c r="B625" s="232"/>
      <c r="C625" s="232"/>
      <c r="D625" s="232" t="s">
        <v>1147</v>
      </c>
      <c r="E625" s="232" t="s">
        <v>1148</v>
      </c>
      <c r="F625" s="232" t="s">
        <v>143</v>
      </c>
      <c r="G625" s="232" t="s">
        <v>95</v>
      </c>
      <c r="H625" s="299">
        <v>722216522</v>
      </c>
      <c r="I625" s="299"/>
      <c r="J625" s="299"/>
      <c r="K625" s="232" t="s">
        <v>30</v>
      </c>
      <c r="L625" s="232"/>
      <c r="M625" s="232"/>
      <c r="N625" s="232"/>
      <c r="O625" s="232"/>
      <c r="P625" s="232"/>
      <c r="Q625" s="232"/>
      <c r="R625" s="232"/>
      <c r="S625" s="232"/>
      <c r="T625" s="226" t="s">
        <v>1149</v>
      </c>
      <c r="U625" s="232" t="s">
        <v>46</v>
      </c>
      <c r="V625" s="268">
        <v>42818</v>
      </c>
      <c r="W625" s="232" t="s">
        <v>33</v>
      </c>
    </row>
    <row r="626" spans="1:23" s="250" customFormat="1" x14ac:dyDescent="0.25">
      <c r="A626" s="264">
        <f t="shared" si="9"/>
        <v>187</v>
      </c>
      <c r="B626" s="232"/>
      <c r="C626" s="232"/>
      <c r="D626" s="232" t="s">
        <v>1150</v>
      </c>
      <c r="E626" s="232" t="s">
        <v>1151</v>
      </c>
      <c r="F626" s="232" t="s">
        <v>155</v>
      </c>
      <c r="G626" s="232" t="s">
        <v>42</v>
      </c>
      <c r="H626" s="299"/>
      <c r="I626" s="299">
        <v>964903011</v>
      </c>
      <c r="J626" s="299"/>
      <c r="K626" s="232" t="s">
        <v>561</v>
      </c>
      <c r="L626" s="232"/>
      <c r="M626" s="232" t="s">
        <v>1152</v>
      </c>
      <c r="N626" s="232" t="s">
        <v>1153</v>
      </c>
      <c r="O626" s="232" t="s">
        <v>236</v>
      </c>
      <c r="P626" s="185" t="s">
        <v>1154</v>
      </c>
      <c r="Q626" s="232"/>
      <c r="R626" s="232"/>
      <c r="S626" s="232"/>
      <c r="T626" s="226" t="s">
        <v>1155</v>
      </c>
      <c r="U626" s="232" t="s">
        <v>46</v>
      </c>
      <c r="V626" s="268">
        <v>42818</v>
      </c>
      <c r="W626" s="232" t="s">
        <v>33</v>
      </c>
    </row>
    <row r="627" spans="1:23" s="250" customFormat="1" x14ac:dyDescent="0.25">
      <c r="A627" s="264">
        <f t="shared" si="9"/>
        <v>188</v>
      </c>
      <c r="B627" s="232"/>
      <c r="C627" s="232"/>
      <c r="D627" s="226" t="s">
        <v>1156</v>
      </c>
      <c r="E627" s="232" t="s">
        <v>1157</v>
      </c>
      <c r="F627" s="232" t="s">
        <v>178</v>
      </c>
      <c r="G627" s="232" t="s">
        <v>280</v>
      </c>
      <c r="H627" s="299">
        <v>332513799</v>
      </c>
      <c r="I627" s="299"/>
      <c r="J627" s="299"/>
      <c r="K627" s="232"/>
      <c r="L627" s="232"/>
      <c r="M627" s="232"/>
      <c r="N627" s="232" t="s">
        <v>30</v>
      </c>
      <c r="O627" s="232"/>
      <c r="P627" s="185" t="s">
        <v>1158</v>
      </c>
      <c r="Q627" s="232"/>
      <c r="R627" s="232"/>
      <c r="S627" s="232"/>
      <c r="T627" s="226" t="s">
        <v>1159</v>
      </c>
      <c r="U627" s="226" t="s">
        <v>71</v>
      </c>
      <c r="V627" s="268">
        <v>42818</v>
      </c>
      <c r="W627" s="232" t="s">
        <v>33</v>
      </c>
    </row>
    <row r="628" spans="1:23" s="250" customFormat="1" x14ac:dyDescent="0.25">
      <c r="A628" s="264">
        <f t="shared" si="9"/>
        <v>189</v>
      </c>
      <c r="B628" s="232"/>
      <c r="C628" s="232"/>
      <c r="D628" s="232" t="s">
        <v>1160</v>
      </c>
      <c r="E628" s="232" t="s">
        <v>1161</v>
      </c>
      <c r="F628" s="232" t="s">
        <v>583</v>
      </c>
      <c r="G628" s="232" t="s">
        <v>123</v>
      </c>
      <c r="H628" s="299">
        <v>323433227</v>
      </c>
      <c r="I628" s="299"/>
      <c r="J628" s="299"/>
      <c r="K628" s="232" t="s">
        <v>30</v>
      </c>
      <c r="L628" s="232"/>
      <c r="M628" s="232" t="s">
        <v>1162</v>
      </c>
      <c r="N628" s="232" t="s">
        <v>1163</v>
      </c>
      <c r="O628" s="232" t="s">
        <v>236</v>
      </c>
      <c r="P628" s="185" t="s">
        <v>1164</v>
      </c>
      <c r="Q628" s="232"/>
      <c r="R628" s="232"/>
      <c r="S628" s="232"/>
      <c r="T628" s="226" t="s">
        <v>1165</v>
      </c>
      <c r="U628" s="232" t="s">
        <v>71</v>
      </c>
      <c r="V628" s="268">
        <v>42818</v>
      </c>
      <c r="W628" s="232" t="s">
        <v>33</v>
      </c>
    </row>
    <row r="629" spans="1:23" s="250" customFormat="1" x14ac:dyDescent="0.25">
      <c r="A629" s="264">
        <f t="shared" si="9"/>
        <v>190</v>
      </c>
      <c r="B629" s="232"/>
      <c r="C629" s="232" t="s">
        <v>1166</v>
      </c>
      <c r="D629" s="226" t="s">
        <v>1167</v>
      </c>
      <c r="E629" s="232" t="s">
        <v>1168</v>
      </c>
      <c r="F629" s="232" t="s">
        <v>60</v>
      </c>
      <c r="G629" s="232" t="s">
        <v>49</v>
      </c>
      <c r="H629" s="299">
        <v>229267097</v>
      </c>
      <c r="I629" s="299">
        <v>960322215</v>
      </c>
      <c r="J629" s="299"/>
      <c r="K629" s="232" t="s">
        <v>36</v>
      </c>
      <c r="L629" s="232"/>
      <c r="M629" s="232"/>
      <c r="N629" s="232"/>
      <c r="O629" s="232"/>
      <c r="P629" s="232"/>
      <c r="Q629" s="232"/>
      <c r="R629" s="232"/>
      <c r="S629" s="232"/>
      <c r="T629" s="232" t="s">
        <v>1169</v>
      </c>
      <c r="U629" s="232" t="s">
        <v>32</v>
      </c>
      <c r="V629" s="268">
        <v>42821</v>
      </c>
      <c r="W629" s="232" t="s">
        <v>33</v>
      </c>
    </row>
    <row r="630" spans="1:23" s="250" customFormat="1" x14ac:dyDescent="0.25">
      <c r="A630" s="264">
        <f t="shared" si="9"/>
        <v>191</v>
      </c>
      <c r="B630" s="232"/>
      <c r="C630" s="232"/>
      <c r="D630" s="226" t="s">
        <v>1170</v>
      </c>
      <c r="E630" s="232" t="s">
        <v>1171</v>
      </c>
      <c r="F630" s="232" t="s">
        <v>123</v>
      </c>
      <c r="G630" s="232" t="s">
        <v>123</v>
      </c>
      <c r="H630" s="299">
        <v>323429184</v>
      </c>
      <c r="I630" s="299"/>
      <c r="J630" s="299"/>
      <c r="K630" s="232" t="s">
        <v>36</v>
      </c>
      <c r="L630" s="232"/>
      <c r="M630" s="232" t="s">
        <v>1172</v>
      </c>
      <c r="N630" s="232"/>
      <c r="O630" s="232"/>
      <c r="P630" s="185" t="s">
        <v>1173</v>
      </c>
      <c r="Q630" s="232"/>
      <c r="R630" s="232"/>
      <c r="S630" s="232"/>
      <c r="T630" s="226" t="s">
        <v>1174</v>
      </c>
      <c r="U630" s="226" t="s">
        <v>71</v>
      </c>
      <c r="V630" s="268">
        <v>42821</v>
      </c>
      <c r="W630" s="232" t="s">
        <v>33</v>
      </c>
    </row>
    <row r="631" spans="1:23" s="250" customFormat="1" x14ac:dyDescent="0.25">
      <c r="A631" s="264">
        <f t="shared" si="9"/>
        <v>192</v>
      </c>
      <c r="B631" s="232"/>
      <c r="C631" s="232" t="s">
        <v>1175</v>
      </c>
      <c r="D631" s="226" t="s">
        <v>1176</v>
      </c>
      <c r="E631" s="232" t="s">
        <v>1177</v>
      </c>
      <c r="F631" s="232" t="s">
        <v>1178</v>
      </c>
      <c r="G631" s="232" t="s">
        <v>1178</v>
      </c>
      <c r="H631" s="299">
        <v>752319100</v>
      </c>
      <c r="I631" s="299"/>
      <c r="J631" s="299"/>
      <c r="K631" s="232" t="s">
        <v>30</v>
      </c>
      <c r="L631" s="232"/>
      <c r="M631" s="232"/>
      <c r="N631" s="232"/>
      <c r="O631" s="232"/>
      <c r="P631" s="232"/>
      <c r="Q631" s="232"/>
      <c r="R631" s="232"/>
      <c r="S631" s="232"/>
      <c r="T631" s="232" t="s">
        <v>1179</v>
      </c>
      <c r="U631" s="232" t="s">
        <v>32</v>
      </c>
      <c r="V631" s="268">
        <v>42821</v>
      </c>
      <c r="W631" s="232" t="s">
        <v>33</v>
      </c>
    </row>
    <row r="632" spans="1:23" s="250" customFormat="1" x14ac:dyDescent="0.25">
      <c r="A632" s="264">
        <f t="shared" si="9"/>
        <v>193</v>
      </c>
      <c r="B632" s="232"/>
      <c r="C632" s="232" t="s">
        <v>568</v>
      </c>
      <c r="D632" s="232" t="s">
        <v>1180</v>
      </c>
      <c r="E632" s="232" t="s">
        <v>1181</v>
      </c>
      <c r="F632" s="232" t="s">
        <v>29</v>
      </c>
      <c r="G632" s="232" t="s">
        <v>29</v>
      </c>
      <c r="H632" s="299">
        <v>322680276</v>
      </c>
      <c r="I632" s="299">
        <v>977458282</v>
      </c>
      <c r="J632" s="299"/>
      <c r="K632" s="232" t="s">
        <v>30</v>
      </c>
      <c r="L632" s="232"/>
      <c r="M632" s="232"/>
      <c r="N632" s="232"/>
      <c r="O632" s="232"/>
      <c r="P632" s="232"/>
      <c r="Q632" s="232"/>
      <c r="R632" s="232"/>
      <c r="S632" s="232"/>
      <c r="T632" s="232" t="s">
        <v>1182</v>
      </c>
      <c r="U632" s="232" t="s">
        <v>46</v>
      </c>
      <c r="V632" s="268">
        <v>42821</v>
      </c>
      <c r="W632" s="232" t="s">
        <v>33</v>
      </c>
    </row>
    <row r="633" spans="1:23" s="250" customFormat="1" x14ac:dyDescent="0.25">
      <c r="A633" s="264">
        <f t="shared" si="9"/>
        <v>194</v>
      </c>
      <c r="B633" s="232"/>
      <c r="C633" s="232" t="s">
        <v>52</v>
      </c>
      <c r="D633" s="226" t="s">
        <v>1183</v>
      </c>
      <c r="E633" s="232" t="s">
        <v>1184</v>
      </c>
      <c r="F633" s="232" t="s">
        <v>123</v>
      </c>
      <c r="G633" s="232" t="s">
        <v>123</v>
      </c>
      <c r="H633" s="299">
        <v>322292294</v>
      </c>
      <c r="I633" s="299"/>
      <c r="J633" s="299"/>
      <c r="K633" s="232" t="s">
        <v>30</v>
      </c>
      <c r="L633" s="232"/>
      <c r="M633" s="232"/>
      <c r="N633" s="232"/>
      <c r="O633" s="232"/>
      <c r="P633" s="232"/>
      <c r="Q633" s="232"/>
      <c r="R633" s="232"/>
      <c r="S633" s="232"/>
      <c r="T633" s="226" t="s">
        <v>1185</v>
      </c>
      <c r="U633" s="232" t="s">
        <v>32</v>
      </c>
      <c r="V633" s="268">
        <v>42821</v>
      </c>
      <c r="W633" s="232" t="s">
        <v>33</v>
      </c>
    </row>
    <row r="634" spans="1:23" s="250" customFormat="1" x14ac:dyDescent="0.25">
      <c r="A634" s="264">
        <f t="shared" ref="A634:A697" si="10">+A633+1</f>
        <v>195</v>
      </c>
      <c r="B634" s="232"/>
      <c r="C634" s="232" t="s">
        <v>568</v>
      </c>
      <c r="D634" s="232" t="s">
        <v>1186</v>
      </c>
      <c r="E634" s="232" t="s">
        <v>1187</v>
      </c>
      <c r="F634" s="232" t="s">
        <v>29</v>
      </c>
      <c r="G634" s="232" t="s">
        <v>29</v>
      </c>
      <c r="H634" s="299">
        <v>322969739</v>
      </c>
      <c r="I634" s="299"/>
      <c r="J634" s="299"/>
      <c r="K634" s="232" t="s">
        <v>30</v>
      </c>
      <c r="L634" s="232"/>
      <c r="M634" s="232"/>
      <c r="N634" s="232"/>
      <c r="O634" s="232"/>
      <c r="P634" s="232"/>
      <c r="Q634" s="232"/>
      <c r="R634" s="232"/>
      <c r="S634" s="232"/>
      <c r="T634" s="232" t="s">
        <v>1188</v>
      </c>
      <c r="U634" s="232" t="s">
        <v>46</v>
      </c>
      <c r="V634" s="268">
        <v>42821</v>
      </c>
      <c r="W634" s="232" t="s">
        <v>33</v>
      </c>
    </row>
    <row r="635" spans="1:23" s="250" customFormat="1" x14ac:dyDescent="0.25">
      <c r="A635" s="264">
        <f t="shared" si="10"/>
        <v>196</v>
      </c>
      <c r="B635" s="232"/>
      <c r="C635" s="232"/>
      <c r="D635" s="226" t="s">
        <v>1189</v>
      </c>
      <c r="E635" s="226" t="s">
        <v>1190</v>
      </c>
      <c r="F635" s="232" t="s">
        <v>29</v>
      </c>
      <c r="G635" s="232" t="s">
        <v>29</v>
      </c>
      <c r="H635" s="299">
        <v>322790961</v>
      </c>
      <c r="I635" s="299"/>
      <c r="J635" s="299"/>
      <c r="K635" s="232" t="s">
        <v>30</v>
      </c>
      <c r="L635" s="232"/>
      <c r="M635" s="232"/>
      <c r="N635" s="232"/>
      <c r="O635" s="232"/>
      <c r="P635" s="232"/>
      <c r="Q635" s="232"/>
      <c r="R635" s="232"/>
      <c r="S635" s="232"/>
      <c r="T635" s="232" t="s">
        <v>1191</v>
      </c>
      <c r="U635" s="232" t="s">
        <v>32</v>
      </c>
      <c r="V635" s="268">
        <v>42821</v>
      </c>
      <c r="W635" s="232" t="s">
        <v>33</v>
      </c>
    </row>
    <row r="636" spans="1:23" s="250" customFormat="1" x14ac:dyDescent="0.25">
      <c r="A636" s="264">
        <f t="shared" si="10"/>
        <v>197</v>
      </c>
      <c r="B636" s="232"/>
      <c r="C636" s="232" t="s">
        <v>1192</v>
      </c>
      <c r="D636" s="232" t="s">
        <v>1193</v>
      </c>
      <c r="E636" s="232" t="s">
        <v>1194</v>
      </c>
      <c r="F636" s="232" t="s">
        <v>65</v>
      </c>
      <c r="G636" s="232" t="s">
        <v>49</v>
      </c>
      <c r="H636" s="299">
        <v>999098608</v>
      </c>
      <c r="I636" s="299"/>
      <c r="J636" s="299"/>
      <c r="K636" s="232" t="s">
        <v>36</v>
      </c>
      <c r="L636" s="232"/>
      <c r="M636" s="232"/>
      <c r="N636" s="232"/>
      <c r="O636" s="232"/>
      <c r="P636" s="232"/>
      <c r="Q636" s="232"/>
      <c r="R636" s="232"/>
      <c r="S636" s="232"/>
      <c r="T636" s="232" t="s">
        <v>1195</v>
      </c>
      <c r="U636" s="232" t="s">
        <v>46</v>
      </c>
      <c r="V636" s="268">
        <v>42821</v>
      </c>
      <c r="W636" s="232" t="s">
        <v>33</v>
      </c>
    </row>
    <row r="637" spans="1:23" s="250" customFormat="1" x14ac:dyDescent="0.25">
      <c r="A637" s="264">
        <f t="shared" si="10"/>
        <v>198</v>
      </c>
      <c r="B637" s="232"/>
      <c r="C637" s="232"/>
      <c r="D637" s="232" t="s">
        <v>1196</v>
      </c>
      <c r="E637" s="232" t="s">
        <v>1197</v>
      </c>
      <c r="F637" s="232" t="s">
        <v>178</v>
      </c>
      <c r="G637" s="232" t="s">
        <v>29</v>
      </c>
      <c r="H637" s="299">
        <v>332267570</v>
      </c>
      <c r="I637" s="299"/>
      <c r="J637" s="299"/>
      <c r="K637" s="232" t="s">
        <v>36</v>
      </c>
      <c r="L637" s="232"/>
      <c r="M637" s="232" t="s">
        <v>892</v>
      </c>
      <c r="N637" s="232" t="s">
        <v>1198</v>
      </c>
      <c r="O637" s="232" t="s">
        <v>330</v>
      </c>
      <c r="P637" s="185" t="s">
        <v>1199</v>
      </c>
      <c r="Q637" s="232"/>
      <c r="R637" s="232"/>
      <c r="S637" s="232"/>
      <c r="T637" s="226" t="s">
        <v>1200</v>
      </c>
      <c r="U637" s="232" t="s">
        <v>46</v>
      </c>
      <c r="V637" s="268">
        <v>42821</v>
      </c>
      <c r="W637" s="232" t="s">
        <v>33</v>
      </c>
    </row>
    <row r="638" spans="1:23" s="250" customFormat="1" x14ac:dyDescent="0.25">
      <c r="A638" s="264">
        <f t="shared" si="10"/>
        <v>199</v>
      </c>
      <c r="B638" s="232"/>
      <c r="C638" s="232" t="s">
        <v>52</v>
      </c>
      <c r="D638" s="226" t="s">
        <v>1201</v>
      </c>
      <c r="E638" s="232" t="s">
        <v>1202</v>
      </c>
      <c r="F638" s="232" t="s">
        <v>29</v>
      </c>
      <c r="G638" s="232" t="s">
        <v>29</v>
      </c>
      <c r="H638" s="299">
        <v>322543118</v>
      </c>
      <c r="I638" s="299"/>
      <c r="J638" s="299"/>
      <c r="K638" s="232" t="s">
        <v>36</v>
      </c>
      <c r="L638" s="232"/>
      <c r="M638" s="232"/>
      <c r="N638" s="232"/>
      <c r="O638" s="232"/>
      <c r="P638" s="232"/>
      <c r="Q638" s="232"/>
      <c r="R638" s="232"/>
      <c r="S638" s="232"/>
      <c r="T638" s="226" t="s">
        <v>1203</v>
      </c>
      <c r="U638" s="232" t="s">
        <v>32</v>
      </c>
      <c r="V638" s="268">
        <v>42821</v>
      </c>
      <c r="W638" s="232" t="s">
        <v>33</v>
      </c>
    </row>
    <row r="639" spans="1:23" s="250" customFormat="1" x14ac:dyDescent="0.25">
      <c r="A639" s="264">
        <f t="shared" si="10"/>
        <v>200</v>
      </c>
      <c r="B639" s="232"/>
      <c r="C639" s="232" t="s">
        <v>568</v>
      </c>
      <c r="D639" s="232" t="s">
        <v>1204</v>
      </c>
      <c r="E639" s="232" t="s">
        <v>1205</v>
      </c>
      <c r="F639" s="232" t="s">
        <v>29</v>
      </c>
      <c r="G639" s="232" t="s">
        <v>29</v>
      </c>
      <c r="H639" s="299">
        <v>963032108</v>
      </c>
      <c r="I639" s="299">
        <v>322230808</v>
      </c>
      <c r="J639" s="299"/>
      <c r="K639" s="232" t="s">
        <v>36</v>
      </c>
      <c r="L639" s="232">
        <v>2</v>
      </c>
      <c r="M639" s="232" t="s">
        <v>1206</v>
      </c>
      <c r="N639" s="232" t="s">
        <v>1207</v>
      </c>
      <c r="O639" s="232" t="s">
        <v>236</v>
      </c>
      <c r="P639" s="185" t="s">
        <v>1208</v>
      </c>
      <c r="Q639" s="232"/>
      <c r="R639" s="232"/>
      <c r="S639" s="232"/>
      <c r="T639" s="226" t="s">
        <v>1209</v>
      </c>
      <c r="U639" s="232" t="s">
        <v>46</v>
      </c>
      <c r="V639" s="268">
        <v>42822</v>
      </c>
      <c r="W639" s="232" t="s">
        <v>33</v>
      </c>
    </row>
    <row r="640" spans="1:23" s="250" customFormat="1" x14ac:dyDescent="0.25">
      <c r="A640" s="264">
        <f t="shared" si="10"/>
        <v>201</v>
      </c>
      <c r="B640" s="232"/>
      <c r="C640" s="232"/>
      <c r="D640" s="232" t="s">
        <v>1210</v>
      </c>
      <c r="E640" s="232" t="s">
        <v>1211</v>
      </c>
      <c r="F640" s="232" t="s">
        <v>29</v>
      </c>
      <c r="G640" s="232" t="s">
        <v>29</v>
      </c>
      <c r="H640" s="299">
        <v>322388600</v>
      </c>
      <c r="I640" s="299"/>
      <c r="J640" s="299"/>
      <c r="K640" s="232" t="s">
        <v>281</v>
      </c>
      <c r="L640" s="232"/>
      <c r="M640" s="232" t="s">
        <v>1212</v>
      </c>
      <c r="N640" s="232" t="s">
        <v>471</v>
      </c>
      <c r="O640" s="232" t="s">
        <v>401</v>
      </c>
      <c r="P640" s="185" t="s">
        <v>1213</v>
      </c>
      <c r="Q640" s="232"/>
      <c r="R640" s="232"/>
      <c r="S640" s="232"/>
      <c r="T640" s="226" t="s">
        <v>1214</v>
      </c>
      <c r="U640" s="232" t="s">
        <v>46</v>
      </c>
      <c r="V640" s="268">
        <v>42822</v>
      </c>
      <c r="W640" s="232" t="s">
        <v>33</v>
      </c>
    </row>
    <row r="641" spans="1:23" s="250" customFormat="1" x14ac:dyDescent="0.25">
      <c r="A641" s="264">
        <f t="shared" si="10"/>
        <v>202</v>
      </c>
      <c r="B641" s="232"/>
      <c r="C641" s="232"/>
      <c r="D641" s="226" t="s">
        <v>1215</v>
      </c>
      <c r="E641" s="232" t="s">
        <v>1216</v>
      </c>
      <c r="F641" s="232" t="s">
        <v>1217</v>
      </c>
      <c r="G641" s="232" t="s">
        <v>123</v>
      </c>
      <c r="H641" s="299">
        <v>951082896</v>
      </c>
      <c r="I641" s="299">
        <v>973219881</v>
      </c>
      <c r="J641" s="299"/>
      <c r="K641" s="232" t="s">
        <v>30</v>
      </c>
      <c r="L641" s="232"/>
      <c r="M641" s="232" t="s">
        <v>645</v>
      </c>
      <c r="N641" s="232" t="s">
        <v>1218</v>
      </c>
      <c r="O641" s="232" t="s">
        <v>236</v>
      </c>
      <c r="P641" s="185" t="s">
        <v>1219</v>
      </c>
      <c r="Q641" s="232"/>
      <c r="R641" s="232"/>
      <c r="S641" s="232"/>
      <c r="T641" s="226" t="s">
        <v>1220</v>
      </c>
      <c r="U641" s="232" t="s">
        <v>100</v>
      </c>
      <c r="V641" s="268">
        <v>42682</v>
      </c>
      <c r="W641" s="232" t="s">
        <v>33</v>
      </c>
    </row>
    <row r="642" spans="1:23" s="250" customFormat="1" x14ac:dyDescent="0.25">
      <c r="A642" s="264">
        <f t="shared" si="10"/>
        <v>203</v>
      </c>
      <c r="B642" s="232" t="s">
        <v>1221</v>
      </c>
      <c r="C642" s="232" t="s">
        <v>1222</v>
      </c>
      <c r="D642" s="232" t="s">
        <v>1223</v>
      </c>
      <c r="E642" s="232" t="s">
        <v>1224</v>
      </c>
      <c r="F642" s="232" t="s">
        <v>1178</v>
      </c>
      <c r="G642" s="232" t="s">
        <v>1178</v>
      </c>
      <c r="H642" s="299">
        <v>752746003</v>
      </c>
      <c r="I642" s="299"/>
      <c r="J642" s="299"/>
      <c r="K642" s="232" t="s">
        <v>30</v>
      </c>
      <c r="L642" s="232"/>
      <c r="M642" s="232" t="s">
        <v>499</v>
      </c>
      <c r="N642" s="232" t="s">
        <v>1225</v>
      </c>
      <c r="O642" s="232" t="s">
        <v>236</v>
      </c>
      <c r="P642" s="185" t="s">
        <v>1226</v>
      </c>
      <c r="Q642" s="232"/>
      <c r="R642" s="232"/>
      <c r="S642" s="232"/>
      <c r="T642" s="232" t="s">
        <v>1227</v>
      </c>
      <c r="U642" s="232" t="s">
        <v>46</v>
      </c>
      <c r="V642" s="268">
        <v>42823</v>
      </c>
      <c r="W642" s="232" t="s">
        <v>33</v>
      </c>
    </row>
    <row r="643" spans="1:23" s="250" customFormat="1" x14ac:dyDescent="0.25">
      <c r="A643" s="264">
        <f t="shared" si="10"/>
        <v>204</v>
      </c>
      <c r="B643" s="232"/>
      <c r="C643" s="232"/>
      <c r="D643" s="226" t="s">
        <v>1228</v>
      </c>
      <c r="E643" s="232" t="s">
        <v>1229</v>
      </c>
      <c r="F643" s="232" t="s">
        <v>326</v>
      </c>
      <c r="G643" s="232" t="s">
        <v>123</v>
      </c>
      <c r="H643" s="299">
        <v>995324150</v>
      </c>
      <c r="I643" s="299"/>
      <c r="J643" s="299"/>
      <c r="K643" s="232" t="s">
        <v>30</v>
      </c>
      <c r="L643" s="232"/>
      <c r="M643" s="232" t="s">
        <v>1230</v>
      </c>
      <c r="N643" s="232" t="s">
        <v>1231</v>
      </c>
      <c r="O643" s="232" t="s">
        <v>236</v>
      </c>
      <c r="P643" s="185" t="s">
        <v>1232</v>
      </c>
      <c r="Q643" s="232"/>
      <c r="R643" s="232"/>
      <c r="S643" s="232"/>
      <c r="T643" s="226" t="s">
        <v>1233</v>
      </c>
      <c r="U643" s="232" t="s">
        <v>100</v>
      </c>
      <c r="V643" s="268">
        <v>42718</v>
      </c>
      <c r="W643" s="232" t="s">
        <v>33</v>
      </c>
    </row>
    <row r="644" spans="1:23" s="250" customFormat="1" x14ac:dyDescent="0.25">
      <c r="A644" s="264">
        <f t="shared" si="10"/>
        <v>205</v>
      </c>
      <c r="B644" s="232"/>
      <c r="C644" s="232"/>
      <c r="D644" s="232" t="s">
        <v>1234</v>
      </c>
      <c r="E644" s="232" t="s">
        <v>1235</v>
      </c>
      <c r="F644" s="232" t="s">
        <v>123</v>
      </c>
      <c r="G644" s="232" t="s">
        <v>123</v>
      </c>
      <c r="H644" s="299">
        <v>322802300</v>
      </c>
      <c r="I644" s="299"/>
      <c r="J644" s="299"/>
      <c r="K644" s="232" t="s">
        <v>281</v>
      </c>
      <c r="L644" s="232"/>
      <c r="M644" s="232" t="s">
        <v>1236</v>
      </c>
      <c r="N644" s="232" t="s">
        <v>1237</v>
      </c>
      <c r="O644" s="226" t="s">
        <v>401</v>
      </c>
      <c r="P644" s="185" t="s">
        <v>1238</v>
      </c>
      <c r="Q644" s="232"/>
      <c r="R644" s="232"/>
      <c r="S644" s="232"/>
      <c r="T644" s="226" t="s">
        <v>1239</v>
      </c>
      <c r="U644" s="232" t="s">
        <v>46</v>
      </c>
      <c r="V644" s="268">
        <v>42823</v>
      </c>
      <c r="W644" s="232" t="s">
        <v>33</v>
      </c>
    </row>
    <row r="645" spans="1:23" s="250" customFormat="1" x14ac:dyDescent="0.25">
      <c r="A645" s="264">
        <f t="shared" si="10"/>
        <v>206</v>
      </c>
      <c r="B645" s="232"/>
      <c r="C645" s="232"/>
      <c r="D645" s="226" t="s">
        <v>1240</v>
      </c>
      <c r="E645" s="232" t="s">
        <v>1241</v>
      </c>
      <c r="F645" s="232" t="s">
        <v>1242</v>
      </c>
      <c r="G645" s="232" t="s">
        <v>123</v>
      </c>
      <c r="H645" s="299">
        <v>995379509</v>
      </c>
      <c r="I645" s="299"/>
      <c r="J645" s="299"/>
      <c r="K645" s="232" t="s">
        <v>36</v>
      </c>
      <c r="L645" s="232"/>
      <c r="M645" s="232" t="s">
        <v>1243</v>
      </c>
      <c r="N645" s="232" t="s">
        <v>1244</v>
      </c>
      <c r="O645" s="232" t="s">
        <v>236</v>
      </c>
      <c r="P645" s="185" t="s">
        <v>1245</v>
      </c>
      <c r="Q645" s="232"/>
      <c r="R645" s="232"/>
      <c r="S645" s="232"/>
      <c r="T645" s="226" t="s">
        <v>1246</v>
      </c>
      <c r="U645" s="232" t="s">
        <v>386</v>
      </c>
      <c r="V645" s="268">
        <v>42697</v>
      </c>
      <c r="W645" s="232" t="s">
        <v>33</v>
      </c>
    </row>
    <row r="646" spans="1:23" s="250" customFormat="1" x14ac:dyDescent="0.25">
      <c r="A646" s="264">
        <f t="shared" si="10"/>
        <v>207</v>
      </c>
      <c r="B646" s="232" t="s">
        <v>1221</v>
      </c>
      <c r="C646" s="232" t="s">
        <v>1247</v>
      </c>
      <c r="D646" s="232" t="s">
        <v>1248</v>
      </c>
      <c r="E646" s="232" t="s">
        <v>1249</v>
      </c>
      <c r="F646" s="232" t="s">
        <v>1178</v>
      </c>
      <c r="G646" s="232" t="s">
        <v>1178</v>
      </c>
      <c r="H646" s="299">
        <v>752322306</v>
      </c>
      <c r="I646" s="299"/>
      <c r="J646" s="299"/>
      <c r="K646" s="232" t="s">
        <v>30</v>
      </c>
      <c r="L646" s="232"/>
      <c r="M646" s="232" t="s">
        <v>934</v>
      </c>
      <c r="N646" s="232" t="s">
        <v>1250</v>
      </c>
      <c r="O646" s="232" t="s">
        <v>236</v>
      </c>
      <c r="P646" s="232" t="s">
        <v>1251</v>
      </c>
      <c r="Q646" s="185" t="s">
        <v>1252</v>
      </c>
      <c r="R646" s="232"/>
      <c r="S646" s="232"/>
      <c r="T646" s="226" t="s">
        <v>1253</v>
      </c>
      <c r="U646" s="232" t="s">
        <v>100</v>
      </c>
      <c r="V646" s="268">
        <v>42690</v>
      </c>
      <c r="W646" s="232" t="s">
        <v>33</v>
      </c>
    </row>
    <row r="647" spans="1:23" s="250" customFormat="1" x14ac:dyDescent="0.25">
      <c r="A647" s="264">
        <f t="shared" si="10"/>
        <v>208</v>
      </c>
      <c r="B647" s="232"/>
      <c r="C647" s="232"/>
      <c r="D647" s="226" t="s">
        <v>1254</v>
      </c>
      <c r="E647" s="232" t="s">
        <v>1255</v>
      </c>
      <c r="F647" s="232" t="s">
        <v>29</v>
      </c>
      <c r="G647" s="232" t="s">
        <v>29</v>
      </c>
      <c r="H647" s="299">
        <v>322687527</v>
      </c>
      <c r="I647" s="299"/>
      <c r="J647" s="299"/>
      <c r="K647" s="232" t="s">
        <v>36</v>
      </c>
      <c r="L647" s="232"/>
      <c r="M647" s="232" t="s">
        <v>1256</v>
      </c>
      <c r="N647" s="232" t="s">
        <v>1257</v>
      </c>
      <c r="O647" s="232" t="s">
        <v>1258</v>
      </c>
      <c r="P647" s="185" t="s">
        <v>1259</v>
      </c>
      <c r="Q647" s="232"/>
      <c r="R647" s="232"/>
      <c r="S647" s="232"/>
      <c r="T647" s="226" t="s">
        <v>1260</v>
      </c>
      <c r="U647" s="226" t="s">
        <v>71</v>
      </c>
      <c r="V647" s="268">
        <v>42823</v>
      </c>
      <c r="W647" s="232" t="s">
        <v>33</v>
      </c>
    </row>
    <row r="648" spans="1:23" s="250" customFormat="1" x14ac:dyDescent="0.25">
      <c r="A648" s="264">
        <f t="shared" si="10"/>
        <v>209</v>
      </c>
      <c r="B648" s="232"/>
      <c r="C648" s="232"/>
      <c r="D648" s="232" t="s">
        <v>1261</v>
      </c>
      <c r="E648" s="232" t="s">
        <v>1262</v>
      </c>
      <c r="F648" s="232" t="s">
        <v>29</v>
      </c>
      <c r="G648" s="232" t="s">
        <v>29</v>
      </c>
      <c r="H648" s="299">
        <v>322991551</v>
      </c>
      <c r="I648" s="299"/>
      <c r="J648" s="299"/>
      <c r="K648" s="232" t="s">
        <v>30</v>
      </c>
      <c r="L648" s="232"/>
      <c r="M648" s="232" t="s">
        <v>1263</v>
      </c>
      <c r="N648" s="232" t="s">
        <v>1264</v>
      </c>
      <c r="O648" s="232" t="s">
        <v>236</v>
      </c>
      <c r="P648" s="185" t="s">
        <v>1265</v>
      </c>
      <c r="Q648" s="232"/>
      <c r="R648" s="232"/>
      <c r="S648" s="232"/>
      <c r="T648" s="226" t="s">
        <v>1266</v>
      </c>
      <c r="U648" s="232" t="s">
        <v>46</v>
      </c>
      <c r="V648" s="268">
        <v>42823</v>
      </c>
      <c r="W648" s="232" t="s">
        <v>33</v>
      </c>
    </row>
    <row r="649" spans="1:23" s="250" customFormat="1" x14ac:dyDescent="0.25">
      <c r="A649" s="264">
        <f t="shared" si="10"/>
        <v>210</v>
      </c>
      <c r="B649" s="232"/>
      <c r="C649" s="232"/>
      <c r="D649" s="232" t="s">
        <v>1267</v>
      </c>
      <c r="E649" s="232" t="s">
        <v>1268</v>
      </c>
      <c r="F649" s="232" t="s">
        <v>123</v>
      </c>
      <c r="G649" s="232" t="s">
        <v>123</v>
      </c>
      <c r="H649" s="299">
        <v>352472737</v>
      </c>
      <c r="I649" s="299"/>
      <c r="J649" s="299"/>
      <c r="K649" s="232" t="s">
        <v>36</v>
      </c>
      <c r="L649" s="232"/>
      <c r="M649" s="232" t="s">
        <v>1269</v>
      </c>
      <c r="N649" s="232" t="s">
        <v>1270</v>
      </c>
      <c r="O649" s="232" t="s">
        <v>236</v>
      </c>
      <c r="P649" s="185" t="s">
        <v>1271</v>
      </c>
      <c r="Q649" s="232"/>
      <c r="R649" s="232"/>
      <c r="S649" s="232"/>
      <c r="T649" s="226" t="s">
        <v>1272</v>
      </c>
      <c r="U649" s="232" t="s">
        <v>1273</v>
      </c>
      <c r="V649" s="268">
        <v>42823</v>
      </c>
      <c r="W649" s="232" t="s">
        <v>33</v>
      </c>
    </row>
    <row r="650" spans="1:23" s="250" customFormat="1" x14ac:dyDescent="0.25">
      <c r="A650" s="264">
        <f t="shared" si="10"/>
        <v>211</v>
      </c>
      <c r="B650" s="232">
        <v>42814</v>
      </c>
      <c r="C650" s="232" t="s">
        <v>1274</v>
      </c>
      <c r="D650" s="226" t="s">
        <v>1275</v>
      </c>
      <c r="E650" s="232" t="s">
        <v>1276</v>
      </c>
      <c r="F650" s="232" t="s">
        <v>29</v>
      </c>
      <c r="G650" s="232" t="s">
        <v>29</v>
      </c>
      <c r="H650" s="299">
        <v>322714134</v>
      </c>
      <c r="I650" s="299"/>
      <c r="J650" s="299"/>
      <c r="K650" s="232" t="s">
        <v>36</v>
      </c>
      <c r="L650" s="232"/>
      <c r="M650" s="232" t="s">
        <v>1277</v>
      </c>
      <c r="N650" s="232" t="s">
        <v>1278</v>
      </c>
      <c r="O650" s="232" t="s">
        <v>236</v>
      </c>
      <c r="P650" s="185" t="s">
        <v>1279</v>
      </c>
      <c r="Q650" s="232"/>
      <c r="R650" s="232"/>
      <c r="S650" s="232"/>
      <c r="T650" s="226" t="s">
        <v>1280</v>
      </c>
      <c r="U650" s="232" t="s">
        <v>46</v>
      </c>
      <c r="V650" s="268">
        <v>42823</v>
      </c>
      <c r="W650" s="232" t="s">
        <v>33</v>
      </c>
    </row>
    <row r="651" spans="1:23" s="250" customFormat="1" x14ac:dyDescent="0.25">
      <c r="A651" s="264">
        <f t="shared" si="10"/>
        <v>212</v>
      </c>
      <c r="B651" s="232"/>
      <c r="C651" s="232"/>
      <c r="D651" s="226" t="s">
        <v>1281</v>
      </c>
      <c r="E651" s="232" t="s">
        <v>1282</v>
      </c>
      <c r="F651" s="232" t="s">
        <v>155</v>
      </c>
      <c r="G651" s="232" t="s">
        <v>49</v>
      </c>
      <c r="H651" s="299">
        <v>983037208</v>
      </c>
      <c r="I651" s="299"/>
      <c r="J651" s="299"/>
      <c r="K651" s="232" t="s">
        <v>36</v>
      </c>
      <c r="L651" s="232"/>
      <c r="M651" s="232" t="s">
        <v>1283</v>
      </c>
      <c r="N651" s="232" t="s">
        <v>1284</v>
      </c>
      <c r="O651" s="232" t="s">
        <v>321</v>
      </c>
      <c r="P651" s="185" t="s">
        <v>1285</v>
      </c>
      <c r="Q651" s="232"/>
      <c r="R651" s="232"/>
      <c r="S651" s="232"/>
      <c r="T651" s="226" t="s">
        <v>1286</v>
      </c>
      <c r="U651" s="232" t="s">
        <v>46</v>
      </c>
      <c r="V651" s="268">
        <v>42823</v>
      </c>
      <c r="W651" s="232" t="s">
        <v>33</v>
      </c>
    </row>
    <row r="652" spans="1:23" s="250" customFormat="1" x14ac:dyDescent="0.25">
      <c r="A652" s="264">
        <f t="shared" si="10"/>
        <v>213</v>
      </c>
      <c r="B652" s="232"/>
      <c r="C652" s="232" t="s">
        <v>1287</v>
      </c>
      <c r="D652" s="226" t="s">
        <v>1288</v>
      </c>
      <c r="E652" s="232" t="s">
        <v>1289</v>
      </c>
      <c r="F652" s="232" t="s">
        <v>29</v>
      </c>
      <c r="G652" s="232" t="s">
        <v>29</v>
      </c>
      <c r="H652" s="299" t="s">
        <v>1290</v>
      </c>
      <c r="I652" s="299">
        <v>323201036</v>
      </c>
      <c r="J652" s="299"/>
      <c r="K652" s="232" t="s">
        <v>36</v>
      </c>
      <c r="L652" s="232">
        <v>2</v>
      </c>
      <c r="M652" s="232" t="s">
        <v>1291</v>
      </c>
      <c r="N652" s="232" t="s">
        <v>1292</v>
      </c>
      <c r="O652" s="232"/>
      <c r="P652" s="185" t="s">
        <v>1293</v>
      </c>
      <c r="Q652" s="232"/>
      <c r="R652" s="232"/>
      <c r="S652" s="232"/>
      <c r="T652" s="226" t="s">
        <v>1294</v>
      </c>
      <c r="U652" s="226" t="s">
        <v>100</v>
      </c>
      <c r="V652" s="268">
        <v>42823</v>
      </c>
      <c r="W652" s="232" t="s">
        <v>33</v>
      </c>
    </row>
    <row r="653" spans="1:23" s="250" customFormat="1" x14ac:dyDescent="0.25">
      <c r="A653" s="264">
        <f t="shared" si="10"/>
        <v>214</v>
      </c>
      <c r="B653" s="232" t="s">
        <v>1221</v>
      </c>
      <c r="C653" s="232"/>
      <c r="D653" s="232" t="s">
        <v>1295</v>
      </c>
      <c r="E653" s="232" t="s">
        <v>1296</v>
      </c>
      <c r="F653" s="232" t="s">
        <v>1178</v>
      </c>
      <c r="G653" s="232" t="s">
        <v>1178</v>
      </c>
      <c r="H653" s="299"/>
      <c r="I653" s="299"/>
      <c r="J653" s="299"/>
      <c r="K653" s="232" t="s">
        <v>30</v>
      </c>
      <c r="L653" s="232"/>
      <c r="M653" s="232" t="s">
        <v>1269</v>
      </c>
      <c r="N653" s="232" t="s">
        <v>1297</v>
      </c>
      <c r="O653" s="232" t="s">
        <v>321</v>
      </c>
      <c r="P653" s="185" t="s">
        <v>1298</v>
      </c>
      <c r="Q653" s="232"/>
      <c r="R653" s="232"/>
      <c r="S653" s="232"/>
      <c r="T653" s="232" t="s">
        <v>1299</v>
      </c>
      <c r="U653" s="232" t="s">
        <v>46</v>
      </c>
      <c r="V653" s="268">
        <v>42823</v>
      </c>
      <c r="W653" s="232" t="s">
        <v>33</v>
      </c>
    </row>
    <row r="654" spans="1:23" s="250" customFormat="1" x14ac:dyDescent="0.25">
      <c r="A654" s="264">
        <f t="shared" si="10"/>
        <v>215</v>
      </c>
      <c r="B654" s="232"/>
      <c r="C654" s="232"/>
      <c r="D654" s="226" t="s">
        <v>1300</v>
      </c>
      <c r="E654" s="232" t="s">
        <v>1301</v>
      </c>
      <c r="F654" s="232" t="s">
        <v>123</v>
      </c>
      <c r="G654" s="232" t="s">
        <v>123</v>
      </c>
      <c r="H654" s="299">
        <v>322811213</v>
      </c>
      <c r="I654" s="299"/>
      <c r="J654" s="299"/>
      <c r="K654" s="232" t="s">
        <v>36</v>
      </c>
      <c r="L654" s="232"/>
      <c r="M654" s="232" t="s">
        <v>1302</v>
      </c>
      <c r="N654" s="232" t="s">
        <v>1303</v>
      </c>
      <c r="O654" s="232" t="s">
        <v>1304</v>
      </c>
      <c r="P654" s="185" t="s">
        <v>1305</v>
      </c>
      <c r="Q654" s="185" t="s">
        <v>1306</v>
      </c>
      <c r="R654" s="232"/>
      <c r="S654" s="232"/>
      <c r="T654" s="226" t="s">
        <v>1307</v>
      </c>
      <c r="U654" s="226" t="s">
        <v>100</v>
      </c>
      <c r="V654" s="268">
        <v>42682</v>
      </c>
      <c r="W654" s="232" t="s">
        <v>33</v>
      </c>
    </row>
    <row r="655" spans="1:23" s="250" customFormat="1" x14ac:dyDescent="0.25">
      <c r="A655" s="264">
        <f t="shared" si="10"/>
        <v>216</v>
      </c>
      <c r="B655" s="232"/>
      <c r="C655" s="232"/>
      <c r="D655" s="226" t="s">
        <v>1308</v>
      </c>
      <c r="E655" s="232" t="s">
        <v>1309</v>
      </c>
      <c r="F655" s="232" t="s">
        <v>123</v>
      </c>
      <c r="G655" s="232" t="s">
        <v>123</v>
      </c>
      <c r="H655" s="299">
        <v>977640338</v>
      </c>
      <c r="I655" s="299"/>
      <c r="J655" s="299"/>
      <c r="K655" s="232" t="s">
        <v>30</v>
      </c>
      <c r="L655" s="232"/>
      <c r="M655" s="232" t="s">
        <v>1310</v>
      </c>
      <c r="N655" s="232" t="s">
        <v>1311</v>
      </c>
      <c r="O655" s="232" t="s">
        <v>236</v>
      </c>
      <c r="P655" s="185" t="s">
        <v>1312</v>
      </c>
      <c r="Q655" s="232"/>
      <c r="R655" s="232"/>
      <c r="S655" s="232"/>
      <c r="T655" s="226" t="s">
        <v>1313</v>
      </c>
      <c r="U655" s="232" t="s">
        <v>71</v>
      </c>
      <c r="V655" s="268">
        <v>42823</v>
      </c>
      <c r="W655" s="232" t="s">
        <v>33</v>
      </c>
    </row>
    <row r="656" spans="1:23" s="250" customFormat="1" x14ac:dyDescent="0.25">
      <c r="A656" s="264">
        <f t="shared" si="10"/>
        <v>217</v>
      </c>
      <c r="B656" s="232" t="s">
        <v>1221</v>
      </c>
      <c r="C656" s="232"/>
      <c r="D656" s="232" t="s">
        <v>1314</v>
      </c>
      <c r="E656" s="232" t="s">
        <v>1315</v>
      </c>
      <c r="F656" s="232" t="s">
        <v>1178</v>
      </c>
      <c r="G656" s="232" t="s">
        <v>1178</v>
      </c>
      <c r="H656" s="299">
        <v>752321793</v>
      </c>
      <c r="I656" s="299"/>
      <c r="J656" s="299"/>
      <c r="K656" s="232" t="s">
        <v>30</v>
      </c>
      <c r="L656" s="232"/>
      <c r="M656" s="232"/>
      <c r="N656" s="232"/>
      <c r="O656" s="232"/>
      <c r="P656" s="232"/>
      <c r="Q656" s="232"/>
      <c r="R656" s="232"/>
      <c r="S656" s="232"/>
      <c r="T656" s="232" t="s">
        <v>1316</v>
      </c>
      <c r="U656" s="232" t="s">
        <v>32</v>
      </c>
      <c r="V656" s="268">
        <v>42823</v>
      </c>
      <c r="W656" s="232" t="s">
        <v>33</v>
      </c>
    </row>
    <row r="657" spans="1:23" s="250" customFormat="1" x14ac:dyDescent="0.25">
      <c r="A657" s="264">
        <f t="shared" si="10"/>
        <v>218</v>
      </c>
      <c r="B657" s="232"/>
      <c r="C657" s="232" t="s">
        <v>1317</v>
      </c>
      <c r="D657" s="226" t="s">
        <v>1318</v>
      </c>
      <c r="E657" s="232" t="s">
        <v>1319</v>
      </c>
      <c r="F657" s="232" t="s">
        <v>48</v>
      </c>
      <c r="G657" s="232" t="s">
        <v>49</v>
      </c>
      <c r="H657" s="299">
        <v>988455775</v>
      </c>
      <c r="I657" s="299">
        <v>227014883</v>
      </c>
      <c r="J657" s="299"/>
      <c r="K657" s="232" t="s">
        <v>30</v>
      </c>
      <c r="L657" s="232"/>
      <c r="M657" s="232" t="s">
        <v>1320</v>
      </c>
      <c r="N657" s="232" t="s">
        <v>1321</v>
      </c>
      <c r="O657" s="232" t="s">
        <v>236</v>
      </c>
      <c r="P657" s="185" t="s">
        <v>1322</v>
      </c>
      <c r="Q657" s="232"/>
      <c r="R657" s="232"/>
      <c r="S657" s="232"/>
      <c r="T657" s="226" t="s">
        <v>1323</v>
      </c>
      <c r="U657" s="232" t="s">
        <v>100</v>
      </c>
      <c r="V657" s="268">
        <v>42683</v>
      </c>
      <c r="W657" s="232" t="s">
        <v>33</v>
      </c>
    </row>
    <row r="658" spans="1:23" s="250" customFormat="1" x14ac:dyDescent="0.25">
      <c r="A658" s="264">
        <f t="shared" si="10"/>
        <v>219</v>
      </c>
      <c r="B658" s="232"/>
      <c r="C658" s="232"/>
      <c r="D658" s="226" t="s">
        <v>1325</v>
      </c>
      <c r="E658" s="232" t="s">
        <v>1326</v>
      </c>
      <c r="F658" s="232" t="s">
        <v>254</v>
      </c>
      <c r="G658" s="232" t="s">
        <v>42</v>
      </c>
      <c r="H658" s="299">
        <v>981381965</v>
      </c>
      <c r="I658" s="299">
        <v>229816232</v>
      </c>
      <c r="J658" s="299"/>
      <c r="K658" s="232" t="s">
        <v>36</v>
      </c>
      <c r="L658" s="232"/>
      <c r="M658" s="226" t="s">
        <v>1327</v>
      </c>
      <c r="N658" s="226" t="s">
        <v>1302</v>
      </c>
      <c r="O658" s="232" t="s">
        <v>1328</v>
      </c>
      <c r="P658" s="185" t="s">
        <v>1329</v>
      </c>
      <c r="Q658" s="185" t="s">
        <v>1330</v>
      </c>
      <c r="R658" s="185" t="s">
        <v>1331</v>
      </c>
      <c r="S658" s="232"/>
      <c r="T658" s="226" t="s">
        <v>1332</v>
      </c>
      <c r="U658" s="135" t="s">
        <v>5328</v>
      </c>
      <c r="V658" s="268">
        <v>42681</v>
      </c>
      <c r="W658" s="232" t="s">
        <v>33</v>
      </c>
    </row>
    <row r="659" spans="1:23" s="250" customFormat="1" x14ac:dyDescent="0.25">
      <c r="A659" s="264">
        <f t="shared" si="10"/>
        <v>220</v>
      </c>
      <c r="B659" s="232" t="s">
        <v>1221</v>
      </c>
      <c r="C659" s="232"/>
      <c r="D659" s="232" t="s">
        <v>1333</v>
      </c>
      <c r="E659" s="232" t="s">
        <v>1334</v>
      </c>
      <c r="F659" s="232" t="s">
        <v>1178</v>
      </c>
      <c r="G659" s="232" t="s">
        <v>1178</v>
      </c>
      <c r="H659" s="299">
        <v>993490293</v>
      </c>
      <c r="I659" s="299"/>
      <c r="J659" s="299"/>
      <c r="K659" s="232" t="s">
        <v>30</v>
      </c>
      <c r="L659" s="232"/>
      <c r="M659" s="232" t="s">
        <v>1212</v>
      </c>
      <c r="N659" s="232" t="s">
        <v>465</v>
      </c>
      <c r="O659" s="232" t="s">
        <v>236</v>
      </c>
      <c r="P659" s="232" t="s">
        <v>1335</v>
      </c>
      <c r="Q659" s="232"/>
      <c r="R659" s="232"/>
      <c r="S659" s="232"/>
      <c r="T659" s="232" t="s">
        <v>1336</v>
      </c>
      <c r="U659" s="232" t="s">
        <v>46</v>
      </c>
      <c r="V659" s="268">
        <v>42823</v>
      </c>
      <c r="W659" s="232" t="s">
        <v>33</v>
      </c>
    </row>
    <row r="660" spans="1:23" s="250" customFormat="1" x14ac:dyDescent="0.25">
      <c r="A660" s="264">
        <f t="shared" si="10"/>
        <v>221</v>
      </c>
      <c r="B660" s="232" t="s">
        <v>1337</v>
      </c>
      <c r="C660" s="232"/>
      <c r="D660" s="226" t="s">
        <v>1338</v>
      </c>
      <c r="E660" s="232" t="s">
        <v>1339</v>
      </c>
      <c r="F660" s="232" t="s">
        <v>1340</v>
      </c>
      <c r="G660" s="232" t="s">
        <v>42</v>
      </c>
      <c r="H660" s="299">
        <v>226290623</v>
      </c>
      <c r="I660" s="299">
        <v>950148551</v>
      </c>
      <c r="J660" s="299"/>
      <c r="K660" s="232" t="s">
        <v>30</v>
      </c>
      <c r="L660" s="232"/>
      <c r="M660" s="232" t="s">
        <v>696</v>
      </c>
      <c r="N660" s="232" t="s">
        <v>1341</v>
      </c>
      <c r="O660" s="232" t="s">
        <v>236</v>
      </c>
      <c r="P660" s="185" t="s">
        <v>1342</v>
      </c>
      <c r="Q660" s="232"/>
      <c r="R660" s="232"/>
      <c r="S660" s="232"/>
      <c r="T660" s="226" t="s">
        <v>1343</v>
      </c>
      <c r="U660" s="135" t="s">
        <v>5328</v>
      </c>
      <c r="V660" s="268">
        <v>43084</v>
      </c>
      <c r="W660" s="232" t="s">
        <v>33</v>
      </c>
    </row>
    <row r="661" spans="1:23" s="250" customFormat="1" x14ac:dyDescent="0.25">
      <c r="A661" s="264">
        <f t="shared" si="10"/>
        <v>222</v>
      </c>
      <c r="B661" s="232"/>
      <c r="C661" s="232"/>
      <c r="D661" s="226" t="s">
        <v>1344</v>
      </c>
      <c r="E661" s="232" t="s">
        <v>1345</v>
      </c>
      <c r="F661" s="232" t="s">
        <v>42</v>
      </c>
      <c r="G661" s="232" t="s">
        <v>42</v>
      </c>
      <c r="H661" s="299">
        <v>226993725</v>
      </c>
      <c r="I661" s="299"/>
      <c r="J661" s="299"/>
      <c r="K661" s="232"/>
      <c r="L661" s="232"/>
      <c r="M661" s="232" t="s">
        <v>1263</v>
      </c>
      <c r="N661" s="232" t="s">
        <v>1346</v>
      </c>
      <c r="O661" s="232"/>
      <c r="P661" s="185" t="s">
        <v>1347</v>
      </c>
      <c r="Q661" s="232"/>
      <c r="R661" s="232"/>
      <c r="S661" s="232"/>
      <c r="T661" s="226" t="s">
        <v>1348</v>
      </c>
      <c r="U661" s="232" t="s">
        <v>46</v>
      </c>
      <c r="V661" s="268">
        <v>42832</v>
      </c>
      <c r="W661" s="232" t="s">
        <v>33</v>
      </c>
    </row>
    <row r="662" spans="1:23" s="250" customFormat="1" x14ac:dyDescent="0.25">
      <c r="A662" s="264">
        <f t="shared" si="10"/>
        <v>223</v>
      </c>
      <c r="B662" s="232" t="s">
        <v>1349</v>
      </c>
      <c r="C662" s="232"/>
      <c r="D662" s="226" t="s">
        <v>1350</v>
      </c>
      <c r="E662" s="232" t="s">
        <v>1351</v>
      </c>
      <c r="F662" s="232" t="s">
        <v>1352</v>
      </c>
      <c r="G662" s="232" t="s">
        <v>49</v>
      </c>
      <c r="H662" s="299">
        <v>322330042</v>
      </c>
      <c r="I662" s="299">
        <v>228950900</v>
      </c>
      <c r="J662" s="299"/>
      <c r="K662" s="232" t="s">
        <v>160</v>
      </c>
      <c r="L662" s="232"/>
      <c r="M662" s="232" t="s">
        <v>1353</v>
      </c>
      <c r="N662" s="232" t="s">
        <v>1354</v>
      </c>
      <c r="O662" s="232" t="s">
        <v>236</v>
      </c>
      <c r="P662" s="185" t="s">
        <v>1355</v>
      </c>
      <c r="Q662" s="232"/>
      <c r="R662" s="232"/>
      <c r="S662" s="232"/>
      <c r="T662" s="226" t="s">
        <v>1356</v>
      </c>
      <c r="U662" s="135" t="s">
        <v>5328</v>
      </c>
      <c r="V662" s="268">
        <v>42832</v>
      </c>
      <c r="W662" s="232" t="s">
        <v>33</v>
      </c>
    </row>
    <row r="663" spans="1:23" s="250" customFormat="1" x14ac:dyDescent="0.25">
      <c r="A663" s="264">
        <f t="shared" si="10"/>
        <v>224</v>
      </c>
      <c r="B663" s="232"/>
      <c r="C663" s="232"/>
      <c r="D663" s="232" t="s">
        <v>1357</v>
      </c>
      <c r="E663" s="232" t="s">
        <v>1358</v>
      </c>
      <c r="F663" s="232" t="s">
        <v>105</v>
      </c>
      <c r="G663" s="232" t="s">
        <v>42</v>
      </c>
      <c r="H663" s="299">
        <v>227400100</v>
      </c>
      <c r="I663" s="299"/>
      <c r="J663" s="299"/>
      <c r="K663" s="232"/>
      <c r="L663" s="232"/>
      <c r="M663" s="232"/>
      <c r="N663" s="232" t="s">
        <v>1236</v>
      </c>
      <c r="O663" s="232" t="s">
        <v>1359</v>
      </c>
      <c r="P663" s="185" t="s">
        <v>1360</v>
      </c>
      <c r="Q663" s="232"/>
      <c r="R663" s="232"/>
      <c r="S663" s="232"/>
      <c r="T663" s="226" t="s">
        <v>1361</v>
      </c>
      <c r="U663" s="232" t="s">
        <v>46</v>
      </c>
      <c r="V663" s="268">
        <v>42832</v>
      </c>
      <c r="W663" s="232" t="s">
        <v>33</v>
      </c>
    </row>
    <row r="664" spans="1:23" s="250" customFormat="1" x14ac:dyDescent="0.25">
      <c r="A664" s="264">
        <f t="shared" si="10"/>
        <v>225</v>
      </c>
      <c r="B664" s="232"/>
      <c r="C664" s="232"/>
      <c r="D664" s="232" t="s">
        <v>1362</v>
      </c>
      <c r="E664" s="232" t="s">
        <v>1363</v>
      </c>
      <c r="F664" s="232" t="s">
        <v>870</v>
      </c>
      <c r="G664" s="232" t="s">
        <v>1364</v>
      </c>
      <c r="H664" s="299">
        <v>2285530042</v>
      </c>
      <c r="I664" s="299"/>
      <c r="J664" s="299"/>
      <c r="K664" s="232"/>
      <c r="L664" s="232"/>
      <c r="M664" s="232"/>
      <c r="N664" s="232" t="s">
        <v>477</v>
      </c>
      <c r="O664" s="232" t="s">
        <v>1365</v>
      </c>
      <c r="P664" s="185" t="s">
        <v>1366</v>
      </c>
      <c r="Q664" s="232"/>
      <c r="R664" s="232"/>
      <c r="S664" s="232"/>
      <c r="T664" s="226" t="s">
        <v>1367</v>
      </c>
      <c r="U664" s="232" t="s">
        <v>46</v>
      </c>
      <c r="V664" s="268">
        <v>42832</v>
      </c>
      <c r="W664" s="232" t="s">
        <v>33</v>
      </c>
    </row>
    <row r="665" spans="1:23" s="250" customFormat="1" x14ac:dyDescent="0.25">
      <c r="A665" s="264">
        <f t="shared" si="10"/>
        <v>226</v>
      </c>
      <c r="B665" s="232"/>
      <c r="C665" s="232"/>
      <c r="D665" s="232" t="s">
        <v>1368</v>
      </c>
      <c r="E665" s="232"/>
      <c r="F665" s="232"/>
      <c r="G665" s="232"/>
      <c r="H665" s="299">
        <v>223332367</v>
      </c>
      <c r="I665" s="299"/>
      <c r="J665" s="299"/>
      <c r="K665" s="232"/>
      <c r="L665" s="232"/>
      <c r="M665" s="232"/>
      <c r="N665" s="232" t="s">
        <v>1369</v>
      </c>
      <c r="O665" s="232" t="s">
        <v>375</v>
      </c>
      <c r="P665" s="232" t="s">
        <v>1370</v>
      </c>
      <c r="Q665" s="232"/>
      <c r="R665" s="232"/>
      <c r="S665" s="232"/>
      <c r="T665" s="232" t="s">
        <v>1371</v>
      </c>
      <c r="U665" s="232" t="s">
        <v>46</v>
      </c>
      <c r="V665" s="268">
        <v>42832</v>
      </c>
      <c r="W665" s="232" t="s">
        <v>33</v>
      </c>
    </row>
    <row r="666" spans="1:23" s="250" customFormat="1" x14ac:dyDescent="0.25">
      <c r="A666" s="264">
        <f t="shared" si="10"/>
        <v>227</v>
      </c>
      <c r="B666" s="232"/>
      <c r="C666" s="232"/>
      <c r="D666" s="226" t="s">
        <v>1372</v>
      </c>
      <c r="E666" s="232" t="s">
        <v>1373</v>
      </c>
      <c r="F666" s="232" t="s">
        <v>618</v>
      </c>
      <c r="G666" s="232" t="s">
        <v>42</v>
      </c>
      <c r="H666" s="299">
        <v>227581052</v>
      </c>
      <c r="I666" s="299"/>
      <c r="J666" s="299"/>
      <c r="K666" s="232" t="s">
        <v>30</v>
      </c>
      <c r="L666" s="232"/>
      <c r="M666" s="232" t="s">
        <v>249</v>
      </c>
      <c r="N666" s="232" t="s">
        <v>1374</v>
      </c>
      <c r="O666" s="232" t="s">
        <v>236</v>
      </c>
      <c r="P666" s="185" t="s">
        <v>1375</v>
      </c>
      <c r="Q666" s="232"/>
      <c r="R666" s="232"/>
      <c r="S666" s="232"/>
      <c r="T666" s="226" t="s">
        <v>1376</v>
      </c>
      <c r="U666" s="135" t="s">
        <v>5328</v>
      </c>
      <c r="V666" s="268">
        <v>42832</v>
      </c>
      <c r="W666" s="232" t="s">
        <v>33</v>
      </c>
    </row>
    <row r="667" spans="1:23" s="250" customFormat="1" x14ac:dyDescent="0.25">
      <c r="A667" s="264">
        <f t="shared" si="10"/>
        <v>228</v>
      </c>
      <c r="B667" s="232"/>
      <c r="C667" s="232" t="s">
        <v>387</v>
      </c>
      <c r="D667" s="226" t="s">
        <v>1377</v>
      </c>
      <c r="E667" s="232" t="s">
        <v>1378</v>
      </c>
      <c r="F667" s="232" t="s">
        <v>105</v>
      </c>
      <c r="G667" s="232" t="s">
        <v>42</v>
      </c>
      <c r="H667" s="299">
        <v>228986306</v>
      </c>
      <c r="I667" s="299"/>
      <c r="J667" s="299"/>
      <c r="K667" s="232" t="s">
        <v>281</v>
      </c>
      <c r="L667" s="232"/>
      <c r="M667" s="232" t="s">
        <v>1379</v>
      </c>
      <c r="N667" s="232" t="s">
        <v>1380</v>
      </c>
      <c r="O667" s="232" t="s">
        <v>268</v>
      </c>
      <c r="P667" s="185" t="s">
        <v>1381</v>
      </c>
      <c r="Q667" s="232"/>
      <c r="R667" s="232"/>
      <c r="S667" s="232"/>
      <c r="T667" s="226" t="s">
        <v>1382</v>
      </c>
      <c r="U667" s="232" t="s">
        <v>71</v>
      </c>
      <c r="V667" s="268">
        <v>42832</v>
      </c>
      <c r="W667" s="232" t="s">
        <v>33</v>
      </c>
    </row>
    <row r="668" spans="1:23" s="250" customFormat="1" x14ac:dyDescent="0.25">
      <c r="A668" s="264">
        <f t="shared" si="10"/>
        <v>229</v>
      </c>
      <c r="B668" s="232"/>
      <c r="C668" s="232"/>
      <c r="D668" s="232" t="s">
        <v>1383</v>
      </c>
      <c r="E668" s="232" t="s">
        <v>1384</v>
      </c>
      <c r="F668" s="232" t="s">
        <v>870</v>
      </c>
      <c r="G668" s="232" t="s">
        <v>42</v>
      </c>
      <c r="H668" s="299">
        <v>2285546025</v>
      </c>
      <c r="I668" s="299"/>
      <c r="J668" s="299"/>
      <c r="K668" s="232"/>
      <c r="L668" s="232"/>
      <c r="M668" s="232"/>
      <c r="N668" s="232" t="s">
        <v>439</v>
      </c>
      <c r="O668" s="232" t="s">
        <v>1385</v>
      </c>
      <c r="P668" s="185" t="s">
        <v>1386</v>
      </c>
      <c r="Q668" s="232"/>
      <c r="R668" s="232"/>
      <c r="S668" s="232"/>
      <c r="T668" s="226" t="s">
        <v>1387</v>
      </c>
      <c r="U668" s="232" t="s">
        <v>46</v>
      </c>
      <c r="V668" s="268">
        <v>42832</v>
      </c>
      <c r="W668" s="232" t="s">
        <v>33</v>
      </c>
    </row>
    <row r="669" spans="1:23" s="250" customFormat="1" x14ac:dyDescent="0.25">
      <c r="A669" s="264">
        <f t="shared" si="10"/>
        <v>230</v>
      </c>
      <c r="B669" s="232"/>
      <c r="C669" s="232"/>
      <c r="D669" s="226" t="s">
        <v>1389</v>
      </c>
      <c r="E669" s="232" t="s">
        <v>1390</v>
      </c>
      <c r="F669" s="232" t="s">
        <v>41</v>
      </c>
      <c r="G669" s="232" t="s">
        <v>42</v>
      </c>
      <c r="H669" s="299">
        <v>222445902</v>
      </c>
      <c r="I669" s="299">
        <v>992204651</v>
      </c>
      <c r="J669" s="299">
        <v>985516457</v>
      </c>
      <c r="K669" s="232" t="s">
        <v>160</v>
      </c>
      <c r="L669" s="232"/>
      <c r="M669" s="232" t="s">
        <v>1391</v>
      </c>
      <c r="N669" s="232" t="s">
        <v>1392</v>
      </c>
      <c r="O669" s="232" t="s">
        <v>97</v>
      </c>
      <c r="P669" s="185" t="s">
        <v>1393</v>
      </c>
      <c r="Q669" s="185" t="s">
        <v>1394</v>
      </c>
      <c r="R669" s="185" t="s">
        <v>1395</v>
      </c>
      <c r="S669" s="232"/>
      <c r="T669" s="226" t="s">
        <v>1396</v>
      </c>
      <c r="U669" s="135" t="s">
        <v>5328</v>
      </c>
      <c r="V669" s="268">
        <v>42689</v>
      </c>
      <c r="W669" s="232" t="s">
        <v>33</v>
      </c>
    </row>
    <row r="670" spans="1:23" s="250" customFormat="1" x14ac:dyDescent="0.25">
      <c r="A670" s="264">
        <f t="shared" si="10"/>
        <v>231</v>
      </c>
      <c r="B670" s="232"/>
      <c r="C670" s="232"/>
      <c r="D670" s="232" t="s">
        <v>1397</v>
      </c>
      <c r="E670" s="232" t="s">
        <v>1398</v>
      </c>
      <c r="F670" s="232" t="s">
        <v>870</v>
      </c>
      <c r="G670" s="232" t="s">
        <v>42</v>
      </c>
      <c r="H670" s="299">
        <v>226320214</v>
      </c>
      <c r="I670" s="299"/>
      <c r="J670" s="299"/>
      <c r="K670" s="232"/>
      <c r="L670" s="232"/>
      <c r="M670" s="232"/>
      <c r="N670" s="232" t="s">
        <v>1399</v>
      </c>
      <c r="O670" s="232" t="s">
        <v>1400</v>
      </c>
      <c r="P670" s="185" t="s">
        <v>1401</v>
      </c>
      <c r="Q670" s="232"/>
      <c r="R670" s="232"/>
      <c r="S670" s="232"/>
      <c r="T670" s="226" t="s">
        <v>1402</v>
      </c>
      <c r="U670" s="232" t="s">
        <v>46</v>
      </c>
      <c r="V670" s="268">
        <v>42832</v>
      </c>
      <c r="W670" s="232" t="s">
        <v>33</v>
      </c>
    </row>
    <row r="671" spans="1:23" s="250" customFormat="1" x14ac:dyDescent="0.25">
      <c r="A671" s="264">
        <f t="shared" si="10"/>
        <v>232</v>
      </c>
      <c r="B671" s="232"/>
      <c r="C671" s="232"/>
      <c r="D671" s="232" t="s">
        <v>1403</v>
      </c>
      <c r="E671" s="232" t="s">
        <v>1404</v>
      </c>
      <c r="F671" s="232" t="s">
        <v>241</v>
      </c>
      <c r="G671" s="232" t="s">
        <v>42</v>
      </c>
      <c r="H671" s="299">
        <v>232001497</v>
      </c>
      <c r="I671" s="299" t="s">
        <v>1405</v>
      </c>
      <c r="J671" s="299"/>
      <c r="K671" s="232"/>
      <c r="L671" s="232"/>
      <c r="M671" s="232"/>
      <c r="N671" s="232" t="s">
        <v>1406</v>
      </c>
      <c r="O671" s="232"/>
      <c r="P671" s="185" t="s">
        <v>1407</v>
      </c>
      <c r="Q671" s="232"/>
      <c r="R671" s="232"/>
      <c r="S671" s="232"/>
      <c r="T671" s="226" t="s">
        <v>1408</v>
      </c>
      <c r="U671" s="232" t="s">
        <v>46</v>
      </c>
      <c r="V671" s="268">
        <v>42832</v>
      </c>
      <c r="W671" s="232" t="s">
        <v>33</v>
      </c>
    </row>
    <row r="672" spans="1:23" s="250" customFormat="1" x14ac:dyDescent="0.25">
      <c r="A672" s="264">
        <f t="shared" si="10"/>
        <v>233</v>
      </c>
      <c r="B672" s="232"/>
      <c r="C672" s="232"/>
      <c r="D672" s="232" t="s">
        <v>1204</v>
      </c>
      <c r="E672" s="232" t="s">
        <v>1409</v>
      </c>
      <c r="F672" s="232" t="s">
        <v>280</v>
      </c>
      <c r="G672" s="232" t="s">
        <v>280</v>
      </c>
      <c r="H672" s="299" t="s">
        <v>1410</v>
      </c>
      <c r="I672" s="299"/>
      <c r="J672" s="299"/>
      <c r="K672" s="232"/>
      <c r="L672" s="232"/>
      <c r="M672" s="232"/>
      <c r="N672" s="232" t="s">
        <v>1411</v>
      </c>
      <c r="O672" s="232" t="s">
        <v>1207</v>
      </c>
      <c r="P672" s="185" t="s">
        <v>1208</v>
      </c>
      <c r="Q672" s="232"/>
      <c r="R672" s="232"/>
      <c r="S672" s="232"/>
      <c r="T672" s="226" t="s">
        <v>1412</v>
      </c>
      <c r="U672" s="232" t="s">
        <v>46</v>
      </c>
      <c r="V672" s="268">
        <v>42832</v>
      </c>
      <c r="W672" s="232" t="s">
        <v>33</v>
      </c>
    </row>
    <row r="673" spans="1:23" s="250" customFormat="1" x14ac:dyDescent="0.25">
      <c r="A673" s="264">
        <f t="shared" si="10"/>
        <v>234</v>
      </c>
      <c r="B673" s="232"/>
      <c r="C673" s="232"/>
      <c r="D673" s="226" t="s">
        <v>1413</v>
      </c>
      <c r="E673" s="226" t="s">
        <v>1414</v>
      </c>
      <c r="F673" s="232" t="s">
        <v>870</v>
      </c>
      <c r="G673" s="232" t="s">
        <v>42</v>
      </c>
      <c r="H673" s="299">
        <v>228531295</v>
      </c>
      <c r="I673" s="299">
        <v>228530266</v>
      </c>
      <c r="J673" s="299"/>
      <c r="K673" s="232" t="s">
        <v>30</v>
      </c>
      <c r="L673" s="232"/>
      <c r="M673" s="232"/>
      <c r="N673" s="232" t="s">
        <v>670</v>
      </c>
      <c r="O673" s="232" t="s">
        <v>838</v>
      </c>
      <c r="P673" s="185" t="s">
        <v>1415</v>
      </c>
      <c r="Q673" s="232"/>
      <c r="R673" s="232"/>
      <c r="S673" s="232"/>
      <c r="T673" s="226" t="s">
        <v>1416</v>
      </c>
      <c r="U673" s="226" t="s">
        <v>100</v>
      </c>
      <c r="V673" s="268">
        <v>42832</v>
      </c>
      <c r="W673" s="232" t="s">
        <v>33</v>
      </c>
    </row>
    <row r="674" spans="1:23" s="250" customFormat="1" x14ac:dyDescent="0.25">
      <c r="A674" s="264">
        <f t="shared" si="10"/>
        <v>235</v>
      </c>
      <c r="B674" s="232"/>
      <c r="C674" s="232"/>
      <c r="D674" s="226" t="s">
        <v>1418</v>
      </c>
      <c r="E674" s="232" t="s">
        <v>1419</v>
      </c>
      <c r="F674" s="232" t="s">
        <v>1420</v>
      </c>
      <c r="G674" s="232" t="s">
        <v>42</v>
      </c>
      <c r="H674" s="299">
        <v>228311385</v>
      </c>
      <c r="I674" s="299">
        <v>228319307</v>
      </c>
      <c r="J674" s="299"/>
      <c r="K674" s="232"/>
      <c r="L674" s="232"/>
      <c r="M674" s="232"/>
      <c r="N674" s="232" t="s">
        <v>1102</v>
      </c>
      <c r="O674" s="232"/>
      <c r="P674" s="185" t="s">
        <v>1421</v>
      </c>
      <c r="Q674" s="232"/>
      <c r="R674" s="232"/>
      <c r="S674" s="232"/>
      <c r="T674" s="226" t="s">
        <v>1422</v>
      </c>
      <c r="U674" s="226" t="s">
        <v>71</v>
      </c>
      <c r="V674" s="268">
        <v>42832</v>
      </c>
      <c r="W674" s="232" t="s">
        <v>33</v>
      </c>
    </row>
    <row r="675" spans="1:23" s="250" customFormat="1" x14ac:dyDescent="0.25">
      <c r="A675" s="264">
        <f t="shared" si="10"/>
        <v>236</v>
      </c>
      <c r="B675" s="232" t="s">
        <v>1423</v>
      </c>
      <c r="C675" s="232"/>
      <c r="D675" s="232" t="s">
        <v>1424</v>
      </c>
      <c r="E675" s="232" t="s">
        <v>1425</v>
      </c>
      <c r="F675" s="232" t="s">
        <v>1426</v>
      </c>
      <c r="G675" s="232" t="s">
        <v>42</v>
      </c>
      <c r="H675" s="299">
        <v>226998207</v>
      </c>
      <c r="I675" s="299">
        <v>988076868</v>
      </c>
      <c r="J675" s="299"/>
      <c r="K675" s="232" t="s">
        <v>30</v>
      </c>
      <c r="L675" s="232"/>
      <c r="M675" s="232" t="s">
        <v>1427</v>
      </c>
      <c r="N675" s="232"/>
      <c r="O675" s="232" t="s">
        <v>1428</v>
      </c>
      <c r="P675" s="185" t="s">
        <v>1429</v>
      </c>
      <c r="Q675" s="232"/>
      <c r="R675" s="232"/>
      <c r="S675" s="232"/>
      <c r="T675" s="226" t="s">
        <v>1430</v>
      </c>
      <c r="U675" s="135" t="s">
        <v>5328</v>
      </c>
      <c r="V675" s="268">
        <v>42832</v>
      </c>
      <c r="W675" s="232" t="s">
        <v>33</v>
      </c>
    </row>
    <row r="676" spans="1:23" s="250" customFormat="1" x14ac:dyDescent="0.25">
      <c r="A676" s="264">
        <f t="shared" si="10"/>
        <v>237</v>
      </c>
      <c r="B676" s="232" t="s">
        <v>387</v>
      </c>
      <c r="C676" s="232" t="s">
        <v>387</v>
      </c>
      <c r="D676" s="226" t="s">
        <v>1432</v>
      </c>
      <c r="E676" s="232" t="s">
        <v>1433</v>
      </c>
      <c r="F676" s="232" t="s">
        <v>1434</v>
      </c>
      <c r="G676" s="232" t="s">
        <v>42</v>
      </c>
      <c r="H676" s="299">
        <v>227042203</v>
      </c>
      <c r="I676" s="299">
        <v>950533581</v>
      </c>
      <c r="J676" s="299"/>
      <c r="K676" s="232" t="s">
        <v>30</v>
      </c>
      <c r="L676" s="232"/>
      <c r="M676" s="232" t="s">
        <v>1435</v>
      </c>
      <c r="N676" s="232" t="s">
        <v>1436</v>
      </c>
      <c r="O676" s="232" t="s">
        <v>236</v>
      </c>
      <c r="P676" s="185" t="s">
        <v>1437</v>
      </c>
      <c r="Q676" s="232"/>
      <c r="R676" s="232"/>
      <c r="S676" s="232"/>
      <c r="T676" s="226" t="s">
        <v>1438</v>
      </c>
      <c r="U676" s="232" t="s">
        <v>435</v>
      </c>
      <c r="V676" s="268">
        <v>42832</v>
      </c>
      <c r="W676" s="232" t="s">
        <v>33</v>
      </c>
    </row>
    <row r="677" spans="1:23" s="250" customFormat="1" x14ac:dyDescent="0.25">
      <c r="A677" s="264">
        <f t="shared" si="10"/>
        <v>238</v>
      </c>
      <c r="B677" s="232"/>
      <c r="C677" s="232"/>
      <c r="D677" s="226" t="s">
        <v>1440</v>
      </c>
      <c r="E677" s="232" t="s">
        <v>1441</v>
      </c>
      <c r="F677" s="232" t="s">
        <v>1132</v>
      </c>
      <c r="G677" s="232" t="s">
        <v>42</v>
      </c>
      <c r="H677" s="299">
        <v>228959210</v>
      </c>
      <c r="I677" s="299"/>
      <c r="J677" s="299"/>
      <c r="K677" s="232" t="s">
        <v>36</v>
      </c>
      <c r="L677" s="232">
        <v>2</v>
      </c>
      <c r="M677" s="232" t="s">
        <v>1442</v>
      </c>
      <c r="N677" s="232" t="s">
        <v>1443</v>
      </c>
      <c r="O677" s="232" t="s">
        <v>330</v>
      </c>
      <c r="P677" s="185" t="s">
        <v>1444</v>
      </c>
      <c r="Q677" s="232"/>
      <c r="R677" s="232"/>
      <c r="S677" s="232"/>
      <c r="T677" s="226" t="s">
        <v>1445</v>
      </c>
      <c r="U677" s="135" t="s">
        <v>5328</v>
      </c>
      <c r="V677" s="268">
        <v>42832</v>
      </c>
      <c r="W677" s="232" t="s">
        <v>33</v>
      </c>
    </row>
    <row r="678" spans="1:23" s="250" customFormat="1" x14ac:dyDescent="0.25">
      <c r="A678" s="264">
        <f t="shared" si="10"/>
        <v>239</v>
      </c>
      <c r="B678" s="232"/>
      <c r="C678" s="232"/>
      <c r="D678" s="226" t="s">
        <v>1446</v>
      </c>
      <c r="E678" s="232" t="s">
        <v>1447</v>
      </c>
      <c r="F678" s="232" t="s">
        <v>41</v>
      </c>
      <c r="G678" s="232" t="s">
        <v>42</v>
      </c>
      <c r="H678" s="299">
        <v>222156824</v>
      </c>
      <c r="I678" s="299"/>
      <c r="J678" s="299"/>
      <c r="K678" s="232" t="s">
        <v>36</v>
      </c>
      <c r="L678" s="232"/>
      <c r="M678" s="232" t="s">
        <v>1448</v>
      </c>
      <c r="N678" s="232" t="s">
        <v>1449</v>
      </c>
      <c r="O678" s="232" t="s">
        <v>330</v>
      </c>
      <c r="P678" s="185" t="s">
        <v>1450</v>
      </c>
      <c r="Q678" s="232"/>
      <c r="R678" s="232"/>
      <c r="S678" s="232"/>
      <c r="T678" s="226" t="s">
        <v>1451</v>
      </c>
      <c r="U678" s="135" t="s">
        <v>5328</v>
      </c>
      <c r="V678" s="268">
        <v>42683</v>
      </c>
      <c r="W678" s="232" t="s">
        <v>33</v>
      </c>
    </row>
    <row r="679" spans="1:23" s="250" customFormat="1" x14ac:dyDescent="0.25">
      <c r="A679" s="264">
        <f t="shared" si="10"/>
        <v>240</v>
      </c>
      <c r="B679" s="232"/>
      <c r="C679" s="232"/>
      <c r="D679" s="226" t="s">
        <v>1452</v>
      </c>
      <c r="E679" s="232" t="s">
        <v>1453</v>
      </c>
      <c r="F679" s="232" t="s">
        <v>42</v>
      </c>
      <c r="G679" s="232" t="s">
        <v>42</v>
      </c>
      <c r="H679" s="299">
        <v>951280864</v>
      </c>
      <c r="I679" s="299"/>
      <c r="J679" s="299"/>
      <c r="K679" s="232"/>
      <c r="L679" s="232"/>
      <c r="M679" s="232"/>
      <c r="N679" s="232"/>
      <c r="O679" s="232"/>
      <c r="P679" s="185" t="s">
        <v>1454</v>
      </c>
      <c r="Q679" s="185" t="s">
        <v>1455</v>
      </c>
      <c r="R679" s="232"/>
      <c r="S679" s="232"/>
      <c r="T679" s="226" t="s">
        <v>1456</v>
      </c>
      <c r="U679" s="232" t="s">
        <v>38</v>
      </c>
      <c r="V679" s="268">
        <v>42835</v>
      </c>
      <c r="W679" s="232" t="s">
        <v>33</v>
      </c>
    </row>
    <row r="680" spans="1:23" s="250" customFormat="1" x14ac:dyDescent="0.25">
      <c r="A680" s="264">
        <f t="shared" si="10"/>
        <v>241</v>
      </c>
      <c r="B680" s="232"/>
      <c r="C680" s="232"/>
      <c r="D680" s="226" t="s">
        <v>1457</v>
      </c>
      <c r="E680" s="226" t="s">
        <v>1458</v>
      </c>
      <c r="F680" s="226" t="s">
        <v>1459</v>
      </c>
      <c r="G680" s="226" t="s">
        <v>1459</v>
      </c>
      <c r="H680" s="299">
        <v>323172071</v>
      </c>
      <c r="I680" s="299">
        <v>995161799</v>
      </c>
      <c r="J680" s="299"/>
      <c r="K680" s="232"/>
      <c r="L680" s="232"/>
      <c r="M680" s="232" t="s">
        <v>1460</v>
      </c>
      <c r="N680" s="232" t="s">
        <v>721</v>
      </c>
      <c r="O680" s="232"/>
      <c r="P680" s="185" t="s">
        <v>1461</v>
      </c>
      <c r="Q680" s="232"/>
      <c r="R680" s="232"/>
      <c r="S680" s="232"/>
      <c r="T680" s="226" t="s">
        <v>1462</v>
      </c>
      <c r="U680" s="232" t="s">
        <v>38</v>
      </c>
      <c r="V680" s="268">
        <v>42835</v>
      </c>
      <c r="W680" s="232" t="s">
        <v>33</v>
      </c>
    </row>
    <row r="681" spans="1:23" s="250" customFormat="1" x14ac:dyDescent="0.25">
      <c r="A681" s="264">
        <f t="shared" si="10"/>
        <v>242</v>
      </c>
      <c r="B681" s="232"/>
      <c r="C681" s="232"/>
      <c r="D681" s="232" t="s">
        <v>1463</v>
      </c>
      <c r="E681" s="232" t="s">
        <v>1464</v>
      </c>
      <c r="F681" s="232" t="s">
        <v>1465</v>
      </c>
      <c r="G681" s="232" t="s">
        <v>42</v>
      </c>
      <c r="H681" s="299">
        <v>225440067</v>
      </c>
      <c r="I681" s="299"/>
      <c r="J681" s="299"/>
      <c r="K681" s="232"/>
      <c r="L681" s="232"/>
      <c r="M681" s="232"/>
      <c r="N681" s="232"/>
      <c r="O681" s="232"/>
      <c r="P681" s="232"/>
      <c r="Q681" s="232"/>
      <c r="R681" s="232"/>
      <c r="S681" s="232"/>
      <c r="T681" s="226" t="s">
        <v>1466</v>
      </c>
      <c r="U681" s="232" t="s">
        <v>46</v>
      </c>
      <c r="V681" s="268">
        <v>42835</v>
      </c>
      <c r="W681" s="232" t="s">
        <v>33</v>
      </c>
    </row>
    <row r="682" spans="1:23" s="250" customFormat="1" x14ac:dyDescent="0.25">
      <c r="A682" s="264">
        <f t="shared" si="10"/>
        <v>243</v>
      </c>
      <c r="B682" s="232"/>
      <c r="C682" s="232"/>
      <c r="D682" s="226" t="s">
        <v>1467</v>
      </c>
      <c r="E682" s="232" t="s">
        <v>1468</v>
      </c>
      <c r="F682" s="232" t="s">
        <v>1352</v>
      </c>
      <c r="G682" s="232" t="s">
        <v>49</v>
      </c>
      <c r="H682" s="299">
        <v>222052637</v>
      </c>
      <c r="I682" s="299"/>
      <c r="J682" s="299"/>
      <c r="K682" s="232" t="s">
        <v>36</v>
      </c>
      <c r="L682" s="232"/>
      <c r="M682" s="226" t="s">
        <v>1469</v>
      </c>
      <c r="N682" s="232"/>
      <c r="O682" s="232" t="s">
        <v>268</v>
      </c>
      <c r="P682" s="185" t="s">
        <v>1470</v>
      </c>
      <c r="Q682" s="185" t="s">
        <v>1471</v>
      </c>
      <c r="R682" s="185" t="s">
        <v>1472</v>
      </c>
      <c r="S682" s="232"/>
      <c r="T682" s="226" t="s">
        <v>1473</v>
      </c>
      <c r="U682" s="232" t="s">
        <v>100</v>
      </c>
      <c r="V682" s="268">
        <v>42681</v>
      </c>
      <c r="W682" s="232" t="s">
        <v>33</v>
      </c>
    </row>
    <row r="683" spans="1:23" s="250" customFormat="1" x14ac:dyDescent="0.25">
      <c r="A683" s="264">
        <f t="shared" si="10"/>
        <v>244</v>
      </c>
      <c r="B683" s="232"/>
      <c r="C683" s="232"/>
      <c r="D683" s="232" t="s">
        <v>1474</v>
      </c>
      <c r="E683" s="232" t="s">
        <v>1475</v>
      </c>
      <c r="F683" s="232" t="s">
        <v>1476</v>
      </c>
      <c r="G683" s="232" t="s">
        <v>95</v>
      </c>
      <c r="H683" s="299">
        <v>722571230</v>
      </c>
      <c r="I683" s="299"/>
      <c r="J683" s="299"/>
      <c r="K683" s="232" t="s">
        <v>30</v>
      </c>
      <c r="L683" s="232"/>
      <c r="M683" s="232" t="s">
        <v>1477</v>
      </c>
      <c r="N683" s="232" t="s">
        <v>1478</v>
      </c>
      <c r="O683" s="232" t="s">
        <v>97</v>
      </c>
      <c r="P683" s="185" t="s">
        <v>1479</v>
      </c>
      <c r="Q683" s="232"/>
      <c r="R683" s="232"/>
      <c r="S683" s="232"/>
      <c r="T683" s="226" t="s">
        <v>1480</v>
      </c>
      <c r="U683" s="232" t="s">
        <v>71</v>
      </c>
      <c r="V683" s="268">
        <v>42845</v>
      </c>
      <c r="W683" s="232" t="s">
        <v>33</v>
      </c>
    </row>
    <row r="684" spans="1:23" s="250" customFormat="1" x14ac:dyDescent="0.25">
      <c r="A684" s="264">
        <f t="shared" si="10"/>
        <v>245</v>
      </c>
      <c r="B684" s="232"/>
      <c r="C684" s="232"/>
      <c r="D684" s="226" t="s">
        <v>1481</v>
      </c>
      <c r="E684" s="232" t="s">
        <v>1482</v>
      </c>
      <c r="F684" s="232" t="s">
        <v>254</v>
      </c>
      <c r="G684" s="232" t="s">
        <v>42</v>
      </c>
      <c r="H684" s="299">
        <v>228934381</v>
      </c>
      <c r="I684" s="299"/>
      <c r="J684" s="299"/>
      <c r="K684" s="232" t="s">
        <v>36</v>
      </c>
      <c r="L684" s="232"/>
      <c r="M684" s="232" t="s">
        <v>374</v>
      </c>
      <c r="N684" s="232"/>
      <c r="O684" s="232"/>
      <c r="P684" s="185" t="s">
        <v>1483</v>
      </c>
      <c r="Q684" s="232"/>
      <c r="R684" s="232"/>
      <c r="S684" s="232"/>
      <c r="T684" s="226" t="s">
        <v>1484</v>
      </c>
      <c r="U684" s="232" t="s">
        <v>100</v>
      </c>
      <c r="V684" s="268">
        <v>42583</v>
      </c>
      <c r="W684" s="232" t="s">
        <v>33</v>
      </c>
    </row>
    <row r="685" spans="1:23" s="250" customFormat="1" x14ac:dyDescent="0.25">
      <c r="A685" s="264">
        <f t="shared" si="10"/>
        <v>246</v>
      </c>
      <c r="B685" s="232" t="s">
        <v>1221</v>
      </c>
      <c r="C685" s="232"/>
      <c r="D685" s="232" t="s">
        <v>1485</v>
      </c>
      <c r="E685" s="232" t="s">
        <v>1486</v>
      </c>
      <c r="F685" s="232" t="s">
        <v>1178</v>
      </c>
      <c r="G685" s="232" t="s">
        <v>1178</v>
      </c>
      <c r="H685" s="299">
        <v>995051248</v>
      </c>
      <c r="I685" s="299"/>
      <c r="J685" s="299"/>
      <c r="K685" s="232" t="s">
        <v>30</v>
      </c>
      <c r="L685" s="232"/>
      <c r="M685" s="232" t="s">
        <v>1487</v>
      </c>
      <c r="N685" s="232" t="s">
        <v>1488</v>
      </c>
      <c r="O685" s="232" t="s">
        <v>236</v>
      </c>
      <c r="P685" s="185" t="s">
        <v>1483</v>
      </c>
      <c r="Q685" s="232"/>
      <c r="R685" s="232"/>
      <c r="S685" s="232"/>
      <c r="T685" s="232" t="s">
        <v>1489</v>
      </c>
      <c r="U685" s="232" t="s">
        <v>1490</v>
      </c>
      <c r="V685" s="268">
        <v>42845</v>
      </c>
      <c r="W685" s="232" t="s">
        <v>33</v>
      </c>
    </row>
    <row r="686" spans="1:23" s="250" customFormat="1" x14ac:dyDescent="0.25">
      <c r="A686" s="264">
        <f t="shared" si="10"/>
        <v>247</v>
      </c>
      <c r="B686" s="232" t="s">
        <v>1221</v>
      </c>
      <c r="C686" s="232"/>
      <c r="D686" s="232" t="s">
        <v>1491</v>
      </c>
      <c r="E686" s="232" t="s">
        <v>1492</v>
      </c>
      <c r="F686" s="232" t="s">
        <v>1178</v>
      </c>
      <c r="G686" s="232" t="s">
        <v>1178</v>
      </c>
      <c r="H686" s="299">
        <v>978164239</v>
      </c>
      <c r="I686" s="299"/>
      <c r="J686" s="299"/>
      <c r="K686" s="232" t="s">
        <v>160</v>
      </c>
      <c r="L686" s="232"/>
      <c r="M686" s="232" t="s">
        <v>1493</v>
      </c>
      <c r="N686" s="232" t="s">
        <v>1494</v>
      </c>
      <c r="O686" s="232" t="s">
        <v>268</v>
      </c>
      <c r="P686" s="232" t="s">
        <v>1495</v>
      </c>
      <c r="Q686" s="232"/>
      <c r="R686" s="232"/>
      <c r="S686" s="232"/>
      <c r="T686" s="232" t="s">
        <v>1496</v>
      </c>
      <c r="U686" s="232" t="s">
        <v>1490</v>
      </c>
      <c r="V686" s="268">
        <v>42845</v>
      </c>
      <c r="W686" s="232" t="s">
        <v>33</v>
      </c>
    </row>
    <row r="687" spans="1:23" s="250" customFormat="1" x14ac:dyDescent="0.25">
      <c r="A687" s="264">
        <f t="shared" si="10"/>
        <v>248</v>
      </c>
      <c r="B687" s="232"/>
      <c r="C687" s="232"/>
      <c r="D687" s="226" t="s">
        <v>1497</v>
      </c>
      <c r="E687" s="232" t="s">
        <v>1498</v>
      </c>
      <c r="F687" s="232" t="s">
        <v>254</v>
      </c>
      <c r="G687" s="232" t="s">
        <v>42</v>
      </c>
      <c r="H687" s="299">
        <v>995090098</v>
      </c>
      <c r="I687" s="299"/>
      <c r="J687" s="299"/>
      <c r="K687" s="232" t="s">
        <v>30</v>
      </c>
      <c r="L687" s="232"/>
      <c r="M687" s="232" t="s">
        <v>499</v>
      </c>
      <c r="N687" s="232" t="s">
        <v>1499</v>
      </c>
      <c r="O687" s="232" t="s">
        <v>236</v>
      </c>
      <c r="P687" s="185" t="s">
        <v>1500</v>
      </c>
      <c r="Q687" s="232"/>
      <c r="R687" s="232"/>
      <c r="S687" s="232"/>
      <c r="T687" s="226" t="s">
        <v>1501</v>
      </c>
      <c r="U687" s="226" t="s">
        <v>71</v>
      </c>
      <c r="V687" s="268">
        <v>42681</v>
      </c>
      <c r="W687" s="232" t="s">
        <v>33</v>
      </c>
    </row>
    <row r="688" spans="1:23" s="250" customFormat="1" x14ac:dyDescent="0.25">
      <c r="A688" s="264">
        <f t="shared" si="10"/>
        <v>249</v>
      </c>
      <c r="B688" s="232"/>
      <c r="C688" s="232"/>
      <c r="D688" s="226" t="s">
        <v>1502</v>
      </c>
      <c r="E688" s="232" t="s">
        <v>1503</v>
      </c>
      <c r="F688" s="232" t="s">
        <v>254</v>
      </c>
      <c r="G688" s="232" t="s">
        <v>42</v>
      </c>
      <c r="H688" s="299">
        <v>229543140</v>
      </c>
      <c r="I688" s="299">
        <v>229543108</v>
      </c>
      <c r="J688" s="299"/>
      <c r="K688" s="232" t="s">
        <v>160</v>
      </c>
      <c r="L688" s="232"/>
      <c r="M688" s="232" t="s">
        <v>736</v>
      </c>
      <c r="N688" s="232" t="s">
        <v>1504</v>
      </c>
      <c r="O688" s="232" t="s">
        <v>1505</v>
      </c>
      <c r="P688" s="185" t="s">
        <v>1506</v>
      </c>
      <c r="Q688" s="185" t="s">
        <v>1507</v>
      </c>
      <c r="R688" s="232"/>
      <c r="S688" s="232"/>
      <c r="T688" s="226" t="s">
        <v>1508</v>
      </c>
      <c r="U688" s="232" t="s">
        <v>71</v>
      </c>
      <c r="V688" s="268">
        <v>42689</v>
      </c>
      <c r="W688" s="232" t="s">
        <v>33</v>
      </c>
    </row>
    <row r="689" spans="1:23" s="250" customFormat="1" x14ac:dyDescent="0.25">
      <c r="A689" s="264">
        <f t="shared" si="10"/>
        <v>250</v>
      </c>
      <c r="B689" s="232" t="s">
        <v>1221</v>
      </c>
      <c r="C689" s="232"/>
      <c r="D689" s="232" t="s">
        <v>1509</v>
      </c>
      <c r="E689" s="232" t="s">
        <v>1510</v>
      </c>
      <c r="F689" s="226" t="s">
        <v>864</v>
      </c>
      <c r="G689" s="232" t="s">
        <v>1511</v>
      </c>
      <c r="H689" s="299">
        <v>722714754</v>
      </c>
      <c r="I689" s="299"/>
      <c r="J689" s="299"/>
      <c r="K689" s="232" t="s">
        <v>160</v>
      </c>
      <c r="L689" s="232"/>
      <c r="M689" s="232" t="s">
        <v>1512</v>
      </c>
      <c r="N689" s="232" t="s">
        <v>1513</v>
      </c>
      <c r="O689" s="232" t="s">
        <v>268</v>
      </c>
      <c r="P689" s="232" t="s">
        <v>1514</v>
      </c>
      <c r="Q689" s="232"/>
      <c r="R689" s="232"/>
      <c r="S689" s="232"/>
      <c r="T689" s="232" t="s">
        <v>1515</v>
      </c>
      <c r="U689" s="232" t="s">
        <v>38</v>
      </c>
      <c r="V689" s="268">
        <v>42845</v>
      </c>
      <c r="W689" s="232" t="s">
        <v>33</v>
      </c>
    </row>
    <row r="690" spans="1:23" s="250" customFormat="1" x14ac:dyDescent="0.25">
      <c r="A690" s="264">
        <f t="shared" si="10"/>
        <v>251</v>
      </c>
      <c r="B690" s="232"/>
      <c r="C690" s="232"/>
      <c r="D690" s="226" t="s">
        <v>1516</v>
      </c>
      <c r="E690" s="226" t="s">
        <v>1517</v>
      </c>
      <c r="F690" s="232" t="s">
        <v>1518</v>
      </c>
      <c r="G690" s="232" t="s">
        <v>49</v>
      </c>
      <c r="H690" s="299" t="s">
        <v>1519</v>
      </c>
      <c r="I690" s="299">
        <v>976999995</v>
      </c>
      <c r="J690" s="299"/>
      <c r="K690" s="232" t="s">
        <v>36</v>
      </c>
      <c r="L690" s="232"/>
      <c r="M690" s="232" t="s">
        <v>1520</v>
      </c>
      <c r="N690" s="232" t="s">
        <v>878</v>
      </c>
      <c r="O690" s="232" t="s">
        <v>236</v>
      </c>
      <c r="P690" s="185" t="s">
        <v>1521</v>
      </c>
      <c r="Q690" s="232"/>
      <c r="R690" s="232"/>
      <c r="S690" s="232"/>
      <c r="T690" s="226" t="s">
        <v>1522</v>
      </c>
      <c r="U690" s="232" t="s">
        <v>100</v>
      </c>
      <c r="V690" s="268">
        <v>42688</v>
      </c>
      <c r="W690" s="232" t="s">
        <v>33</v>
      </c>
    </row>
    <row r="691" spans="1:23" s="250" customFormat="1" x14ac:dyDescent="0.25">
      <c r="A691" s="264">
        <f t="shared" si="10"/>
        <v>252</v>
      </c>
      <c r="B691" s="232"/>
      <c r="C691" s="232"/>
      <c r="D691" s="226" t="s">
        <v>1523</v>
      </c>
      <c r="E691" s="226" t="s">
        <v>1524</v>
      </c>
      <c r="F691" s="232" t="s">
        <v>1525</v>
      </c>
      <c r="G691" s="232" t="s">
        <v>42</v>
      </c>
      <c r="H691" s="299" t="s">
        <v>1526</v>
      </c>
      <c r="I691" s="299"/>
      <c r="J691" s="299"/>
      <c r="K691" s="232" t="s">
        <v>36</v>
      </c>
      <c r="L691" s="232"/>
      <c r="M691" s="232"/>
      <c r="N691" s="232"/>
      <c r="O691" s="232"/>
      <c r="P691" s="232"/>
      <c r="Q691" s="232"/>
      <c r="R691" s="232"/>
      <c r="S691" s="232"/>
      <c r="T691" s="226" t="s">
        <v>1527</v>
      </c>
      <c r="U691" s="232" t="s">
        <v>32</v>
      </c>
      <c r="V691" s="268">
        <v>42846</v>
      </c>
      <c r="W691" s="232" t="s">
        <v>33</v>
      </c>
    </row>
    <row r="692" spans="1:23" s="250" customFormat="1" x14ac:dyDescent="0.25">
      <c r="A692" s="264">
        <f t="shared" si="10"/>
        <v>253</v>
      </c>
      <c r="B692" s="232"/>
      <c r="C692" s="232"/>
      <c r="D692" s="226" t="s">
        <v>1528</v>
      </c>
      <c r="E692" s="232" t="s">
        <v>1529</v>
      </c>
      <c r="F692" s="232" t="s">
        <v>618</v>
      </c>
      <c r="G692" s="232" t="s">
        <v>42</v>
      </c>
      <c r="H692" s="299" t="s">
        <v>1530</v>
      </c>
      <c r="I692" s="299" t="s">
        <v>1531</v>
      </c>
      <c r="J692" s="299"/>
      <c r="K692" s="232" t="s">
        <v>36</v>
      </c>
      <c r="L692" s="232"/>
      <c r="M692" s="232"/>
      <c r="N692" s="232"/>
      <c r="O692" s="232"/>
      <c r="P692" s="232"/>
      <c r="Q692" s="232"/>
      <c r="R692" s="232"/>
      <c r="S692" s="232"/>
      <c r="T692" s="226" t="s">
        <v>1532</v>
      </c>
      <c r="U692" s="232" t="s">
        <v>32</v>
      </c>
      <c r="V692" s="268">
        <v>42846</v>
      </c>
      <c r="W692" s="232" t="s">
        <v>33</v>
      </c>
    </row>
    <row r="693" spans="1:23" s="250" customFormat="1" x14ac:dyDescent="0.25">
      <c r="A693" s="264">
        <f t="shared" si="10"/>
        <v>254</v>
      </c>
      <c r="B693" s="232"/>
      <c r="C693" s="232" t="s">
        <v>1533</v>
      </c>
      <c r="D693" s="226" t="s">
        <v>1534</v>
      </c>
      <c r="E693" s="232" t="s">
        <v>1535</v>
      </c>
      <c r="F693" s="232" t="s">
        <v>29</v>
      </c>
      <c r="G693" s="232" t="s">
        <v>29</v>
      </c>
      <c r="H693" s="299" t="s">
        <v>1536</v>
      </c>
      <c r="I693" s="299"/>
      <c r="J693" s="299"/>
      <c r="K693" s="232" t="s">
        <v>30</v>
      </c>
      <c r="L693" s="232"/>
      <c r="M693" s="232" t="s">
        <v>1119</v>
      </c>
      <c r="N693" s="232"/>
      <c r="O693" s="232" t="s">
        <v>321</v>
      </c>
      <c r="P693" s="185" t="s">
        <v>1537</v>
      </c>
      <c r="Q693" s="232"/>
      <c r="R693" s="232"/>
      <c r="S693" s="232"/>
      <c r="T693" s="226" t="s">
        <v>1538</v>
      </c>
      <c r="U693" s="226" t="s">
        <v>100</v>
      </c>
      <c r="V693" s="268">
        <v>42846</v>
      </c>
      <c r="W693" s="232" t="s">
        <v>33</v>
      </c>
    </row>
    <row r="694" spans="1:23" s="250" customFormat="1" x14ac:dyDescent="0.25">
      <c r="A694" s="264">
        <f t="shared" si="10"/>
        <v>255</v>
      </c>
      <c r="B694" s="232"/>
      <c r="C694" s="232"/>
      <c r="D694" s="232" t="s">
        <v>1539</v>
      </c>
      <c r="E694" s="232" t="s">
        <v>1540</v>
      </c>
      <c r="F694" s="232" t="s">
        <v>123</v>
      </c>
      <c r="G694" s="232" t="s">
        <v>123</v>
      </c>
      <c r="H694" s="299" t="s">
        <v>1541</v>
      </c>
      <c r="I694" s="299"/>
      <c r="J694" s="299"/>
      <c r="K694" s="232" t="s">
        <v>30</v>
      </c>
      <c r="L694" s="232"/>
      <c r="M694" s="232"/>
      <c r="N694" s="232"/>
      <c r="O694" s="232"/>
      <c r="P694" s="232"/>
      <c r="Q694" s="232"/>
      <c r="R694" s="232"/>
      <c r="S694" s="232"/>
      <c r="T694" s="232" t="s">
        <v>1542</v>
      </c>
      <c r="U694" s="232" t="s">
        <v>32</v>
      </c>
      <c r="V694" s="268">
        <v>42846</v>
      </c>
      <c r="W694" s="232" t="s">
        <v>33</v>
      </c>
    </row>
    <row r="695" spans="1:23" s="250" customFormat="1" x14ac:dyDescent="0.25">
      <c r="A695" s="264">
        <f t="shared" si="10"/>
        <v>256</v>
      </c>
      <c r="B695" s="232"/>
      <c r="C695" s="232" t="s">
        <v>1543</v>
      </c>
      <c r="D695" s="232" t="s">
        <v>1544</v>
      </c>
      <c r="E695" s="232" t="s">
        <v>1545</v>
      </c>
      <c r="F695" s="232" t="s">
        <v>29</v>
      </c>
      <c r="G695" s="232" t="s">
        <v>29</v>
      </c>
      <c r="H695" s="299" t="s">
        <v>1546</v>
      </c>
      <c r="I695" s="299"/>
      <c r="J695" s="299"/>
      <c r="K695" s="232" t="s">
        <v>30</v>
      </c>
      <c r="L695" s="232"/>
      <c r="M695" s="232"/>
      <c r="N695" s="232"/>
      <c r="O695" s="232"/>
      <c r="P695" s="185" t="s">
        <v>1547</v>
      </c>
      <c r="Q695" s="232"/>
      <c r="R695" s="232"/>
      <c r="S695" s="232"/>
      <c r="T695" s="226" t="s">
        <v>1548</v>
      </c>
      <c r="U695" s="232" t="s">
        <v>32</v>
      </c>
      <c r="V695" s="268">
        <v>42846</v>
      </c>
      <c r="W695" s="232" t="s">
        <v>33</v>
      </c>
    </row>
    <row r="696" spans="1:23" s="250" customFormat="1" x14ac:dyDescent="0.25">
      <c r="A696" s="264">
        <f t="shared" si="10"/>
        <v>257</v>
      </c>
      <c r="B696" s="232"/>
      <c r="C696" s="232"/>
      <c r="D696" s="226" t="s">
        <v>1549</v>
      </c>
      <c r="E696" s="226" t="s">
        <v>1550</v>
      </c>
      <c r="F696" s="232" t="s">
        <v>555</v>
      </c>
      <c r="G696" s="232" t="s">
        <v>42</v>
      </c>
      <c r="H696" s="299">
        <v>229049776</v>
      </c>
      <c r="I696" s="299">
        <v>953675915</v>
      </c>
      <c r="J696" s="299"/>
      <c r="K696" s="232" t="s">
        <v>36</v>
      </c>
      <c r="L696" s="232"/>
      <c r="M696" s="232"/>
      <c r="N696" s="232"/>
      <c r="O696" s="232"/>
      <c r="P696" s="232"/>
      <c r="Q696" s="232"/>
      <c r="R696" s="232"/>
      <c r="S696" s="232"/>
      <c r="T696" s="226" t="s">
        <v>1551</v>
      </c>
      <c r="U696" s="232" t="s">
        <v>32</v>
      </c>
      <c r="V696" s="268">
        <v>42846</v>
      </c>
      <c r="W696" s="232" t="s">
        <v>33</v>
      </c>
    </row>
    <row r="697" spans="1:23" s="250" customFormat="1" x14ac:dyDescent="0.25">
      <c r="A697" s="264">
        <f t="shared" si="10"/>
        <v>258</v>
      </c>
      <c r="B697" s="226" t="s">
        <v>802</v>
      </c>
      <c r="C697" s="232"/>
      <c r="D697" s="232" t="s">
        <v>1552</v>
      </c>
      <c r="E697" s="226" t="s">
        <v>1553</v>
      </c>
      <c r="F697" s="232" t="s">
        <v>1554</v>
      </c>
      <c r="G697" s="232" t="s">
        <v>49</v>
      </c>
      <c r="H697" s="299">
        <v>984003426</v>
      </c>
      <c r="I697" s="299">
        <v>961943821</v>
      </c>
      <c r="J697" s="299"/>
      <c r="K697" s="232" t="s">
        <v>36</v>
      </c>
      <c r="L697" s="232"/>
      <c r="M697" s="232" t="s">
        <v>1555</v>
      </c>
      <c r="N697" s="232" t="s">
        <v>1556</v>
      </c>
      <c r="O697" s="232"/>
      <c r="P697" s="185" t="s">
        <v>1557</v>
      </c>
      <c r="Q697" s="232"/>
      <c r="R697" s="232"/>
      <c r="S697" s="232"/>
      <c r="T697" s="226" t="s">
        <v>1558</v>
      </c>
      <c r="U697" s="226" t="s">
        <v>100</v>
      </c>
      <c r="V697" s="268">
        <v>42684</v>
      </c>
      <c r="W697" s="232" t="s">
        <v>33</v>
      </c>
    </row>
    <row r="698" spans="1:23" s="250" customFormat="1" x14ac:dyDescent="0.25">
      <c r="A698" s="264">
        <f t="shared" ref="A698:A761" si="11">+A697+1</f>
        <v>259</v>
      </c>
      <c r="B698" s="232"/>
      <c r="C698" s="232" t="s">
        <v>1559</v>
      </c>
      <c r="D698" s="232" t="s">
        <v>1560</v>
      </c>
      <c r="E698" s="232"/>
      <c r="F698" s="232" t="s">
        <v>122</v>
      </c>
      <c r="G698" s="232" t="s">
        <v>123</v>
      </c>
      <c r="H698" s="299">
        <v>322953889</v>
      </c>
      <c r="I698" s="299"/>
      <c r="J698" s="299"/>
      <c r="K698" s="232" t="s">
        <v>30</v>
      </c>
      <c r="L698" s="232"/>
      <c r="M698" s="232"/>
      <c r="N698" s="232"/>
      <c r="O698" s="232"/>
      <c r="P698" s="185" t="s">
        <v>1561</v>
      </c>
      <c r="Q698" s="232"/>
      <c r="R698" s="232"/>
      <c r="S698" s="232"/>
      <c r="T698" s="226" t="s">
        <v>1562</v>
      </c>
      <c r="U698" s="232" t="s">
        <v>46</v>
      </c>
      <c r="V698" s="268">
        <v>42846</v>
      </c>
      <c r="W698" s="232" t="s">
        <v>33</v>
      </c>
    </row>
    <row r="699" spans="1:23" s="250" customFormat="1" x14ac:dyDescent="0.25">
      <c r="A699" s="264">
        <f t="shared" si="11"/>
        <v>260</v>
      </c>
      <c r="B699" s="232"/>
      <c r="C699" s="232"/>
      <c r="D699" s="232" t="s">
        <v>1563</v>
      </c>
      <c r="E699" s="232" t="s">
        <v>1564</v>
      </c>
      <c r="F699" s="232" t="s">
        <v>1565</v>
      </c>
      <c r="G699" s="232" t="s">
        <v>123</v>
      </c>
      <c r="H699" s="299">
        <v>322252091</v>
      </c>
      <c r="I699" s="299">
        <v>322365307</v>
      </c>
      <c r="J699" s="299"/>
      <c r="K699" s="232" t="s">
        <v>1566</v>
      </c>
      <c r="L699" s="232"/>
      <c r="M699" s="232"/>
      <c r="N699" s="232"/>
      <c r="O699" s="232"/>
      <c r="P699" s="232"/>
      <c r="Q699" s="232"/>
      <c r="R699" s="232"/>
      <c r="S699" s="232"/>
      <c r="T699" s="226" t="s">
        <v>1567</v>
      </c>
      <c r="U699" s="232" t="s">
        <v>46</v>
      </c>
      <c r="V699" s="268">
        <v>42846</v>
      </c>
      <c r="W699" s="232" t="s">
        <v>33</v>
      </c>
    </row>
    <row r="700" spans="1:23" s="250" customFormat="1" x14ac:dyDescent="0.25">
      <c r="A700" s="264">
        <f t="shared" si="11"/>
        <v>261</v>
      </c>
      <c r="B700" s="232"/>
      <c r="C700" s="232"/>
      <c r="D700" s="232" t="s">
        <v>1568</v>
      </c>
      <c r="E700" s="232" t="s">
        <v>1569</v>
      </c>
      <c r="F700" s="232" t="s">
        <v>1141</v>
      </c>
      <c r="G700" s="232" t="s">
        <v>123</v>
      </c>
      <c r="H700" s="299">
        <v>986908520</v>
      </c>
      <c r="I700" s="299"/>
      <c r="J700" s="299"/>
      <c r="K700" s="232" t="s">
        <v>30</v>
      </c>
      <c r="L700" s="232"/>
      <c r="M700" s="232"/>
      <c r="N700" s="232"/>
      <c r="O700" s="232"/>
      <c r="P700" s="232"/>
      <c r="Q700" s="232"/>
      <c r="R700" s="232"/>
      <c r="S700" s="232"/>
      <c r="T700" s="226" t="s">
        <v>1570</v>
      </c>
      <c r="U700" s="232" t="s">
        <v>32</v>
      </c>
      <c r="V700" s="268">
        <v>42846</v>
      </c>
      <c r="W700" s="232" t="s">
        <v>33</v>
      </c>
    </row>
    <row r="701" spans="1:23" s="250" customFormat="1" x14ac:dyDescent="0.25">
      <c r="A701" s="264">
        <f t="shared" si="11"/>
        <v>262</v>
      </c>
      <c r="B701" s="232"/>
      <c r="C701" s="232"/>
      <c r="D701" s="226" t="s">
        <v>1571</v>
      </c>
      <c r="E701" s="226" t="s">
        <v>1572</v>
      </c>
      <c r="F701" s="232" t="s">
        <v>178</v>
      </c>
      <c r="G701" s="232" t="s">
        <v>29</v>
      </c>
      <c r="H701" s="299">
        <v>332516320</v>
      </c>
      <c r="I701" s="299"/>
      <c r="J701" s="299"/>
      <c r="K701" s="232" t="s">
        <v>36</v>
      </c>
      <c r="L701" s="232"/>
      <c r="M701" s="232" t="s">
        <v>792</v>
      </c>
      <c r="N701" s="232" t="s">
        <v>1573</v>
      </c>
      <c r="O701" s="232" t="s">
        <v>330</v>
      </c>
      <c r="P701" s="185" t="s">
        <v>1574</v>
      </c>
      <c r="Q701" s="232"/>
      <c r="R701" s="232"/>
      <c r="S701" s="232"/>
      <c r="T701" s="226" t="s">
        <v>1575</v>
      </c>
      <c r="U701" s="226" t="s">
        <v>100</v>
      </c>
      <c r="V701" s="268">
        <v>42767</v>
      </c>
      <c r="W701" s="232" t="s">
        <v>33</v>
      </c>
    </row>
    <row r="702" spans="1:23" s="250" customFormat="1" x14ac:dyDescent="0.25">
      <c r="A702" s="264">
        <f t="shared" si="11"/>
        <v>263</v>
      </c>
      <c r="B702" s="232"/>
      <c r="C702" s="232"/>
      <c r="D702" s="226" t="s">
        <v>1576</v>
      </c>
      <c r="E702" s="232" t="s">
        <v>1577</v>
      </c>
      <c r="F702" s="232" t="s">
        <v>122</v>
      </c>
      <c r="G702" s="232" t="s">
        <v>123</v>
      </c>
      <c r="H702" s="299">
        <v>322950116</v>
      </c>
      <c r="I702" s="299"/>
      <c r="J702" s="299"/>
      <c r="K702" s="232" t="s">
        <v>36</v>
      </c>
      <c r="L702" s="232"/>
      <c r="M702" s="232"/>
      <c r="N702" s="232"/>
      <c r="O702" s="232"/>
      <c r="P702" s="185" t="s">
        <v>1578</v>
      </c>
      <c r="Q702" s="232"/>
      <c r="R702" s="232"/>
      <c r="S702" s="232"/>
      <c r="T702" s="226" t="s">
        <v>1579</v>
      </c>
      <c r="U702" s="232" t="s">
        <v>71</v>
      </c>
      <c r="V702" s="268">
        <v>42846</v>
      </c>
      <c r="W702" s="232" t="s">
        <v>33</v>
      </c>
    </row>
    <row r="703" spans="1:23" s="250" customFormat="1" x14ac:dyDescent="0.25">
      <c r="A703" s="264">
        <f t="shared" si="11"/>
        <v>264</v>
      </c>
      <c r="B703" s="232"/>
      <c r="C703" s="232" t="s">
        <v>1580</v>
      </c>
      <c r="D703" s="232" t="s">
        <v>1581</v>
      </c>
      <c r="E703" s="232" t="s">
        <v>1582</v>
      </c>
      <c r="F703" s="232" t="s">
        <v>123</v>
      </c>
      <c r="G703" s="232" t="s">
        <v>123</v>
      </c>
      <c r="H703" s="299">
        <v>961207057</v>
      </c>
      <c r="I703" s="299"/>
      <c r="J703" s="299"/>
      <c r="K703" s="232" t="s">
        <v>1583</v>
      </c>
      <c r="L703" s="232"/>
      <c r="M703" s="232"/>
      <c r="N703" s="232"/>
      <c r="O703" s="232"/>
      <c r="P703" s="185" t="s">
        <v>1584</v>
      </c>
      <c r="Q703" s="232"/>
      <c r="R703" s="232"/>
      <c r="S703" s="232"/>
      <c r="T703" s="226" t="s">
        <v>1585</v>
      </c>
      <c r="U703" s="232" t="s">
        <v>46</v>
      </c>
      <c r="V703" s="268">
        <v>42846</v>
      </c>
      <c r="W703" s="232" t="s">
        <v>33</v>
      </c>
    </row>
    <row r="704" spans="1:23" s="250" customFormat="1" x14ac:dyDescent="0.25">
      <c r="A704" s="264">
        <f t="shared" si="11"/>
        <v>265</v>
      </c>
      <c r="B704" s="232"/>
      <c r="C704" s="232"/>
      <c r="D704" s="226" t="s">
        <v>1586</v>
      </c>
      <c r="E704" s="232" t="s">
        <v>1587</v>
      </c>
      <c r="F704" s="232" t="s">
        <v>83</v>
      </c>
      <c r="G704" s="232" t="s">
        <v>49</v>
      </c>
      <c r="H704" s="299">
        <v>992206238</v>
      </c>
      <c r="I704" s="299">
        <v>997321596</v>
      </c>
      <c r="J704" s="299"/>
      <c r="K704" s="232" t="s">
        <v>36</v>
      </c>
      <c r="L704" s="232"/>
      <c r="M704" s="232"/>
      <c r="N704" s="232"/>
      <c r="O704" s="232"/>
      <c r="P704" s="185" t="s">
        <v>1588</v>
      </c>
      <c r="Q704" s="185" t="s">
        <v>1589</v>
      </c>
      <c r="R704" s="232"/>
      <c r="S704" s="232"/>
      <c r="T704" s="226" t="s">
        <v>1590</v>
      </c>
      <c r="U704" s="232" t="s">
        <v>100</v>
      </c>
      <c r="V704" s="268">
        <v>42683</v>
      </c>
      <c r="W704" s="232" t="s">
        <v>33</v>
      </c>
    </row>
    <row r="705" spans="1:23" s="250" customFormat="1" x14ac:dyDescent="0.25">
      <c r="A705" s="264">
        <f t="shared" si="11"/>
        <v>266</v>
      </c>
      <c r="B705" s="232"/>
      <c r="C705" s="232"/>
      <c r="D705" s="226" t="s">
        <v>1591</v>
      </c>
      <c r="E705" s="232" t="s">
        <v>1592</v>
      </c>
      <c r="F705" s="232" t="s">
        <v>1132</v>
      </c>
      <c r="G705" s="232" t="s">
        <v>42</v>
      </c>
      <c r="H705" s="299">
        <v>6004621000</v>
      </c>
      <c r="I705" s="299">
        <v>224292090</v>
      </c>
      <c r="J705" s="299"/>
      <c r="K705" s="232" t="s">
        <v>36</v>
      </c>
      <c r="L705" s="232">
        <v>7</v>
      </c>
      <c r="M705" s="232" t="s">
        <v>1593</v>
      </c>
      <c r="N705" s="232"/>
      <c r="O705" s="232"/>
      <c r="P705" s="185" t="s">
        <v>1594</v>
      </c>
      <c r="Q705" s="232"/>
      <c r="R705" s="232"/>
      <c r="S705" s="232"/>
      <c r="T705" s="226" t="s">
        <v>1595</v>
      </c>
      <c r="U705" s="232" t="s">
        <v>38</v>
      </c>
      <c r="V705" s="268">
        <v>42846</v>
      </c>
      <c r="W705" s="232" t="s">
        <v>33</v>
      </c>
    </row>
    <row r="706" spans="1:23" s="250" customFormat="1" x14ac:dyDescent="0.25">
      <c r="A706" s="264">
        <f t="shared" si="11"/>
        <v>267</v>
      </c>
      <c r="B706" s="232"/>
      <c r="C706" s="232"/>
      <c r="D706" s="226" t="s">
        <v>1596</v>
      </c>
      <c r="E706" s="232" t="s">
        <v>1597</v>
      </c>
      <c r="F706" s="232" t="s">
        <v>285</v>
      </c>
      <c r="G706" s="232" t="s">
        <v>49</v>
      </c>
      <c r="H706" s="299">
        <v>229515367</v>
      </c>
      <c r="I706" s="299"/>
      <c r="J706" s="299"/>
      <c r="K706" s="232" t="s">
        <v>36</v>
      </c>
      <c r="L706" s="232"/>
      <c r="M706" s="232"/>
      <c r="N706" s="232"/>
      <c r="O706" s="232"/>
      <c r="P706" s="232"/>
      <c r="Q706" s="232"/>
      <c r="R706" s="232"/>
      <c r="S706" s="232"/>
      <c r="T706" s="226" t="s">
        <v>1598</v>
      </c>
      <c r="U706" s="232" t="s">
        <v>32</v>
      </c>
      <c r="V706" s="268">
        <v>42846</v>
      </c>
      <c r="W706" s="232" t="s">
        <v>33</v>
      </c>
    </row>
    <row r="707" spans="1:23" s="250" customFormat="1" x14ac:dyDescent="0.25">
      <c r="A707" s="264">
        <f t="shared" si="11"/>
        <v>268</v>
      </c>
      <c r="B707" s="232"/>
      <c r="C707" s="232"/>
      <c r="D707" s="232" t="s">
        <v>1599</v>
      </c>
      <c r="E707" s="232"/>
      <c r="F707" s="232" t="s">
        <v>571</v>
      </c>
      <c r="G707" s="232" t="s">
        <v>123</v>
      </c>
      <c r="H707" s="299">
        <v>332254846</v>
      </c>
      <c r="I707" s="299"/>
      <c r="J707" s="299"/>
      <c r="K707" s="232" t="s">
        <v>1600</v>
      </c>
      <c r="L707" s="232"/>
      <c r="M707" s="232"/>
      <c r="N707" s="232"/>
      <c r="O707" s="232"/>
      <c r="P707" s="232"/>
      <c r="Q707" s="232"/>
      <c r="R707" s="232"/>
      <c r="S707" s="232"/>
      <c r="T707" s="226" t="s">
        <v>1601</v>
      </c>
      <c r="U707" s="226" t="s">
        <v>38</v>
      </c>
      <c r="V707" s="268">
        <v>42846</v>
      </c>
      <c r="W707" s="232" t="s">
        <v>33</v>
      </c>
    </row>
    <row r="708" spans="1:23" s="250" customFormat="1" x14ac:dyDescent="0.25">
      <c r="A708" s="264">
        <f t="shared" si="11"/>
        <v>269</v>
      </c>
      <c r="B708" s="232"/>
      <c r="C708" s="232"/>
      <c r="D708" s="226" t="s">
        <v>1602</v>
      </c>
      <c r="E708" s="232" t="s">
        <v>1603</v>
      </c>
      <c r="F708" s="232" t="s">
        <v>29</v>
      </c>
      <c r="G708" s="232" t="s">
        <v>29</v>
      </c>
      <c r="H708" s="299">
        <v>986133337</v>
      </c>
      <c r="I708" s="299"/>
      <c r="J708" s="299"/>
      <c r="K708" s="232" t="s">
        <v>1604</v>
      </c>
      <c r="L708" s="232"/>
      <c r="M708" s="232" t="s">
        <v>1605</v>
      </c>
      <c r="N708" s="232" t="s">
        <v>929</v>
      </c>
      <c r="O708" s="232" t="s">
        <v>1606</v>
      </c>
      <c r="P708" s="185" t="s">
        <v>1607</v>
      </c>
      <c r="Q708" s="232"/>
      <c r="R708" s="232"/>
      <c r="S708" s="232"/>
      <c r="T708" s="226" t="s">
        <v>1608</v>
      </c>
      <c r="U708" s="232" t="s">
        <v>100</v>
      </c>
      <c r="V708" s="268">
        <v>42738</v>
      </c>
      <c r="W708" s="232" t="s">
        <v>33</v>
      </c>
    </row>
    <row r="709" spans="1:23" s="250" customFormat="1" x14ac:dyDescent="0.25">
      <c r="A709" s="264">
        <f t="shared" si="11"/>
        <v>270</v>
      </c>
      <c r="B709" s="269"/>
      <c r="C709" s="269"/>
      <c r="D709" s="269" t="s">
        <v>1609</v>
      </c>
      <c r="E709" s="269" t="s">
        <v>1610</v>
      </c>
      <c r="F709" s="269" t="s">
        <v>29</v>
      </c>
      <c r="G709" s="269" t="s">
        <v>29</v>
      </c>
      <c r="H709" s="301" t="s">
        <v>1611</v>
      </c>
      <c r="I709" s="301"/>
      <c r="J709" s="301"/>
      <c r="K709" s="269" t="s">
        <v>30</v>
      </c>
      <c r="L709" s="269"/>
      <c r="M709" s="269" t="s">
        <v>1612</v>
      </c>
      <c r="N709" s="269" t="s">
        <v>1613</v>
      </c>
      <c r="O709" s="269"/>
      <c r="P709" s="269"/>
      <c r="Q709" s="269"/>
      <c r="R709" s="269"/>
      <c r="S709" s="269"/>
      <c r="T709" s="269" t="s">
        <v>1614</v>
      </c>
      <c r="U709" s="269" t="s">
        <v>38</v>
      </c>
      <c r="V709" s="270">
        <v>42846</v>
      </c>
      <c r="W709" s="269" t="s">
        <v>33</v>
      </c>
    </row>
    <row r="710" spans="1:23" s="250" customFormat="1" x14ac:dyDescent="0.25">
      <c r="A710" s="264">
        <f t="shared" si="11"/>
        <v>271</v>
      </c>
      <c r="B710" s="232"/>
      <c r="C710" s="232"/>
      <c r="D710" s="232" t="s">
        <v>1615</v>
      </c>
      <c r="E710" s="232" t="s">
        <v>1616</v>
      </c>
      <c r="F710" s="232" t="s">
        <v>1617</v>
      </c>
      <c r="G710" s="232" t="s">
        <v>280</v>
      </c>
      <c r="H710" s="299">
        <v>322595039</v>
      </c>
      <c r="I710" s="299"/>
      <c r="J710" s="299"/>
      <c r="K710" s="232"/>
      <c r="L710" s="232"/>
      <c r="M710" s="232"/>
      <c r="N710" s="232"/>
      <c r="O710" s="232"/>
      <c r="P710" s="232"/>
      <c r="Q710" s="232"/>
      <c r="R710" s="232"/>
      <c r="S710" s="232"/>
      <c r="T710" s="232" t="s">
        <v>1618</v>
      </c>
      <c r="U710" s="232" t="s">
        <v>46</v>
      </c>
      <c r="V710" s="268">
        <v>42846</v>
      </c>
      <c r="W710" s="232" t="s">
        <v>33</v>
      </c>
    </row>
    <row r="711" spans="1:23" s="250" customFormat="1" x14ac:dyDescent="0.25">
      <c r="A711" s="264">
        <f t="shared" si="11"/>
        <v>272</v>
      </c>
      <c r="B711" s="232"/>
      <c r="C711" s="232"/>
      <c r="D711" s="226" t="s">
        <v>1619</v>
      </c>
      <c r="E711" s="226" t="s">
        <v>1620</v>
      </c>
      <c r="F711" s="232" t="s">
        <v>48</v>
      </c>
      <c r="G711" s="232" t="s">
        <v>49</v>
      </c>
      <c r="H711" s="299">
        <v>232676200</v>
      </c>
      <c r="I711" s="299"/>
      <c r="J711" s="299"/>
      <c r="K711" s="232" t="s">
        <v>160</v>
      </c>
      <c r="L711" s="232"/>
      <c r="M711" s="232" t="s">
        <v>934</v>
      </c>
      <c r="N711" s="232" t="s">
        <v>1621</v>
      </c>
      <c r="O711" s="232" t="s">
        <v>236</v>
      </c>
      <c r="P711" s="185" t="s">
        <v>1622</v>
      </c>
      <c r="Q711" s="232"/>
      <c r="R711" s="232"/>
      <c r="S711" s="232"/>
      <c r="T711" s="226" t="s">
        <v>1623</v>
      </c>
      <c r="U711" s="226" t="s">
        <v>71</v>
      </c>
      <c r="V711" s="268">
        <v>42677</v>
      </c>
      <c r="W711" s="232" t="s">
        <v>33</v>
      </c>
    </row>
    <row r="712" spans="1:23" s="250" customFormat="1" x14ac:dyDescent="0.25">
      <c r="A712" s="264">
        <f t="shared" si="11"/>
        <v>273</v>
      </c>
      <c r="B712" s="232"/>
      <c r="C712" s="232"/>
      <c r="D712" s="232" t="s">
        <v>1625</v>
      </c>
      <c r="E712" s="232" t="s">
        <v>1626</v>
      </c>
      <c r="F712" s="232" t="s">
        <v>123</v>
      </c>
      <c r="G712" s="232" t="s">
        <v>123</v>
      </c>
      <c r="H712" s="299">
        <v>322256512</v>
      </c>
      <c r="I712" s="299">
        <v>322213231</v>
      </c>
      <c r="J712" s="299"/>
      <c r="K712" s="232" t="s">
        <v>36</v>
      </c>
      <c r="L712" s="232"/>
      <c r="M712" s="232" t="s">
        <v>806</v>
      </c>
      <c r="N712" s="232" t="s">
        <v>1627</v>
      </c>
      <c r="O712" s="232" t="s">
        <v>97</v>
      </c>
      <c r="P712" s="185" t="s">
        <v>1628</v>
      </c>
      <c r="Q712" s="185" t="s">
        <v>1629</v>
      </c>
      <c r="R712" s="232"/>
      <c r="S712" s="232"/>
      <c r="T712" s="226" t="s">
        <v>1630</v>
      </c>
      <c r="U712" s="232" t="s">
        <v>100</v>
      </c>
      <c r="V712" s="268">
        <v>42702</v>
      </c>
      <c r="W712" s="232" t="s">
        <v>33</v>
      </c>
    </row>
    <row r="713" spans="1:23" s="250" customFormat="1" x14ac:dyDescent="0.25">
      <c r="A713" s="264">
        <f t="shared" si="11"/>
        <v>274</v>
      </c>
      <c r="B713" s="269"/>
      <c r="C713" s="269"/>
      <c r="D713" s="269" t="s">
        <v>1631</v>
      </c>
      <c r="E713" s="269" t="s">
        <v>1632</v>
      </c>
      <c r="F713" s="269" t="s">
        <v>280</v>
      </c>
      <c r="G713" s="269" t="s">
        <v>1617</v>
      </c>
      <c r="H713" s="301">
        <v>322256512</v>
      </c>
      <c r="I713" s="301"/>
      <c r="J713" s="301"/>
      <c r="K713" s="269"/>
      <c r="L713" s="269"/>
      <c r="M713" s="269"/>
      <c r="N713" s="269"/>
      <c r="O713" s="269"/>
      <c r="P713" s="269"/>
      <c r="Q713" s="269"/>
      <c r="R713" s="269"/>
      <c r="S713" s="269"/>
      <c r="T713" s="269" t="s">
        <v>1633</v>
      </c>
      <c r="U713" s="269" t="s">
        <v>1490</v>
      </c>
      <c r="V713" s="270">
        <v>42846</v>
      </c>
      <c r="W713" s="269" t="s">
        <v>33</v>
      </c>
    </row>
    <row r="714" spans="1:23" s="250" customFormat="1" x14ac:dyDescent="0.25">
      <c r="A714" s="264">
        <f t="shared" si="11"/>
        <v>275</v>
      </c>
      <c r="B714" s="232"/>
      <c r="C714" s="232"/>
      <c r="D714" s="226" t="s">
        <v>1635</v>
      </c>
      <c r="E714" s="232" t="s">
        <v>1262</v>
      </c>
      <c r="F714" s="232" t="s">
        <v>29</v>
      </c>
      <c r="G714" s="232" t="s">
        <v>29</v>
      </c>
      <c r="H714" s="299">
        <v>322991551</v>
      </c>
      <c r="I714" s="299"/>
      <c r="J714" s="299"/>
      <c r="K714" s="232"/>
      <c r="L714" s="232"/>
      <c r="M714" s="232" t="s">
        <v>1636</v>
      </c>
      <c r="N714" s="232"/>
      <c r="O714" s="232" t="s">
        <v>321</v>
      </c>
      <c r="P714" s="232"/>
      <c r="Q714" s="232"/>
      <c r="R714" s="232"/>
      <c r="S714" s="232"/>
      <c r="T714" s="226" t="s">
        <v>1637</v>
      </c>
      <c r="U714" s="226" t="s">
        <v>38</v>
      </c>
      <c r="V714" s="268">
        <v>42846</v>
      </c>
      <c r="W714" s="232" t="s">
        <v>33</v>
      </c>
    </row>
    <row r="715" spans="1:23" s="250" customFormat="1" x14ac:dyDescent="0.25">
      <c r="A715" s="264">
        <f t="shared" si="11"/>
        <v>276</v>
      </c>
      <c r="B715" s="232"/>
      <c r="C715" s="232"/>
      <c r="D715" s="226" t="s">
        <v>1638</v>
      </c>
      <c r="E715" s="232" t="s">
        <v>1639</v>
      </c>
      <c r="F715" s="232" t="s">
        <v>178</v>
      </c>
      <c r="G715" s="232" t="s">
        <v>123</v>
      </c>
      <c r="H715" s="299">
        <v>332511184</v>
      </c>
      <c r="I715" s="299"/>
      <c r="J715" s="299"/>
      <c r="K715" s="232" t="s">
        <v>30</v>
      </c>
      <c r="L715" s="232"/>
      <c r="M715" s="232" t="s">
        <v>1640</v>
      </c>
      <c r="N715" s="232" t="s">
        <v>1641</v>
      </c>
      <c r="O715" s="232" t="s">
        <v>236</v>
      </c>
      <c r="P715" s="185" t="s">
        <v>1642</v>
      </c>
      <c r="Q715" s="232"/>
      <c r="R715" s="232"/>
      <c r="S715" s="232"/>
      <c r="T715" s="226" t="s">
        <v>1643</v>
      </c>
      <c r="U715" s="232" t="s">
        <v>71</v>
      </c>
      <c r="V715" s="268">
        <v>42850</v>
      </c>
      <c r="W715" s="232" t="s">
        <v>33</v>
      </c>
    </row>
    <row r="716" spans="1:23" s="250" customFormat="1" x14ac:dyDescent="0.25">
      <c r="A716" s="271">
        <f t="shared" si="11"/>
        <v>277</v>
      </c>
      <c r="B716" s="269" t="s">
        <v>1644</v>
      </c>
      <c r="C716" s="269"/>
      <c r="D716" s="269" t="s">
        <v>1645</v>
      </c>
      <c r="E716" s="269" t="s">
        <v>1646</v>
      </c>
      <c r="F716" s="269" t="s">
        <v>29</v>
      </c>
      <c r="G716" s="269" t="s">
        <v>29</v>
      </c>
      <c r="H716" s="301">
        <v>322683283</v>
      </c>
      <c r="I716" s="301">
        <v>991402212</v>
      </c>
      <c r="J716" s="301"/>
      <c r="K716" s="269" t="s">
        <v>1647</v>
      </c>
      <c r="L716" s="269"/>
      <c r="M716" s="269" t="s">
        <v>720</v>
      </c>
      <c r="N716" s="269" t="s">
        <v>275</v>
      </c>
      <c r="O716" s="269" t="s">
        <v>268</v>
      </c>
      <c r="P716" s="269" t="s">
        <v>1648</v>
      </c>
      <c r="Q716" s="269" t="s">
        <v>1649</v>
      </c>
      <c r="R716" s="269"/>
      <c r="S716" s="269"/>
      <c r="T716" s="269" t="s">
        <v>1650</v>
      </c>
      <c r="U716" s="135" t="s">
        <v>5328</v>
      </c>
      <c r="V716" s="270">
        <v>42864</v>
      </c>
      <c r="W716" s="269" t="s">
        <v>33</v>
      </c>
    </row>
    <row r="717" spans="1:23" s="250" customFormat="1" x14ac:dyDescent="0.25">
      <c r="A717" s="264">
        <f t="shared" si="11"/>
        <v>278</v>
      </c>
      <c r="B717" s="232"/>
      <c r="C717" s="232"/>
      <c r="D717" s="232" t="s">
        <v>1652</v>
      </c>
      <c r="E717" s="232" t="s">
        <v>1653</v>
      </c>
      <c r="F717" s="232" t="s">
        <v>335</v>
      </c>
      <c r="G717" s="232" t="s">
        <v>123</v>
      </c>
      <c r="H717" s="299">
        <v>993316635</v>
      </c>
      <c r="I717" s="299">
        <v>992326551</v>
      </c>
      <c r="J717" s="299">
        <v>352482963</v>
      </c>
      <c r="K717" s="232" t="s">
        <v>281</v>
      </c>
      <c r="L717" s="232"/>
      <c r="M717" s="232"/>
      <c r="N717" s="232"/>
      <c r="O717" s="232" t="s">
        <v>330</v>
      </c>
      <c r="P717" s="185" t="s">
        <v>1654</v>
      </c>
      <c r="Q717" s="232"/>
      <c r="R717" s="232"/>
      <c r="S717" s="232"/>
      <c r="T717" s="226" t="s">
        <v>1655</v>
      </c>
      <c r="U717" s="232" t="s">
        <v>46</v>
      </c>
      <c r="V717" s="268">
        <v>42850</v>
      </c>
      <c r="W717" s="232" t="s">
        <v>33</v>
      </c>
    </row>
    <row r="718" spans="1:23" s="250" customFormat="1" x14ac:dyDescent="0.25">
      <c r="A718" s="264">
        <f t="shared" si="11"/>
        <v>279</v>
      </c>
      <c r="B718" s="232" t="s">
        <v>1656</v>
      </c>
      <c r="C718" s="232"/>
      <c r="D718" s="232" t="s">
        <v>1657</v>
      </c>
      <c r="E718" s="232" t="s">
        <v>1658</v>
      </c>
      <c r="F718" s="232" t="s">
        <v>381</v>
      </c>
      <c r="G718" s="232" t="s">
        <v>123</v>
      </c>
      <c r="H718" s="299">
        <v>961625735</v>
      </c>
      <c r="I718" s="299"/>
      <c r="J718" s="299"/>
      <c r="K718" s="232" t="s">
        <v>36</v>
      </c>
      <c r="L718" s="232"/>
      <c r="M718" s="232" t="s">
        <v>857</v>
      </c>
      <c r="N718" s="232" t="s">
        <v>1659</v>
      </c>
      <c r="O718" s="232" t="s">
        <v>236</v>
      </c>
      <c r="P718" s="185" t="s">
        <v>1660</v>
      </c>
      <c r="Q718" s="232"/>
      <c r="R718" s="232"/>
      <c r="S718" s="232"/>
      <c r="T718" s="226" t="s">
        <v>1661</v>
      </c>
      <c r="U718" s="135" t="s">
        <v>5328</v>
      </c>
      <c r="V718" s="268">
        <v>42864</v>
      </c>
      <c r="W718" s="232" t="s">
        <v>33</v>
      </c>
    </row>
    <row r="719" spans="1:23" s="250" customFormat="1" x14ac:dyDescent="0.25">
      <c r="A719" s="264">
        <f t="shared" si="11"/>
        <v>280</v>
      </c>
      <c r="B719" s="232"/>
      <c r="C719" s="232" t="s">
        <v>1662</v>
      </c>
      <c r="D719" s="226" t="s">
        <v>1663</v>
      </c>
      <c r="E719" s="232" t="s">
        <v>1664</v>
      </c>
      <c r="F719" s="232" t="s">
        <v>381</v>
      </c>
      <c r="G719" s="232" t="s">
        <v>123</v>
      </c>
      <c r="H719" s="299">
        <v>974312040</v>
      </c>
      <c r="I719" s="299"/>
      <c r="J719" s="299"/>
      <c r="K719" s="232" t="s">
        <v>36</v>
      </c>
      <c r="L719" s="232"/>
      <c r="M719" s="232" t="s">
        <v>1665</v>
      </c>
      <c r="N719" s="232" t="s">
        <v>1666</v>
      </c>
      <c r="O719" s="232" t="s">
        <v>376</v>
      </c>
      <c r="P719" s="185" t="s">
        <v>1667</v>
      </c>
      <c r="Q719" s="232"/>
      <c r="R719" s="232"/>
      <c r="S719" s="232"/>
      <c r="T719" s="226" t="s">
        <v>1668</v>
      </c>
      <c r="U719" s="232" t="s">
        <v>100</v>
      </c>
      <c r="V719" s="268">
        <v>42682</v>
      </c>
      <c r="W719" s="232" t="s">
        <v>33</v>
      </c>
    </row>
    <row r="720" spans="1:23" s="250" customFormat="1" x14ac:dyDescent="0.25">
      <c r="A720" s="264">
        <f t="shared" si="11"/>
        <v>281</v>
      </c>
      <c r="B720" s="232"/>
      <c r="C720" s="232"/>
      <c r="D720" s="226" t="s">
        <v>1669</v>
      </c>
      <c r="E720" s="232" t="s">
        <v>1670</v>
      </c>
      <c r="F720" s="232" t="s">
        <v>123</v>
      </c>
      <c r="G720" s="232" t="s">
        <v>123</v>
      </c>
      <c r="H720" s="299">
        <v>323426990</v>
      </c>
      <c r="I720" s="299">
        <v>951297686</v>
      </c>
      <c r="J720" s="299"/>
      <c r="K720" s="232"/>
      <c r="L720" s="232"/>
      <c r="M720" s="232" t="s">
        <v>249</v>
      </c>
      <c r="N720" s="232" t="s">
        <v>1613</v>
      </c>
      <c r="O720" s="232" t="s">
        <v>236</v>
      </c>
      <c r="P720" s="185" t="s">
        <v>1671</v>
      </c>
      <c r="Q720" s="232"/>
      <c r="R720" s="232"/>
      <c r="S720" s="232"/>
      <c r="T720" s="226" t="s">
        <v>1672</v>
      </c>
      <c r="U720" s="226" t="s">
        <v>71</v>
      </c>
      <c r="V720" s="268">
        <v>42767</v>
      </c>
      <c r="W720" s="232" t="s">
        <v>33</v>
      </c>
    </row>
    <row r="721" spans="1:23" s="250" customFormat="1" x14ac:dyDescent="0.25">
      <c r="A721" s="264">
        <f t="shared" si="11"/>
        <v>282</v>
      </c>
      <c r="B721" s="232"/>
      <c r="C721" s="232"/>
      <c r="D721" s="226" t="s">
        <v>1674</v>
      </c>
      <c r="E721" s="232" t="s">
        <v>1675</v>
      </c>
      <c r="F721" s="232" t="s">
        <v>29</v>
      </c>
      <c r="G721" s="232" t="s">
        <v>29</v>
      </c>
      <c r="H721" s="299">
        <v>322697627</v>
      </c>
      <c r="I721" s="299">
        <v>999995305</v>
      </c>
      <c r="J721" s="299"/>
      <c r="K721" s="232"/>
      <c r="L721" s="232"/>
      <c r="M721" s="232" t="s">
        <v>1676</v>
      </c>
      <c r="N721" s="232"/>
      <c r="O721" s="232"/>
      <c r="P721" s="185" t="s">
        <v>1677</v>
      </c>
      <c r="Q721" s="232"/>
      <c r="R721" s="232"/>
      <c r="S721" s="232"/>
      <c r="T721" s="226" t="s">
        <v>1678</v>
      </c>
      <c r="U721" s="232" t="s">
        <v>71</v>
      </c>
      <c r="V721" s="268">
        <v>42850</v>
      </c>
      <c r="W721" s="232" t="s">
        <v>33</v>
      </c>
    </row>
    <row r="722" spans="1:23" s="250" customFormat="1" x14ac:dyDescent="0.25">
      <c r="A722" s="264">
        <f t="shared" si="11"/>
        <v>283</v>
      </c>
      <c r="B722" s="232"/>
      <c r="C722" s="232"/>
      <c r="D722" s="232" t="s">
        <v>1679</v>
      </c>
      <c r="E722" s="232" t="s">
        <v>1680</v>
      </c>
      <c r="F722" s="232" t="s">
        <v>29</v>
      </c>
      <c r="G722" s="232" t="s">
        <v>29</v>
      </c>
      <c r="H722" s="299">
        <v>993603761</v>
      </c>
      <c r="I722" s="299"/>
      <c r="J722" s="299"/>
      <c r="K722" s="232" t="s">
        <v>30</v>
      </c>
      <c r="L722" s="232"/>
      <c r="M722" s="232"/>
      <c r="N722" s="232"/>
      <c r="O722" s="232"/>
      <c r="P722" s="185" t="s">
        <v>1681</v>
      </c>
      <c r="Q722" s="232"/>
      <c r="R722" s="232"/>
      <c r="S722" s="232"/>
      <c r="T722" s="226" t="s">
        <v>1682</v>
      </c>
      <c r="U722" s="232" t="s">
        <v>100</v>
      </c>
      <c r="V722" s="268">
        <v>42705</v>
      </c>
      <c r="W722" s="232" t="s">
        <v>33</v>
      </c>
    </row>
    <row r="723" spans="1:23" s="250" customFormat="1" x14ac:dyDescent="0.25">
      <c r="A723" s="264">
        <f t="shared" si="11"/>
        <v>284</v>
      </c>
      <c r="B723" s="232"/>
      <c r="C723" s="232"/>
      <c r="D723" s="226" t="s">
        <v>1683</v>
      </c>
      <c r="E723" s="232" t="s">
        <v>1684</v>
      </c>
      <c r="F723" s="232" t="s">
        <v>583</v>
      </c>
      <c r="G723" s="232" t="s">
        <v>123</v>
      </c>
      <c r="H723" s="299">
        <v>322915078</v>
      </c>
      <c r="I723" s="299"/>
      <c r="J723" s="299"/>
      <c r="K723" s="232" t="s">
        <v>36</v>
      </c>
      <c r="L723" s="232"/>
      <c r="M723" s="232"/>
      <c r="N723" s="232" t="s">
        <v>1685</v>
      </c>
      <c r="O723" s="232" t="s">
        <v>236</v>
      </c>
      <c r="P723" s="226" t="s">
        <v>1686</v>
      </c>
      <c r="Q723" s="232"/>
      <c r="R723" s="232"/>
      <c r="S723" s="232"/>
      <c r="T723" s="226" t="s">
        <v>1687</v>
      </c>
      <c r="U723" s="232" t="s">
        <v>71</v>
      </c>
      <c r="V723" s="268">
        <v>42850</v>
      </c>
      <c r="W723" s="232" t="s">
        <v>33</v>
      </c>
    </row>
    <row r="724" spans="1:23" s="250" customFormat="1" x14ac:dyDescent="0.25">
      <c r="A724" s="264">
        <f t="shared" si="11"/>
        <v>285</v>
      </c>
      <c r="B724" s="232" t="s">
        <v>1688</v>
      </c>
      <c r="C724" s="232"/>
      <c r="D724" s="232" t="s">
        <v>1689</v>
      </c>
      <c r="E724" s="232" t="s">
        <v>1690</v>
      </c>
      <c r="F724" s="232" t="s">
        <v>122</v>
      </c>
      <c r="G724" s="232" t="s">
        <v>123</v>
      </c>
      <c r="H724" s="299">
        <v>322530387</v>
      </c>
      <c r="I724" s="299">
        <v>982067251</v>
      </c>
      <c r="J724" s="299"/>
      <c r="K724" s="232" t="s">
        <v>30</v>
      </c>
      <c r="L724" s="232"/>
      <c r="M724" s="232" t="s">
        <v>1691</v>
      </c>
      <c r="N724" s="232" t="s">
        <v>1692</v>
      </c>
      <c r="O724" s="232" t="s">
        <v>236</v>
      </c>
      <c r="P724" s="185" t="s">
        <v>1693</v>
      </c>
      <c r="Q724" s="185" t="s">
        <v>1694</v>
      </c>
      <c r="R724" s="232"/>
      <c r="S724" s="232"/>
      <c r="T724" s="226" t="s">
        <v>1695</v>
      </c>
      <c r="U724" s="135" t="s">
        <v>5328</v>
      </c>
      <c r="V724" s="268">
        <v>42850</v>
      </c>
      <c r="W724" s="232" t="s">
        <v>33</v>
      </c>
    </row>
    <row r="725" spans="1:23" s="250" customFormat="1" x14ac:dyDescent="0.25">
      <c r="A725" s="264">
        <f t="shared" si="11"/>
        <v>286</v>
      </c>
      <c r="B725" s="232"/>
      <c r="C725" s="232" t="s">
        <v>340</v>
      </c>
      <c r="D725" s="226" t="s">
        <v>1697</v>
      </c>
      <c r="E725" s="232" t="s">
        <v>1698</v>
      </c>
      <c r="F725" s="232" t="s">
        <v>123</v>
      </c>
      <c r="G725" s="232" t="s">
        <v>123</v>
      </c>
      <c r="H725" s="299">
        <v>322359117</v>
      </c>
      <c r="I725" s="299"/>
      <c r="J725" s="299"/>
      <c r="K725" s="232" t="s">
        <v>30</v>
      </c>
      <c r="L725" s="232"/>
      <c r="M725" s="226" t="s">
        <v>1162</v>
      </c>
      <c r="N725" s="226" t="s">
        <v>1699</v>
      </c>
      <c r="O725" s="232" t="s">
        <v>1700</v>
      </c>
      <c r="P725" s="185" t="s">
        <v>1701</v>
      </c>
      <c r="Q725" s="232"/>
      <c r="R725" s="232"/>
      <c r="S725" s="232"/>
      <c r="T725" s="226" t="s">
        <v>1702</v>
      </c>
      <c r="U725" s="232" t="s">
        <v>71</v>
      </c>
      <c r="V725" s="268">
        <v>42850</v>
      </c>
      <c r="W725" s="232" t="s">
        <v>33</v>
      </c>
    </row>
    <row r="726" spans="1:23" s="250" customFormat="1" x14ac:dyDescent="0.25">
      <c r="A726" s="264">
        <f t="shared" si="11"/>
        <v>287</v>
      </c>
      <c r="B726" s="232" t="s">
        <v>1704</v>
      </c>
      <c r="C726" s="232"/>
      <c r="D726" s="232" t="s">
        <v>1705</v>
      </c>
      <c r="E726" s="232" t="s">
        <v>1706</v>
      </c>
      <c r="F726" s="226" t="s">
        <v>29</v>
      </c>
      <c r="G726" s="232" t="s">
        <v>29</v>
      </c>
      <c r="H726" s="299">
        <v>322692891</v>
      </c>
      <c r="I726" s="299"/>
      <c r="J726" s="299"/>
      <c r="K726" s="232" t="s">
        <v>36</v>
      </c>
      <c r="L726" s="232"/>
      <c r="M726" s="232" t="s">
        <v>1707</v>
      </c>
      <c r="N726" s="232" t="s">
        <v>613</v>
      </c>
      <c r="O726" s="232" t="s">
        <v>236</v>
      </c>
      <c r="P726" s="185" t="s">
        <v>1708</v>
      </c>
      <c r="Q726" s="232"/>
      <c r="R726" s="232"/>
      <c r="S726" s="232"/>
      <c r="T726" s="226" t="s">
        <v>1709</v>
      </c>
      <c r="U726" s="135" t="s">
        <v>5328</v>
      </c>
      <c r="V726" s="268">
        <v>42864</v>
      </c>
      <c r="W726" s="232" t="s">
        <v>33</v>
      </c>
    </row>
    <row r="727" spans="1:23" s="250" customFormat="1" x14ac:dyDescent="0.25">
      <c r="A727" s="264">
        <f t="shared" si="11"/>
        <v>288</v>
      </c>
      <c r="B727" s="232" t="s">
        <v>1221</v>
      </c>
      <c r="C727" s="232"/>
      <c r="D727" s="232" t="s">
        <v>1710</v>
      </c>
      <c r="E727" s="232" t="s">
        <v>1711</v>
      </c>
      <c r="F727" s="232" t="s">
        <v>1178</v>
      </c>
      <c r="G727" s="232" t="s">
        <v>1178</v>
      </c>
      <c r="H727" s="299">
        <v>752221480</v>
      </c>
      <c r="I727" s="299"/>
      <c r="J727" s="299"/>
      <c r="K727" s="232" t="s">
        <v>30</v>
      </c>
      <c r="L727" s="232"/>
      <c r="M727" s="232" t="s">
        <v>1712</v>
      </c>
      <c r="N727" s="232" t="s">
        <v>1713</v>
      </c>
      <c r="O727" s="232" t="s">
        <v>236</v>
      </c>
      <c r="P727" s="232" t="s">
        <v>1714</v>
      </c>
      <c r="Q727" s="232"/>
      <c r="R727" s="232"/>
      <c r="S727" s="232"/>
      <c r="T727" s="232" t="s">
        <v>1715</v>
      </c>
      <c r="U727" s="232" t="s">
        <v>100</v>
      </c>
      <c r="V727" s="268">
        <v>42684</v>
      </c>
      <c r="W727" s="232" t="s">
        <v>33</v>
      </c>
    </row>
    <row r="728" spans="1:23" s="250" customFormat="1" x14ac:dyDescent="0.25">
      <c r="A728" s="264">
        <f t="shared" si="11"/>
        <v>289</v>
      </c>
      <c r="B728" s="232"/>
      <c r="C728" s="232" t="s">
        <v>340</v>
      </c>
      <c r="D728" s="226" t="s">
        <v>1716</v>
      </c>
      <c r="E728" s="232" t="s">
        <v>1717</v>
      </c>
      <c r="F728" s="232" t="s">
        <v>195</v>
      </c>
      <c r="G728" s="232" t="s">
        <v>29</v>
      </c>
      <c r="H728" s="299">
        <v>322836431</v>
      </c>
      <c r="I728" s="299"/>
      <c r="J728" s="299"/>
      <c r="K728" s="232" t="s">
        <v>1001</v>
      </c>
      <c r="L728" s="232"/>
      <c r="M728" s="232" t="s">
        <v>1718</v>
      </c>
      <c r="N728" s="232" t="s">
        <v>1719</v>
      </c>
      <c r="O728" s="232" t="s">
        <v>330</v>
      </c>
      <c r="P728" s="185" t="s">
        <v>1720</v>
      </c>
      <c r="Q728" s="232"/>
      <c r="R728" s="232"/>
      <c r="S728" s="232"/>
      <c r="T728" s="226" t="s">
        <v>1721</v>
      </c>
      <c r="U728" s="232" t="s">
        <v>71</v>
      </c>
      <c r="V728" s="268">
        <v>42850</v>
      </c>
      <c r="W728" s="232" t="s">
        <v>33</v>
      </c>
    </row>
    <row r="729" spans="1:23" s="250" customFormat="1" x14ac:dyDescent="0.25">
      <c r="A729" s="264">
        <f t="shared" si="11"/>
        <v>290</v>
      </c>
      <c r="B729" s="232"/>
      <c r="C729" s="232"/>
      <c r="D729" s="232" t="s">
        <v>1722</v>
      </c>
      <c r="E729" s="232" t="s">
        <v>1723</v>
      </c>
      <c r="F729" s="232" t="s">
        <v>29</v>
      </c>
      <c r="G729" s="232" t="s">
        <v>280</v>
      </c>
      <c r="H729" s="299" t="s">
        <v>1724</v>
      </c>
      <c r="I729" s="299" t="s">
        <v>1725</v>
      </c>
      <c r="J729" s="299"/>
      <c r="K729" s="232" t="s">
        <v>1726</v>
      </c>
      <c r="L729" s="232"/>
      <c r="M729" s="232" t="s">
        <v>1727</v>
      </c>
      <c r="N729" s="232" t="s">
        <v>1728</v>
      </c>
      <c r="O729" s="232"/>
      <c r="P729" s="185" t="s">
        <v>1729</v>
      </c>
      <c r="Q729" s="232"/>
      <c r="R729" s="232"/>
      <c r="S729" s="232"/>
      <c r="T729" s="226" t="s">
        <v>1730</v>
      </c>
      <c r="U729" s="226" t="s">
        <v>100</v>
      </c>
      <c r="V729" s="268">
        <v>42850</v>
      </c>
      <c r="W729" s="232" t="s">
        <v>33</v>
      </c>
    </row>
    <row r="730" spans="1:23" s="250" customFormat="1" x14ac:dyDescent="0.25">
      <c r="A730" s="264">
        <f t="shared" si="11"/>
        <v>291</v>
      </c>
      <c r="B730" s="232"/>
      <c r="C730" s="232"/>
      <c r="D730" s="226" t="s">
        <v>1731</v>
      </c>
      <c r="E730" s="232" t="s">
        <v>1732</v>
      </c>
      <c r="F730" s="232" t="s">
        <v>203</v>
      </c>
      <c r="G730" s="232" t="s">
        <v>95</v>
      </c>
      <c r="H730" s="299">
        <v>985089091</v>
      </c>
      <c r="I730" s="299"/>
      <c r="J730" s="299"/>
      <c r="K730" s="232" t="s">
        <v>160</v>
      </c>
      <c r="L730" s="232"/>
      <c r="M730" s="232" t="s">
        <v>1733</v>
      </c>
      <c r="N730" s="232"/>
      <c r="O730" s="232" t="s">
        <v>236</v>
      </c>
      <c r="P730" s="185" t="s">
        <v>1734</v>
      </c>
      <c r="Q730" s="232"/>
      <c r="R730" s="232"/>
      <c r="S730" s="232"/>
      <c r="T730" s="226" t="s">
        <v>1735</v>
      </c>
      <c r="U730" s="232" t="s">
        <v>100</v>
      </c>
      <c r="V730" s="268">
        <v>42677</v>
      </c>
      <c r="W730" s="232" t="s">
        <v>33</v>
      </c>
    </row>
    <row r="731" spans="1:23" s="250" customFormat="1" x14ac:dyDescent="0.25">
      <c r="A731" s="264">
        <f t="shared" si="11"/>
        <v>292</v>
      </c>
      <c r="B731" s="232"/>
      <c r="C731" s="232"/>
      <c r="D731" s="232" t="s">
        <v>1736</v>
      </c>
      <c r="E731" s="232" t="s">
        <v>1737</v>
      </c>
      <c r="F731" s="232" t="s">
        <v>178</v>
      </c>
      <c r="G731" s="232" t="s">
        <v>123</v>
      </c>
      <c r="H731" s="299">
        <v>332314208</v>
      </c>
      <c r="I731" s="299">
        <v>984198580</v>
      </c>
      <c r="J731" s="299"/>
      <c r="K731" s="232" t="s">
        <v>1001</v>
      </c>
      <c r="L731" s="232"/>
      <c r="M731" s="232" t="s">
        <v>1738</v>
      </c>
      <c r="N731" s="232" t="s">
        <v>1739</v>
      </c>
      <c r="O731" s="232" t="s">
        <v>236</v>
      </c>
      <c r="P731" s="185" t="s">
        <v>1740</v>
      </c>
      <c r="Q731" s="232"/>
      <c r="R731" s="232"/>
      <c r="S731" s="232"/>
      <c r="T731" s="226" t="s">
        <v>1741</v>
      </c>
      <c r="U731" s="232" t="s">
        <v>46</v>
      </c>
      <c r="V731" s="268">
        <v>42850</v>
      </c>
      <c r="W731" s="232" t="s">
        <v>33</v>
      </c>
    </row>
    <row r="732" spans="1:23" s="250" customFormat="1" x14ac:dyDescent="0.25">
      <c r="A732" s="264">
        <f t="shared" si="11"/>
        <v>293</v>
      </c>
      <c r="B732" s="232"/>
      <c r="C732" s="232"/>
      <c r="D732" s="226" t="s">
        <v>1743</v>
      </c>
      <c r="E732" s="232" t="s">
        <v>1744</v>
      </c>
      <c r="F732" s="232" t="s">
        <v>29</v>
      </c>
      <c r="G732" s="232" t="s">
        <v>29</v>
      </c>
      <c r="H732" s="299">
        <v>999100403</v>
      </c>
      <c r="I732" s="299"/>
      <c r="J732" s="299"/>
      <c r="K732" s="232" t="s">
        <v>1745</v>
      </c>
      <c r="L732" s="232"/>
      <c r="M732" s="232" t="s">
        <v>1746</v>
      </c>
      <c r="N732" s="232" t="s">
        <v>1747</v>
      </c>
      <c r="O732" s="232" t="s">
        <v>330</v>
      </c>
      <c r="P732" s="185" t="s">
        <v>1748</v>
      </c>
      <c r="Q732" s="232"/>
      <c r="R732" s="232"/>
      <c r="S732" s="232"/>
      <c r="T732" s="226" t="s">
        <v>1749</v>
      </c>
      <c r="U732" s="135" t="s">
        <v>5328</v>
      </c>
      <c r="V732" s="268">
        <v>42850</v>
      </c>
      <c r="W732" s="232" t="s">
        <v>33</v>
      </c>
    </row>
    <row r="733" spans="1:23" s="250" customFormat="1" x14ac:dyDescent="0.25">
      <c r="A733" s="264">
        <f t="shared" si="11"/>
        <v>294</v>
      </c>
      <c r="B733" s="232"/>
      <c r="C733" s="232"/>
      <c r="D733" s="232" t="s">
        <v>1751</v>
      </c>
      <c r="E733" s="232" t="s">
        <v>1752</v>
      </c>
      <c r="F733" s="232" t="s">
        <v>29</v>
      </c>
      <c r="G733" s="232" t="s">
        <v>29</v>
      </c>
      <c r="H733" s="299">
        <v>322975742</v>
      </c>
      <c r="I733" s="299">
        <v>998919417</v>
      </c>
      <c r="J733" s="299"/>
      <c r="K733" s="232" t="s">
        <v>36</v>
      </c>
      <c r="L733" s="232"/>
      <c r="M733" s="232" t="s">
        <v>1753</v>
      </c>
      <c r="N733" s="232"/>
      <c r="O733" s="232" t="s">
        <v>321</v>
      </c>
      <c r="P733" s="185" t="s">
        <v>1754</v>
      </c>
      <c r="Q733" s="232"/>
      <c r="R733" s="232"/>
      <c r="S733" s="232"/>
      <c r="T733" s="226" t="s">
        <v>1755</v>
      </c>
      <c r="U733" s="135" t="s">
        <v>5328</v>
      </c>
      <c r="V733" s="268">
        <v>42850</v>
      </c>
      <c r="W733" s="232" t="s">
        <v>33</v>
      </c>
    </row>
    <row r="734" spans="1:23" s="250" customFormat="1" x14ac:dyDescent="0.25">
      <c r="A734" s="264">
        <f t="shared" si="11"/>
        <v>295</v>
      </c>
      <c r="B734" s="232"/>
      <c r="C734" s="232"/>
      <c r="D734" s="226" t="s">
        <v>1756</v>
      </c>
      <c r="E734" s="232" t="s">
        <v>1757</v>
      </c>
      <c r="F734" s="232" t="s">
        <v>285</v>
      </c>
      <c r="G734" s="232" t="s">
        <v>49</v>
      </c>
      <c r="H734" s="299">
        <v>229330431</v>
      </c>
      <c r="I734" s="299"/>
      <c r="J734" s="299"/>
      <c r="K734" s="232" t="s">
        <v>36</v>
      </c>
      <c r="L734" s="232"/>
      <c r="M734" s="232" t="s">
        <v>736</v>
      </c>
      <c r="N734" s="232" t="s">
        <v>1758</v>
      </c>
      <c r="O734" s="232" t="s">
        <v>330</v>
      </c>
      <c r="P734" s="185" t="s">
        <v>1759</v>
      </c>
      <c r="Q734" s="185" t="s">
        <v>1760</v>
      </c>
      <c r="R734" s="232"/>
      <c r="S734" s="232"/>
      <c r="T734" s="226" t="s">
        <v>1761</v>
      </c>
      <c r="U734" s="232" t="s">
        <v>100</v>
      </c>
      <c r="V734" s="268">
        <v>42689</v>
      </c>
      <c r="W734" s="232" t="s">
        <v>33</v>
      </c>
    </row>
    <row r="735" spans="1:23" s="250" customFormat="1" x14ac:dyDescent="0.25">
      <c r="A735" s="264">
        <f t="shared" si="11"/>
        <v>296</v>
      </c>
      <c r="B735" s="232" t="s">
        <v>1221</v>
      </c>
      <c r="C735" s="232"/>
      <c r="D735" s="232" t="s">
        <v>1762</v>
      </c>
      <c r="E735" s="232" t="s">
        <v>1763</v>
      </c>
      <c r="F735" s="232" t="s">
        <v>1178</v>
      </c>
      <c r="G735" s="232" t="s">
        <v>1178</v>
      </c>
      <c r="H735" s="299">
        <v>752554035</v>
      </c>
      <c r="I735" s="299">
        <v>995049513</v>
      </c>
      <c r="J735" s="299"/>
      <c r="K735" s="232" t="s">
        <v>30</v>
      </c>
      <c r="L735" s="232"/>
      <c r="M735" s="232" t="s">
        <v>112</v>
      </c>
      <c r="N735" s="232" t="s">
        <v>1764</v>
      </c>
      <c r="O735" s="232" t="s">
        <v>236</v>
      </c>
      <c r="P735" s="232" t="s">
        <v>1765</v>
      </c>
      <c r="Q735" s="232"/>
      <c r="R735" s="232"/>
      <c r="S735" s="232"/>
      <c r="T735" s="232" t="s">
        <v>1766</v>
      </c>
      <c r="U735" s="232" t="s">
        <v>100</v>
      </c>
      <c r="V735" s="268">
        <v>42677</v>
      </c>
      <c r="W735" s="232" t="s">
        <v>33</v>
      </c>
    </row>
    <row r="736" spans="1:23" s="250" customFormat="1" x14ac:dyDescent="0.25">
      <c r="A736" s="264">
        <f t="shared" si="11"/>
        <v>297</v>
      </c>
      <c r="B736" s="232"/>
      <c r="C736" s="232"/>
      <c r="D736" s="232" t="s">
        <v>1767</v>
      </c>
      <c r="E736" s="232" t="s">
        <v>1768</v>
      </c>
      <c r="F736" s="232" t="s">
        <v>122</v>
      </c>
      <c r="G736" s="232" t="s">
        <v>123</v>
      </c>
      <c r="H736" s="299">
        <v>323373730</v>
      </c>
      <c r="I736" s="299">
        <v>963204063</v>
      </c>
      <c r="J736" s="299"/>
      <c r="K736" s="232" t="s">
        <v>36</v>
      </c>
      <c r="L736" s="232"/>
      <c r="M736" s="232" t="s">
        <v>1406</v>
      </c>
      <c r="N736" s="232" t="s">
        <v>1769</v>
      </c>
      <c r="O736" s="232" t="s">
        <v>236</v>
      </c>
      <c r="P736" s="185" t="s">
        <v>1770</v>
      </c>
      <c r="Q736" s="232"/>
      <c r="R736" s="232"/>
      <c r="S736" s="232"/>
      <c r="T736" s="226" t="s">
        <v>1771</v>
      </c>
      <c r="U736" s="232" t="s">
        <v>71</v>
      </c>
      <c r="V736" s="268">
        <v>42850</v>
      </c>
      <c r="W736" s="232" t="s">
        <v>33</v>
      </c>
    </row>
    <row r="737" spans="1:23" s="250" customFormat="1" x14ac:dyDescent="0.25">
      <c r="A737" s="264">
        <f t="shared" si="11"/>
        <v>298</v>
      </c>
      <c r="B737" s="232"/>
      <c r="C737" s="232"/>
      <c r="D737" s="232" t="s">
        <v>1773</v>
      </c>
      <c r="E737" s="232" t="s">
        <v>1774</v>
      </c>
      <c r="F737" s="232" t="s">
        <v>29</v>
      </c>
      <c r="G737" s="232" t="s">
        <v>29</v>
      </c>
      <c r="H737" s="299">
        <v>322688133</v>
      </c>
      <c r="I737" s="299"/>
      <c r="J737" s="299"/>
      <c r="K737" s="232" t="s">
        <v>36</v>
      </c>
      <c r="L737" s="232"/>
      <c r="M737" s="232" t="s">
        <v>1775</v>
      </c>
      <c r="N737" s="232"/>
      <c r="O737" s="232" t="s">
        <v>1776</v>
      </c>
      <c r="P737" s="185" t="s">
        <v>1777</v>
      </c>
      <c r="Q737" s="232"/>
      <c r="R737" s="232"/>
      <c r="S737" s="232"/>
      <c r="T737" s="226" t="s">
        <v>1778</v>
      </c>
      <c r="U737" s="232" t="s">
        <v>46</v>
      </c>
      <c r="V737" s="268">
        <v>42850</v>
      </c>
      <c r="W737" s="232" t="s">
        <v>33</v>
      </c>
    </row>
    <row r="738" spans="1:23" s="250" customFormat="1" x14ac:dyDescent="0.25">
      <c r="A738" s="264">
        <f t="shared" si="11"/>
        <v>299</v>
      </c>
      <c r="B738" s="232"/>
      <c r="C738" s="232"/>
      <c r="D738" s="232" t="s">
        <v>1779</v>
      </c>
      <c r="E738" s="232" t="s">
        <v>1780</v>
      </c>
      <c r="F738" s="232" t="s">
        <v>29</v>
      </c>
      <c r="G738" s="232" t="s">
        <v>29</v>
      </c>
      <c r="H738" s="299">
        <v>974310199</v>
      </c>
      <c r="I738" s="299"/>
      <c r="J738" s="299"/>
      <c r="K738" s="232" t="s">
        <v>36</v>
      </c>
      <c r="L738" s="232"/>
      <c r="M738" s="232" t="s">
        <v>1781</v>
      </c>
      <c r="N738" s="232" t="s">
        <v>1782</v>
      </c>
      <c r="O738" s="232" t="s">
        <v>472</v>
      </c>
      <c r="P738" s="185" t="s">
        <v>1783</v>
      </c>
      <c r="Q738" s="232"/>
      <c r="R738" s="232"/>
      <c r="S738" s="232"/>
      <c r="T738" s="226" t="s">
        <v>1784</v>
      </c>
      <c r="U738" s="232" t="s">
        <v>100</v>
      </c>
      <c r="V738" s="268">
        <v>42682</v>
      </c>
      <c r="W738" s="232" t="s">
        <v>33</v>
      </c>
    </row>
    <row r="739" spans="1:23" s="250" customFormat="1" x14ac:dyDescent="0.25">
      <c r="A739" s="264">
        <f t="shared" si="11"/>
        <v>300</v>
      </c>
      <c r="B739" s="232"/>
      <c r="C739" s="232"/>
      <c r="D739" s="232" t="s">
        <v>1785</v>
      </c>
      <c r="E739" s="232" t="s">
        <v>1786</v>
      </c>
      <c r="F739" s="232" t="s">
        <v>29</v>
      </c>
      <c r="G739" s="232" t="s">
        <v>29</v>
      </c>
      <c r="H739" s="299">
        <v>322846239</v>
      </c>
      <c r="I739" s="299">
        <v>6007006000</v>
      </c>
      <c r="J739" s="299"/>
      <c r="K739" s="232" t="s">
        <v>36</v>
      </c>
      <c r="L739" s="232"/>
      <c r="M739" s="232" t="s">
        <v>1665</v>
      </c>
      <c r="N739" s="232" t="s">
        <v>1787</v>
      </c>
      <c r="O739" s="232" t="s">
        <v>1788</v>
      </c>
      <c r="P739" s="185" t="s">
        <v>1789</v>
      </c>
      <c r="Q739" s="232"/>
      <c r="R739" s="232"/>
      <c r="S739" s="232"/>
      <c r="T739" s="226" t="s">
        <v>1790</v>
      </c>
      <c r="U739" s="232" t="s">
        <v>100</v>
      </c>
      <c r="V739" s="268">
        <v>42696</v>
      </c>
      <c r="W739" s="232" t="s">
        <v>33</v>
      </c>
    </row>
    <row r="740" spans="1:23" s="250" customFormat="1" x14ac:dyDescent="0.25">
      <c r="A740" s="264">
        <f t="shared" si="11"/>
        <v>301</v>
      </c>
      <c r="B740" s="232"/>
      <c r="C740" s="232"/>
      <c r="D740" s="226" t="s">
        <v>1791</v>
      </c>
      <c r="E740" s="232" t="s">
        <v>1792</v>
      </c>
      <c r="F740" s="232" t="s">
        <v>123</v>
      </c>
      <c r="G740" s="232" t="s">
        <v>123</v>
      </c>
      <c r="H740" s="299">
        <v>944432724</v>
      </c>
      <c r="I740" s="299">
        <v>992448237</v>
      </c>
      <c r="J740" s="299"/>
      <c r="K740" s="232"/>
      <c r="L740" s="232"/>
      <c r="M740" s="232" t="s">
        <v>124</v>
      </c>
      <c r="N740" s="232" t="s">
        <v>1793</v>
      </c>
      <c r="O740" s="232" t="s">
        <v>1794</v>
      </c>
      <c r="P740" s="185" t="s">
        <v>1795</v>
      </c>
      <c r="Q740" s="185" t="s">
        <v>1796</v>
      </c>
      <c r="R740" s="232"/>
      <c r="S740" s="232"/>
      <c r="T740" s="226" t="s">
        <v>1797</v>
      </c>
      <c r="U740" s="232" t="s">
        <v>71</v>
      </c>
      <c r="V740" s="268">
        <v>42767</v>
      </c>
      <c r="W740" s="232" t="s">
        <v>33</v>
      </c>
    </row>
    <row r="741" spans="1:23" s="250" customFormat="1" x14ac:dyDescent="0.25">
      <c r="A741" s="264">
        <f t="shared" si="11"/>
        <v>302</v>
      </c>
      <c r="B741" s="232"/>
      <c r="C741" s="232" t="s">
        <v>568</v>
      </c>
      <c r="D741" s="232" t="s">
        <v>1798</v>
      </c>
      <c r="E741" s="232" t="s">
        <v>1799</v>
      </c>
      <c r="F741" s="232" t="s">
        <v>29</v>
      </c>
      <c r="G741" s="232" t="s">
        <v>29</v>
      </c>
      <c r="H741" s="299">
        <v>323286950</v>
      </c>
      <c r="I741" s="299"/>
      <c r="J741" s="299"/>
      <c r="K741" s="232" t="s">
        <v>36</v>
      </c>
      <c r="L741" s="232"/>
      <c r="M741" s="232" t="s">
        <v>1800</v>
      </c>
      <c r="N741" s="232" t="s">
        <v>1801</v>
      </c>
      <c r="O741" s="232" t="s">
        <v>236</v>
      </c>
      <c r="P741" s="185" t="s">
        <v>1802</v>
      </c>
      <c r="Q741" s="232"/>
      <c r="R741" s="232"/>
      <c r="S741" s="232"/>
      <c r="T741" s="226" t="s">
        <v>1803</v>
      </c>
      <c r="U741" s="232" t="s">
        <v>100</v>
      </c>
      <c r="V741" s="268">
        <v>42682</v>
      </c>
      <c r="W741" s="232" t="s">
        <v>33</v>
      </c>
    </row>
    <row r="742" spans="1:23" s="250" customFormat="1" x14ac:dyDescent="0.25">
      <c r="A742" s="264">
        <f t="shared" si="11"/>
        <v>303</v>
      </c>
      <c r="B742" s="232" t="s">
        <v>1804</v>
      </c>
      <c r="C742" s="232"/>
      <c r="D742" s="232" t="s">
        <v>1805</v>
      </c>
      <c r="E742" s="232" t="s">
        <v>1806</v>
      </c>
      <c r="F742" s="232" t="s">
        <v>123</v>
      </c>
      <c r="G742" s="232" t="s">
        <v>123</v>
      </c>
      <c r="H742" s="299">
        <v>322217746</v>
      </c>
      <c r="I742" s="299"/>
      <c r="J742" s="299"/>
      <c r="K742" s="232" t="s">
        <v>36</v>
      </c>
      <c r="L742" s="232"/>
      <c r="M742" s="232" t="s">
        <v>857</v>
      </c>
      <c r="N742" s="232" t="s">
        <v>1807</v>
      </c>
      <c r="O742" s="232" t="s">
        <v>321</v>
      </c>
      <c r="P742" s="185" t="s">
        <v>1808</v>
      </c>
      <c r="Q742" s="232"/>
      <c r="R742" s="232"/>
      <c r="S742" s="232"/>
      <c r="T742" s="226" t="s">
        <v>1809</v>
      </c>
      <c r="U742" s="135" t="s">
        <v>5328</v>
      </c>
      <c r="V742" s="268">
        <v>42850</v>
      </c>
      <c r="W742" s="232" t="s">
        <v>33</v>
      </c>
    </row>
    <row r="743" spans="1:23" s="250" customFormat="1" x14ac:dyDescent="0.25">
      <c r="A743" s="264">
        <f t="shared" si="11"/>
        <v>304</v>
      </c>
      <c r="B743" s="232"/>
      <c r="C743" s="232"/>
      <c r="D743" s="226" t="s">
        <v>1811</v>
      </c>
      <c r="E743" s="232" t="s">
        <v>1812</v>
      </c>
      <c r="F743" s="232" t="s">
        <v>29</v>
      </c>
      <c r="G743" s="232" t="s">
        <v>29</v>
      </c>
      <c r="H743" s="299">
        <v>322694113</v>
      </c>
      <c r="I743" s="299"/>
      <c r="J743" s="299" t="s">
        <v>1813</v>
      </c>
      <c r="K743" s="232" t="s">
        <v>36</v>
      </c>
      <c r="L743" s="232"/>
      <c r="M743" s="232" t="s">
        <v>591</v>
      </c>
      <c r="N743" s="232" t="s">
        <v>1814</v>
      </c>
      <c r="O743" s="232" t="s">
        <v>321</v>
      </c>
      <c r="P743" s="185" t="s">
        <v>1815</v>
      </c>
      <c r="Q743" s="232"/>
      <c r="R743" s="232"/>
      <c r="S743" s="232"/>
      <c r="T743" s="226" t="s">
        <v>1816</v>
      </c>
      <c r="U743" s="135" t="s">
        <v>5328</v>
      </c>
      <c r="V743" s="268">
        <v>42864</v>
      </c>
      <c r="W743" s="232" t="s">
        <v>33</v>
      </c>
    </row>
    <row r="744" spans="1:23" s="250" customFormat="1" x14ac:dyDescent="0.25">
      <c r="A744" s="264">
        <f t="shared" si="11"/>
        <v>305</v>
      </c>
      <c r="B744" s="232"/>
      <c r="C744" s="232"/>
      <c r="D744" s="232" t="s">
        <v>1817</v>
      </c>
      <c r="E744" s="232" t="s">
        <v>703</v>
      </c>
      <c r="F744" s="232" t="s">
        <v>1818</v>
      </c>
      <c r="G744" s="232" t="s">
        <v>280</v>
      </c>
      <c r="H744" s="299" t="s">
        <v>1819</v>
      </c>
      <c r="I744" s="299"/>
      <c r="J744" s="299"/>
      <c r="K744" s="232"/>
      <c r="L744" s="232"/>
      <c r="M744" s="232" t="s">
        <v>705</v>
      </c>
      <c r="N744" s="232" t="s">
        <v>1820</v>
      </c>
      <c r="O744" s="232"/>
      <c r="P744" s="232" t="s">
        <v>706</v>
      </c>
      <c r="Q744" s="232"/>
      <c r="R744" s="232"/>
      <c r="S744" s="232"/>
      <c r="T744" s="232" t="s">
        <v>1821</v>
      </c>
      <c r="U744" s="135" t="s">
        <v>5328</v>
      </c>
      <c r="V744" s="268">
        <v>42850</v>
      </c>
      <c r="W744" s="232" t="s">
        <v>1822</v>
      </c>
    </row>
    <row r="745" spans="1:23" s="250" customFormat="1" x14ac:dyDescent="0.25">
      <c r="A745" s="264">
        <f t="shared" si="11"/>
        <v>306</v>
      </c>
      <c r="B745" s="232" t="s">
        <v>1823</v>
      </c>
      <c r="C745" s="232"/>
      <c r="D745" s="232" t="s">
        <v>1824</v>
      </c>
      <c r="E745" s="232" t="s">
        <v>1825</v>
      </c>
      <c r="F745" s="232" t="s">
        <v>123</v>
      </c>
      <c r="G745" s="232" t="s">
        <v>123</v>
      </c>
      <c r="H745" s="299">
        <v>962098087</v>
      </c>
      <c r="I745" s="299"/>
      <c r="J745" s="299"/>
      <c r="K745" s="232" t="s">
        <v>1647</v>
      </c>
      <c r="L745" s="232"/>
      <c r="M745" s="232" t="s">
        <v>1826</v>
      </c>
      <c r="N745" s="232" t="s">
        <v>1827</v>
      </c>
      <c r="O745" s="232" t="s">
        <v>330</v>
      </c>
      <c r="P745" s="232" t="s">
        <v>1828</v>
      </c>
      <c r="Q745" s="232"/>
      <c r="R745" s="232"/>
      <c r="S745" s="232"/>
      <c r="T745" s="232" t="s">
        <v>1829</v>
      </c>
      <c r="U745" s="135" t="s">
        <v>5328</v>
      </c>
      <c r="V745" s="268">
        <v>42850</v>
      </c>
      <c r="W745" s="232" t="s">
        <v>33</v>
      </c>
    </row>
    <row r="746" spans="1:23" s="250" customFormat="1" x14ac:dyDescent="0.25">
      <c r="A746" s="264">
        <f t="shared" si="11"/>
        <v>307</v>
      </c>
      <c r="B746" s="232"/>
      <c r="C746" s="232"/>
      <c r="D746" s="226" t="s">
        <v>1830</v>
      </c>
      <c r="E746" s="232" t="s">
        <v>1831</v>
      </c>
      <c r="F746" s="232" t="s">
        <v>241</v>
      </c>
      <c r="G746" s="232" t="s">
        <v>49</v>
      </c>
      <c r="H746" s="299">
        <v>997324323</v>
      </c>
      <c r="I746" s="299"/>
      <c r="J746" s="299"/>
      <c r="K746" s="232" t="s">
        <v>36</v>
      </c>
      <c r="L746" s="232"/>
      <c r="M746" s="232" t="s">
        <v>584</v>
      </c>
      <c r="N746" s="232" t="s">
        <v>1832</v>
      </c>
      <c r="O746" s="232" t="s">
        <v>321</v>
      </c>
      <c r="P746" s="185" t="s">
        <v>593</v>
      </c>
      <c r="Q746" s="232"/>
      <c r="R746" s="232"/>
      <c r="S746" s="232"/>
      <c r="T746" s="226" t="s">
        <v>1833</v>
      </c>
      <c r="U746" s="232" t="s">
        <v>100</v>
      </c>
      <c r="V746" s="268">
        <v>42677</v>
      </c>
      <c r="W746" s="232" t="s">
        <v>33</v>
      </c>
    </row>
    <row r="747" spans="1:23" s="250" customFormat="1" x14ac:dyDescent="0.25">
      <c r="A747" s="264">
        <f t="shared" si="11"/>
        <v>308</v>
      </c>
      <c r="B747" s="232"/>
      <c r="C747" s="232" t="s">
        <v>340</v>
      </c>
      <c r="D747" s="226" t="s">
        <v>1834</v>
      </c>
      <c r="E747" s="226" t="s">
        <v>1835</v>
      </c>
      <c r="F747" s="232" t="s">
        <v>41</v>
      </c>
      <c r="G747" s="232" t="s">
        <v>42</v>
      </c>
      <c r="H747" s="299">
        <v>229440045</v>
      </c>
      <c r="I747" s="299"/>
      <c r="J747" s="299"/>
      <c r="K747" s="226" t="s">
        <v>1836</v>
      </c>
      <c r="L747" s="232"/>
      <c r="M747" s="232" t="s">
        <v>1837</v>
      </c>
      <c r="N747" s="232" t="s">
        <v>1838</v>
      </c>
      <c r="O747" s="232" t="s">
        <v>236</v>
      </c>
      <c r="P747" s="185" t="s">
        <v>1839</v>
      </c>
      <c r="Q747" s="232"/>
      <c r="R747" s="232"/>
      <c r="S747" s="232"/>
      <c r="T747" s="226" t="s">
        <v>1840</v>
      </c>
      <c r="U747" s="226" t="s">
        <v>46</v>
      </c>
      <c r="V747" s="268">
        <v>42689</v>
      </c>
      <c r="W747" s="232" t="s">
        <v>33</v>
      </c>
    </row>
    <row r="748" spans="1:23" s="250" customFormat="1" x14ac:dyDescent="0.25">
      <c r="A748" s="264">
        <f t="shared" si="11"/>
        <v>309</v>
      </c>
      <c r="B748" s="232"/>
      <c r="C748" s="232" t="s">
        <v>1841</v>
      </c>
      <c r="D748" s="232" t="s">
        <v>1842</v>
      </c>
      <c r="E748" s="232" t="s">
        <v>1843</v>
      </c>
      <c r="F748" s="232" t="s">
        <v>143</v>
      </c>
      <c r="G748" s="232" t="s">
        <v>95</v>
      </c>
      <c r="H748" s="299">
        <v>966140418</v>
      </c>
      <c r="I748" s="299">
        <v>7266140418</v>
      </c>
      <c r="J748" s="299"/>
      <c r="K748" s="232" t="s">
        <v>36</v>
      </c>
      <c r="L748" s="232"/>
      <c r="M748" s="232"/>
      <c r="N748" s="232"/>
      <c r="O748" s="232"/>
      <c r="P748" s="185" t="s">
        <v>1844</v>
      </c>
      <c r="Q748" s="232"/>
      <c r="R748" s="232"/>
      <c r="S748" s="232"/>
      <c r="T748" s="226" t="s">
        <v>1845</v>
      </c>
      <c r="U748" s="232" t="s">
        <v>46</v>
      </c>
      <c r="V748" s="268">
        <v>42851</v>
      </c>
      <c r="W748" s="232" t="s">
        <v>33</v>
      </c>
    </row>
    <row r="749" spans="1:23" s="250" customFormat="1" x14ac:dyDescent="0.25">
      <c r="A749" s="264">
        <f t="shared" si="11"/>
        <v>310</v>
      </c>
      <c r="B749" s="232"/>
      <c r="C749" s="232"/>
      <c r="D749" s="232" t="s">
        <v>1846</v>
      </c>
      <c r="E749" s="232" t="s">
        <v>1847</v>
      </c>
      <c r="F749" s="232" t="s">
        <v>227</v>
      </c>
      <c r="G749" s="232" t="s">
        <v>95</v>
      </c>
      <c r="H749" s="299">
        <v>976238785</v>
      </c>
      <c r="I749" s="299">
        <v>968753815</v>
      </c>
      <c r="J749" s="299"/>
      <c r="K749" s="232" t="s">
        <v>36</v>
      </c>
      <c r="L749" s="232"/>
      <c r="M749" s="232" t="s">
        <v>556</v>
      </c>
      <c r="N749" s="232" t="s">
        <v>1848</v>
      </c>
      <c r="O749" s="232" t="s">
        <v>236</v>
      </c>
      <c r="P749" s="185" t="s">
        <v>1849</v>
      </c>
      <c r="Q749" s="185" t="s">
        <v>1850</v>
      </c>
      <c r="R749" s="232"/>
      <c r="S749" s="232"/>
      <c r="T749" s="226" t="s">
        <v>1851</v>
      </c>
      <c r="U749" s="226" t="s">
        <v>57</v>
      </c>
      <c r="V749" s="268">
        <v>42851</v>
      </c>
      <c r="W749" s="232" t="s">
        <v>33</v>
      </c>
    </row>
    <row r="750" spans="1:23" s="250" customFormat="1" x14ac:dyDescent="0.25">
      <c r="A750" s="264">
        <f t="shared" si="11"/>
        <v>311</v>
      </c>
      <c r="B750" s="232"/>
      <c r="C750" s="232"/>
      <c r="D750" s="232" t="s">
        <v>1852</v>
      </c>
      <c r="E750" s="232" t="s">
        <v>1853</v>
      </c>
      <c r="F750" s="232" t="s">
        <v>227</v>
      </c>
      <c r="G750" s="232" t="s">
        <v>95</v>
      </c>
      <c r="H750" s="299">
        <v>999171221</v>
      </c>
      <c r="I750" s="299">
        <v>992508985</v>
      </c>
      <c r="J750" s="299"/>
      <c r="K750" s="232" t="s">
        <v>30</v>
      </c>
      <c r="L750" s="232"/>
      <c r="M750" s="232" t="s">
        <v>1854</v>
      </c>
      <c r="N750" s="232" t="s">
        <v>1855</v>
      </c>
      <c r="O750" s="232" t="s">
        <v>236</v>
      </c>
      <c r="P750" s="185" t="s">
        <v>1856</v>
      </c>
      <c r="Q750" s="185" t="s">
        <v>1857</v>
      </c>
      <c r="R750" s="232"/>
      <c r="S750" s="232"/>
      <c r="T750" s="226" t="s">
        <v>1858</v>
      </c>
      <c r="U750" s="232" t="s">
        <v>46</v>
      </c>
      <c r="V750" s="268">
        <v>42851</v>
      </c>
      <c r="W750" s="232" t="s">
        <v>33</v>
      </c>
    </row>
    <row r="751" spans="1:23" s="250" customFormat="1" x14ac:dyDescent="0.25">
      <c r="A751" s="264">
        <f t="shared" si="11"/>
        <v>312</v>
      </c>
      <c r="B751" s="232"/>
      <c r="C751" s="232"/>
      <c r="D751" s="226" t="s">
        <v>1859</v>
      </c>
      <c r="E751" s="232" t="s">
        <v>1860</v>
      </c>
      <c r="F751" s="232" t="s">
        <v>90</v>
      </c>
      <c r="G751" s="232" t="s">
        <v>42</v>
      </c>
      <c r="H751" s="299" t="s">
        <v>1861</v>
      </c>
      <c r="I751" s="299">
        <v>959566570</v>
      </c>
      <c r="J751" s="299"/>
      <c r="K751" s="232" t="s">
        <v>36</v>
      </c>
      <c r="L751" s="232"/>
      <c r="M751" s="232" t="s">
        <v>1862</v>
      </c>
      <c r="N751" s="232" t="s">
        <v>267</v>
      </c>
      <c r="O751" s="232" t="s">
        <v>330</v>
      </c>
      <c r="P751" s="185" t="s">
        <v>1863</v>
      </c>
      <c r="Q751" s="232"/>
      <c r="R751" s="232"/>
      <c r="S751" s="232"/>
      <c r="T751" s="226" t="s">
        <v>1864</v>
      </c>
      <c r="U751" s="232" t="s">
        <v>100</v>
      </c>
      <c r="V751" s="268">
        <v>42677</v>
      </c>
      <c r="W751" s="232" t="s">
        <v>33</v>
      </c>
    </row>
    <row r="752" spans="1:23" s="250" customFormat="1" x14ac:dyDescent="0.25">
      <c r="A752" s="264">
        <f t="shared" si="11"/>
        <v>313</v>
      </c>
      <c r="B752" s="232"/>
      <c r="C752" s="232" t="s">
        <v>1865</v>
      </c>
      <c r="D752" s="226" t="s">
        <v>1866</v>
      </c>
      <c r="E752" s="232" t="s">
        <v>1867</v>
      </c>
      <c r="F752" s="232" t="s">
        <v>583</v>
      </c>
      <c r="G752" s="232" t="s">
        <v>123</v>
      </c>
      <c r="H752" s="299">
        <v>323355955</v>
      </c>
      <c r="I752" s="299"/>
      <c r="J752" s="299"/>
      <c r="K752" s="232" t="s">
        <v>186</v>
      </c>
      <c r="L752" s="232"/>
      <c r="M752" s="232"/>
      <c r="N752" s="232"/>
      <c r="O752" s="232"/>
      <c r="P752" s="232"/>
      <c r="Q752" s="232"/>
      <c r="R752" s="232"/>
      <c r="S752" s="232"/>
      <c r="T752" s="226" t="s">
        <v>1868</v>
      </c>
      <c r="U752" s="143" t="s">
        <v>5325</v>
      </c>
      <c r="V752" s="268">
        <v>42863</v>
      </c>
      <c r="W752" s="226" t="s">
        <v>33</v>
      </c>
    </row>
    <row r="753" spans="1:23" s="250" customFormat="1" x14ac:dyDescent="0.25">
      <c r="A753" s="264">
        <f t="shared" si="11"/>
        <v>314</v>
      </c>
      <c r="B753" s="232"/>
      <c r="C753" s="232"/>
      <c r="D753" s="226" t="s">
        <v>1870</v>
      </c>
      <c r="E753" s="232" t="s">
        <v>1871</v>
      </c>
      <c r="F753" s="232" t="s">
        <v>1872</v>
      </c>
      <c r="G753" s="232" t="s">
        <v>49</v>
      </c>
      <c r="H753" s="299">
        <v>232033468</v>
      </c>
      <c r="I753" s="299"/>
      <c r="J753" s="299"/>
      <c r="K753" s="232"/>
      <c r="L753" s="232"/>
      <c r="M753" s="226" t="s">
        <v>1873</v>
      </c>
      <c r="N753" s="226" t="s">
        <v>1874</v>
      </c>
      <c r="O753" s="232"/>
      <c r="P753" s="185" t="s">
        <v>1875</v>
      </c>
      <c r="Q753" s="185" t="s">
        <v>1876</v>
      </c>
      <c r="R753" s="232"/>
      <c r="S753" s="232"/>
      <c r="T753" s="226" t="s">
        <v>1877</v>
      </c>
      <c r="U753" s="143" t="s">
        <v>5325</v>
      </c>
      <c r="V753" s="268">
        <v>42864</v>
      </c>
      <c r="W753" s="232" t="s">
        <v>33</v>
      </c>
    </row>
    <row r="754" spans="1:23" s="250" customFormat="1" x14ac:dyDescent="0.25">
      <c r="A754" s="264">
        <f t="shared" si="11"/>
        <v>315</v>
      </c>
      <c r="B754" s="232"/>
      <c r="C754" s="232" t="s">
        <v>1878</v>
      </c>
      <c r="D754" s="226" t="s">
        <v>1879</v>
      </c>
      <c r="E754" s="232" t="s">
        <v>1880</v>
      </c>
      <c r="F754" s="232" t="s">
        <v>583</v>
      </c>
      <c r="G754" s="232" t="s">
        <v>123</v>
      </c>
      <c r="H754" s="299">
        <v>988898696</v>
      </c>
      <c r="I754" s="299"/>
      <c r="J754" s="299"/>
      <c r="K754" s="232" t="s">
        <v>36</v>
      </c>
      <c r="L754" s="232"/>
      <c r="M754" s="232"/>
      <c r="N754" s="232"/>
      <c r="O754" s="232"/>
      <c r="P754" s="232"/>
      <c r="Q754" s="232"/>
      <c r="R754" s="232"/>
      <c r="S754" s="232"/>
      <c r="T754" s="226" t="s">
        <v>1881</v>
      </c>
      <c r="U754" s="232" t="s">
        <v>38</v>
      </c>
      <c r="V754" s="268">
        <v>42858</v>
      </c>
      <c r="W754" s="232" t="s">
        <v>33</v>
      </c>
    </row>
    <row r="755" spans="1:23" s="250" customFormat="1" x14ac:dyDescent="0.25">
      <c r="A755" s="264">
        <f t="shared" si="11"/>
        <v>316</v>
      </c>
      <c r="B755" s="232"/>
      <c r="C755" s="232"/>
      <c r="D755" s="232" t="s">
        <v>1882</v>
      </c>
      <c r="E755" s="232" t="s">
        <v>1883</v>
      </c>
      <c r="F755" s="232" t="s">
        <v>29</v>
      </c>
      <c r="G755" s="232" t="s">
        <v>1617</v>
      </c>
      <c r="H755" s="299">
        <v>322696569</v>
      </c>
      <c r="I755" s="299"/>
      <c r="J755" s="299"/>
      <c r="K755" s="232"/>
      <c r="L755" s="232"/>
      <c r="M755" s="232"/>
      <c r="N755" s="232"/>
      <c r="O755" s="232"/>
      <c r="P755" s="232"/>
      <c r="Q755" s="232"/>
      <c r="R755" s="232"/>
      <c r="S755" s="232"/>
      <c r="T755" s="232" t="s">
        <v>1884</v>
      </c>
      <c r="U755" s="232" t="s">
        <v>46</v>
      </c>
      <c r="V755" s="268">
        <v>42864</v>
      </c>
      <c r="W755" s="232" t="s">
        <v>33</v>
      </c>
    </row>
    <row r="756" spans="1:23" s="250" customFormat="1" x14ac:dyDescent="0.25">
      <c r="A756" s="264">
        <f t="shared" si="11"/>
        <v>317</v>
      </c>
      <c r="B756" s="232"/>
      <c r="C756" s="232"/>
      <c r="D756" s="232" t="s">
        <v>1885</v>
      </c>
      <c r="E756" s="232" t="s">
        <v>1886</v>
      </c>
      <c r="F756" s="232" t="s">
        <v>571</v>
      </c>
      <c r="G756" s="232" t="s">
        <v>123</v>
      </c>
      <c r="H756" s="299">
        <v>332411105</v>
      </c>
      <c r="I756" s="299"/>
      <c r="J756" s="299"/>
      <c r="K756" s="232" t="s">
        <v>186</v>
      </c>
      <c r="L756" s="232"/>
      <c r="M756" s="232" t="s">
        <v>504</v>
      </c>
      <c r="N756" s="232" t="s">
        <v>1887</v>
      </c>
      <c r="O756" s="232" t="s">
        <v>330</v>
      </c>
      <c r="P756" s="185" t="s">
        <v>1888</v>
      </c>
      <c r="Q756" s="232"/>
      <c r="R756" s="232"/>
      <c r="S756" s="232"/>
      <c r="T756" s="226" t="s">
        <v>1889</v>
      </c>
      <c r="U756" s="232" t="s">
        <v>46</v>
      </c>
      <c r="V756" s="268">
        <v>42858</v>
      </c>
      <c r="W756" s="232" t="s">
        <v>33</v>
      </c>
    </row>
    <row r="757" spans="1:23" s="250" customFormat="1" x14ac:dyDescent="0.25">
      <c r="A757" s="264">
        <f t="shared" si="11"/>
        <v>318</v>
      </c>
      <c r="B757" s="232"/>
      <c r="C757" s="232"/>
      <c r="D757" s="226" t="s">
        <v>1890</v>
      </c>
      <c r="E757" s="232" t="s">
        <v>1891</v>
      </c>
      <c r="F757" s="232" t="s">
        <v>1892</v>
      </c>
      <c r="G757" s="232" t="s">
        <v>42</v>
      </c>
      <c r="H757" s="299">
        <v>222265237</v>
      </c>
      <c r="I757" s="299"/>
      <c r="J757" s="299"/>
      <c r="K757" s="232"/>
      <c r="L757" s="232"/>
      <c r="M757" s="232" t="s">
        <v>1893</v>
      </c>
      <c r="N757" s="232" t="s">
        <v>1894</v>
      </c>
      <c r="O757" s="232" t="s">
        <v>1895</v>
      </c>
      <c r="P757" s="185" t="s">
        <v>1896</v>
      </c>
      <c r="Q757" s="232"/>
      <c r="R757" s="232"/>
      <c r="S757" s="232"/>
      <c r="T757" s="226" t="s">
        <v>1897</v>
      </c>
      <c r="U757" s="135" t="s">
        <v>5328</v>
      </c>
      <c r="V757" s="268">
        <v>42858</v>
      </c>
      <c r="W757" s="232" t="s">
        <v>33</v>
      </c>
    </row>
    <row r="758" spans="1:23" s="250" customFormat="1" x14ac:dyDescent="0.25">
      <c r="A758" s="264">
        <f t="shared" si="11"/>
        <v>319</v>
      </c>
      <c r="B758" s="232"/>
      <c r="C758" s="232"/>
      <c r="D758" s="226" t="s">
        <v>1899</v>
      </c>
      <c r="E758" s="232" t="s">
        <v>1900</v>
      </c>
      <c r="F758" s="232" t="s">
        <v>285</v>
      </c>
      <c r="G758" s="232" t="s">
        <v>49</v>
      </c>
      <c r="H758" s="299">
        <v>222632484</v>
      </c>
      <c r="I758" s="299"/>
      <c r="J758" s="299"/>
      <c r="K758" s="232"/>
      <c r="L758" s="232"/>
      <c r="M758" s="232"/>
      <c r="N758" s="232"/>
      <c r="O758" s="232"/>
      <c r="P758" s="232"/>
      <c r="Q758" s="232"/>
      <c r="R758" s="232"/>
      <c r="S758" s="232"/>
      <c r="T758" s="226" t="s">
        <v>1901</v>
      </c>
      <c r="U758" s="143" t="s">
        <v>5325</v>
      </c>
      <c r="V758" s="268">
        <v>42858</v>
      </c>
      <c r="W758" s="232" t="s">
        <v>33</v>
      </c>
    </row>
    <row r="759" spans="1:23" s="250" customFormat="1" x14ac:dyDescent="0.25">
      <c r="A759" s="264">
        <f t="shared" si="11"/>
        <v>320</v>
      </c>
      <c r="B759" s="232"/>
      <c r="C759" s="232"/>
      <c r="D759" s="232" t="s">
        <v>1902</v>
      </c>
      <c r="E759" s="232" t="s">
        <v>1903</v>
      </c>
      <c r="F759" s="232" t="s">
        <v>29</v>
      </c>
      <c r="G759" s="232" t="s">
        <v>1617</v>
      </c>
      <c r="H759" s="299">
        <v>322689512</v>
      </c>
      <c r="I759" s="299"/>
      <c r="J759" s="299"/>
      <c r="K759" s="232"/>
      <c r="L759" s="232"/>
      <c r="M759" s="232" t="s">
        <v>1904</v>
      </c>
      <c r="N759" s="232" t="s">
        <v>1905</v>
      </c>
      <c r="O759" s="232" t="s">
        <v>1906</v>
      </c>
      <c r="P759" s="232" t="s">
        <v>1907</v>
      </c>
      <c r="Q759" s="232"/>
      <c r="R759" s="232"/>
      <c r="S759" s="232"/>
      <c r="T759" s="232" t="s">
        <v>1908</v>
      </c>
      <c r="U759" s="232"/>
      <c r="V759" s="268"/>
      <c r="W759" s="232" t="s">
        <v>33</v>
      </c>
    </row>
    <row r="760" spans="1:23" s="250" customFormat="1" x14ac:dyDescent="0.25">
      <c r="A760" s="264">
        <f t="shared" si="11"/>
        <v>321</v>
      </c>
      <c r="B760" s="232"/>
      <c r="C760" s="232"/>
      <c r="D760" s="226" t="s">
        <v>1909</v>
      </c>
      <c r="E760" s="232" t="s">
        <v>1910</v>
      </c>
      <c r="F760" s="232" t="s">
        <v>122</v>
      </c>
      <c r="G760" s="232" t="s">
        <v>123</v>
      </c>
      <c r="H760" s="299">
        <v>989420758</v>
      </c>
      <c r="I760" s="299"/>
      <c r="J760" s="299"/>
      <c r="K760" s="232" t="s">
        <v>30</v>
      </c>
      <c r="L760" s="232"/>
      <c r="M760" s="232"/>
      <c r="N760" s="232"/>
      <c r="O760" s="232"/>
      <c r="P760" s="232"/>
      <c r="Q760" s="232"/>
      <c r="R760" s="232"/>
      <c r="S760" s="232"/>
      <c r="T760" s="226" t="s">
        <v>1911</v>
      </c>
      <c r="U760" s="232" t="s">
        <v>38</v>
      </c>
      <c r="V760" s="268">
        <v>42874</v>
      </c>
      <c r="W760" s="232" t="s">
        <v>33</v>
      </c>
    </row>
    <row r="761" spans="1:23" s="250" customFormat="1" x14ac:dyDescent="0.25">
      <c r="A761" s="264">
        <f t="shared" si="11"/>
        <v>322</v>
      </c>
      <c r="B761" s="232"/>
      <c r="C761" s="232"/>
      <c r="D761" s="226" t="s">
        <v>1912</v>
      </c>
      <c r="E761" s="232" t="s">
        <v>1913</v>
      </c>
      <c r="F761" s="232" t="s">
        <v>29</v>
      </c>
      <c r="G761" s="232" t="s">
        <v>29</v>
      </c>
      <c r="H761" s="299">
        <v>976946380</v>
      </c>
      <c r="I761" s="299">
        <v>323460531</v>
      </c>
      <c r="J761" s="299"/>
      <c r="K761" s="232" t="s">
        <v>30</v>
      </c>
      <c r="L761" s="232"/>
      <c r="M761" s="232"/>
      <c r="N761" s="232"/>
      <c r="O761" s="232"/>
      <c r="P761" s="232"/>
      <c r="Q761" s="232"/>
      <c r="R761" s="232"/>
      <c r="S761" s="232"/>
      <c r="T761" s="226" t="s">
        <v>1914</v>
      </c>
      <c r="U761" s="226" t="s">
        <v>46</v>
      </c>
      <c r="V761" s="268">
        <v>42874</v>
      </c>
      <c r="W761" s="232" t="s">
        <v>33</v>
      </c>
    </row>
    <row r="762" spans="1:23" s="250" customFormat="1" x14ac:dyDescent="0.25">
      <c r="A762" s="264">
        <f t="shared" ref="A762:A825" si="12">+A761+1</f>
        <v>323</v>
      </c>
      <c r="B762" s="232"/>
      <c r="C762" s="232"/>
      <c r="D762" s="226" t="s">
        <v>1915</v>
      </c>
      <c r="E762" s="232" t="s">
        <v>1916</v>
      </c>
      <c r="F762" s="232" t="s">
        <v>870</v>
      </c>
      <c r="G762" s="232" t="s">
        <v>42</v>
      </c>
      <c r="H762" s="299">
        <v>228556283</v>
      </c>
      <c r="I762" s="299"/>
      <c r="J762" s="299"/>
      <c r="K762" s="232"/>
      <c r="L762" s="232"/>
      <c r="M762" s="232"/>
      <c r="N762" s="232" t="s">
        <v>591</v>
      </c>
      <c r="O762" s="232" t="s">
        <v>1917</v>
      </c>
      <c r="P762" s="232"/>
      <c r="Q762" s="232"/>
      <c r="R762" s="232"/>
      <c r="S762" s="232"/>
      <c r="T762" s="226" t="s">
        <v>1918</v>
      </c>
      <c r="U762" s="226" t="s">
        <v>71</v>
      </c>
      <c r="V762" s="268"/>
      <c r="W762" s="232" t="s">
        <v>33</v>
      </c>
    </row>
    <row r="763" spans="1:23" s="250" customFormat="1" x14ac:dyDescent="0.25">
      <c r="A763" s="264">
        <f t="shared" si="12"/>
        <v>324</v>
      </c>
      <c r="B763" s="232"/>
      <c r="C763" s="232"/>
      <c r="D763" s="226" t="s">
        <v>1919</v>
      </c>
      <c r="E763" s="232" t="s">
        <v>1920</v>
      </c>
      <c r="F763" s="232"/>
      <c r="G763" s="232" t="s">
        <v>49</v>
      </c>
      <c r="H763" s="299">
        <v>226728088</v>
      </c>
      <c r="I763" s="299"/>
      <c r="J763" s="299"/>
      <c r="K763" s="232"/>
      <c r="L763" s="232"/>
      <c r="M763" s="232"/>
      <c r="N763" s="232"/>
      <c r="O763" s="232"/>
      <c r="P763" s="232"/>
      <c r="Q763" s="232"/>
      <c r="R763" s="232"/>
      <c r="S763" s="232"/>
      <c r="T763" s="226" t="s">
        <v>1921</v>
      </c>
      <c r="U763" s="232" t="s">
        <v>46</v>
      </c>
      <c r="V763" s="268"/>
      <c r="W763" s="232" t="s">
        <v>33</v>
      </c>
    </row>
    <row r="764" spans="1:23" s="250" customFormat="1" x14ac:dyDescent="0.25">
      <c r="A764" s="264">
        <f t="shared" si="12"/>
        <v>325</v>
      </c>
      <c r="B764" s="232"/>
      <c r="C764" s="232" t="s">
        <v>1922</v>
      </c>
      <c r="D764" s="226" t="s">
        <v>1923</v>
      </c>
      <c r="E764" s="232" t="s">
        <v>1924</v>
      </c>
      <c r="F764" s="232" t="s">
        <v>583</v>
      </c>
      <c r="G764" s="232" t="s">
        <v>123</v>
      </c>
      <c r="H764" s="299">
        <v>985503968</v>
      </c>
      <c r="I764" s="299"/>
      <c r="J764" s="299"/>
      <c r="K764" s="232" t="s">
        <v>1001</v>
      </c>
      <c r="L764" s="232"/>
      <c r="M764" s="232"/>
      <c r="N764" s="232"/>
      <c r="O764" s="232"/>
      <c r="P764" s="232"/>
      <c r="Q764" s="232"/>
      <c r="R764" s="232"/>
      <c r="S764" s="232"/>
      <c r="T764" s="226" t="s">
        <v>1925</v>
      </c>
      <c r="U764" s="232" t="s">
        <v>38</v>
      </c>
      <c r="V764" s="268">
        <v>42853</v>
      </c>
      <c r="W764" s="232" t="s">
        <v>33</v>
      </c>
    </row>
    <row r="765" spans="1:23" s="250" customFormat="1" x14ac:dyDescent="0.25">
      <c r="A765" s="264">
        <f t="shared" si="12"/>
        <v>326</v>
      </c>
      <c r="B765" s="232"/>
      <c r="C765" s="232" t="s">
        <v>1926</v>
      </c>
      <c r="D765" s="232" t="s">
        <v>1927</v>
      </c>
      <c r="E765" s="232" t="s">
        <v>1928</v>
      </c>
      <c r="F765" s="232" t="s">
        <v>571</v>
      </c>
      <c r="G765" s="232" t="s">
        <v>123</v>
      </c>
      <c r="H765" s="299">
        <v>951191939</v>
      </c>
      <c r="I765" s="299">
        <v>332414009</v>
      </c>
      <c r="J765" s="299"/>
      <c r="K765" s="232" t="s">
        <v>1001</v>
      </c>
      <c r="L765" s="232"/>
      <c r="M765" s="232"/>
      <c r="N765" s="232"/>
      <c r="O765" s="232"/>
      <c r="P765" s="232"/>
      <c r="Q765" s="232"/>
      <c r="R765" s="232"/>
      <c r="S765" s="232"/>
      <c r="T765" s="232"/>
      <c r="U765" s="232" t="s">
        <v>46</v>
      </c>
      <c r="V765" s="268"/>
      <c r="W765" s="232" t="s">
        <v>33</v>
      </c>
    </row>
    <row r="766" spans="1:23" s="250" customFormat="1" x14ac:dyDescent="0.25">
      <c r="A766" s="264">
        <f t="shared" si="12"/>
        <v>327</v>
      </c>
      <c r="B766" s="232"/>
      <c r="C766" s="232"/>
      <c r="D766" s="226" t="s">
        <v>1929</v>
      </c>
      <c r="E766" s="232" t="s">
        <v>1930</v>
      </c>
      <c r="F766" s="232" t="s">
        <v>178</v>
      </c>
      <c r="G766" s="232" t="s">
        <v>123</v>
      </c>
      <c r="H766" s="299">
        <v>956087670</v>
      </c>
      <c r="I766" s="299"/>
      <c r="J766" s="299"/>
      <c r="K766" s="232" t="s">
        <v>36</v>
      </c>
      <c r="L766" s="232"/>
      <c r="M766" s="232"/>
      <c r="N766" s="232"/>
      <c r="O766" s="232"/>
      <c r="P766" s="232"/>
      <c r="Q766" s="232"/>
      <c r="R766" s="232"/>
      <c r="S766" s="232"/>
      <c r="T766" s="226" t="s">
        <v>1931</v>
      </c>
      <c r="U766" s="232" t="s">
        <v>38</v>
      </c>
      <c r="V766" s="268">
        <v>42874</v>
      </c>
      <c r="W766" s="232" t="s">
        <v>33</v>
      </c>
    </row>
    <row r="767" spans="1:23" s="250" customFormat="1" x14ac:dyDescent="0.25">
      <c r="A767" s="264">
        <f t="shared" si="12"/>
        <v>328</v>
      </c>
      <c r="B767" s="232"/>
      <c r="C767" s="232" t="s">
        <v>1580</v>
      </c>
      <c r="D767" s="226" t="s">
        <v>1932</v>
      </c>
      <c r="E767" s="232" t="s">
        <v>1933</v>
      </c>
      <c r="F767" s="232" t="s">
        <v>583</v>
      </c>
      <c r="G767" s="232" t="s">
        <v>123</v>
      </c>
      <c r="H767" s="299" t="s">
        <v>1934</v>
      </c>
      <c r="I767" s="299"/>
      <c r="J767" s="299"/>
      <c r="K767" s="232" t="s">
        <v>30</v>
      </c>
      <c r="L767" s="232"/>
      <c r="M767" s="232"/>
      <c r="N767" s="232"/>
      <c r="O767" s="232"/>
      <c r="P767" s="232"/>
      <c r="Q767" s="232"/>
      <c r="R767" s="232"/>
      <c r="S767" s="232"/>
      <c r="T767" s="226" t="s">
        <v>1935</v>
      </c>
      <c r="U767" s="232" t="s">
        <v>38</v>
      </c>
      <c r="V767" s="268">
        <v>42879</v>
      </c>
      <c r="W767" s="232" t="s">
        <v>33</v>
      </c>
    </row>
    <row r="768" spans="1:23" s="250" customFormat="1" x14ac:dyDescent="0.25">
      <c r="A768" s="264">
        <f t="shared" si="12"/>
        <v>329</v>
      </c>
      <c r="B768" s="232"/>
      <c r="C768" s="232"/>
      <c r="D768" s="226" t="s">
        <v>1936</v>
      </c>
      <c r="E768" s="232" t="s">
        <v>1937</v>
      </c>
      <c r="F768" s="232" t="s">
        <v>123</v>
      </c>
      <c r="G768" s="232" t="s">
        <v>123</v>
      </c>
      <c r="H768" s="299">
        <v>965527809</v>
      </c>
      <c r="I768" s="299"/>
      <c r="J768" s="299"/>
      <c r="K768" s="232" t="s">
        <v>186</v>
      </c>
      <c r="L768" s="232"/>
      <c r="M768" s="232"/>
      <c r="N768" s="232"/>
      <c r="O768" s="232"/>
      <c r="P768" s="232"/>
      <c r="Q768" s="232"/>
      <c r="R768" s="232"/>
      <c r="S768" s="232"/>
      <c r="T768" s="232" t="s">
        <v>1938</v>
      </c>
      <c r="U768" s="232" t="s">
        <v>46</v>
      </c>
      <c r="V768" s="268">
        <v>42829</v>
      </c>
      <c r="W768" s="232" t="s">
        <v>33</v>
      </c>
    </row>
    <row r="769" spans="1:23" s="250" customFormat="1" x14ac:dyDescent="0.25">
      <c r="A769" s="264">
        <f t="shared" si="12"/>
        <v>330</v>
      </c>
      <c r="B769" s="232"/>
      <c r="C769" s="232" t="s">
        <v>1939</v>
      </c>
      <c r="D769" s="226" t="s">
        <v>1940</v>
      </c>
      <c r="E769" s="232"/>
      <c r="F769" s="232"/>
      <c r="G769" s="232"/>
      <c r="H769" s="299">
        <v>961104051</v>
      </c>
      <c r="I769" s="299"/>
      <c r="J769" s="299"/>
      <c r="K769" s="232" t="s">
        <v>30</v>
      </c>
      <c r="L769" s="232"/>
      <c r="M769" s="232"/>
      <c r="N769" s="232"/>
      <c r="O769" s="232"/>
      <c r="P769" s="232"/>
      <c r="Q769" s="232"/>
      <c r="R769" s="232"/>
      <c r="S769" s="232"/>
      <c r="T769" s="226" t="s">
        <v>1941</v>
      </c>
      <c r="U769" s="232" t="s">
        <v>38</v>
      </c>
      <c r="V769" s="268"/>
      <c r="W769" s="232" t="s">
        <v>33</v>
      </c>
    </row>
    <row r="770" spans="1:23" s="250" customFormat="1" x14ac:dyDescent="0.25">
      <c r="A770" s="264">
        <f t="shared" si="12"/>
        <v>331</v>
      </c>
      <c r="B770" s="232"/>
      <c r="C770" s="232" t="s">
        <v>1942</v>
      </c>
      <c r="D770" s="232" t="s">
        <v>1943</v>
      </c>
      <c r="E770" s="232" t="s">
        <v>1944</v>
      </c>
      <c r="F770" s="232" t="s">
        <v>571</v>
      </c>
      <c r="G770" s="232" t="s">
        <v>123</v>
      </c>
      <c r="H770" s="299">
        <v>332415942</v>
      </c>
      <c r="I770" s="299"/>
      <c r="J770" s="299"/>
      <c r="K770" s="232"/>
      <c r="L770" s="232"/>
      <c r="M770" s="232"/>
      <c r="N770" s="232"/>
      <c r="O770" s="232"/>
      <c r="P770" s="232"/>
      <c r="Q770" s="232"/>
      <c r="R770" s="232"/>
      <c r="S770" s="232"/>
      <c r="T770" s="232" t="s">
        <v>1945</v>
      </c>
      <c r="U770" s="232" t="s">
        <v>46</v>
      </c>
      <c r="V770" s="268">
        <v>42858</v>
      </c>
      <c r="W770" s="232" t="s">
        <v>33</v>
      </c>
    </row>
    <row r="771" spans="1:23" s="250" customFormat="1" x14ac:dyDescent="0.25">
      <c r="A771" s="264">
        <f t="shared" si="12"/>
        <v>332</v>
      </c>
      <c r="B771" s="232"/>
      <c r="C771" s="232" t="s">
        <v>1942</v>
      </c>
      <c r="D771" s="226" t="s">
        <v>1946</v>
      </c>
      <c r="E771" s="232" t="s">
        <v>1947</v>
      </c>
      <c r="F771" s="232" t="s">
        <v>583</v>
      </c>
      <c r="G771" s="232" t="s">
        <v>123</v>
      </c>
      <c r="H771" s="299">
        <v>979945530</v>
      </c>
      <c r="I771" s="299"/>
      <c r="J771" s="299"/>
      <c r="K771" s="232"/>
      <c r="L771" s="232"/>
      <c r="M771" s="232"/>
      <c r="N771" s="232"/>
      <c r="O771" s="232"/>
      <c r="P771" s="185" t="s">
        <v>1948</v>
      </c>
      <c r="Q771" s="232"/>
      <c r="R771" s="232"/>
      <c r="S771" s="232"/>
      <c r="T771" s="226" t="s">
        <v>1949</v>
      </c>
      <c r="U771" s="226" t="s">
        <v>100</v>
      </c>
      <c r="V771" s="268"/>
      <c r="W771" s="232" t="s">
        <v>33</v>
      </c>
    </row>
    <row r="772" spans="1:23" s="250" customFormat="1" x14ac:dyDescent="0.25">
      <c r="A772" s="264">
        <f t="shared" si="12"/>
        <v>333</v>
      </c>
      <c r="B772" s="232"/>
      <c r="C772" s="232" t="s">
        <v>1950</v>
      </c>
      <c r="D772" s="226" t="s">
        <v>1951</v>
      </c>
      <c r="E772" s="226" t="s">
        <v>1952</v>
      </c>
      <c r="F772" s="232" t="s">
        <v>583</v>
      </c>
      <c r="G772" s="232" t="s">
        <v>123</v>
      </c>
      <c r="H772" s="299">
        <v>988108027</v>
      </c>
      <c r="I772" s="299"/>
      <c r="J772" s="299"/>
      <c r="K772" s="232" t="s">
        <v>30</v>
      </c>
      <c r="L772" s="232"/>
      <c r="M772" s="232"/>
      <c r="N772" s="232"/>
      <c r="O772" s="232"/>
      <c r="P772" s="232"/>
      <c r="Q772" s="232"/>
      <c r="R772" s="232"/>
      <c r="S772" s="232"/>
      <c r="T772" s="226" t="s">
        <v>1953</v>
      </c>
      <c r="U772" s="232" t="s">
        <v>38</v>
      </c>
      <c r="V772" s="268">
        <v>42858</v>
      </c>
      <c r="W772" s="232" t="s">
        <v>33</v>
      </c>
    </row>
    <row r="773" spans="1:23" s="250" customFormat="1" x14ac:dyDescent="0.25">
      <c r="A773" s="264">
        <f t="shared" si="12"/>
        <v>334</v>
      </c>
      <c r="B773" s="232"/>
      <c r="C773" s="232"/>
      <c r="D773" s="226" t="s">
        <v>1954</v>
      </c>
      <c r="E773" s="232" t="s">
        <v>1955</v>
      </c>
      <c r="F773" s="232" t="s">
        <v>123</v>
      </c>
      <c r="G773" s="232" t="s">
        <v>123</v>
      </c>
      <c r="H773" s="299">
        <v>994437544</v>
      </c>
      <c r="I773" s="299"/>
      <c r="J773" s="299"/>
      <c r="K773" s="232" t="s">
        <v>30</v>
      </c>
      <c r="L773" s="232"/>
      <c r="M773" s="232"/>
      <c r="N773" s="232"/>
      <c r="O773" s="232"/>
      <c r="P773" s="185" t="s">
        <v>1956</v>
      </c>
      <c r="Q773" s="232"/>
      <c r="R773" s="232"/>
      <c r="S773" s="232"/>
      <c r="T773" s="226" t="s">
        <v>1957</v>
      </c>
      <c r="U773" s="226" t="s">
        <v>100</v>
      </c>
      <c r="V773" s="268">
        <v>42858</v>
      </c>
      <c r="W773" s="232" t="s">
        <v>33</v>
      </c>
    </row>
    <row r="774" spans="1:23" s="250" customFormat="1" x14ac:dyDescent="0.25">
      <c r="A774" s="264">
        <f t="shared" si="12"/>
        <v>335</v>
      </c>
      <c r="B774" s="232"/>
      <c r="C774" s="232" t="s">
        <v>1958</v>
      </c>
      <c r="D774" s="232" t="s">
        <v>1959</v>
      </c>
      <c r="E774" s="232"/>
      <c r="F774" s="232" t="s">
        <v>122</v>
      </c>
      <c r="G774" s="232" t="s">
        <v>123</v>
      </c>
      <c r="H774" s="299">
        <v>322820772</v>
      </c>
      <c r="I774" s="299"/>
      <c r="J774" s="299"/>
      <c r="K774" s="232"/>
      <c r="L774" s="232"/>
      <c r="M774" s="232"/>
      <c r="N774" s="232"/>
      <c r="O774" s="232"/>
      <c r="P774" s="232"/>
      <c r="Q774" s="232"/>
      <c r="R774" s="232"/>
      <c r="S774" s="232"/>
      <c r="T774" s="232" t="s">
        <v>1960</v>
      </c>
      <c r="U774" s="232" t="s">
        <v>46</v>
      </c>
      <c r="V774" s="268">
        <v>42858</v>
      </c>
      <c r="W774" s="232" t="s">
        <v>33</v>
      </c>
    </row>
    <row r="775" spans="1:23" s="250" customFormat="1" x14ac:dyDescent="0.25">
      <c r="A775" s="264">
        <f t="shared" si="12"/>
        <v>336</v>
      </c>
      <c r="B775" s="232"/>
      <c r="C775" s="232" t="s">
        <v>1939</v>
      </c>
      <c r="D775" s="226" t="s">
        <v>1961</v>
      </c>
      <c r="E775" s="226" t="s">
        <v>1962</v>
      </c>
      <c r="F775" s="232" t="s">
        <v>123</v>
      </c>
      <c r="G775" s="232" t="s">
        <v>123</v>
      </c>
      <c r="H775" s="299">
        <v>974355217</v>
      </c>
      <c r="I775" s="299">
        <v>972751310</v>
      </c>
      <c r="J775" s="299"/>
      <c r="K775" s="232" t="s">
        <v>36</v>
      </c>
      <c r="L775" s="232"/>
      <c r="M775" s="232"/>
      <c r="N775" s="232"/>
      <c r="O775" s="232"/>
      <c r="P775" s="232"/>
      <c r="Q775" s="232"/>
      <c r="R775" s="232"/>
      <c r="S775" s="232"/>
      <c r="T775" s="226" t="s">
        <v>1963</v>
      </c>
      <c r="U775" s="232" t="s">
        <v>38</v>
      </c>
      <c r="V775" s="268">
        <v>42858</v>
      </c>
      <c r="W775" s="232" t="s">
        <v>33</v>
      </c>
    </row>
    <row r="776" spans="1:23" s="250" customFormat="1" x14ac:dyDescent="0.25">
      <c r="A776" s="264">
        <f t="shared" si="12"/>
        <v>337</v>
      </c>
      <c r="B776" s="232"/>
      <c r="C776" s="232" t="s">
        <v>1138</v>
      </c>
      <c r="D776" s="232" t="s">
        <v>1964</v>
      </c>
      <c r="E776" s="232" t="s">
        <v>1965</v>
      </c>
      <c r="F776" s="232" t="s">
        <v>122</v>
      </c>
      <c r="G776" s="232" t="s">
        <v>123</v>
      </c>
      <c r="H776" s="299">
        <v>971303240</v>
      </c>
      <c r="I776" s="299">
        <v>995317805</v>
      </c>
      <c r="J776" s="299"/>
      <c r="K776" s="232" t="s">
        <v>30</v>
      </c>
      <c r="L776" s="232"/>
      <c r="M776" s="232"/>
      <c r="N776" s="232"/>
      <c r="O776" s="232"/>
      <c r="P776" s="232"/>
      <c r="Q776" s="232"/>
      <c r="R776" s="232"/>
      <c r="S776" s="232"/>
      <c r="T776" s="232" t="s">
        <v>1966</v>
      </c>
      <c r="U776" s="232" t="s">
        <v>46</v>
      </c>
      <c r="V776" s="268">
        <v>42858</v>
      </c>
      <c r="W776" s="232" t="s">
        <v>33</v>
      </c>
    </row>
    <row r="777" spans="1:23" s="250" customFormat="1" x14ac:dyDescent="0.25">
      <c r="A777" s="264">
        <f t="shared" si="12"/>
        <v>338</v>
      </c>
      <c r="B777" s="232"/>
      <c r="C777" s="232"/>
      <c r="D777" s="226" t="s">
        <v>1967</v>
      </c>
      <c r="E777" s="232" t="s">
        <v>1968</v>
      </c>
      <c r="F777" s="232" t="s">
        <v>178</v>
      </c>
      <c r="G777" s="232" t="s">
        <v>123</v>
      </c>
      <c r="H777" s="299">
        <v>987128079</v>
      </c>
      <c r="I777" s="299">
        <v>332511184</v>
      </c>
      <c r="J777" s="299"/>
      <c r="K777" s="232" t="s">
        <v>30</v>
      </c>
      <c r="L777" s="232"/>
      <c r="M777" s="232"/>
      <c r="N777" s="232"/>
      <c r="O777" s="232"/>
      <c r="P777" s="232"/>
      <c r="Q777" s="232"/>
      <c r="R777" s="232"/>
      <c r="S777" s="232"/>
      <c r="T777" s="226" t="s">
        <v>1969</v>
      </c>
      <c r="U777" s="232" t="s">
        <v>38</v>
      </c>
      <c r="V777" s="268">
        <v>42879</v>
      </c>
      <c r="W777" s="232" t="s">
        <v>33</v>
      </c>
    </row>
    <row r="778" spans="1:23" s="250" customFormat="1" x14ac:dyDescent="0.25">
      <c r="A778" s="264">
        <f t="shared" si="12"/>
        <v>339</v>
      </c>
      <c r="B778" s="232"/>
      <c r="C778" s="232" t="s">
        <v>340</v>
      </c>
      <c r="D778" s="226" t="s">
        <v>1970</v>
      </c>
      <c r="E778" s="232" t="s">
        <v>1971</v>
      </c>
      <c r="F778" s="232" t="s">
        <v>178</v>
      </c>
      <c r="G778" s="232" t="s">
        <v>123</v>
      </c>
      <c r="H778" s="299">
        <v>954451796</v>
      </c>
      <c r="I778" s="299">
        <v>332256691</v>
      </c>
      <c r="J778" s="299">
        <v>96614008</v>
      </c>
      <c r="K778" s="232" t="s">
        <v>30</v>
      </c>
      <c r="L778" s="232"/>
      <c r="M778" s="232"/>
      <c r="N778" s="232"/>
      <c r="O778" s="232"/>
      <c r="P778" s="185" t="s">
        <v>1972</v>
      </c>
      <c r="Q778" s="232"/>
      <c r="R778" s="232"/>
      <c r="S778" s="232"/>
      <c r="T778" s="226" t="s">
        <v>1973</v>
      </c>
      <c r="U778" s="232" t="s">
        <v>38</v>
      </c>
      <c r="V778" s="268">
        <v>42860</v>
      </c>
      <c r="W778" s="232" t="s">
        <v>33</v>
      </c>
    </row>
    <row r="779" spans="1:23" s="250" customFormat="1" x14ac:dyDescent="0.25">
      <c r="A779" s="264">
        <f t="shared" si="12"/>
        <v>340</v>
      </c>
      <c r="B779" s="232"/>
      <c r="C779" s="232"/>
      <c r="D779" s="226" t="s">
        <v>1974</v>
      </c>
      <c r="E779" s="232" t="s">
        <v>1975</v>
      </c>
      <c r="F779" s="232" t="s">
        <v>583</v>
      </c>
      <c r="G779" s="232" t="s">
        <v>123</v>
      </c>
      <c r="H779" s="299">
        <v>322920071</v>
      </c>
      <c r="I779" s="299"/>
      <c r="J779" s="299"/>
      <c r="K779" s="232" t="s">
        <v>30</v>
      </c>
      <c r="L779" s="232"/>
      <c r="M779" s="232" t="s">
        <v>1976</v>
      </c>
      <c r="N779" s="232" t="s">
        <v>1977</v>
      </c>
      <c r="O779" s="232"/>
      <c r="P779" s="185" t="s">
        <v>1978</v>
      </c>
      <c r="Q779" s="232"/>
      <c r="R779" s="232"/>
      <c r="S779" s="232"/>
      <c r="T779" s="226" t="s">
        <v>1979</v>
      </c>
      <c r="U779" s="232" t="s">
        <v>71</v>
      </c>
      <c r="V779" s="268"/>
      <c r="W779" s="232" t="s">
        <v>33</v>
      </c>
    </row>
    <row r="780" spans="1:23" s="250" customFormat="1" x14ac:dyDescent="0.25">
      <c r="A780" s="264">
        <f t="shared" si="12"/>
        <v>341</v>
      </c>
      <c r="B780" s="232"/>
      <c r="C780" s="232" t="s">
        <v>1980</v>
      </c>
      <c r="D780" s="226" t="s">
        <v>1981</v>
      </c>
      <c r="E780" s="232" t="s">
        <v>1982</v>
      </c>
      <c r="F780" s="232" t="s">
        <v>571</v>
      </c>
      <c r="G780" s="232" t="s">
        <v>123</v>
      </c>
      <c r="H780" s="299"/>
      <c r="I780" s="299"/>
      <c r="J780" s="299"/>
      <c r="K780" s="232" t="s">
        <v>30</v>
      </c>
      <c r="L780" s="232"/>
      <c r="M780" s="232"/>
      <c r="N780" s="232"/>
      <c r="O780" s="232"/>
      <c r="P780" s="232"/>
      <c r="Q780" s="232"/>
      <c r="R780" s="232"/>
      <c r="S780" s="232"/>
      <c r="T780" s="226" t="s">
        <v>1983</v>
      </c>
      <c r="U780" s="226" t="s">
        <v>46</v>
      </c>
      <c r="V780" s="268">
        <v>42880</v>
      </c>
      <c r="W780" s="232" t="s">
        <v>33</v>
      </c>
    </row>
    <row r="781" spans="1:23" s="250" customFormat="1" x14ac:dyDescent="0.25">
      <c r="A781" s="264">
        <f t="shared" si="12"/>
        <v>342</v>
      </c>
      <c r="B781" s="232"/>
      <c r="C781" s="232"/>
      <c r="D781" s="232" t="s">
        <v>1984</v>
      </c>
      <c r="E781" s="232" t="s">
        <v>1985</v>
      </c>
      <c r="F781" s="232" t="s">
        <v>1986</v>
      </c>
      <c r="G781" s="232" t="s">
        <v>280</v>
      </c>
      <c r="H781" s="299" t="s">
        <v>1987</v>
      </c>
      <c r="I781" s="299"/>
      <c r="J781" s="299"/>
      <c r="K781" s="232"/>
      <c r="L781" s="232"/>
      <c r="M781" s="232" t="s">
        <v>1988</v>
      </c>
      <c r="N781" s="232"/>
      <c r="O781" s="232"/>
      <c r="P781" s="232"/>
      <c r="Q781" s="232"/>
      <c r="R781" s="232"/>
      <c r="S781" s="232"/>
      <c r="T781" s="232" t="s">
        <v>1989</v>
      </c>
      <c r="U781" s="232" t="s">
        <v>46</v>
      </c>
      <c r="V781" s="268">
        <v>42864</v>
      </c>
      <c r="W781" s="232" t="s">
        <v>33</v>
      </c>
    </row>
    <row r="782" spans="1:23" s="250" customFormat="1" x14ac:dyDescent="0.25">
      <c r="A782" s="264">
        <f t="shared" si="12"/>
        <v>343</v>
      </c>
      <c r="B782" s="232"/>
      <c r="C782" s="232" t="s">
        <v>1990</v>
      </c>
      <c r="D782" s="232" t="s">
        <v>1991</v>
      </c>
      <c r="E782" s="232" t="s">
        <v>1992</v>
      </c>
      <c r="F782" s="232" t="s">
        <v>583</v>
      </c>
      <c r="G782" s="232" t="s">
        <v>123</v>
      </c>
      <c r="H782" s="299">
        <v>322403019</v>
      </c>
      <c r="I782" s="299"/>
      <c r="J782" s="299"/>
      <c r="K782" s="232" t="s">
        <v>36</v>
      </c>
      <c r="L782" s="232"/>
      <c r="M782" s="232"/>
      <c r="N782" s="232"/>
      <c r="O782" s="232"/>
      <c r="P782" s="232"/>
      <c r="Q782" s="232"/>
      <c r="R782" s="232"/>
      <c r="S782" s="232"/>
      <c r="T782" s="226" t="s">
        <v>1993</v>
      </c>
      <c r="U782" s="232" t="s">
        <v>46</v>
      </c>
      <c r="V782" s="268">
        <v>42858</v>
      </c>
      <c r="W782" s="232" t="s">
        <v>33</v>
      </c>
    </row>
    <row r="783" spans="1:23" s="250" customFormat="1" x14ac:dyDescent="0.25">
      <c r="A783" s="264">
        <f t="shared" si="12"/>
        <v>344</v>
      </c>
      <c r="B783" s="232"/>
      <c r="C783" s="232" t="s">
        <v>1994</v>
      </c>
      <c r="D783" s="226" t="s">
        <v>1995</v>
      </c>
      <c r="E783" s="232" t="s">
        <v>1996</v>
      </c>
      <c r="F783" s="232" t="s">
        <v>571</v>
      </c>
      <c r="G783" s="232" t="s">
        <v>123</v>
      </c>
      <c r="H783" s="299">
        <v>332254867</v>
      </c>
      <c r="I783" s="299"/>
      <c r="J783" s="299"/>
      <c r="K783" s="232"/>
      <c r="L783" s="232"/>
      <c r="M783" s="232"/>
      <c r="N783" s="232"/>
      <c r="O783" s="232"/>
      <c r="P783" s="232"/>
      <c r="Q783" s="232"/>
      <c r="R783" s="232"/>
      <c r="S783" s="232"/>
      <c r="T783" s="226" t="s">
        <v>1997</v>
      </c>
      <c r="U783" s="226" t="s">
        <v>71</v>
      </c>
      <c r="V783" s="268"/>
      <c r="W783" s="232" t="s">
        <v>33</v>
      </c>
    </row>
    <row r="784" spans="1:23" s="250" customFormat="1" x14ac:dyDescent="0.25">
      <c r="A784" s="264">
        <f t="shared" si="12"/>
        <v>345</v>
      </c>
      <c r="B784" s="232"/>
      <c r="C784" s="232" t="s">
        <v>1998</v>
      </c>
      <c r="D784" s="232" t="s">
        <v>1999</v>
      </c>
      <c r="E784" s="232" t="s">
        <v>2000</v>
      </c>
      <c r="F784" s="232" t="s">
        <v>273</v>
      </c>
      <c r="G784" s="232" t="s">
        <v>49</v>
      </c>
      <c r="H784" s="299" t="s">
        <v>2001</v>
      </c>
      <c r="I784" s="299" t="s">
        <v>2002</v>
      </c>
      <c r="J784" s="299"/>
      <c r="K784" s="232"/>
      <c r="L784" s="232"/>
      <c r="M784" s="232"/>
      <c r="N784" s="232"/>
      <c r="O784" s="232"/>
      <c r="P784" s="232"/>
      <c r="Q784" s="232"/>
      <c r="R784" s="232"/>
      <c r="S784" s="232"/>
      <c r="T784" s="232"/>
      <c r="U784" s="232"/>
      <c r="V784" s="268"/>
      <c r="W784" s="232"/>
    </row>
    <row r="785" spans="1:23" s="250" customFormat="1" x14ac:dyDescent="0.25">
      <c r="A785" s="264">
        <f t="shared" si="12"/>
        <v>346</v>
      </c>
      <c r="B785" s="232"/>
      <c r="C785" s="232" t="s">
        <v>1559</v>
      </c>
      <c r="D785" s="232" t="s">
        <v>2003</v>
      </c>
      <c r="E785" s="232" t="s">
        <v>2004</v>
      </c>
      <c r="F785" s="232" t="s">
        <v>583</v>
      </c>
      <c r="G785" s="232" t="s">
        <v>123</v>
      </c>
      <c r="H785" s="299">
        <v>323420544</v>
      </c>
      <c r="I785" s="299"/>
      <c r="J785" s="299"/>
      <c r="K785" s="232" t="s">
        <v>30</v>
      </c>
      <c r="L785" s="232"/>
      <c r="M785" s="232" t="s">
        <v>670</v>
      </c>
      <c r="N785" s="232"/>
      <c r="O785" s="232"/>
      <c r="P785" s="185" t="s">
        <v>2005</v>
      </c>
      <c r="Q785" s="232"/>
      <c r="R785" s="232"/>
      <c r="S785" s="232"/>
      <c r="T785" s="226" t="s">
        <v>2006</v>
      </c>
      <c r="U785" s="232" t="s">
        <v>100</v>
      </c>
      <c r="V785" s="268">
        <v>42860</v>
      </c>
      <c r="W785" s="232" t="s">
        <v>33</v>
      </c>
    </row>
    <row r="786" spans="1:23" s="250" customFormat="1" x14ac:dyDescent="0.25">
      <c r="A786" s="264">
        <f t="shared" si="12"/>
        <v>347</v>
      </c>
      <c r="B786" s="232"/>
      <c r="C786" s="232" t="s">
        <v>2007</v>
      </c>
      <c r="D786" s="226" t="s">
        <v>2008</v>
      </c>
      <c r="E786" s="232" t="s">
        <v>2009</v>
      </c>
      <c r="F786" s="232" t="s">
        <v>583</v>
      </c>
      <c r="G786" s="232" t="s">
        <v>123</v>
      </c>
      <c r="H786" s="299">
        <v>986367261</v>
      </c>
      <c r="I786" s="299"/>
      <c r="J786" s="299"/>
      <c r="K786" s="232" t="s">
        <v>30</v>
      </c>
      <c r="L786" s="232"/>
      <c r="M786" s="232"/>
      <c r="N786" s="232"/>
      <c r="O786" s="232"/>
      <c r="P786" s="232"/>
      <c r="Q786" s="232"/>
      <c r="R786" s="232"/>
      <c r="S786" s="232"/>
      <c r="T786" s="226" t="s">
        <v>2010</v>
      </c>
      <c r="U786" s="232" t="s">
        <v>38</v>
      </c>
      <c r="V786" s="268">
        <v>42879</v>
      </c>
      <c r="W786" s="232" t="s">
        <v>33</v>
      </c>
    </row>
    <row r="787" spans="1:23" s="250" customFormat="1" x14ac:dyDescent="0.25">
      <c r="A787" s="264">
        <f t="shared" si="12"/>
        <v>348</v>
      </c>
      <c r="B787" s="232"/>
      <c r="C787" s="232"/>
      <c r="D787" s="226" t="s">
        <v>2011</v>
      </c>
      <c r="E787" s="232" t="s">
        <v>2012</v>
      </c>
      <c r="F787" s="232" t="s">
        <v>583</v>
      </c>
      <c r="G787" s="232" t="s">
        <v>123</v>
      </c>
      <c r="H787" s="299">
        <v>323288896</v>
      </c>
      <c r="I787" s="299"/>
      <c r="J787" s="299"/>
      <c r="K787" s="232" t="s">
        <v>30</v>
      </c>
      <c r="L787" s="232"/>
      <c r="M787" s="232" t="s">
        <v>2013</v>
      </c>
      <c r="N787" s="232" t="s">
        <v>2014</v>
      </c>
      <c r="O787" s="232"/>
      <c r="P787" s="185" t="s">
        <v>2015</v>
      </c>
      <c r="Q787" s="232"/>
      <c r="R787" s="232"/>
      <c r="S787" s="232"/>
      <c r="T787" s="226" t="s">
        <v>2016</v>
      </c>
      <c r="U787" s="232" t="s">
        <v>71</v>
      </c>
      <c r="V787" s="268"/>
      <c r="W787" s="232" t="s">
        <v>33</v>
      </c>
    </row>
    <row r="788" spans="1:23" s="250" customFormat="1" x14ac:dyDescent="0.25">
      <c r="A788" s="264">
        <f t="shared" si="12"/>
        <v>349</v>
      </c>
      <c r="B788" s="232"/>
      <c r="C788" s="232" t="s">
        <v>1980</v>
      </c>
      <c r="D788" s="226" t="s">
        <v>2017</v>
      </c>
      <c r="E788" s="232" t="s">
        <v>2018</v>
      </c>
      <c r="F788" s="232" t="s">
        <v>583</v>
      </c>
      <c r="G788" s="232" t="s">
        <v>123</v>
      </c>
      <c r="H788" s="299">
        <v>996322819</v>
      </c>
      <c r="I788" s="299">
        <v>322912313</v>
      </c>
      <c r="J788" s="299"/>
      <c r="K788" s="232" t="s">
        <v>30</v>
      </c>
      <c r="L788" s="232"/>
      <c r="M788" s="232"/>
      <c r="N788" s="232"/>
      <c r="O788" s="232"/>
      <c r="P788" s="185" t="s">
        <v>2019</v>
      </c>
      <c r="Q788" s="232"/>
      <c r="R788" s="232"/>
      <c r="S788" s="232"/>
      <c r="T788" s="226" t="s">
        <v>2020</v>
      </c>
      <c r="U788" s="226" t="s">
        <v>100</v>
      </c>
      <c r="V788" s="268">
        <v>42879</v>
      </c>
      <c r="W788" s="232" t="s">
        <v>33</v>
      </c>
    </row>
    <row r="789" spans="1:23" s="250" customFormat="1" x14ac:dyDescent="0.25">
      <c r="A789" s="264">
        <f t="shared" si="12"/>
        <v>350</v>
      </c>
      <c r="B789" s="232"/>
      <c r="C789" s="232"/>
      <c r="D789" s="232" t="s">
        <v>2021</v>
      </c>
      <c r="E789" s="232" t="s">
        <v>2022</v>
      </c>
      <c r="F789" s="232" t="s">
        <v>1141</v>
      </c>
      <c r="G789" s="232" t="s">
        <v>123</v>
      </c>
      <c r="H789" s="299">
        <v>332388520</v>
      </c>
      <c r="I789" s="299">
        <v>987255415</v>
      </c>
      <c r="J789" s="299"/>
      <c r="K789" s="232" t="s">
        <v>30</v>
      </c>
      <c r="L789" s="232"/>
      <c r="M789" s="232"/>
      <c r="N789" s="232"/>
      <c r="O789" s="232"/>
      <c r="P789" s="232"/>
      <c r="Q789" s="232"/>
      <c r="R789" s="232"/>
      <c r="S789" s="232"/>
      <c r="T789" s="226" t="s">
        <v>2023</v>
      </c>
      <c r="U789" s="232" t="s">
        <v>46</v>
      </c>
      <c r="V789" s="268">
        <v>42858</v>
      </c>
      <c r="W789" s="232" t="s">
        <v>33</v>
      </c>
    </row>
    <row r="790" spans="1:23" s="250" customFormat="1" x14ac:dyDescent="0.25">
      <c r="A790" s="264">
        <f t="shared" si="12"/>
        <v>351</v>
      </c>
      <c r="B790" s="232"/>
      <c r="C790" s="232" t="s">
        <v>340</v>
      </c>
      <c r="D790" s="226" t="s">
        <v>2024</v>
      </c>
      <c r="E790" s="226" t="s">
        <v>2025</v>
      </c>
      <c r="F790" s="232" t="s">
        <v>123</v>
      </c>
      <c r="G790" s="232" t="s">
        <v>123</v>
      </c>
      <c r="H790" s="299">
        <v>994512278</v>
      </c>
      <c r="I790" s="299"/>
      <c r="J790" s="299"/>
      <c r="K790" s="232" t="s">
        <v>30</v>
      </c>
      <c r="L790" s="232"/>
      <c r="M790" s="226" t="s">
        <v>477</v>
      </c>
      <c r="N790" s="232"/>
      <c r="O790" s="232"/>
      <c r="P790" s="185" t="s">
        <v>2026</v>
      </c>
      <c r="Q790" s="232"/>
      <c r="R790" s="232"/>
      <c r="S790" s="232"/>
      <c r="T790" s="226" t="s">
        <v>2027</v>
      </c>
      <c r="U790" s="226" t="s">
        <v>100</v>
      </c>
      <c r="V790" s="268"/>
      <c r="W790" s="232" t="s">
        <v>33</v>
      </c>
    </row>
    <row r="791" spans="1:23" s="250" customFormat="1" x14ac:dyDescent="0.25">
      <c r="A791" s="264">
        <f t="shared" si="12"/>
        <v>352</v>
      </c>
      <c r="B791" s="232"/>
      <c r="C791" s="232"/>
      <c r="D791" s="232" t="s">
        <v>2029</v>
      </c>
      <c r="E791" s="232" t="s">
        <v>2030</v>
      </c>
      <c r="F791" s="232" t="s">
        <v>123</v>
      </c>
      <c r="G791" s="232" t="s">
        <v>123</v>
      </c>
      <c r="H791" s="299" t="s">
        <v>2031</v>
      </c>
      <c r="I791" s="299"/>
      <c r="J791" s="299"/>
      <c r="K791" s="232"/>
      <c r="L791" s="232"/>
      <c r="M791" s="232"/>
      <c r="N791" s="232"/>
      <c r="O791" s="232"/>
      <c r="P791" s="232"/>
      <c r="Q791" s="232"/>
      <c r="R791" s="232"/>
      <c r="S791" s="232"/>
      <c r="T791" s="232"/>
      <c r="U791" s="232"/>
      <c r="V791" s="268"/>
      <c r="W791" s="232" t="s">
        <v>33</v>
      </c>
    </row>
    <row r="792" spans="1:23" s="250" customFormat="1" x14ac:dyDescent="0.25">
      <c r="A792" s="264">
        <f t="shared" si="12"/>
        <v>353</v>
      </c>
      <c r="B792" s="232"/>
      <c r="C792" s="232"/>
      <c r="D792" s="226" t="s">
        <v>2032</v>
      </c>
      <c r="E792" s="232" t="s">
        <v>2033</v>
      </c>
      <c r="F792" s="232" t="s">
        <v>48</v>
      </c>
      <c r="G792" s="232" t="s">
        <v>49</v>
      </c>
      <c r="H792" s="299">
        <v>222331330</v>
      </c>
      <c r="I792" s="299"/>
      <c r="J792" s="299"/>
      <c r="K792" s="232"/>
      <c r="L792" s="232"/>
      <c r="M792" s="232"/>
      <c r="N792" s="232"/>
      <c r="O792" s="232"/>
      <c r="P792" s="185" t="s">
        <v>2034</v>
      </c>
      <c r="Q792" s="185"/>
      <c r="R792" s="232"/>
      <c r="S792" s="232"/>
      <c r="T792" s="226" t="s">
        <v>2035</v>
      </c>
      <c r="U792" s="232" t="s">
        <v>71</v>
      </c>
      <c r="V792" s="268"/>
      <c r="W792" s="232" t="s">
        <v>33</v>
      </c>
    </row>
    <row r="793" spans="1:23" s="250" customFormat="1" x14ac:dyDescent="0.25">
      <c r="A793" s="264">
        <f t="shared" si="12"/>
        <v>354</v>
      </c>
      <c r="B793" s="232"/>
      <c r="C793" s="232"/>
      <c r="D793" s="232" t="s">
        <v>2036</v>
      </c>
      <c r="E793" s="232" t="s">
        <v>2037</v>
      </c>
      <c r="F793" s="232" t="s">
        <v>29</v>
      </c>
      <c r="G793" s="232" t="s">
        <v>29</v>
      </c>
      <c r="H793" s="299">
        <v>322698656</v>
      </c>
      <c r="I793" s="299"/>
      <c r="J793" s="299"/>
      <c r="K793" s="232"/>
      <c r="L793" s="232"/>
      <c r="M793" s="232"/>
      <c r="N793" s="232"/>
      <c r="O793" s="232"/>
      <c r="P793" s="232"/>
      <c r="Q793" s="232"/>
      <c r="R793" s="232"/>
      <c r="S793" s="232"/>
      <c r="T793" s="232"/>
      <c r="U793" s="232"/>
      <c r="V793" s="268"/>
      <c r="W793" s="232" t="s">
        <v>33</v>
      </c>
    </row>
    <row r="794" spans="1:23" s="250" customFormat="1" x14ac:dyDescent="0.25">
      <c r="A794" s="264">
        <f t="shared" si="12"/>
        <v>355</v>
      </c>
      <c r="B794" s="232"/>
      <c r="C794" s="232" t="s">
        <v>2038</v>
      </c>
      <c r="D794" s="226" t="s">
        <v>2039</v>
      </c>
      <c r="E794" s="232" t="s">
        <v>2040</v>
      </c>
      <c r="F794" s="232" t="s">
        <v>2041</v>
      </c>
      <c r="G794" s="232" t="s">
        <v>123</v>
      </c>
      <c r="H794" s="299">
        <v>973626600</v>
      </c>
      <c r="I794" s="299"/>
      <c r="J794" s="299"/>
      <c r="K794" s="232" t="s">
        <v>30</v>
      </c>
      <c r="L794" s="232"/>
      <c r="M794" s="232"/>
      <c r="N794" s="232"/>
      <c r="O794" s="232"/>
      <c r="P794" s="232"/>
      <c r="Q794" s="232"/>
      <c r="R794" s="232"/>
      <c r="S794" s="232"/>
      <c r="T794" s="226" t="s">
        <v>2042</v>
      </c>
      <c r="U794" s="226" t="s">
        <v>100</v>
      </c>
      <c r="V794" s="268"/>
      <c r="W794" s="232" t="s">
        <v>33</v>
      </c>
    </row>
    <row r="795" spans="1:23" s="250" customFormat="1" x14ac:dyDescent="0.25">
      <c r="A795" s="264">
        <f t="shared" si="12"/>
        <v>356</v>
      </c>
      <c r="B795" s="232"/>
      <c r="C795" s="232" t="s">
        <v>2044</v>
      </c>
      <c r="D795" s="226" t="s">
        <v>2045</v>
      </c>
      <c r="E795" s="232" t="s">
        <v>2046</v>
      </c>
      <c r="F795" s="232" t="s">
        <v>122</v>
      </c>
      <c r="G795" s="232" t="s">
        <v>123</v>
      </c>
      <c r="H795" s="299">
        <v>323463776</v>
      </c>
      <c r="I795" s="299"/>
      <c r="J795" s="299"/>
      <c r="K795" s="232" t="s">
        <v>30</v>
      </c>
      <c r="L795" s="232"/>
      <c r="M795" s="232"/>
      <c r="N795" s="232"/>
      <c r="O795" s="232"/>
      <c r="P795" s="185" t="s">
        <v>2047</v>
      </c>
      <c r="Q795" s="232"/>
      <c r="R795" s="232"/>
      <c r="S795" s="232"/>
      <c r="T795" s="226" t="s">
        <v>2048</v>
      </c>
      <c r="U795" s="226" t="s">
        <v>71</v>
      </c>
      <c r="V795" s="268"/>
      <c r="W795" s="232" t="s">
        <v>33</v>
      </c>
    </row>
    <row r="796" spans="1:23" s="250" customFormat="1" x14ac:dyDescent="0.25">
      <c r="A796" s="264">
        <f t="shared" si="12"/>
        <v>357</v>
      </c>
      <c r="B796" s="232"/>
      <c r="C796" s="232" t="s">
        <v>1559</v>
      </c>
      <c r="D796" s="226" t="s">
        <v>2049</v>
      </c>
      <c r="E796" s="232" t="s">
        <v>2050</v>
      </c>
      <c r="F796" s="232" t="s">
        <v>122</v>
      </c>
      <c r="G796" s="232" t="s">
        <v>123</v>
      </c>
      <c r="H796" s="299">
        <v>978530802</v>
      </c>
      <c r="I796" s="299"/>
      <c r="J796" s="299"/>
      <c r="K796" s="232" t="s">
        <v>30</v>
      </c>
      <c r="L796" s="232"/>
      <c r="M796" s="232"/>
      <c r="N796" s="232"/>
      <c r="O796" s="232"/>
      <c r="P796" s="232"/>
      <c r="Q796" s="232"/>
      <c r="R796" s="232"/>
      <c r="S796" s="232"/>
      <c r="T796" s="226" t="s">
        <v>2051</v>
      </c>
      <c r="U796" s="226" t="s">
        <v>46</v>
      </c>
      <c r="V796" s="272">
        <v>42858</v>
      </c>
      <c r="W796" s="232" t="s">
        <v>33</v>
      </c>
    </row>
    <row r="797" spans="1:23" s="250" customFormat="1" x14ac:dyDescent="0.25">
      <c r="A797" s="264">
        <f t="shared" si="12"/>
        <v>358</v>
      </c>
      <c r="B797" s="232"/>
      <c r="C797" s="232" t="s">
        <v>2052</v>
      </c>
      <c r="D797" s="226" t="s">
        <v>2053</v>
      </c>
      <c r="E797" s="232" t="s">
        <v>2054</v>
      </c>
      <c r="F797" s="232" t="s">
        <v>583</v>
      </c>
      <c r="G797" s="232" t="s">
        <v>123</v>
      </c>
      <c r="H797" s="299">
        <v>977979706</v>
      </c>
      <c r="I797" s="299"/>
      <c r="J797" s="299"/>
      <c r="K797" s="232" t="s">
        <v>30</v>
      </c>
      <c r="L797" s="232"/>
      <c r="M797" s="232"/>
      <c r="N797" s="232"/>
      <c r="O797" s="232"/>
      <c r="P797" s="232"/>
      <c r="Q797" s="232"/>
      <c r="R797" s="232"/>
      <c r="S797" s="232"/>
      <c r="T797" s="226" t="s">
        <v>2055</v>
      </c>
      <c r="U797" s="232" t="s">
        <v>38</v>
      </c>
      <c r="V797" s="272">
        <v>42880</v>
      </c>
      <c r="W797" s="232" t="s">
        <v>33</v>
      </c>
    </row>
    <row r="798" spans="1:23" s="250" customFormat="1" x14ac:dyDescent="0.25">
      <c r="A798" s="264">
        <f t="shared" si="12"/>
        <v>359</v>
      </c>
      <c r="B798" s="232"/>
      <c r="C798" s="232"/>
      <c r="D798" s="226" t="s">
        <v>2056</v>
      </c>
      <c r="E798" s="232" t="s">
        <v>2057</v>
      </c>
      <c r="F798" s="232" t="s">
        <v>122</v>
      </c>
      <c r="G798" s="232" t="s">
        <v>123</v>
      </c>
      <c r="H798" s="299">
        <v>986049142</v>
      </c>
      <c r="I798" s="299"/>
      <c r="J798" s="299"/>
      <c r="K798" s="232" t="s">
        <v>30</v>
      </c>
      <c r="L798" s="232"/>
      <c r="M798" s="232"/>
      <c r="N798" s="232"/>
      <c r="O798" s="232"/>
      <c r="P798" s="185" t="s">
        <v>2058</v>
      </c>
      <c r="Q798" s="232"/>
      <c r="R798" s="232"/>
      <c r="S798" s="232"/>
      <c r="T798" s="226" t="s">
        <v>2059</v>
      </c>
      <c r="U798" s="226" t="s">
        <v>57</v>
      </c>
      <c r="V798" s="268"/>
      <c r="W798" s="232" t="s">
        <v>33</v>
      </c>
    </row>
    <row r="799" spans="1:23" s="250" customFormat="1" x14ac:dyDescent="0.25">
      <c r="A799" s="264">
        <f t="shared" si="12"/>
        <v>360</v>
      </c>
      <c r="B799" s="232"/>
      <c r="C799" s="232" t="s">
        <v>1138</v>
      </c>
      <c r="D799" s="226" t="s">
        <v>2060</v>
      </c>
      <c r="E799" s="232" t="s">
        <v>2061</v>
      </c>
      <c r="F799" s="232" t="s">
        <v>583</v>
      </c>
      <c r="G799" s="232" t="s">
        <v>123</v>
      </c>
      <c r="H799" s="299">
        <v>972712156</v>
      </c>
      <c r="I799" s="299"/>
      <c r="J799" s="299"/>
      <c r="K799" s="232" t="s">
        <v>30</v>
      </c>
      <c r="L799" s="232"/>
      <c r="M799" s="232"/>
      <c r="N799" s="232"/>
      <c r="O799" s="232"/>
      <c r="P799" s="232"/>
      <c r="Q799" s="232"/>
      <c r="R799" s="232"/>
      <c r="S799" s="232"/>
      <c r="T799" s="226" t="s">
        <v>2062</v>
      </c>
      <c r="U799" s="226" t="s">
        <v>46</v>
      </c>
      <c r="V799" s="268">
        <v>42880</v>
      </c>
      <c r="W799" s="232" t="s">
        <v>33</v>
      </c>
    </row>
    <row r="800" spans="1:23" s="250" customFormat="1" x14ac:dyDescent="0.25">
      <c r="A800" s="264">
        <f t="shared" si="12"/>
        <v>361</v>
      </c>
      <c r="B800" s="232"/>
      <c r="C800" s="232"/>
      <c r="D800" s="226" t="s">
        <v>2063</v>
      </c>
      <c r="E800" s="226" t="s">
        <v>2064</v>
      </c>
      <c r="F800" s="232" t="s">
        <v>571</v>
      </c>
      <c r="G800" s="232" t="s">
        <v>123</v>
      </c>
      <c r="H800" s="299">
        <v>974512747</v>
      </c>
      <c r="I800" s="299"/>
      <c r="J800" s="299"/>
      <c r="K800" s="232" t="s">
        <v>36</v>
      </c>
      <c r="L800" s="232"/>
      <c r="M800" s="226" t="s">
        <v>2065</v>
      </c>
      <c r="N800" s="226" t="s">
        <v>2066</v>
      </c>
      <c r="O800" s="232"/>
      <c r="P800" s="185" t="s">
        <v>2067</v>
      </c>
      <c r="Q800" s="232"/>
      <c r="R800" s="232"/>
      <c r="S800" s="232"/>
      <c r="T800" s="226" t="s">
        <v>2068</v>
      </c>
      <c r="U800" s="226" t="s">
        <v>100</v>
      </c>
      <c r="V800" s="268"/>
      <c r="W800" s="232" t="s">
        <v>33</v>
      </c>
    </row>
    <row r="801" spans="1:23" s="250" customFormat="1" x14ac:dyDescent="0.25">
      <c r="A801" s="264">
        <f t="shared" si="12"/>
        <v>362</v>
      </c>
      <c r="B801" s="232"/>
      <c r="C801" s="232" t="s">
        <v>2069</v>
      </c>
      <c r="D801" s="232" t="s">
        <v>2070</v>
      </c>
      <c r="E801" s="232" t="s">
        <v>2071</v>
      </c>
      <c r="F801" s="232" t="s">
        <v>583</v>
      </c>
      <c r="G801" s="232" t="s">
        <v>123</v>
      </c>
      <c r="H801" s="299">
        <v>322915813</v>
      </c>
      <c r="I801" s="299"/>
      <c r="J801" s="299"/>
      <c r="K801" s="232" t="s">
        <v>30</v>
      </c>
      <c r="L801" s="232"/>
      <c r="M801" s="232"/>
      <c r="N801" s="232"/>
      <c r="O801" s="232"/>
      <c r="P801" s="232"/>
      <c r="Q801" s="232"/>
      <c r="R801" s="232"/>
      <c r="S801" s="232"/>
      <c r="T801" s="232" t="s">
        <v>2072</v>
      </c>
      <c r="U801" s="232" t="s">
        <v>46</v>
      </c>
      <c r="V801" s="268">
        <v>42859</v>
      </c>
      <c r="W801" s="232" t="s">
        <v>33</v>
      </c>
    </row>
    <row r="802" spans="1:23" s="250" customFormat="1" x14ac:dyDescent="0.25">
      <c r="A802" s="264">
        <f t="shared" si="12"/>
        <v>363</v>
      </c>
      <c r="B802" s="232"/>
      <c r="C802" s="232" t="s">
        <v>2073</v>
      </c>
      <c r="D802" s="226" t="s">
        <v>2074</v>
      </c>
      <c r="E802" s="226" t="s">
        <v>2075</v>
      </c>
      <c r="F802" s="232" t="s">
        <v>123</v>
      </c>
      <c r="G802" s="232" t="s">
        <v>123</v>
      </c>
      <c r="H802" s="299">
        <v>322369054</v>
      </c>
      <c r="I802" s="299"/>
      <c r="J802" s="299"/>
      <c r="K802" s="232" t="s">
        <v>30</v>
      </c>
      <c r="L802" s="232"/>
      <c r="M802" s="232"/>
      <c r="N802" s="232"/>
      <c r="O802" s="232"/>
      <c r="P802" s="185" t="s">
        <v>2076</v>
      </c>
      <c r="Q802" s="232"/>
      <c r="R802" s="232"/>
      <c r="S802" s="232"/>
      <c r="T802" s="226" t="s">
        <v>2077</v>
      </c>
      <c r="U802" s="232" t="s">
        <v>38</v>
      </c>
      <c r="V802" s="268">
        <v>42879</v>
      </c>
      <c r="W802" s="232" t="s">
        <v>33</v>
      </c>
    </row>
    <row r="803" spans="1:23" s="250" customFormat="1" x14ac:dyDescent="0.25">
      <c r="A803" s="264">
        <f t="shared" si="12"/>
        <v>364</v>
      </c>
      <c r="B803" s="232"/>
      <c r="C803" s="232"/>
      <c r="D803" s="226" t="s">
        <v>2078</v>
      </c>
      <c r="E803" s="232" t="s">
        <v>2079</v>
      </c>
      <c r="F803" s="232" t="s">
        <v>155</v>
      </c>
      <c r="G803" s="232" t="s">
        <v>49</v>
      </c>
      <c r="H803" s="299">
        <v>991627321</v>
      </c>
      <c r="I803" s="299"/>
      <c r="J803" s="299"/>
      <c r="K803" s="232" t="s">
        <v>2080</v>
      </c>
      <c r="L803" s="232"/>
      <c r="M803" s="232" t="s">
        <v>2081</v>
      </c>
      <c r="N803" s="232" t="s">
        <v>713</v>
      </c>
      <c r="O803" s="232"/>
      <c r="P803" s="232" t="s">
        <v>2082</v>
      </c>
      <c r="Q803" s="232"/>
      <c r="R803" s="232"/>
      <c r="S803" s="232"/>
      <c r="T803" s="226" t="s">
        <v>2083</v>
      </c>
      <c r="U803" s="135" t="s">
        <v>5328</v>
      </c>
      <c r="V803" s="268">
        <v>42850</v>
      </c>
      <c r="W803" s="232" t="s">
        <v>33</v>
      </c>
    </row>
    <row r="804" spans="1:23" s="250" customFormat="1" x14ac:dyDescent="0.25">
      <c r="A804" s="264">
        <f t="shared" si="12"/>
        <v>365</v>
      </c>
      <c r="B804" s="232"/>
      <c r="C804" s="232"/>
      <c r="D804" s="226" t="s">
        <v>2084</v>
      </c>
      <c r="E804" s="226" t="s">
        <v>2085</v>
      </c>
      <c r="F804" s="232" t="s">
        <v>555</v>
      </c>
      <c r="G804" s="232" t="s">
        <v>49</v>
      </c>
      <c r="H804" s="277" t="s">
        <v>2086</v>
      </c>
      <c r="I804" s="299"/>
      <c r="J804" s="299"/>
      <c r="K804" s="232"/>
      <c r="L804" s="232"/>
      <c r="M804" s="226" t="s">
        <v>355</v>
      </c>
      <c r="N804" s="232"/>
      <c r="O804" s="232"/>
      <c r="P804" s="185" t="s">
        <v>2087</v>
      </c>
      <c r="Q804" s="232"/>
      <c r="R804" s="232"/>
      <c r="S804" s="232"/>
      <c r="T804" s="226" t="s">
        <v>2088</v>
      </c>
      <c r="U804" s="226" t="s">
        <v>71</v>
      </c>
      <c r="V804" s="268">
        <v>42879</v>
      </c>
      <c r="W804" s="232" t="s">
        <v>33</v>
      </c>
    </row>
    <row r="805" spans="1:23" s="250" customFormat="1" x14ac:dyDescent="0.25">
      <c r="A805" s="264">
        <f t="shared" si="12"/>
        <v>366</v>
      </c>
      <c r="B805" s="232"/>
      <c r="C805" s="232"/>
      <c r="D805" s="226" t="s">
        <v>2089</v>
      </c>
      <c r="E805" s="232" t="s">
        <v>2090</v>
      </c>
      <c r="F805" s="232" t="s">
        <v>2091</v>
      </c>
      <c r="G805" s="232" t="s">
        <v>49</v>
      </c>
      <c r="H805" s="299">
        <v>222205800</v>
      </c>
      <c r="I805" s="299">
        <v>222243982</v>
      </c>
      <c r="J805" s="299"/>
      <c r="K805" s="232" t="s">
        <v>2080</v>
      </c>
      <c r="L805" s="232"/>
      <c r="M805" s="232"/>
      <c r="N805" s="232"/>
      <c r="O805" s="232"/>
      <c r="P805" s="185" t="s">
        <v>2092</v>
      </c>
      <c r="Q805" s="232"/>
      <c r="R805" s="232"/>
      <c r="S805" s="232"/>
      <c r="T805" s="226" t="s">
        <v>2093</v>
      </c>
      <c r="U805" s="232" t="s">
        <v>38</v>
      </c>
      <c r="V805" s="268"/>
      <c r="W805" s="232" t="s">
        <v>33</v>
      </c>
    </row>
    <row r="806" spans="1:23" s="250" customFormat="1" x14ac:dyDescent="0.25">
      <c r="A806" s="264">
        <f t="shared" si="12"/>
        <v>367</v>
      </c>
      <c r="B806" s="232"/>
      <c r="C806" s="232"/>
      <c r="D806" s="226" t="s">
        <v>2095</v>
      </c>
      <c r="E806" s="232" t="s">
        <v>2096</v>
      </c>
      <c r="F806" s="232" t="s">
        <v>155</v>
      </c>
      <c r="G806" s="232" t="s">
        <v>49</v>
      </c>
      <c r="H806" s="299">
        <v>226333799</v>
      </c>
      <c r="I806" s="299">
        <v>222313427</v>
      </c>
      <c r="J806" s="299"/>
      <c r="K806" s="232" t="s">
        <v>2080</v>
      </c>
      <c r="L806" s="232"/>
      <c r="M806" s="226" t="s">
        <v>2097</v>
      </c>
      <c r="N806" s="226" t="s">
        <v>2098</v>
      </c>
      <c r="O806" s="273"/>
      <c r="P806" s="274" t="s">
        <v>2099</v>
      </c>
      <c r="Q806" s="232"/>
      <c r="R806" s="232"/>
      <c r="S806" s="232"/>
      <c r="T806" s="226" t="s">
        <v>2100</v>
      </c>
      <c r="U806" s="232" t="s">
        <v>38</v>
      </c>
      <c r="V806" s="268"/>
      <c r="W806" s="232" t="s">
        <v>33</v>
      </c>
    </row>
    <row r="807" spans="1:23" s="250" customFormat="1" x14ac:dyDescent="0.25">
      <c r="A807" s="264">
        <f t="shared" si="12"/>
        <v>368</v>
      </c>
      <c r="B807" s="232"/>
      <c r="C807" s="232"/>
      <c r="D807" s="226" t="s">
        <v>2101</v>
      </c>
      <c r="E807" s="232" t="s">
        <v>2102</v>
      </c>
      <c r="F807" s="232" t="s">
        <v>254</v>
      </c>
      <c r="G807" s="232" t="s">
        <v>49</v>
      </c>
      <c r="H807" s="299">
        <v>222434747</v>
      </c>
      <c r="I807" s="299"/>
      <c r="J807" s="299"/>
      <c r="K807" s="232" t="s">
        <v>2080</v>
      </c>
      <c r="L807" s="232"/>
      <c r="M807" s="232"/>
      <c r="N807" s="232"/>
      <c r="O807" s="232"/>
      <c r="P807" s="226" t="s">
        <v>2103</v>
      </c>
      <c r="Q807" s="185" t="s">
        <v>2104</v>
      </c>
      <c r="R807" s="232"/>
      <c r="S807" s="232"/>
      <c r="T807" s="223" t="s">
        <v>2105</v>
      </c>
      <c r="U807" s="226" t="s">
        <v>46</v>
      </c>
      <c r="V807" s="268"/>
      <c r="W807" s="232" t="s">
        <v>33</v>
      </c>
    </row>
    <row r="808" spans="1:23" s="250" customFormat="1" x14ac:dyDescent="0.25">
      <c r="A808" s="264">
        <f t="shared" si="12"/>
        <v>369</v>
      </c>
      <c r="B808" s="224"/>
      <c r="C808" s="225"/>
      <c r="D808" s="226" t="s">
        <v>2106</v>
      </c>
      <c r="E808" s="224" t="s">
        <v>2107</v>
      </c>
      <c r="F808" s="224" t="s">
        <v>1352</v>
      </c>
      <c r="G808" s="224" t="s">
        <v>49</v>
      </c>
      <c r="H808" s="299">
        <v>222047239</v>
      </c>
      <c r="I808" s="299"/>
      <c r="J808" s="299"/>
      <c r="K808" s="224" t="s">
        <v>36</v>
      </c>
      <c r="L808" s="224"/>
      <c r="M808" s="224" t="s">
        <v>2108</v>
      </c>
      <c r="N808" s="224" t="s">
        <v>1270</v>
      </c>
      <c r="O808" s="224" t="s">
        <v>268</v>
      </c>
      <c r="P808" s="126" t="s">
        <v>2109</v>
      </c>
      <c r="Q808" s="224"/>
      <c r="R808" s="224"/>
      <c r="S808" s="224"/>
      <c r="T808" s="227" t="s">
        <v>2110</v>
      </c>
      <c r="U808" s="135" t="s">
        <v>5328</v>
      </c>
      <c r="V808" s="229">
        <v>42683</v>
      </c>
      <c r="W808" s="230" t="s">
        <v>2111</v>
      </c>
    </row>
    <row r="809" spans="1:23" s="250" customFormat="1" x14ac:dyDescent="0.25">
      <c r="A809" s="264">
        <f t="shared" si="12"/>
        <v>370</v>
      </c>
      <c r="B809" s="224"/>
      <c r="C809" s="224"/>
      <c r="D809" s="226" t="s">
        <v>2112</v>
      </c>
      <c r="E809" s="224" t="s">
        <v>2113</v>
      </c>
      <c r="F809" s="224" t="s">
        <v>105</v>
      </c>
      <c r="G809" s="224" t="s">
        <v>49</v>
      </c>
      <c r="H809" s="299">
        <v>225048478</v>
      </c>
      <c r="I809" s="299">
        <v>225048486</v>
      </c>
      <c r="J809" s="299"/>
      <c r="K809" s="224" t="s">
        <v>36</v>
      </c>
      <c r="L809" s="224"/>
      <c r="M809" s="224" t="s">
        <v>2114</v>
      </c>
      <c r="N809" s="225" t="s">
        <v>2115</v>
      </c>
      <c r="O809" s="224" t="s">
        <v>236</v>
      </c>
      <c r="P809" s="126" t="s">
        <v>2116</v>
      </c>
      <c r="Q809" s="224"/>
      <c r="R809" s="224"/>
      <c r="S809" s="224"/>
      <c r="T809" s="227" t="s">
        <v>2117</v>
      </c>
      <c r="U809" s="135" t="s">
        <v>5328</v>
      </c>
      <c r="V809" s="231">
        <v>42683</v>
      </c>
      <c r="W809" s="230" t="s">
        <v>2111</v>
      </c>
    </row>
    <row r="810" spans="1:23" s="250" customFormat="1" x14ac:dyDescent="0.25">
      <c r="A810" s="264">
        <f t="shared" si="12"/>
        <v>371</v>
      </c>
      <c r="B810" s="224" t="s">
        <v>2119</v>
      </c>
      <c r="C810" s="224" t="s">
        <v>2120</v>
      </c>
      <c r="D810" s="226" t="s">
        <v>2121</v>
      </c>
      <c r="E810" s="224" t="s">
        <v>2122</v>
      </c>
      <c r="F810" s="224" t="s">
        <v>1352</v>
      </c>
      <c r="G810" s="224" t="s">
        <v>49</v>
      </c>
      <c r="H810" s="299">
        <v>228845775</v>
      </c>
      <c r="I810" s="299">
        <v>978279167</v>
      </c>
      <c r="J810" s="299"/>
      <c r="K810" s="224" t="s">
        <v>30</v>
      </c>
      <c r="L810" s="224"/>
      <c r="M810" s="224" t="s">
        <v>2123</v>
      </c>
      <c r="N810" s="224"/>
      <c r="O810" s="224" t="s">
        <v>236</v>
      </c>
      <c r="P810" s="126" t="s">
        <v>2124</v>
      </c>
      <c r="Q810" s="224"/>
      <c r="R810" s="224"/>
      <c r="S810" s="224"/>
      <c r="T810" s="227" t="s">
        <v>2125</v>
      </c>
      <c r="U810" s="135" t="s">
        <v>5328</v>
      </c>
      <c r="V810" s="229">
        <v>42703</v>
      </c>
      <c r="W810" s="230" t="s">
        <v>2111</v>
      </c>
    </row>
    <row r="811" spans="1:23" s="250" customFormat="1" x14ac:dyDescent="0.25">
      <c r="A811" s="264">
        <f t="shared" si="12"/>
        <v>372</v>
      </c>
      <c r="B811" s="232"/>
      <c r="C811" s="232"/>
      <c r="D811" s="226" t="s">
        <v>2127</v>
      </c>
      <c r="E811" s="232" t="s">
        <v>2128</v>
      </c>
      <c r="F811" s="232" t="s">
        <v>123</v>
      </c>
      <c r="G811" s="232" t="s">
        <v>123</v>
      </c>
      <c r="H811" s="299">
        <v>323129452</v>
      </c>
      <c r="I811" s="299"/>
      <c r="J811" s="299"/>
      <c r="K811" s="224" t="s">
        <v>30</v>
      </c>
      <c r="L811" s="232"/>
      <c r="M811" s="232"/>
      <c r="N811" s="232"/>
      <c r="O811" s="232"/>
      <c r="P811" s="185" t="s">
        <v>2129</v>
      </c>
      <c r="Q811" s="224"/>
      <c r="R811" s="224"/>
      <c r="S811" s="232"/>
      <c r="T811" s="226" t="s">
        <v>2130</v>
      </c>
      <c r="U811" s="135" t="s">
        <v>5328</v>
      </c>
      <c r="V811" s="229">
        <v>42804</v>
      </c>
      <c r="W811" s="230" t="s">
        <v>2111</v>
      </c>
    </row>
    <row r="812" spans="1:23" s="250" customFormat="1" x14ac:dyDescent="0.25">
      <c r="A812" s="264">
        <f t="shared" si="12"/>
        <v>373</v>
      </c>
      <c r="B812" s="232"/>
      <c r="C812" s="232"/>
      <c r="D812" s="226" t="s">
        <v>2131</v>
      </c>
      <c r="E812" s="232" t="s">
        <v>2132</v>
      </c>
      <c r="F812" s="232" t="s">
        <v>48</v>
      </c>
      <c r="G812" s="232" t="s">
        <v>49</v>
      </c>
      <c r="H812" s="299">
        <v>224924152</v>
      </c>
      <c r="I812" s="299">
        <v>996326624</v>
      </c>
      <c r="J812" s="299"/>
      <c r="K812" s="232" t="s">
        <v>1012</v>
      </c>
      <c r="L812" s="232"/>
      <c r="M812" s="232" t="s">
        <v>645</v>
      </c>
      <c r="N812" s="232" t="s">
        <v>2133</v>
      </c>
      <c r="O812" s="232" t="s">
        <v>321</v>
      </c>
      <c r="P812" s="126" t="s">
        <v>2134</v>
      </c>
      <c r="Q812" s="185" t="s">
        <v>2135</v>
      </c>
      <c r="R812" s="224"/>
      <c r="S812" s="232"/>
      <c r="T812" s="226" t="s">
        <v>2136</v>
      </c>
      <c r="U812" s="135" t="s">
        <v>5328</v>
      </c>
      <c r="V812" s="233">
        <v>42893</v>
      </c>
      <c r="W812" s="230" t="s">
        <v>2111</v>
      </c>
    </row>
    <row r="813" spans="1:23" s="250" customFormat="1" x14ac:dyDescent="0.25">
      <c r="A813" s="264">
        <f t="shared" si="12"/>
        <v>374</v>
      </c>
      <c r="B813" s="232"/>
      <c r="C813" s="232"/>
      <c r="D813" s="226" t="s">
        <v>2138</v>
      </c>
      <c r="E813" s="232" t="s">
        <v>2139</v>
      </c>
      <c r="F813" s="232" t="s">
        <v>254</v>
      </c>
      <c r="G813" s="232" t="s">
        <v>49</v>
      </c>
      <c r="H813" s="299">
        <v>998417283</v>
      </c>
      <c r="I813" s="299"/>
      <c r="J813" s="299"/>
      <c r="K813" s="232" t="s">
        <v>1012</v>
      </c>
      <c r="L813" s="232"/>
      <c r="M813" s="232" t="s">
        <v>645</v>
      </c>
      <c r="N813" s="232" t="s">
        <v>2140</v>
      </c>
      <c r="O813" s="232" t="s">
        <v>321</v>
      </c>
      <c r="P813" s="126" t="s">
        <v>2141</v>
      </c>
      <c r="Q813" s="224"/>
      <c r="R813" s="224"/>
      <c r="S813" s="232"/>
      <c r="T813" s="226" t="s">
        <v>2142</v>
      </c>
      <c r="U813" s="135" t="s">
        <v>5328</v>
      </c>
      <c r="V813" s="233">
        <v>42741</v>
      </c>
      <c r="W813" s="230" t="s">
        <v>2111</v>
      </c>
    </row>
    <row r="814" spans="1:23" s="250" customFormat="1" x14ac:dyDescent="0.25">
      <c r="A814" s="264">
        <f t="shared" si="12"/>
        <v>375</v>
      </c>
      <c r="B814" s="224"/>
      <c r="C814" s="224" t="s">
        <v>2144</v>
      </c>
      <c r="D814" s="226" t="s">
        <v>2145</v>
      </c>
      <c r="E814" s="224" t="s">
        <v>2146</v>
      </c>
      <c r="F814" s="224" t="s">
        <v>143</v>
      </c>
      <c r="G814" s="224" t="s">
        <v>95</v>
      </c>
      <c r="H814" s="299">
        <v>722428854</v>
      </c>
      <c r="I814" s="299">
        <v>99789217</v>
      </c>
      <c r="J814" s="299"/>
      <c r="K814" s="224" t="s">
        <v>36</v>
      </c>
      <c r="L814" s="224"/>
      <c r="M814" s="224" t="s">
        <v>2147</v>
      </c>
      <c r="N814" s="224" t="s">
        <v>2148</v>
      </c>
      <c r="O814" s="224" t="s">
        <v>472</v>
      </c>
      <c r="P814" s="126" t="s">
        <v>2149</v>
      </c>
      <c r="Q814" s="224" t="s">
        <v>2150</v>
      </c>
      <c r="R814" s="224"/>
      <c r="S814" s="224"/>
      <c r="T814" s="226" t="s">
        <v>2151</v>
      </c>
      <c r="U814" s="135" t="s">
        <v>5328</v>
      </c>
      <c r="V814" s="231">
        <v>42683</v>
      </c>
      <c r="W814" s="230" t="s">
        <v>2111</v>
      </c>
    </row>
    <row r="815" spans="1:23" s="250" customFormat="1" x14ac:dyDescent="0.25">
      <c r="A815" s="264">
        <f t="shared" si="12"/>
        <v>376</v>
      </c>
      <c r="B815" s="224" t="s">
        <v>2153</v>
      </c>
      <c r="C815" s="224" t="s">
        <v>2154</v>
      </c>
      <c r="D815" s="226" t="s">
        <v>2155</v>
      </c>
      <c r="E815" s="224" t="s">
        <v>2156</v>
      </c>
      <c r="F815" s="224" t="s">
        <v>155</v>
      </c>
      <c r="G815" s="224" t="s">
        <v>49</v>
      </c>
      <c r="H815" s="299">
        <v>226884556</v>
      </c>
      <c r="I815" s="299">
        <v>962014738</v>
      </c>
      <c r="J815" s="299"/>
      <c r="K815" s="224" t="s">
        <v>36</v>
      </c>
      <c r="L815" s="224"/>
      <c r="M815" s="224" t="s">
        <v>2157</v>
      </c>
      <c r="N815" s="224" t="s">
        <v>2158</v>
      </c>
      <c r="O815" s="224"/>
      <c r="P815" s="185" t="s">
        <v>2159</v>
      </c>
      <c r="Q815" s="185" t="s">
        <v>2160</v>
      </c>
      <c r="R815" s="224"/>
      <c r="S815" s="224"/>
      <c r="T815" s="227" t="s">
        <v>2161</v>
      </c>
      <c r="U815" s="135" t="s">
        <v>5328</v>
      </c>
      <c r="V815" s="229">
        <v>43053</v>
      </c>
      <c r="W815" s="230" t="s">
        <v>2111</v>
      </c>
    </row>
    <row r="816" spans="1:23" s="250" customFormat="1" x14ac:dyDescent="0.25">
      <c r="A816" s="264">
        <f t="shared" si="12"/>
        <v>377</v>
      </c>
      <c r="B816" s="224"/>
      <c r="C816" s="224"/>
      <c r="D816" s="232" t="s">
        <v>2162</v>
      </c>
      <c r="E816" s="224" t="s">
        <v>2163</v>
      </c>
      <c r="F816" s="224" t="s">
        <v>2164</v>
      </c>
      <c r="G816" s="224" t="s">
        <v>49</v>
      </c>
      <c r="H816" s="299">
        <v>228156310</v>
      </c>
      <c r="I816" s="299"/>
      <c r="J816" s="299"/>
      <c r="K816" s="224" t="s">
        <v>30</v>
      </c>
      <c r="L816" s="224"/>
      <c r="M816" s="224" t="s">
        <v>2097</v>
      </c>
      <c r="N816" s="224" t="s">
        <v>2165</v>
      </c>
      <c r="O816" s="224" t="s">
        <v>268</v>
      </c>
      <c r="P816" s="126" t="s">
        <v>2166</v>
      </c>
      <c r="Q816" s="224"/>
      <c r="R816" s="224"/>
      <c r="S816" s="224"/>
      <c r="T816" s="226" t="s">
        <v>2167</v>
      </c>
      <c r="U816" s="135" t="s">
        <v>5328</v>
      </c>
      <c r="V816" s="229">
        <v>43053</v>
      </c>
      <c r="W816" s="230" t="s">
        <v>2111</v>
      </c>
    </row>
    <row r="817" spans="1:23" s="250" customFormat="1" x14ac:dyDescent="0.25">
      <c r="A817" s="264">
        <f t="shared" si="12"/>
        <v>378</v>
      </c>
      <c r="B817" s="224"/>
      <c r="C817" s="224"/>
      <c r="D817" s="232" t="s">
        <v>2168</v>
      </c>
      <c r="E817" s="224" t="s">
        <v>2169</v>
      </c>
      <c r="F817" s="224" t="s">
        <v>248</v>
      </c>
      <c r="G817" s="224" t="s">
        <v>95</v>
      </c>
      <c r="H817" s="299">
        <v>722515126</v>
      </c>
      <c r="I817" s="299"/>
      <c r="J817" s="299"/>
      <c r="K817" s="224" t="s">
        <v>30</v>
      </c>
      <c r="L817" s="224"/>
      <c r="M817" s="224" t="s">
        <v>2170</v>
      </c>
      <c r="N817" s="224" t="s">
        <v>2171</v>
      </c>
      <c r="O817" s="224" t="s">
        <v>330</v>
      </c>
      <c r="P817" s="126" t="s">
        <v>2172</v>
      </c>
      <c r="Q817" s="224"/>
      <c r="R817" s="224"/>
      <c r="S817" s="224"/>
      <c r="T817" s="226" t="s">
        <v>2173</v>
      </c>
      <c r="U817" s="135" t="s">
        <v>5328</v>
      </c>
      <c r="V817" s="229">
        <v>42807</v>
      </c>
      <c r="W817" s="230" t="s">
        <v>2111</v>
      </c>
    </row>
    <row r="818" spans="1:23" s="250" customFormat="1" x14ac:dyDescent="0.25">
      <c r="A818" s="264">
        <f t="shared" si="12"/>
        <v>379</v>
      </c>
      <c r="B818" s="232"/>
      <c r="C818" s="232"/>
      <c r="D818" s="226" t="s">
        <v>2174</v>
      </c>
      <c r="E818" s="232" t="s">
        <v>2175</v>
      </c>
      <c r="F818" s="232" t="s">
        <v>285</v>
      </c>
      <c r="G818" s="232" t="s">
        <v>49</v>
      </c>
      <c r="H818" s="299">
        <v>229484889</v>
      </c>
      <c r="I818" s="299"/>
      <c r="J818" s="299"/>
      <c r="K818" s="232" t="s">
        <v>1647</v>
      </c>
      <c r="L818" s="232"/>
      <c r="M818" s="232" t="s">
        <v>2176</v>
      </c>
      <c r="N818" s="232" t="s">
        <v>2177</v>
      </c>
      <c r="O818" s="232" t="s">
        <v>472</v>
      </c>
      <c r="P818" s="126" t="s">
        <v>2178</v>
      </c>
      <c r="Q818" s="224"/>
      <c r="R818" s="224"/>
      <c r="S818" s="232" t="s">
        <v>2179</v>
      </c>
      <c r="T818" s="226" t="s">
        <v>2180</v>
      </c>
      <c r="U818" s="135" t="s">
        <v>5328</v>
      </c>
      <c r="V818" s="229">
        <v>42849</v>
      </c>
      <c r="W818" s="230" t="s">
        <v>2111</v>
      </c>
    </row>
    <row r="819" spans="1:23" s="250" customFormat="1" x14ac:dyDescent="0.25">
      <c r="A819" s="264">
        <f t="shared" si="12"/>
        <v>380</v>
      </c>
      <c r="B819" s="224"/>
      <c r="C819" s="225" t="s">
        <v>2183</v>
      </c>
      <c r="D819" s="226" t="s">
        <v>2184</v>
      </c>
      <c r="E819" s="224" t="s">
        <v>2185</v>
      </c>
      <c r="F819" s="224" t="s">
        <v>143</v>
      </c>
      <c r="G819" s="224" t="s">
        <v>95</v>
      </c>
      <c r="H819" s="299">
        <v>722768417</v>
      </c>
      <c r="I819" s="299"/>
      <c r="J819" s="299"/>
      <c r="K819" s="224" t="s">
        <v>36</v>
      </c>
      <c r="L819" s="224"/>
      <c r="M819" s="224" t="s">
        <v>2186</v>
      </c>
      <c r="N819" s="225" t="s">
        <v>2187</v>
      </c>
      <c r="O819" s="224" t="s">
        <v>268</v>
      </c>
      <c r="P819" s="126" t="s">
        <v>2188</v>
      </c>
      <c r="Q819" s="224"/>
      <c r="R819" s="224"/>
      <c r="S819" s="224"/>
      <c r="T819" s="226" t="s">
        <v>2189</v>
      </c>
      <c r="U819" s="135" t="s">
        <v>5328</v>
      </c>
      <c r="V819" s="229">
        <v>42802</v>
      </c>
      <c r="W819" s="230" t="s">
        <v>2111</v>
      </c>
    </row>
    <row r="820" spans="1:23" s="250" customFormat="1" x14ac:dyDescent="0.25">
      <c r="A820" s="264">
        <f t="shared" si="12"/>
        <v>381</v>
      </c>
      <c r="B820" s="224" t="s">
        <v>2190</v>
      </c>
      <c r="C820" s="224" t="s">
        <v>2191</v>
      </c>
      <c r="D820" s="234" t="s">
        <v>2192</v>
      </c>
      <c r="E820" s="224" t="s">
        <v>2193</v>
      </c>
      <c r="F820" s="224" t="s">
        <v>1554</v>
      </c>
      <c r="G820" s="224" t="s">
        <v>49</v>
      </c>
      <c r="H820" s="299">
        <v>987844354</v>
      </c>
      <c r="I820" s="299"/>
      <c r="J820" s="299"/>
      <c r="K820" s="224" t="s">
        <v>36</v>
      </c>
      <c r="L820" s="224"/>
      <c r="M820" s="224" t="s">
        <v>2194</v>
      </c>
      <c r="N820" s="224" t="s">
        <v>2195</v>
      </c>
      <c r="O820" s="224" t="s">
        <v>472</v>
      </c>
      <c r="P820" s="224" t="s">
        <v>2196</v>
      </c>
      <c r="Q820" s="224"/>
      <c r="R820" s="224"/>
      <c r="S820" s="224"/>
      <c r="T820" s="226" t="s">
        <v>2197</v>
      </c>
      <c r="U820" s="135" t="s">
        <v>5328</v>
      </c>
      <c r="V820" s="229">
        <v>42802</v>
      </c>
      <c r="W820" s="230" t="s">
        <v>2111</v>
      </c>
    </row>
    <row r="821" spans="1:23" s="250" customFormat="1" x14ac:dyDescent="0.25">
      <c r="A821" s="264">
        <f t="shared" si="12"/>
        <v>382</v>
      </c>
      <c r="B821" s="224"/>
      <c r="C821" s="224"/>
      <c r="D821" s="226" t="s">
        <v>1201</v>
      </c>
      <c r="E821" s="225" t="s">
        <v>2199</v>
      </c>
      <c r="F821" s="224" t="s">
        <v>83</v>
      </c>
      <c r="G821" s="224" t="s">
        <v>49</v>
      </c>
      <c r="H821" s="299">
        <v>223671192</v>
      </c>
      <c r="I821" s="299">
        <v>224814150</v>
      </c>
      <c r="J821" s="299">
        <v>225967275</v>
      </c>
      <c r="K821" s="224" t="s">
        <v>36</v>
      </c>
      <c r="L821" s="224"/>
      <c r="M821" s="224"/>
      <c r="N821" s="224"/>
      <c r="O821" s="224"/>
      <c r="P821" s="126" t="s">
        <v>2200</v>
      </c>
      <c r="Q821" s="224"/>
      <c r="R821" s="224"/>
      <c r="S821" s="224"/>
      <c r="T821" s="227" t="s">
        <v>2201</v>
      </c>
      <c r="U821" s="135" t="s">
        <v>5328</v>
      </c>
      <c r="V821" s="229">
        <v>42828</v>
      </c>
      <c r="W821" s="230" t="s">
        <v>2111</v>
      </c>
    </row>
    <row r="822" spans="1:23" s="250" customFormat="1" x14ac:dyDescent="0.25">
      <c r="A822" s="264">
        <f t="shared" si="12"/>
        <v>383</v>
      </c>
      <c r="B822" s="232"/>
      <c r="C822" s="232"/>
      <c r="D822" s="226" t="s">
        <v>2203</v>
      </c>
      <c r="E822" s="232" t="s">
        <v>2204</v>
      </c>
      <c r="F822" s="232" t="s">
        <v>195</v>
      </c>
      <c r="G822" s="232" t="s">
        <v>29</v>
      </c>
      <c r="H822" s="299">
        <v>323180175</v>
      </c>
      <c r="I822" s="299"/>
      <c r="J822" s="299"/>
      <c r="K822" s="224" t="s">
        <v>30</v>
      </c>
      <c r="L822" s="232"/>
      <c r="M822" s="232" t="s">
        <v>124</v>
      </c>
      <c r="N822" s="232" t="s">
        <v>2205</v>
      </c>
      <c r="O822" s="232" t="s">
        <v>268</v>
      </c>
      <c r="P822" s="185" t="s">
        <v>2206</v>
      </c>
      <c r="Q822" s="224"/>
      <c r="R822" s="224"/>
      <c r="S822" s="232"/>
      <c r="T822" s="226" t="s">
        <v>2207</v>
      </c>
      <c r="U822" s="135" t="s">
        <v>5328</v>
      </c>
      <c r="V822" s="229">
        <v>42798</v>
      </c>
      <c r="W822" s="230" t="s">
        <v>2111</v>
      </c>
    </row>
    <row r="823" spans="1:23" s="250" customFormat="1" x14ac:dyDescent="0.25">
      <c r="A823" s="264">
        <f t="shared" si="12"/>
        <v>384</v>
      </c>
      <c r="B823" s="232"/>
      <c r="C823" s="232"/>
      <c r="D823" s="226" t="s">
        <v>2208</v>
      </c>
      <c r="E823" s="232" t="s">
        <v>2209</v>
      </c>
      <c r="F823" s="232" t="s">
        <v>2210</v>
      </c>
      <c r="G823" s="232" t="s">
        <v>1364</v>
      </c>
      <c r="H823" s="299" t="s">
        <v>2211</v>
      </c>
      <c r="I823" s="299">
        <v>222312640</v>
      </c>
      <c r="J823" s="277" t="s">
        <v>2212</v>
      </c>
      <c r="K823" s="232" t="s">
        <v>2213</v>
      </c>
      <c r="L823" s="232"/>
      <c r="M823" s="232" t="s">
        <v>2214</v>
      </c>
      <c r="N823" s="232" t="s">
        <v>2215</v>
      </c>
      <c r="O823" s="232"/>
      <c r="P823" s="126" t="s">
        <v>2216</v>
      </c>
      <c r="Q823" s="224"/>
      <c r="R823" s="224"/>
      <c r="S823" s="224"/>
      <c r="T823" s="235" t="s">
        <v>2217</v>
      </c>
      <c r="U823" s="226" t="s">
        <v>71</v>
      </c>
      <c r="V823" s="229">
        <v>42860</v>
      </c>
      <c r="W823" s="232" t="s">
        <v>33</v>
      </c>
    </row>
    <row r="824" spans="1:23" s="250" customFormat="1" x14ac:dyDescent="0.25">
      <c r="A824" s="264">
        <f t="shared" si="12"/>
        <v>385</v>
      </c>
      <c r="B824" s="232"/>
      <c r="C824" s="232"/>
      <c r="D824" s="226" t="s">
        <v>2218</v>
      </c>
      <c r="E824" s="232" t="s">
        <v>2219</v>
      </c>
      <c r="F824" s="232" t="s">
        <v>48</v>
      </c>
      <c r="G824" s="232" t="s">
        <v>1364</v>
      </c>
      <c r="H824" s="299" t="s">
        <v>2220</v>
      </c>
      <c r="I824" s="299">
        <v>959252505</v>
      </c>
      <c r="J824" s="299"/>
      <c r="K824" s="232" t="s">
        <v>2221</v>
      </c>
      <c r="L824" s="232"/>
      <c r="M824" s="226" t="s">
        <v>2222</v>
      </c>
      <c r="N824" s="232" t="s">
        <v>2223</v>
      </c>
      <c r="O824" s="232" t="s">
        <v>2224</v>
      </c>
      <c r="P824" s="126" t="s">
        <v>2225</v>
      </c>
      <c r="Q824" s="224"/>
      <c r="R824" s="224"/>
      <c r="S824" s="224"/>
      <c r="T824" s="235" t="s">
        <v>2226</v>
      </c>
      <c r="U824" s="226" t="s">
        <v>71</v>
      </c>
      <c r="V824" s="229">
        <v>42849</v>
      </c>
      <c r="W824" s="232" t="s">
        <v>33</v>
      </c>
    </row>
    <row r="825" spans="1:23" s="250" customFormat="1" x14ac:dyDescent="0.25">
      <c r="A825" s="264">
        <f t="shared" si="12"/>
        <v>386</v>
      </c>
      <c r="B825" s="232"/>
      <c r="C825" s="232"/>
      <c r="D825" s="232" t="s">
        <v>2227</v>
      </c>
      <c r="E825" s="232" t="s">
        <v>2228</v>
      </c>
      <c r="F825" s="232" t="s">
        <v>155</v>
      </c>
      <c r="G825" s="232" t="s">
        <v>49</v>
      </c>
      <c r="H825" s="299">
        <v>226996080</v>
      </c>
      <c r="I825" s="299">
        <v>226873361</v>
      </c>
      <c r="J825" s="299"/>
      <c r="K825" s="232" t="s">
        <v>561</v>
      </c>
      <c r="L825" s="232"/>
      <c r="M825" s="232"/>
      <c r="N825" s="232"/>
      <c r="O825" s="232"/>
      <c r="P825" s="224" t="s">
        <v>2229</v>
      </c>
      <c r="Q825" s="224"/>
      <c r="R825" s="224"/>
      <c r="S825" s="230"/>
      <c r="T825" s="232" t="s">
        <v>21</v>
      </c>
      <c r="U825" s="232" t="s">
        <v>46</v>
      </c>
      <c r="V825" s="229">
        <v>42860</v>
      </c>
      <c r="W825" s="232"/>
    </row>
    <row r="826" spans="1:23" s="250" customFormat="1" x14ac:dyDescent="0.25">
      <c r="A826" s="264">
        <f t="shared" ref="A826:A889" si="13">+A825+1</f>
        <v>387</v>
      </c>
      <c r="B826" s="230"/>
      <c r="C826" s="230"/>
      <c r="D826" s="226" t="s">
        <v>2230</v>
      </c>
      <c r="E826" s="224" t="s">
        <v>2231</v>
      </c>
      <c r="F826" s="224"/>
      <c r="G826" s="224" t="s">
        <v>49</v>
      </c>
      <c r="H826" s="299">
        <v>229891600</v>
      </c>
      <c r="I826" s="299"/>
      <c r="J826" s="299"/>
      <c r="K826" s="224"/>
      <c r="L826" s="224"/>
      <c r="M826" s="224" t="s">
        <v>2232</v>
      </c>
      <c r="N826" s="224" t="s">
        <v>2233</v>
      </c>
      <c r="O826" s="224"/>
      <c r="P826" s="126" t="s">
        <v>2234</v>
      </c>
      <c r="Q826" s="224"/>
      <c r="R826" s="224"/>
      <c r="S826" s="224"/>
      <c r="T826" s="226" t="s">
        <v>2235</v>
      </c>
      <c r="U826" s="232" t="s">
        <v>100</v>
      </c>
      <c r="V826" s="229">
        <v>42846</v>
      </c>
      <c r="W826" s="232" t="s">
        <v>33</v>
      </c>
    </row>
    <row r="827" spans="1:23" s="250" customFormat="1" x14ac:dyDescent="0.25">
      <c r="A827" s="264">
        <f t="shared" si="13"/>
        <v>388</v>
      </c>
      <c r="B827" s="232"/>
      <c r="C827" s="232"/>
      <c r="D827" s="226" t="s">
        <v>2236</v>
      </c>
      <c r="E827" s="232" t="s">
        <v>2237</v>
      </c>
      <c r="F827" s="232" t="s">
        <v>75</v>
      </c>
      <c r="G827" s="232" t="s">
        <v>42</v>
      </c>
      <c r="H827" s="302">
        <v>228211076</v>
      </c>
      <c r="I827" s="299"/>
      <c r="J827" s="299"/>
      <c r="K827" s="232" t="s">
        <v>36</v>
      </c>
      <c r="L827" s="232"/>
      <c r="M827" s="232"/>
      <c r="N827" s="232"/>
      <c r="O827" s="232"/>
      <c r="P827" s="225" t="s">
        <v>2238</v>
      </c>
      <c r="Q827" s="224"/>
      <c r="R827" s="224"/>
      <c r="S827" s="232" t="s">
        <v>2239</v>
      </c>
      <c r="T827" s="226" t="s">
        <v>2240</v>
      </c>
      <c r="U827" s="232" t="s">
        <v>71</v>
      </c>
      <c r="V827" s="229">
        <v>42858</v>
      </c>
      <c r="W827" s="232" t="s">
        <v>33</v>
      </c>
    </row>
    <row r="828" spans="1:23" s="250" customFormat="1" x14ac:dyDescent="0.25">
      <c r="A828" s="264">
        <f t="shared" si="13"/>
        <v>389</v>
      </c>
      <c r="B828" s="237"/>
      <c r="C828" s="237"/>
      <c r="D828" s="226" t="s">
        <v>2241</v>
      </c>
      <c r="E828" s="232" t="s">
        <v>2242</v>
      </c>
      <c r="F828" s="232" t="s">
        <v>555</v>
      </c>
      <c r="G828" s="232" t="s">
        <v>42</v>
      </c>
      <c r="H828" s="302">
        <v>228306274</v>
      </c>
      <c r="I828" s="299"/>
      <c r="J828" s="299"/>
      <c r="K828" s="232" t="s">
        <v>36</v>
      </c>
      <c r="L828" s="232">
        <v>2</v>
      </c>
      <c r="M828" s="232" t="s">
        <v>2243</v>
      </c>
      <c r="N828" s="232" t="s">
        <v>2244</v>
      </c>
      <c r="O828" s="232"/>
      <c r="P828" s="185" t="s">
        <v>2245</v>
      </c>
      <c r="Q828" s="224"/>
      <c r="R828" s="224"/>
      <c r="S828" s="232" t="s">
        <v>2246</v>
      </c>
      <c r="T828" s="226" t="s">
        <v>2247</v>
      </c>
      <c r="U828" s="232" t="s">
        <v>46</v>
      </c>
      <c r="V828" s="229">
        <v>42849</v>
      </c>
      <c r="W828" s="232"/>
    </row>
    <row r="829" spans="1:23" s="250" customFormat="1" x14ac:dyDescent="0.25">
      <c r="A829" s="264">
        <f t="shared" si="13"/>
        <v>390</v>
      </c>
      <c r="B829" s="224"/>
      <c r="C829" s="224"/>
      <c r="D829" s="226" t="s">
        <v>2248</v>
      </c>
      <c r="E829" s="224" t="s">
        <v>2249</v>
      </c>
      <c r="F829" s="224" t="s">
        <v>147</v>
      </c>
      <c r="G829" s="224" t="s">
        <v>49</v>
      </c>
      <c r="H829" s="299">
        <v>227794428</v>
      </c>
      <c r="I829" s="299"/>
      <c r="J829" s="299"/>
      <c r="K829" s="224" t="s">
        <v>36</v>
      </c>
      <c r="L829" s="224"/>
      <c r="M829" s="224" t="s">
        <v>1269</v>
      </c>
      <c r="N829" s="224" t="s">
        <v>2250</v>
      </c>
      <c r="O829" s="224" t="s">
        <v>321</v>
      </c>
      <c r="P829" s="224"/>
      <c r="Q829" s="224"/>
      <c r="R829" s="224"/>
      <c r="S829" s="224"/>
      <c r="T829" s="227" t="s">
        <v>2251</v>
      </c>
      <c r="U829" s="228" t="s">
        <v>435</v>
      </c>
      <c r="V829" s="229">
        <v>42797</v>
      </c>
      <c r="W829" s="232"/>
    </row>
    <row r="830" spans="1:23" s="250" customFormat="1" x14ac:dyDescent="0.25">
      <c r="A830" s="264">
        <f t="shared" si="13"/>
        <v>391</v>
      </c>
      <c r="B830" s="232"/>
      <c r="C830" s="232"/>
      <c r="D830" s="226" t="s">
        <v>2252</v>
      </c>
      <c r="E830" s="232" t="s">
        <v>2253</v>
      </c>
      <c r="F830" s="232" t="s">
        <v>123</v>
      </c>
      <c r="G830" s="232" t="s">
        <v>123</v>
      </c>
      <c r="H830" s="299">
        <v>323189568</v>
      </c>
      <c r="I830" s="299"/>
      <c r="J830" s="299"/>
      <c r="K830" s="232" t="s">
        <v>36</v>
      </c>
      <c r="L830" s="232"/>
      <c r="M830" s="232" t="s">
        <v>2254</v>
      </c>
      <c r="N830" s="232" t="s">
        <v>2255</v>
      </c>
      <c r="O830" s="232" t="s">
        <v>330</v>
      </c>
      <c r="P830" s="185" t="s">
        <v>2256</v>
      </c>
      <c r="Q830" s="232"/>
      <c r="R830" s="232"/>
      <c r="S830" s="232"/>
      <c r="T830" s="226" t="s">
        <v>2257</v>
      </c>
      <c r="U830" s="224" t="s">
        <v>100</v>
      </c>
      <c r="V830" s="229">
        <v>42842</v>
      </c>
      <c r="W830" s="232" t="s">
        <v>33</v>
      </c>
    </row>
    <row r="831" spans="1:23" s="250" customFormat="1" x14ac:dyDescent="0.25">
      <c r="A831" s="264">
        <f t="shared" si="13"/>
        <v>392</v>
      </c>
      <c r="B831" s="224"/>
      <c r="C831" s="224"/>
      <c r="D831" s="225" t="s">
        <v>2258</v>
      </c>
      <c r="E831" s="225" t="s">
        <v>2259</v>
      </c>
      <c r="F831" s="224" t="s">
        <v>2260</v>
      </c>
      <c r="G831" s="224" t="s">
        <v>1364</v>
      </c>
      <c r="H831" s="299" t="s">
        <v>2261</v>
      </c>
      <c r="I831" s="299"/>
      <c r="J831" s="299"/>
      <c r="K831" s="224" t="s">
        <v>2213</v>
      </c>
      <c r="L831" s="224"/>
      <c r="M831" s="224" t="s">
        <v>2262</v>
      </c>
      <c r="N831" s="224" t="s">
        <v>2263</v>
      </c>
      <c r="O831" s="224" t="s">
        <v>376</v>
      </c>
      <c r="P831" s="225" t="s">
        <v>2264</v>
      </c>
      <c r="Q831" s="224"/>
      <c r="R831" s="224"/>
      <c r="S831" s="224"/>
      <c r="T831" s="238" t="s">
        <v>2265</v>
      </c>
      <c r="U831" s="238" t="s">
        <v>32</v>
      </c>
      <c r="V831" s="239">
        <v>42837</v>
      </c>
      <c r="W831" s="232"/>
    </row>
    <row r="832" spans="1:23" s="250" customFormat="1" x14ac:dyDescent="0.25">
      <c r="A832" s="264">
        <f t="shared" si="13"/>
        <v>393</v>
      </c>
      <c r="B832" s="232"/>
      <c r="C832" s="232"/>
      <c r="D832" s="226" t="s">
        <v>2266</v>
      </c>
      <c r="E832" s="232" t="s">
        <v>2267</v>
      </c>
      <c r="F832" s="232" t="s">
        <v>285</v>
      </c>
      <c r="G832" s="232" t="s">
        <v>42</v>
      </c>
      <c r="H832" s="299">
        <v>223745800</v>
      </c>
      <c r="I832" s="299">
        <v>222322088</v>
      </c>
      <c r="J832" s="299"/>
      <c r="K832" s="232" t="s">
        <v>36</v>
      </c>
      <c r="L832" s="232"/>
      <c r="M832" s="232" t="s">
        <v>2268</v>
      </c>
      <c r="N832" s="232" t="s">
        <v>2269</v>
      </c>
      <c r="O832" s="232" t="s">
        <v>68</v>
      </c>
      <c r="P832" s="126" t="s">
        <v>2270</v>
      </c>
      <c r="Q832" s="224"/>
      <c r="R832" s="224" t="s">
        <v>2271</v>
      </c>
      <c r="S832" s="230"/>
      <c r="T832" s="226" t="s">
        <v>2272</v>
      </c>
      <c r="U832" s="226" t="s">
        <v>71</v>
      </c>
      <c r="V832" s="229">
        <v>42851</v>
      </c>
      <c r="W832" s="232" t="s">
        <v>33</v>
      </c>
    </row>
    <row r="833" spans="1:23" s="250" customFormat="1" x14ac:dyDescent="0.25">
      <c r="A833" s="264">
        <f t="shared" si="13"/>
        <v>394</v>
      </c>
      <c r="B833" s="232"/>
      <c r="C833" s="232"/>
      <c r="D833" s="226" t="s">
        <v>2273</v>
      </c>
      <c r="E833" s="232" t="s">
        <v>2274</v>
      </c>
      <c r="F833" s="232" t="s">
        <v>123</v>
      </c>
      <c r="G833" s="232" t="s">
        <v>123</v>
      </c>
      <c r="H833" s="299">
        <v>322237438</v>
      </c>
      <c r="I833" s="299"/>
      <c r="J833" s="299"/>
      <c r="K833" s="232"/>
      <c r="L833" s="232"/>
      <c r="M833" s="232" t="s">
        <v>2275</v>
      </c>
      <c r="N833" s="232" t="s">
        <v>2276</v>
      </c>
      <c r="O833" s="232" t="s">
        <v>330</v>
      </c>
      <c r="P833" s="185" t="s">
        <v>2277</v>
      </c>
      <c r="Q833" s="224"/>
      <c r="R833" s="224"/>
      <c r="S833" s="232"/>
      <c r="T833" s="226" t="s">
        <v>2278</v>
      </c>
      <c r="U833" s="226" t="s">
        <v>46</v>
      </c>
      <c r="V833" s="229">
        <v>42842</v>
      </c>
      <c r="W833" s="232" t="s">
        <v>33</v>
      </c>
    </row>
    <row r="834" spans="1:23" s="250" customFormat="1" x14ac:dyDescent="0.25">
      <c r="A834" s="264">
        <f t="shared" si="13"/>
        <v>395</v>
      </c>
      <c r="B834" s="232"/>
      <c r="C834" s="232"/>
      <c r="D834" s="226" t="s">
        <v>2279</v>
      </c>
      <c r="E834" s="232" t="s">
        <v>2280</v>
      </c>
      <c r="F834" s="232" t="s">
        <v>123</v>
      </c>
      <c r="G834" s="232" t="s">
        <v>123</v>
      </c>
      <c r="H834" s="302">
        <v>323172798</v>
      </c>
      <c r="I834" s="299"/>
      <c r="J834" s="299"/>
      <c r="K834" s="224" t="s">
        <v>186</v>
      </c>
      <c r="L834" s="232"/>
      <c r="M834" s="226" t="s">
        <v>2281</v>
      </c>
      <c r="N834" s="232"/>
      <c r="O834" s="232"/>
      <c r="P834" s="185" t="s">
        <v>2282</v>
      </c>
      <c r="Q834" s="224"/>
      <c r="R834" s="224"/>
      <c r="S834" s="232"/>
      <c r="T834" s="226" t="s">
        <v>2283</v>
      </c>
      <c r="U834" s="226" t="s">
        <v>46</v>
      </c>
      <c r="V834" s="229">
        <v>42849</v>
      </c>
      <c r="W834" s="232" t="s">
        <v>33</v>
      </c>
    </row>
    <row r="835" spans="1:23" s="250" customFormat="1" x14ac:dyDescent="0.25">
      <c r="A835" s="264">
        <f t="shared" si="13"/>
        <v>396</v>
      </c>
      <c r="B835" s="224"/>
      <c r="C835" s="224"/>
      <c r="D835" s="226" t="s">
        <v>2284</v>
      </c>
      <c r="E835" s="224" t="s">
        <v>2285</v>
      </c>
      <c r="F835" s="224" t="s">
        <v>155</v>
      </c>
      <c r="G835" s="224" t="s">
        <v>49</v>
      </c>
      <c r="H835" s="299">
        <v>229693216</v>
      </c>
      <c r="I835" s="299"/>
      <c r="J835" s="299"/>
      <c r="K835" s="224" t="s">
        <v>30</v>
      </c>
      <c r="L835" s="236"/>
      <c r="M835" s="224"/>
      <c r="N835" s="224"/>
      <c r="O835" s="224"/>
      <c r="P835" s="126" t="s">
        <v>2286</v>
      </c>
      <c r="Q835" s="126" t="s">
        <v>2287</v>
      </c>
      <c r="R835" s="224"/>
      <c r="S835" s="224" t="s">
        <v>2288</v>
      </c>
      <c r="T835" s="227" t="s">
        <v>2289</v>
      </c>
      <c r="U835" s="232" t="s">
        <v>71</v>
      </c>
      <c r="V835" s="229">
        <v>42816</v>
      </c>
      <c r="W835" s="232" t="s">
        <v>33</v>
      </c>
    </row>
    <row r="836" spans="1:23" s="250" customFormat="1" x14ac:dyDescent="0.25">
      <c r="A836" s="264">
        <f t="shared" si="13"/>
        <v>397</v>
      </c>
      <c r="B836" s="226"/>
      <c r="C836" s="232"/>
      <c r="D836" s="226" t="s">
        <v>2290</v>
      </c>
      <c r="E836" s="232" t="s">
        <v>2291</v>
      </c>
      <c r="F836" s="232" t="s">
        <v>2292</v>
      </c>
      <c r="G836" s="232" t="s">
        <v>1364</v>
      </c>
      <c r="H836" s="299" t="s">
        <v>2293</v>
      </c>
      <c r="I836" s="299">
        <v>952258243</v>
      </c>
      <c r="J836" s="299"/>
      <c r="K836" s="232" t="s">
        <v>2294</v>
      </c>
      <c r="L836" s="232"/>
      <c r="M836" s="232" t="s">
        <v>2295</v>
      </c>
      <c r="N836" s="232"/>
      <c r="O836" s="232" t="s">
        <v>2296</v>
      </c>
      <c r="P836" s="126" t="s">
        <v>2297</v>
      </c>
      <c r="Q836" s="224"/>
      <c r="R836" s="224"/>
      <c r="S836" s="224"/>
      <c r="T836" s="235" t="s">
        <v>2298</v>
      </c>
      <c r="U836" s="232" t="s">
        <v>100</v>
      </c>
      <c r="V836" s="229">
        <v>42852</v>
      </c>
      <c r="W836" s="232" t="s">
        <v>33</v>
      </c>
    </row>
    <row r="837" spans="1:23" s="250" customFormat="1" x14ac:dyDescent="0.25">
      <c r="A837" s="264">
        <f t="shared" si="13"/>
        <v>398</v>
      </c>
      <c r="B837" s="232"/>
      <c r="C837" s="232"/>
      <c r="D837" s="226" t="s">
        <v>2301</v>
      </c>
      <c r="E837" s="226" t="s">
        <v>2302</v>
      </c>
      <c r="F837" s="226" t="s">
        <v>65</v>
      </c>
      <c r="G837" s="232" t="s">
        <v>49</v>
      </c>
      <c r="H837" s="299">
        <v>229734799</v>
      </c>
      <c r="I837" s="299"/>
      <c r="J837" s="299"/>
      <c r="K837" s="232" t="s">
        <v>36</v>
      </c>
      <c r="L837" s="232"/>
      <c r="M837" s="232" t="s">
        <v>2303</v>
      </c>
      <c r="N837" s="232" t="s">
        <v>2304</v>
      </c>
      <c r="O837" s="232"/>
      <c r="P837" s="185" t="s">
        <v>2305</v>
      </c>
      <c r="Q837" s="126" t="s">
        <v>2306</v>
      </c>
      <c r="R837" s="224"/>
      <c r="S837" s="230"/>
      <c r="T837" s="226" t="s">
        <v>2307</v>
      </c>
      <c r="U837" s="232" t="s">
        <v>100</v>
      </c>
      <c r="V837" s="229">
        <v>42846</v>
      </c>
      <c r="W837" s="232" t="s">
        <v>33</v>
      </c>
    </row>
    <row r="838" spans="1:23" s="250" customFormat="1" x14ac:dyDescent="0.25">
      <c r="A838" s="264">
        <f t="shared" si="13"/>
        <v>399</v>
      </c>
      <c r="B838" s="232"/>
      <c r="C838" s="232"/>
      <c r="D838" s="226" t="s">
        <v>2308</v>
      </c>
      <c r="E838" s="232" t="s">
        <v>2309</v>
      </c>
      <c r="F838" s="226" t="s">
        <v>381</v>
      </c>
      <c r="G838" s="232" t="s">
        <v>123</v>
      </c>
      <c r="H838" s="302">
        <v>322156756</v>
      </c>
      <c r="I838" s="299"/>
      <c r="J838" s="299"/>
      <c r="K838" s="232"/>
      <c r="L838" s="232"/>
      <c r="M838" s="232" t="s">
        <v>1212</v>
      </c>
      <c r="N838" s="232" t="s">
        <v>2310</v>
      </c>
      <c r="O838" s="232"/>
      <c r="P838" s="185" t="s">
        <v>2311</v>
      </c>
      <c r="Q838" s="224"/>
      <c r="R838" s="224"/>
      <c r="S838" s="232"/>
      <c r="T838" s="226" t="s">
        <v>2312</v>
      </c>
      <c r="U838" s="226" t="s">
        <v>71</v>
      </c>
      <c r="V838" s="229">
        <v>42850</v>
      </c>
      <c r="W838" s="232" t="s">
        <v>33</v>
      </c>
    </row>
    <row r="839" spans="1:23" s="250" customFormat="1" x14ac:dyDescent="0.25">
      <c r="A839" s="264">
        <f t="shared" si="13"/>
        <v>400</v>
      </c>
      <c r="B839" s="232"/>
      <c r="C839" s="232"/>
      <c r="D839" s="240" t="s">
        <v>2313</v>
      </c>
      <c r="E839" s="232" t="s">
        <v>2314</v>
      </c>
      <c r="F839" s="232" t="s">
        <v>123</v>
      </c>
      <c r="G839" s="232" t="s">
        <v>123</v>
      </c>
      <c r="H839" s="299">
        <v>322214922</v>
      </c>
      <c r="I839" s="299"/>
      <c r="J839" s="299"/>
      <c r="K839" s="232"/>
      <c r="L839" s="232"/>
      <c r="M839" s="232"/>
      <c r="N839" s="232"/>
      <c r="O839" s="232"/>
      <c r="P839" s="224"/>
      <c r="Q839" s="224"/>
      <c r="R839" s="224"/>
      <c r="S839" s="232"/>
      <c r="T839" s="232" t="s">
        <v>2315</v>
      </c>
      <c r="U839" s="232" t="s">
        <v>46</v>
      </c>
      <c r="V839" s="229">
        <v>42768</v>
      </c>
      <c r="W839" s="232" t="s">
        <v>33</v>
      </c>
    </row>
    <row r="840" spans="1:23" s="250" customFormat="1" x14ac:dyDescent="0.25">
      <c r="A840" s="264">
        <f t="shared" si="13"/>
        <v>401</v>
      </c>
      <c r="B840" s="232"/>
      <c r="C840" s="232"/>
      <c r="D840" s="232" t="s">
        <v>2316</v>
      </c>
      <c r="E840" s="232" t="s">
        <v>2317</v>
      </c>
      <c r="F840" s="232" t="s">
        <v>123</v>
      </c>
      <c r="G840" s="232" t="s">
        <v>123</v>
      </c>
      <c r="H840" s="302">
        <v>322237023</v>
      </c>
      <c r="I840" s="299"/>
      <c r="J840" s="299"/>
      <c r="K840" s="224" t="s">
        <v>186</v>
      </c>
      <c r="L840" s="232"/>
      <c r="M840" s="232"/>
      <c r="N840" s="232"/>
      <c r="O840" s="232"/>
      <c r="P840" s="185" t="s">
        <v>2318</v>
      </c>
      <c r="Q840" s="224"/>
      <c r="R840" s="224"/>
      <c r="S840" s="232"/>
      <c r="T840" s="226" t="s">
        <v>2319</v>
      </c>
      <c r="U840" s="232" t="s">
        <v>46</v>
      </c>
      <c r="V840" s="229">
        <v>42853</v>
      </c>
      <c r="W840" s="232" t="s">
        <v>33</v>
      </c>
    </row>
    <row r="841" spans="1:23" s="250" customFormat="1" x14ac:dyDescent="0.25">
      <c r="A841" s="264">
        <f t="shared" si="13"/>
        <v>402</v>
      </c>
      <c r="B841" s="224"/>
      <c r="C841" s="224"/>
      <c r="D841" s="226" t="s">
        <v>2320</v>
      </c>
      <c r="E841" s="241"/>
      <c r="F841" s="224" t="s">
        <v>155</v>
      </c>
      <c r="G841" s="224" t="s">
        <v>49</v>
      </c>
      <c r="H841" s="299">
        <v>229829292</v>
      </c>
      <c r="I841" s="299">
        <v>977503453</v>
      </c>
      <c r="J841" s="299"/>
      <c r="K841" s="224" t="s">
        <v>30</v>
      </c>
      <c r="L841" s="224">
        <v>4</v>
      </c>
      <c r="M841" s="225" t="s">
        <v>688</v>
      </c>
      <c r="N841" s="225" t="s">
        <v>2321</v>
      </c>
      <c r="O841" s="224"/>
      <c r="P841" s="126" t="s">
        <v>2322</v>
      </c>
      <c r="Q841" s="224"/>
      <c r="R841" s="224"/>
      <c r="S841" s="224"/>
      <c r="T841" s="227" t="s">
        <v>2323</v>
      </c>
      <c r="U841" s="227" t="s">
        <v>71</v>
      </c>
      <c r="V841" s="229">
        <v>42853</v>
      </c>
      <c r="W841" s="232" t="s">
        <v>33</v>
      </c>
    </row>
    <row r="842" spans="1:23" s="250" customFormat="1" x14ac:dyDescent="0.25">
      <c r="A842" s="264">
        <f t="shared" si="13"/>
        <v>403</v>
      </c>
      <c r="B842" s="232"/>
      <c r="C842" s="232"/>
      <c r="D842" s="226" t="s">
        <v>2324</v>
      </c>
      <c r="E842" s="226" t="s">
        <v>2325</v>
      </c>
      <c r="F842" s="232" t="s">
        <v>1434</v>
      </c>
      <c r="G842" s="232" t="s">
        <v>42</v>
      </c>
      <c r="H842" s="302">
        <v>229557330</v>
      </c>
      <c r="I842" s="299">
        <v>993543711</v>
      </c>
      <c r="J842" s="299"/>
      <c r="K842" s="224" t="s">
        <v>30</v>
      </c>
      <c r="L842" s="232"/>
      <c r="M842" s="232" t="s">
        <v>2326</v>
      </c>
      <c r="N842" s="232" t="s">
        <v>329</v>
      </c>
      <c r="O842" s="232"/>
      <c r="P842" s="185" t="s">
        <v>2327</v>
      </c>
      <c r="Q842" s="224"/>
      <c r="R842" s="224"/>
      <c r="S842" s="232" t="s">
        <v>2328</v>
      </c>
      <c r="T842" s="226" t="s">
        <v>2329</v>
      </c>
      <c r="U842" s="232" t="s">
        <v>71</v>
      </c>
      <c r="V842" s="229">
        <v>42746</v>
      </c>
      <c r="W842" s="232" t="s">
        <v>33</v>
      </c>
    </row>
    <row r="843" spans="1:23" s="250" customFormat="1" x14ac:dyDescent="0.25">
      <c r="A843" s="264">
        <f t="shared" si="13"/>
        <v>404</v>
      </c>
      <c r="B843" s="232"/>
      <c r="C843" s="232"/>
      <c r="D843" s="226" t="s">
        <v>2330</v>
      </c>
      <c r="E843" s="232" t="s">
        <v>2331</v>
      </c>
      <c r="F843" s="232" t="s">
        <v>1132</v>
      </c>
      <c r="G843" s="232" t="s">
        <v>42</v>
      </c>
      <c r="H843" s="302">
        <v>229811242</v>
      </c>
      <c r="I843" s="299"/>
      <c r="J843" s="299"/>
      <c r="K843" s="232" t="s">
        <v>36</v>
      </c>
      <c r="L843" s="232"/>
      <c r="M843" s="232" t="s">
        <v>439</v>
      </c>
      <c r="N843" s="232" t="s">
        <v>2332</v>
      </c>
      <c r="O843" s="232"/>
      <c r="P843" s="185" t="s">
        <v>2333</v>
      </c>
      <c r="Q843" s="275" t="s">
        <v>2334</v>
      </c>
      <c r="R843" s="232"/>
      <c r="S843" s="232" t="s">
        <v>2335</v>
      </c>
      <c r="T843" s="226" t="s">
        <v>2336</v>
      </c>
      <c r="U843" s="224" t="s">
        <v>100</v>
      </c>
      <c r="V843" s="229">
        <v>42838</v>
      </c>
      <c r="W843" s="232" t="s">
        <v>33</v>
      </c>
    </row>
    <row r="844" spans="1:23" s="250" customFormat="1" x14ac:dyDescent="0.25">
      <c r="A844" s="264">
        <f t="shared" si="13"/>
        <v>405</v>
      </c>
      <c r="B844" s="232"/>
      <c r="C844" s="232" t="s">
        <v>568</v>
      </c>
      <c r="D844" s="226" t="s">
        <v>2337</v>
      </c>
      <c r="E844" s="232" t="s">
        <v>2338</v>
      </c>
      <c r="F844" s="232" t="s">
        <v>1434</v>
      </c>
      <c r="G844" s="232" t="s">
        <v>42</v>
      </c>
      <c r="H844" s="302">
        <v>228430440</v>
      </c>
      <c r="I844" s="299"/>
      <c r="J844" s="299"/>
      <c r="K844" s="232" t="s">
        <v>36</v>
      </c>
      <c r="L844" s="232"/>
      <c r="M844" s="232" t="s">
        <v>1712</v>
      </c>
      <c r="N844" s="232" t="s">
        <v>871</v>
      </c>
      <c r="O844" s="232"/>
      <c r="P844" s="185" t="s">
        <v>2339</v>
      </c>
      <c r="Q844" s="224"/>
      <c r="R844" s="224"/>
      <c r="S844" s="232" t="s">
        <v>2340</v>
      </c>
      <c r="T844" s="226" t="s">
        <v>2341</v>
      </c>
      <c r="U844" s="232" t="s">
        <v>71</v>
      </c>
      <c r="V844" s="229">
        <v>42853</v>
      </c>
      <c r="W844" s="232" t="s">
        <v>33</v>
      </c>
    </row>
    <row r="845" spans="1:23" s="250" customFormat="1" x14ac:dyDescent="0.25">
      <c r="A845" s="264">
        <f t="shared" si="13"/>
        <v>406</v>
      </c>
      <c r="B845" s="232"/>
      <c r="C845" s="232"/>
      <c r="D845" s="226" t="s">
        <v>2342</v>
      </c>
      <c r="E845" s="226" t="s">
        <v>2343</v>
      </c>
      <c r="F845" s="232" t="s">
        <v>2344</v>
      </c>
      <c r="G845" s="232" t="s">
        <v>42</v>
      </c>
      <c r="H845" s="302">
        <v>228194463</v>
      </c>
      <c r="I845" s="299">
        <v>961910224</v>
      </c>
      <c r="J845" s="299">
        <v>950095662</v>
      </c>
      <c r="K845" s="232" t="s">
        <v>36</v>
      </c>
      <c r="L845" s="232"/>
      <c r="M845" s="232" t="s">
        <v>2345</v>
      </c>
      <c r="N845" s="232" t="s">
        <v>2346</v>
      </c>
      <c r="O845" s="232"/>
      <c r="P845" s="185" t="s">
        <v>2347</v>
      </c>
      <c r="Q845" s="224"/>
      <c r="R845" s="224"/>
      <c r="S845" s="232" t="s">
        <v>2348</v>
      </c>
      <c r="T845" s="226" t="s">
        <v>2349</v>
      </c>
      <c r="U845" s="232" t="s">
        <v>71</v>
      </c>
      <c r="V845" s="229">
        <v>42858</v>
      </c>
      <c r="W845" s="232" t="s">
        <v>33</v>
      </c>
    </row>
    <row r="846" spans="1:23" s="250" customFormat="1" x14ac:dyDescent="0.25">
      <c r="A846" s="264">
        <f t="shared" si="13"/>
        <v>407</v>
      </c>
      <c r="B846" s="232"/>
      <c r="C846" s="232"/>
      <c r="D846" s="226" t="s">
        <v>2350</v>
      </c>
      <c r="E846" s="232" t="s">
        <v>2351</v>
      </c>
      <c r="F846" s="232" t="s">
        <v>123</v>
      </c>
      <c r="G846" s="232" t="s">
        <v>123</v>
      </c>
      <c r="H846" s="299">
        <v>322215067</v>
      </c>
      <c r="I846" s="299"/>
      <c r="J846" s="299"/>
      <c r="K846" s="224" t="s">
        <v>30</v>
      </c>
      <c r="L846" s="232"/>
      <c r="M846" s="232" t="s">
        <v>424</v>
      </c>
      <c r="N846" s="232" t="s">
        <v>2352</v>
      </c>
      <c r="O846" s="232" t="s">
        <v>236</v>
      </c>
      <c r="P846" s="185" t="s">
        <v>2353</v>
      </c>
      <c r="Q846" s="224"/>
      <c r="R846" s="224"/>
      <c r="S846" s="232"/>
      <c r="T846" s="226" t="s">
        <v>2354</v>
      </c>
      <c r="U846" s="232" t="s">
        <v>71</v>
      </c>
      <c r="V846" s="229">
        <v>42858</v>
      </c>
      <c r="W846" s="232" t="s">
        <v>33</v>
      </c>
    </row>
    <row r="847" spans="1:23" s="250" customFormat="1" x14ac:dyDescent="0.25">
      <c r="A847" s="264">
        <f t="shared" si="13"/>
        <v>408</v>
      </c>
      <c r="B847" s="232"/>
      <c r="C847" s="232" t="s">
        <v>340</v>
      </c>
      <c r="D847" s="232" t="s">
        <v>2355</v>
      </c>
      <c r="E847" s="232" t="s">
        <v>2356</v>
      </c>
      <c r="F847" s="232" t="s">
        <v>123</v>
      </c>
      <c r="G847" s="232" t="s">
        <v>123</v>
      </c>
      <c r="H847" s="299">
        <v>322223442</v>
      </c>
      <c r="I847" s="299"/>
      <c r="J847" s="299"/>
      <c r="K847" s="232" t="s">
        <v>36</v>
      </c>
      <c r="L847" s="232"/>
      <c r="M847" s="232" t="s">
        <v>2357</v>
      </c>
      <c r="N847" s="232"/>
      <c r="O847" s="232" t="s">
        <v>321</v>
      </c>
      <c r="P847" s="232" t="s">
        <v>2358</v>
      </c>
      <c r="Q847" s="224"/>
      <c r="R847" s="224"/>
      <c r="S847" s="232"/>
      <c r="T847" s="232" t="s">
        <v>2359</v>
      </c>
      <c r="U847" s="232" t="s">
        <v>46</v>
      </c>
      <c r="V847" s="229">
        <v>42824</v>
      </c>
      <c r="W847" s="232" t="s">
        <v>33</v>
      </c>
    </row>
    <row r="848" spans="1:23" s="250" customFormat="1" x14ac:dyDescent="0.25">
      <c r="A848" s="264">
        <f t="shared" si="13"/>
        <v>409</v>
      </c>
      <c r="B848" s="232"/>
      <c r="C848" s="232"/>
      <c r="D848" s="226" t="s">
        <v>2360</v>
      </c>
      <c r="E848" s="232" t="s">
        <v>2361</v>
      </c>
      <c r="F848" s="232" t="s">
        <v>123</v>
      </c>
      <c r="G848" s="232" t="s">
        <v>123</v>
      </c>
      <c r="H848" s="299">
        <v>945370544</v>
      </c>
      <c r="I848" s="299" t="s">
        <v>21</v>
      </c>
      <c r="J848" s="299"/>
      <c r="K848" s="224" t="s">
        <v>30</v>
      </c>
      <c r="L848" s="232"/>
      <c r="M848" s="232" t="s">
        <v>2362</v>
      </c>
      <c r="N848" s="232" t="s">
        <v>2363</v>
      </c>
      <c r="O848" s="232" t="s">
        <v>236</v>
      </c>
      <c r="P848" s="185" t="s">
        <v>2364</v>
      </c>
      <c r="Q848" s="224"/>
      <c r="R848" s="224"/>
      <c r="S848" s="232"/>
      <c r="T848" s="226" t="s">
        <v>2365</v>
      </c>
      <c r="U848" s="232" t="s">
        <v>100</v>
      </c>
      <c r="V848" s="229">
        <v>42846</v>
      </c>
      <c r="W848" s="232" t="s">
        <v>33</v>
      </c>
    </row>
    <row r="849" spans="1:23" s="250" customFormat="1" x14ac:dyDescent="0.25">
      <c r="A849" s="264">
        <f t="shared" si="13"/>
        <v>410</v>
      </c>
      <c r="B849" s="232"/>
      <c r="C849" s="232"/>
      <c r="D849" s="226" t="s">
        <v>2366</v>
      </c>
      <c r="E849" s="226" t="s">
        <v>2367</v>
      </c>
      <c r="F849" s="232" t="s">
        <v>2210</v>
      </c>
      <c r="G849" s="232" t="s">
        <v>1364</v>
      </c>
      <c r="H849" s="299">
        <v>975144423</v>
      </c>
      <c r="I849" s="299"/>
      <c r="J849" s="299"/>
      <c r="K849" s="232"/>
      <c r="L849" s="232"/>
      <c r="M849" s="232"/>
      <c r="N849" s="232"/>
      <c r="O849" s="232"/>
      <c r="P849" s="126" t="s">
        <v>2368</v>
      </c>
      <c r="Q849" s="224"/>
      <c r="R849" s="224"/>
      <c r="S849" s="224"/>
      <c r="T849" s="226" t="s">
        <v>2369</v>
      </c>
      <c r="U849" s="226" t="s">
        <v>71</v>
      </c>
      <c r="V849" s="229">
        <v>42858</v>
      </c>
      <c r="W849" s="232" t="s">
        <v>33</v>
      </c>
    </row>
    <row r="850" spans="1:23" s="250" customFormat="1" x14ac:dyDescent="0.25">
      <c r="A850" s="264">
        <f t="shared" si="13"/>
        <v>411</v>
      </c>
      <c r="B850" s="232"/>
      <c r="C850" s="232"/>
      <c r="D850" s="226" t="s">
        <v>2370</v>
      </c>
      <c r="E850" s="232" t="s">
        <v>2371</v>
      </c>
      <c r="F850" s="232" t="s">
        <v>123</v>
      </c>
      <c r="G850" s="232" t="s">
        <v>123</v>
      </c>
      <c r="H850" s="299">
        <v>323125537</v>
      </c>
      <c r="I850" s="299"/>
      <c r="J850" s="299"/>
      <c r="K850" s="232"/>
      <c r="L850" s="232"/>
      <c r="M850" s="232" t="s">
        <v>533</v>
      </c>
      <c r="N850" s="232" t="s">
        <v>2372</v>
      </c>
      <c r="O850" s="232" t="s">
        <v>97</v>
      </c>
      <c r="P850" s="185" t="s">
        <v>2373</v>
      </c>
      <c r="Q850" s="224"/>
      <c r="R850" s="224"/>
      <c r="S850" s="232"/>
      <c r="T850" s="226" t="s">
        <v>2374</v>
      </c>
      <c r="U850" s="232" t="s">
        <v>100</v>
      </c>
      <c r="V850" s="229">
        <v>42846</v>
      </c>
      <c r="W850" s="232" t="s">
        <v>33</v>
      </c>
    </row>
    <row r="851" spans="1:23" s="250" customFormat="1" x14ac:dyDescent="0.25">
      <c r="A851" s="264">
        <f t="shared" si="13"/>
        <v>412</v>
      </c>
      <c r="B851" s="232"/>
      <c r="C851" s="232"/>
      <c r="D851" s="226" t="s">
        <v>2376</v>
      </c>
      <c r="E851" s="232" t="s">
        <v>2377</v>
      </c>
      <c r="F851" s="232" t="s">
        <v>2378</v>
      </c>
      <c r="G851" s="232" t="s">
        <v>29</v>
      </c>
      <c r="H851" s="299" t="s">
        <v>2379</v>
      </c>
      <c r="I851" s="299"/>
      <c r="J851" s="299"/>
      <c r="K851" s="232" t="s">
        <v>2380</v>
      </c>
      <c r="L851" s="232"/>
      <c r="M851" s="232"/>
      <c r="N851" s="232"/>
      <c r="O851" s="232"/>
      <c r="P851" s="126" t="s">
        <v>2381</v>
      </c>
      <c r="Q851" s="224"/>
      <c r="R851" s="224"/>
      <c r="S851" s="224"/>
      <c r="T851" s="226" t="s">
        <v>2382</v>
      </c>
      <c r="U851" s="226" t="s">
        <v>57</v>
      </c>
      <c r="V851" s="229">
        <v>42858</v>
      </c>
      <c r="W851" s="232"/>
    </row>
    <row r="852" spans="1:23" s="250" customFormat="1" x14ac:dyDescent="0.25">
      <c r="A852" s="264">
        <f t="shared" si="13"/>
        <v>413</v>
      </c>
      <c r="B852" s="230"/>
      <c r="C852" s="230"/>
      <c r="D852" s="226" t="s">
        <v>2383</v>
      </c>
      <c r="E852" s="224" t="s">
        <v>2384</v>
      </c>
      <c r="F852" s="224"/>
      <c r="G852" s="224" t="s">
        <v>49</v>
      </c>
      <c r="H852" s="299">
        <v>228403700</v>
      </c>
      <c r="I852" s="299"/>
      <c r="J852" s="299"/>
      <c r="K852" s="224"/>
      <c r="L852" s="224"/>
      <c r="M852" s="224" t="s">
        <v>1493</v>
      </c>
      <c r="N852" s="224" t="s">
        <v>1400</v>
      </c>
      <c r="O852" s="224"/>
      <c r="P852" s="185" t="s">
        <v>2385</v>
      </c>
      <c r="Q852" s="224"/>
      <c r="R852" s="224"/>
      <c r="S852" s="224"/>
      <c r="T852" s="226" t="s">
        <v>2386</v>
      </c>
      <c r="U852" s="226" t="s">
        <v>71</v>
      </c>
      <c r="V852" s="229">
        <v>42843</v>
      </c>
      <c r="W852" s="232" t="s">
        <v>33</v>
      </c>
    </row>
    <row r="853" spans="1:23" s="250" customFormat="1" x14ac:dyDescent="0.25">
      <c r="A853" s="264">
        <f t="shared" si="13"/>
        <v>414</v>
      </c>
      <c r="B853" s="230"/>
      <c r="C853" s="230"/>
      <c r="D853" s="226" t="s">
        <v>2387</v>
      </c>
      <c r="E853" s="224" t="s">
        <v>2388</v>
      </c>
      <c r="F853" s="224"/>
      <c r="G853" s="224" t="s">
        <v>49</v>
      </c>
      <c r="H853" s="299">
        <v>223417575</v>
      </c>
      <c r="I853" s="299">
        <v>229231377</v>
      </c>
      <c r="J853" s="299"/>
      <c r="K853" s="224" t="s">
        <v>2389</v>
      </c>
      <c r="L853" s="224"/>
      <c r="M853" s="224" t="s">
        <v>2390</v>
      </c>
      <c r="N853" s="224" t="s">
        <v>2391</v>
      </c>
      <c r="O853" s="224" t="s">
        <v>2392</v>
      </c>
      <c r="P853" s="185" t="s">
        <v>2393</v>
      </c>
      <c r="Q853" s="185" t="s">
        <v>2394</v>
      </c>
      <c r="R853" s="224"/>
      <c r="S853" s="224"/>
      <c r="T853" s="226" t="s">
        <v>2395</v>
      </c>
      <c r="U853" s="232" t="s">
        <v>71</v>
      </c>
      <c r="V853" s="229">
        <v>42858</v>
      </c>
      <c r="W853" s="232" t="s">
        <v>33</v>
      </c>
    </row>
    <row r="854" spans="1:23" s="250" customFormat="1" x14ac:dyDescent="0.25">
      <c r="A854" s="264">
        <f t="shared" si="13"/>
        <v>415</v>
      </c>
      <c r="B854" s="232" t="s">
        <v>2396</v>
      </c>
      <c r="C854" s="232"/>
      <c r="D854" s="226" t="s">
        <v>2397</v>
      </c>
      <c r="E854" s="232" t="s">
        <v>2398</v>
      </c>
      <c r="F854" s="232" t="s">
        <v>2399</v>
      </c>
      <c r="G854" s="232" t="s">
        <v>1364</v>
      </c>
      <c r="H854" s="299" t="s">
        <v>2400</v>
      </c>
      <c r="I854" s="299"/>
      <c r="J854" s="299"/>
      <c r="K854" s="232" t="s">
        <v>2213</v>
      </c>
      <c r="L854" s="232"/>
      <c r="M854" s="232" t="s">
        <v>1212</v>
      </c>
      <c r="N854" s="232" t="s">
        <v>2401</v>
      </c>
      <c r="O854" s="232" t="s">
        <v>2296</v>
      </c>
      <c r="P854" s="126" t="s">
        <v>2402</v>
      </c>
      <c r="Q854" s="224"/>
      <c r="R854" s="224"/>
      <c r="S854" s="224"/>
      <c r="T854" s="226" t="s">
        <v>2403</v>
      </c>
      <c r="U854" s="226" t="s">
        <v>71</v>
      </c>
      <c r="V854" s="229">
        <v>42849</v>
      </c>
      <c r="W854" s="232" t="s">
        <v>33</v>
      </c>
    </row>
    <row r="855" spans="1:23" s="250" customFormat="1" x14ac:dyDescent="0.25">
      <c r="A855" s="264">
        <f t="shared" si="13"/>
        <v>416</v>
      </c>
      <c r="B855" s="232"/>
      <c r="C855" s="232"/>
      <c r="D855" s="226" t="s">
        <v>2404</v>
      </c>
      <c r="E855" s="232" t="s">
        <v>2405</v>
      </c>
      <c r="F855" s="232" t="s">
        <v>2406</v>
      </c>
      <c r="G855" s="232" t="s">
        <v>1364</v>
      </c>
      <c r="H855" s="277" t="s">
        <v>2407</v>
      </c>
      <c r="I855" s="299"/>
      <c r="J855" s="299"/>
      <c r="K855" s="232" t="s">
        <v>2408</v>
      </c>
      <c r="L855" s="232"/>
      <c r="M855" s="232" t="s">
        <v>2409</v>
      </c>
      <c r="N855" s="232" t="s">
        <v>2410</v>
      </c>
      <c r="O855" s="232" t="s">
        <v>2296</v>
      </c>
      <c r="P855" s="126" t="s">
        <v>2411</v>
      </c>
      <c r="Q855" s="224"/>
      <c r="R855" s="224"/>
      <c r="S855" s="224"/>
      <c r="T855" s="235" t="s">
        <v>2412</v>
      </c>
      <c r="U855" s="226" t="s">
        <v>71</v>
      </c>
      <c r="V855" s="229">
        <v>42864</v>
      </c>
      <c r="W855" s="232" t="s">
        <v>33</v>
      </c>
    </row>
    <row r="856" spans="1:23" s="250" customFormat="1" x14ac:dyDescent="0.25">
      <c r="A856" s="264">
        <f t="shared" si="13"/>
        <v>417</v>
      </c>
      <c r="B856" s="224"/>
      <c r="C856" s="224"/>
      <c r="D856" s="226" t="s">
        <v>2413</v>
      </c>
      <c r="E856" s="224" t="s">
        <v>2414</v>
      </c>
      <c r="F856" s="224" t="s">
        <v>48</v>
      </c>
      <c r="G856" s="224" t="s">
        <v>49</v>
      </c>
      <c r="H856" s="299">
        <v>223790246</v>
      </c>
      <c r="I856" s="299"/>
      <c r="J856" s="299"/>
      <c r="K856" s="224" t="s">
        <v>36</v>
      </c>
      <c r="L856" s="224"/>
      <c r="M856" s="224" t="s">
        <v>2415</v>
      </c>
      <c r="N856" s="224" t="s">
        <v>2416</v>
      </c>
      <c r="O856" s="224" t="s">
        <v>268</v>
      </c>
      <c r="P856" s="126" t="s">
        <v>2417</v>
      </c>
      <c r="Q856" s="224"/>
      <c r="R856" s="224"/>
      <c r="S856" s="232" t="s">
        <v>2418</v>
      </c>
      <c r="T856" s="226" t="s">
        <v>2419</v>
      </c>
      <c r="U856" s="226" t="s">
        <v>46</v>
      </c>
      <c r="V856" s="229">
        <v>42842</v>
      </c>
      <c r="W856" s="232" t="s">
        <v>33</v>
      </c>
    </row>
    <row r="857" spans="1:23" s="250" customFormat="1" x14ac:dyDescent="0.25">
      <c r="A857" s="264">
        <f t="shared" si="13"/>
        <v>418</v>
      </c>
      <c r="B857" s="232"/>
      <c r="C857" s="232"/>
      <c r="D857" s="226" t="s">
        <v>2420</v>
      </c>
      <c r="E857" s="232" t="s">
        <v>2421</v>
      </c>
      <c r="F857" s="232" t="s">
        <v>2422</v>
      </c>
      <c r="G857" s="232" t="s">
        <v>49</v>
      </c>
      <c r="H857" s="299">
        <v>223419105</v>
      </c>
      <c r="I857" s="299"/>
      <c r="J857" s="299"/>
      <c r="K857" s="224" t="s">
        <v>36</v>
      </c>
      <c r="L857" s="232"/>
      <c r="M857" s="232" t="s">
        <v>2423</v>
      </c>
      <c r="N857" s="232" t="s">
        <v>2424</v>
      </c>
      <c r="O857" s="232" t="s">
        <v>268</v>
      </c>
      <c r="P857" s="185" t="s">
        <v>2425</v>
      </c>
      <c r="Q857" s="232"/>
      <c r="R857" s="232"/>
      <c r="S857" s="232" t="s">
        <v>2426</v>
      </c>
      <c r="T857" s="226" t="s">
        <v>2427</v>
      </c>
      <c r="U857" s="224" t="s">
        <v>100</v>
      </c>
      <c r="V857" s="229">
        <v>42849</v>
      </c>
      <c r="W857" s="232" t="s">
        <v>33</v>
      </c>
    </row>
    <row r="858" spans="1:23" s="250" customFormat="1" x14ac:dyDescent="0.25">
      <c r="A858" s="264">
        <f t="shared" si="13"/>
        <v>419</v>
      </c>
      <c r="B858" s="232"/>
      <c r="C858" s="232"/>
      <c r="D858" s="226" t="s">
        <v>2428</v>
      </c>
      <c r="E858" s="232" t="s">
        <v>2429</v>
      </c>
      <c r="F858" s="232" t="s">
        <v>65</v>
      </c>
      <c r="G858" s="232" t="s">
        <v>49</v>
      </c>
      <c r="H858" s="299">
        <v>229820219</v>
      </c>
      <c r="I858" s="299"/>
      <c r="J858" s="299"/>
      <c r="K858" s="232" t="s">
        <v>36</v>
      </c>
      <c r="L858" s="232"/>
      <c r="M858" s="232"/>
      <c r="N858" s="232"/>
      <c r="O858" s="232"/>
      <c r="P858" s="126" t="s">
        <v>2430</v>
      </c>
      <c r="Q858" s="224"/>
      <c r="R858" s="224"/>
      <c r="S858" s="230"/>
      <c r="T858" s="242" t="s">
        <v>2431</v>
      </c>
      <c r="U858" s="243" t="s">
        <v>71</v>
      </c>
      <c r="V858" s="229">
        <v>42677</v>
      </c>
      <c r="W858" s="232" t="s">
        <v>33</v>
      </c>
    </row>
    <row r="859" spans="1:23" s="250" customFormat="1" x14ac:dyDescent="0.25">
      <c r="A859" s="264">
        <f t="shared" si="13"/>
        <v>420</v>
      </c>
      <c r="B859" s="232"/>
      <c r="C859" s="232"/>
      <c r="D859" s="226" t="s">
        <v>2432</v>
      </c>
      <c r="E859" s="232" t="s">
        <v>2433</v>
      </c>
      <c r="F859" s="232" t="s">
        <v>285</v>
      </c>
      <c r="G859" s="232" t="s">
        <v>42</v>
      </c>
      <c r="H859" s="299">
        <v>232026766</v>
      </c>
      <c r="I859" s="299"/>
      <c r="J859" s="299"/>
      <c r="K859" s="224" t="s">
        <v>30</v>
      </c>
      <c r="L859" s="232"/>
      <c r="M859" s="232" t="s">
        <v>2434</v>
      </c>
      <c r="N859" s="232" t="s">
        <v>2435</v>
      </c>
      <c r="O859" s="232" t="s">
        <v>2436</v>
      </c>
      <c r="P859" s="185" t="s">
        <v>2437</v>
      </c>
      <c r="Q859" s="232"/>
      <c r="R859" s="232"/>
      <c r="S859" s="185" t="s">
        <v>2438</v>
      </c>
      <c r="T859" s="226" t="s">
        <v>2439</v>
      </c>
      <c r="U859" s="224" t="s">
        <v>46</v>
      </c>
      <c r="V859" s="229">
        <v>42849</v>
      </c>
      <c r="W859" s="232"/>
    </row>
    <row r="860" spans="1:23" s="250" customFormat="1" x14ac:dyDescent="0.25">
      <c r="A860" s="264">
        <f t="shared" si="13"/>
        <v>421</v>
      </c>
      <c r="B860" s="237"/>
      <c r="C860" s="237"/>
      <c r="D860" s="232" t="s">
        <v>2440</v>
      </c>
      <c r="E860" s="232" t="s">
        <v>2441</v>
      </c>
      <c r="F860" s="232" t="s">
        <v>1132</v>
      </c>
      <c r="G860" s="232" t="s">
        <v>42</v>
      </c>
      <c r="H860" s="302">
        <v>229964495</v>
      </c>
      <c r="I860" s="299">
        <v>224017675</v>
      </c>
      <c r="J860" s="299"/>
      <c r="K860" s="224" t="s">
        <v>30</v>
      </c>
      <c r="L860" s="232">
        <v>2</v>
      </c>
      <c r="M860" s="232"/>
      <c r="N860" s="232"/>
      <c r="O860" s="232"/>
      <c r="P860" s="224"/>
      <c r="Q860" s="224"/>
      <c r="R860" s="224"/>
      <c r="S860" s="232" t="s">
        <v>2442</v>
      </c>
      <c r="T860" s="226" t="s">
        <v>2443</v>
      </c>
      <c r="U860" s="232" t="s">
        <v>46</v>
      </c>
      <c r="V860" s="229">
        <v>42684</v>
      </c>
      <c r="W860" s="232"/>
    </row>
    <row r="861" spans="1:23" s="250" customFormat="1" x14ac:dyDescent="0.25">
      <c r="A861" s="264">
        <f t="shared" si="13"/>
        <v>422</v>
      </c>
      <c r="B861" s="237"/>
      <c r="C861" s="237"/>
      <c r="D861" s="232" t="s">
        <v>2444</v>
      </c>
      <c r="E861" s="232" t="s">
        <v>2445</v>
      </c>
      <c r="F861" s="232" t="s">
        <v>1132</v>
      </c>
      <c r="G861" s="232" t="s">
        <v>42</v>
      </c>
      <c r="H861" s="302">
        <v>228396346</v>
      </c>
      <c r="I861" s="299"/>
      <c r="J861" s="299"/>
      <c r="K861" s="232" t="s">
        <v>36</v>
      </c>
      <c r="L861" s="232"/>
      <c r="M861" s="232"/>
      <c r="N861" s="232"/>
      <c r="O861" s="232"/>
      <c r="P861" s="224"/>
      <c r="Q861" s="224"/>
      <c r="R861" s="224"/>
      <c r="S861" s="232"/>
      <c r="T861" s="232" t="s">
        <v>2446</v>
      </c>
      <c r="U861" s="232" t="s">
        <v>46</v>
      </c>
      <c r="V861" s="229">
        <v>42677</v>
      </c>
      <c r="W861" s="232"/>
    </row>
    <row r="862" spans="1:23" s="250" customFormat="1" x14ac:dyDescent="0.25">
      <c r="A862" s="264">
        <f t="shared" si="13"/>
        <v>423</v>
      </c>
      <c r="B862" s="224"/>
      <c r="C862" s="224"/>
      <c r="D862" s="225" t="s">
        <v>2447</v>
      </c>
      <c r="E862" s="224" t="s">
        <v>2448</v>
      </c>
      <c r="F862" s="224" t="s">
        <v>2449</v>
      </c>
      <c r="G862" s="224" t="s">
        <v>1364</v>
      </c>
      <c r="H862" s="299">
        <v>226645416</v>
      </c>
      <c r="I862" s="299"/>
      <c r="J862" s="299"/>
      <c r="K862" s="224" t="s">
        <v>30</v>
      </c>
      <c r="L862" s="224"/>
      <c r="M862" s="224" t="s">
        <v>2450</v>
      </c>
      <c r="N862" s="224" t="s">
        <v>2451</v>
      </c>
      <c r="O862" s="224" t="s">
        <v>2296</v>
      </c>
      <c r="P862" s="185" t="s">
        <v>2452</v>
      </c>
      <c r="Q862" s="224"/>
      <c r="R862" s="224"/>
      <c r="S862" s="224"/>
      <c r="T862" s="225" t="s">
        <v>2453</v>
      </c>
      <c r="U862" s="224" t="s">
        <v>71</v>
      </c>
      <c r="V862" s="229">
        <v>42852</v>
      </c>
      <c r="W862" s="232" t="s">
        <v>33</v>
      </c>
    </row>
    <row r="863" spans="1:23" s="250" customFormat="1" x14ac:dyDescent="0.25">
      <c r="A863" s="264">
        <f t="shared" si="13"/>
        <v>424</v>
      </c>
      <c r="B863" s="232"/>
      <c r="C863" s="232" t="s">
        <v>1939</v>
      </c>
      <c r="D863" s="226" t="s">
        <v>2454</v>
      </c>
      <c r="E863" s="232" t="s">
        <v>2455</v>
      </c>
      <c r="F863" s="232" t="s">
        <v>123</v>
      </c>
      <c r="G863" s="232" t="s">
        <v>123</v>
      </c>
      <c r="H863" s="299">
        <v>323122510</v>
      </c>
      <c r="I863" s="299"/>
      <c r="J863" s="299"/>
      <c r="K863" s="224" t="s">
        <v>30</v>
      </c>
      <c r="L863" s="232"/>
      <c r="M863" s="232" t="s">
        <v>2456</v>
      </c>
      <c r="N863" s="232"/>
      <c r="O863" s="232" t="s">
        <v>2457</v>
      </c>
      <c r="P863" s="185" t="s">
        <v>2458</v>
      </c>
      <c r="Q863" s="232"/>
      <c r="R863" s="232"/>
      <c r="S863" s="232"/>
      <c r="T863" s="226" t="s">
        <v>2459</v>
      </c>
      <c r="U863" s="232" t="s">
        <v>100</v>
      </c>
      <c r="V863" s="229">
        <v>42849</v>
      </c>
      <c r="W863" s="232" t="s">
        <v>33</v>
      </c>
    </row>
    <row r="864" spans="1:23" s="250" customFormat="1" x14ac:dyDescent="0.25">
      <c r="A864" s="264">
        <f t="shared" si="13"/>
        <v>425</v>
      </c>
      <c r="B864" s="232"/>
      <c r="C864" s="232"/>
      <c r="D864" s="232" t="s">
        <v>2460</v>
      </c>
      <c r="E864" s="232" t="s">
        <v>2461</v>
      </c>
      <c r="F864" s="232" t="s">
        <v>2462</v>
      </c>
      <c r="G864" s="232" t="s">
        <v>49</v>
      </c>
      <c r="H864" s="299" t="s">
        <v>2463</v>
      </c>
      <c r="I864" s="299"/>
      <c r="J864" s="299"/>
      <c r="K864" s="232" t="s">
        <v>2408</v>
      </c>
      <c r="L864" s="232"/>
      <c r="M864" s="232" t="s">
        <v>2464</v>
      </c>
      <c r="N864" s="232"/>
      <c r="O864" s="232" t="s">
        <v>2465</v>
      </c>
      <c r="P864" s="126" t="s">
        <v>2466</v>
      </c>
      <c r="Q864" s="224"/>
      <c r="R864" s="224"/>
      <c r="S864" s="224"/>
      <c r="T864" s="235" t="s">
        <v>2467</v>
      </c>
      <c r="U864" s="226" t="s">
        <v>46</v>
      </c>
      <c r="V864" s="229">
        <v>42859</v>
      </c>
      <c r="W864" s="232" t="s">
        <v>33</v>
      </c>
    </row>
    <row r="865" spans="1:23" s="250" customFormat="1" x14ac:dyDescent="0.25">
      <c r="A865" s="264">
        <f t="shared" si="13"/>
        <v>426</v>
      </c>
      <c r="B865" s="232"/>
      <c r="C865" s="232"/>
      <c r="D865" s="226" t="s">
        <v>2468</v>
      </c>
      <c r="E865" s="232" t="s">
        <v>2469</v>
      </c>
      <c r="F865" s="232" t="s">
        <v>555</v>
      </c>
      <c r="G865" s="232" t="s">
        <v>42</v>
      </c>
      <c r="H865" s="302">
        <v>227235016</v>
      </c>
      <c r="I865" s="299"/>
      <c r="J865" s="299"/>
      <c r="K865" s="232" t="s">
        <v>36</v>
      </c>
      <c r="L865" s="232"/>
      <c r="M865" s="232" t="s">
        <v>1119</v>
      </c>
      <c r="N865" s="232" t="s">
        <v>2470</v>
      </c>
      <c r="O865" s="232"/>
      <c r="P865" s="185" t="s">
        <v>2471</v>
      </c>
      <c r="Q865" s="224"/>
      <c r="R865" s="224"/>
      <c r="S865" s="232" t="s">
        <v>2472</v>
      </c>
      <c r="T865" s="226" t="s">
        <v>2473</v>
      </c>
      <c r="U865" s="232" t="s">
        <v>71</v>
      </c>
      <c r="V865" s="229">
        <v>42724</v>
      </c>
      <c r="W865" s="232" t="s">
        <v>33</v>
      </c>
    </row>
    <row r="866" spans="1:23" s="250" customFormat="1" x14ac:dyDescent="0.25">
      <c r="A866" s="264">
        <f t="shared" si="13"/>
        <v>427</v>
      </c>
      <c r="B866" s="232"/>
      <c r="C866" s="232"/>
      <c r="D866" s="232" t="s">
        <v>2474</v>
      </c>
      <c r="E866" s="232" t="s">
        <v>2475</v>
      </c>
      <c r="F866" s="232" t="s">
        <v>285</v>
      </c>
      <c r="G866" s="232" t="s">
        <v>42</v>
      </c>
      <c r="H866" s="299">
        <v>223701039</v>
      </c>
      <c r="I866" s="299">
        <v>222789256</v>
      </c>
      <c r="J866" s="299"/>
      <c r="K866" s="232" t="s">
        <v>36</v>
      </c>
      <c r="L866" s="232"/>
      <c r="M866" s="232"/>
      <c r="N866" s="232"/>
      <c r="O866" s="232"/>
      <c r="P866" s="224"/>
      <c r="Q866" s="224"/>
      <c r="R866" s="232" t="s">
        <v>2476</v>
      </c>
      <c r="S866" s="230"/>
      <c r="T866" s="232" t="s">
        <v>2477</v>
      </c>
      <c r="U866" s="232" t="s">
        <v>46</v>
      </c>
      <c r="V866" s="229">
        <v>42754</v>
      </c>
      <c r="W866" s="232"/>
    </row>
    <row r="867" spans="1:23" s="250" customFormat="1" x14ac:dyDescent="0.25">
      <c r="A867" s="264">
        <f t="shared" si="13"/>
        <v>428</v>
      </c>
      <c r="B867" s="237"/>
      <c r="C867" s="237"/>
      <c r="D867" s="232" t="s">
        <v>2478</v>
      </c>
      <c r="E867" s="232" t="s">
        <v>2479</v>
      </c>
      <c r="F867" s="232" t="s">
        <v>555</v>
      </c>
      <c r="G867" s="232" t="s">
        <v>42</v>
      </c>
      <c r="H867" s="302">
        <v>232042508</v>
      </c>
      <c r="I867" s="299">
        <v>976686982</v>
      </c>
      <c r="J867" s="299"/>
      <c r="K867" s="232" t="s">
        <v>36</v>
      </c>
      <c r="L867" s="232"/>
      <c r="M867" s="232"/>
      <c r="N867" s="232"/>
      <c r="O867" s="232"/>
      <c r="P867" s="224"/>
      <c r="Q867" s="224"/>
      <c r="R867" s="224"/>
      <c r="S867" s="232"/>
      <c r="T867" s="232" t="s">
        <v>2480</v>
      </c>
      <c r="U867" s="232" t="s">
        <v>46</v>
      </c>
      <c r="V867" s="229">
        <v>42691</v>
      </c>
      <c r="W867" s="232"/>
    </row>
    <row r="868" spans="1:23" s="250" customFormat="1" x14ac:dyDescent="0.25">
      <c r="A868" s="264">
        <f t="shared" si="13"/>
        <v>429</v>
      </c>
      <c r="B868" s="232"/>
      <c r="C868" s="232"/>
      <c r="D868" s="232" t="s">
        <v>2481</v>
      </c>
      <c r="E868" s="232" t="s">
        <v>2482</v>
      </c>
      <c r="F868" s="232" t="s">
        <v>2260</v>
      </c>
      <c r="G868" s="232" t="s">
        <v>1364</v>
      </c>
      <c r="H868" s="299" t="s">
        <v>2483</v>
      </c>
      <c r="I868" s="299"/>
      <c r="J868" s="299"/>
      <c r="K868" s="232" t="s">
        <v>2408</v>
      </c>
      <c r="L868" s="232"/>
      <c r="M868" s="232" t="s">
        <v>2484</v>
      </c>
      <c r="N868" s="232"/>
      <c r="O868" s="232" t="s">
        <v>1606</v>
      </c>
      <c r="P868" s="126" t="s">
        <v>2485</v>
      </c>
      <c r="Q868" s="224"/>
      <c r="R868" s="224"/>
      <c r="S868" s="224"/>
      <c r="T868" s="235" t="s">
        <v>2486</v>
      </c>
      <c r="U868" s="226" t="s">
        <v>100</v>
      </c>
      <c r="V868" s="229">
        <v>42860</v>
      </c>
      <c r="W868" s="232"/>
    </row>
    <row r="869" spans="1:23" s="250" customFormat="1" x14ac:dyDescent="0.25">
      <c r="A869" s="264">
        <f t="shared" si="13"/>
        <v>430</v>
      </c>
      <c r="B869" s="232"/>
      <c r="C869" s="232"/>
      <c r="D869" s="232" t="s">
        <v>2487</v>
      </c>
      <c r="E869" s="232" t="s">
        <v>2488</v>
      </c>
      <c r="F869" s="232" t="s">
        <v>65</v>
      </c>
      <c r="G869" s="232" t="s">
        <v>49</v>
      </c>
      <c r="H869" s="299">
        <v>227014065</v>
      </c>
      <c r="I869" s="299">
        <v>224015845</v>
      </c>
      <c r="J869" s="299"/>
      <c r="K869" s="224" t="s">
        <v>30</v>
      </c>
      <c r="L869" s="232"/>
      <c r="M869" s="232"/>
      <c r="N869" s="232"/>
      <c r="O869" s="232"/>
      <c r="P869" s="224"/>
      <c r="Q869" s="224"/>
      <c r="R869" s="224"/>
      <c r="S869" s="230"/>
      <c r="T869" s="232" t="s">
        <v>2489</v>
      </c>
      <c r="U869" s="232" t="s">
        <v>32</v>
      </c>
      <c r="V869" s="229">
        <v>42796</v>
      </c>
      <c r="W869" s="232"/>
    </row>
    <row r="870" spans="1:23" s="250" customFormat="1" x14ac:dyDescent="0.25">
      <c r="A870" s="264">
        <f t="shared" si="13"/>
        <v>431</v>
      </c>
      <c r="B870" s="232"/>
      <c r="C870" s="232"/>
      <c r="D870" s="226" t="s">
        <v>2490</v>
      </c>
      <c r="E870" s="232" t="s">
        <v>2491</v>
      </c>
      <c r="F870" s="232" t="s">
        <v>2210</v>
      </c>
      <c r="G870" s="232" t="s">
        <v>1364</v>
      </c>
      <c r="H870" s="299" t="s">
        <v>2492</v>
      </c>
      <c r="I870" s="299"/>
      <c r="J870" s="299"/>
      <c r="K870" s="232" t="s">
        <v>2408</v>
      </c>
      <c r="L870" s="232"/>
      <c r="M870" s="232" t="s">
        <v>2493</v>
      </c>
      <c r="N870" s="232" t="s">
        <v>2494</v>
      </c>
      <c r="O870" s="232" t="s">
        <v>2465</v>
      </c>
      <c r="P870" s="126" t="s">
        <v>2495</v>
      </c>
      <c r="Q870" s="224"/>
      <c r="R870" s="224"/>
      <c r="S870" s="224"/>
      <c r="T870" s="235" t="s">
        <v>2496</v>
      </c>
      <c r="U870" s="232" t="s">
        <v>435</v>
      </c>
      <c r="V870" s="229">
        <v>42858</v>
      </c>
      <c r="W870" s="232"/>
    </row>
    <row r="871" spans="1:23" s="250" customFormat="1" x14ac:dyDescent="0.25">
      <c r="A871" s="264">
        <f t="shared" si="13"/>
        <v>432</v>
      </c>
      <c r="B871" s="224"/>
      <c r="C871" s="224"/>
      <c r="D871" s="226" t="s">
        <v>2498</v>
      </c>
      <c r="E871" s="224" t="s">
        <v>2499</v>
      </c>
      <c r="F871" s="224" t="s">
        <v>48</v>
      </c>
      <c r="G871" s="224" t="s">
        <v>49</v>
      </c>
      <c r="H871" s="299">
        <v>229860186</v>
      </c>
      <c r="I871" s="299"/>
      <c r="J871" s="299"/>
      <c r="K871" s="224" t="s">
        <v>160</v>
      </c>
      <c r="L871" s="224"/>
      <c r="M871" s="224" t="s">
        <v>2500</v>
      </c>
      <c r="N871" s="224" t="s">
        <v>2501</v>
      </c>
      <c r="O871" s="224"/>
      <c r="P871" s="126" t="s">
        <v>2502</v>
      </c>
      <c r="Q871" s="224" t="s">
        <v>2503</v>
      </c>
      <c r="R871" s="224"/>
      <c r="S871" s="232" t="s">
        <v>2504</v>
      </c>
      <c r="T871" s="226" t="s">
        <v>2505</v>
      </c>
      <c r="U871" s="224" t="s">
        <v>71</v>
      </c>
      <c r="V871" s="229">
        <v>42849</v>
      </c>
      <c r="W871" s="232" t="s">
        <v>33</v>
      </c>
    </row>
    <row r="872" spans="1:23" s="250" customFormat="1" x14ac:dyDescent="0.25">
      <c r="A872" s="264">
        <f t="shared" si="13"/>
        <v>433</v>
      </c>
      <c r="B872" s="232" t="s">
        <v>2506</v>
      </c>
      <c r="C872" s="232"/>
      <c r="D872" s="226" t="s">
        <v>2507</v>
      </c>
      <c r="E872" s="232" t="s">
        <v>2508</v>
      </c>
      <c r="F872" s="232" t="s">
        <v>123</v>
      </c>
      <c r="G872" s="232" t="s">
        <v>123</v>
      </c>
      <c r="H872" s="299">
        <v>322113112</v>
      </c>
      <c r="I872" s="299"/>
      <c r="J872" s="299"/>
      <c r="K872" s="232" t="s">
        <v>281</v>
      </c>
      <c r="L872" s="232"/>
      <c r="M872" s="232" t="s">
        <v>2509</v>
      </c>
      <c r="N872" s="232" t="s">
        <v>2510</v>
      </c>
      <c r="O872" s="232" t="s">
        <v>472</v>
      </c>
      <c r="P872" s="126" t="s">
        <v>2511</v>
      </c>
      <c r="Q872" s="224"/>
      <c r="R872" s="224"/>
      <c r="S872" s="224"/>
      <c r="T872" s="226" t="s">
        <v>2512</v>
      </c>
      <c r="U872" s="226" t="s">
        <v>46</v>
      </c>
      <c r="V872" s="229">
        <v>42849</v>
      </c>
      <c r="W872" s="232" t="s">
        <v>33</v>
      </c>
    </row>
    <row r="873" spans="1:23" s="250" customFormat="1" x14ac:dyDescent="0.25">
      <c r="A873" s="264">
        <f t="shared" si="13"/>
        <v>434</v>
      </c>
      <c r="B873" s="232"/>
      <c r="C873" s="232"/>
      <c r="D873" s="226" t="s">
        <v>2513</v>
      </c>
      <c r="E873" s="232" t="s">
        <v>2514</v>
      </c>
      <c r="F873" s="232"/>
      <c r="G873" s="232" t="s">
        <v>123</v>
      </c>
      <c r="H873" s="299">
        <v>322133600</v>
      </c>
      <c r="I873" s="299">
        <v>6002620100</v>
      </c>
      <c r="J873" s="299"/>
      <c r="K873" s="232" t="s">
        <v>281</v>
      </c>
      <c r="L873" s="232"/>
      <c r="M873" s="232" t="s">
        <v>1448</v>
      </c>
      <c r="N873" s="232" t="s">
        <v>2515</v>
      </c>
      <c r="O873" s="232" t="s">
        <v>337</v>
      </c>
      <c r="P873" s="185" t="s">
        <v>2516</v>
      </c>
      <c r="Q873" s="224"/>
      <c r="R873" s="224"/>
      <c r="S873" s="232"/>
      <c r="T873" s="226" t="s">
        <v>2517</v>
      </c>
      <c r="U873" s="232" t="s">
        <v>71</v>
      </c>
      <c r="V873" s="229">
        <v>42830</v>
      </c>
      <c r="W873" s="232" t="s">
        <v>33</v>
      </c>
    </row>
    <row r="874" spans="1:23" s="250" customFormat="1" x14ac:dyDescent="0.25">
      <c r="A874" s="264">
        <f t="shared" si="13"/>
        <v>435</v>
      </c>
      <c r="B874" s="232"/>
      <c r="C874" s="232"/>
      <c r="D874" s="226" t="s">
        <v>2518</v>
      </c>
      <c r="E874" s="232" t="s">
        <v>2519</v>
      </c>
      <c r="F874" s="232" t="s">
        <v>29</v>
      </c>
      <c r="G874" s="232" t="s">
        <v>29</v>
      </c>
      <c r="H874" s="299">
        <v>322151000</v>
      </c>
      <c r="I874" s="299"/>
      <c r="J874" s="299"/>
      <c r="K874" s="232" t="s">
        <v>281</v>
      </c>
      <c r="L874" s="232"/>
      <c r="M874" s="226" t="s">
        <v>2520</v>
      </c>
      <c r="N874" s="226" t="s">
        <v>2521</v>
      </c>
      <c r="O874" s="232" t="s">
        <v>401</v>
      </c>
      <c r="P874" s="185" t="s">
        <v>2522</v>
      </c>
      <c r="Q874" s="224"/>
      <c r="R874" s="224"/>
      <c r="S874" s="232" t="s">
        <v>2523</v>
      </c>
      <c r="T874" s="226" t="s">
        <v>2524</v>
      </c>
      <c r="U874" s="232" t="s">
        <v>71</v>
      </c>
      <c r="V874" s="229">
        <v>42860</v>
      </c>
      <c r="W874" s="232" t="s">
        <v>33</v>
      </c>
    </row>
    <row r="875" spans="1:23" s="250" customFormat="1" x14ac:dyDescent="0.25">
      <c r="A875" s="264">
        <f t="shared" si="13"/>
        <v>436</v>
      </c>
      <c r="B875" s="232"/>
      <c r="C875" s="232"/>
      <c r="D875" s="232" t="s">
        <v>2525</v>
      </c>
      <c r="E875" s="232" t="s">
        <v>2526</v>
      </c>
      <c r="F875" s="232" t="s">
        <v>123</v>
      </c>
      <c r="G875" s="232" t="s">
        <v>123</v>
      </c>
      <c r="H875" s="299">
        <v>322210000</v>
      </c>
      <c r="I875" s="299"/>
      <c r="J875" s="299"/>
      <c r="K875" s="232" t="s">
        <v>281</v>
      </c>
      <c r="L875" s="232"/>
      <c r="M875" s="232" t="s">
        <v>911</v>
      </c>
      <c r="N875" s="232" t="s">
        <v>2527</v>
      </c>
      <c r="O875" s="232" t="s">
        <v>472</v>
      </c>
      <c r="P875" s="185" t="s">
        <v>2528</v>
      </c>
      <c r="Q875" s="224"/>
      <c r="R875" s="224"/>
      <c r="S875" s="232" t="s">
        <v>2529</v>
      </c>
      <c r="T875" s="226" t="s">
        <v>2530</v>
      </c>
      <c r="U875" s="232" t="s">
        <v>46</v>
      </c>
      <c r="V875" s="229">
        <v>42734</v>
      </c>
      <c r="W875" s="232" t="s">
        <v>33</v>
      </c>
    </row>
    <row r="876" spans="1:23" s="250" customFormat="1" x14ac:dyDescent="0.25">
      <c r="A876" s="264">
        <f t="shared" si="13"/>
        <v>437</v>
      </c>
      <c r="B876" s="224"/>
      <c r="C876" s="224"/>
      <c r="D876" s="232" t="s">
        <v>2531</v>
      </c>
      <c r="E876" s="224" t="s">
        <v>2532</v>
      </c>
      <c r="F876" s="224" t="s">
        <v>2533</v>
      </c>
      <c r="G876" s="224" t="s">
        <v>49</v>
      </c>
      <c r="H876" s="299">
        <v>223359400</v>
      </c>
      <c r="I876" s="299"/>
      <c r="J876" s="299"/>
      <c r="K876" s="224" t="s">
        <v>160</v>
      </c>
      <c r="L876" s="224"/>
      <c r="M876" s="224" t="s">
        <v>2534</v>
      </c>
      <c r="N876" s="224" t="s">
        <v>329</v>
      </c>
      <c r="O876" s="224"/>
      <c r="P876" s="225" t="s">
        <v>2535</v>
      </c>
      <c r="Q876" s="126" t="s">
        <v>2536</v>
      </c>
      <c r="R876" s="224"/>
      <c r="S876" s="224"/>
      <c r="T876" s="226" t="s">
        <v>2537</v>
      </c>
      <c r="U876" s="232" t="s">
        <v>71</v>
      </c>
      <c r="V876" s="229">
        <v>42858</v>
      </c>
      <c r="W876" s="232" t="s">
        <v>33</v>
      </c>
    </row>
    <row r="877" spans="1:23" s="250" customFormat="1" x14ac:dyDescent="0.25">
      <c r="A877" s="264">
        <f t="shared" si="13"/>
        <v>438</v>
      </c>
      <c r="B877" s="224"/>
      <c r="C877" s="224"/>
      <c r="D877" s="226" t="s">
        <v>2538</v>
      </c>
      <c r="E877" s="224" t="s">
        <v>2539</v>
      </c>
      <c r="F877" s="224" t="s">
        <v>2540</v>
      </c>
      <c r="G877" s="224" t="s">
        <v>49</v>
      </c>
      <c r="H877" s="299">
        <v>222336507</v>
      </c>
      <c r="I877" s="299"/>
      <c r="J877" s="299"/>
      <c r="K877" s="224" t="s">
        <v>160</v>
      </c>
      <c r="L877" s="224" t="s">
        <v>2541</v>
      </c>
      <c r="M877" s="224" t="s">
        <v>2542</v>
      </c>
      <c r="N877" s="224" t="s">
        <v>2543</v>
      </c>
      <c r="O877" s="224" t="s">
        <v>472</v>
      </c>
      <c r="P877" s="126" t="s">
        <v>2544</v>
      </c>
      <c r="Q877" s="224"/>
      <c r="R877" s="224"/>
      <c r="S877" s="224"/>
      <c r="T877" s="226" t="s">
        <v>2545</v>
      </c>
      <c r="U877" s="226" t="s">
        <v>71</v>
      </c>
      <c r="V877" s="233">
        <v>42803</v>
      </c>
      <c r="W877" s="232" t="s">
        <v>33</v>
      </c>
    </row>
    <row r="878" spans="1:23" s="250" customFormat="1" x14ac:dyDescent="0.25">
      <c r="A878" s="264">
        <f t="shared" si="13"/>
        <v>439</v>
      </c>
      <c r="B878" s="224"/>
      <c r="C878" s="224"/>
      <c r="D878" s="226" t="s">
        <v>2546</v>
      </c>
      <c r="E878" s="225" t="s">
        <v>2547</v>
      </c>
      <c r="F878" s="224" t="s">
        <v>83</v>
      </c>
      <c r="G878" s="224" t="s">
        <v>49</v>
      </c>
      <c r="H878" s="299">
        <v>223495618</v>
      </c>
      <c r="I878" s="299"/>
      <c r="J878" s="299"/>
      <c r="K878" s="224" t="s">
        <v>30</v>
      </c>
      <c r="L878" s="224"/>
      <c r="M878" s="225" t="s">
        <v>780</v>
      </c>
      <c r="N878" s="225" t="s">
        <v>2548</v>
      </c>
      <c r="O878" s="224"/>
      <c r="P878" s="126" t="s">
        <v>2549</v>
      </c>
      <c r="Q878" s="224"/>
      <c r="R878" s="224"/>
      <c r="S878" s="224"/>
      <c r="T878" s="226" t="s">
        <v>2550</v>
      </c>
      <c r="U878" s="226" t="s">
        <v>100</v>
      </c>
      <c r="V878" s="229">
        <v>42796</v>
      </c>
      <c r="W878" s="232" t="s">
        <v>33</v>
      </c>
    </row>
    <row r="879" spans="1:23" s="250" customFormat="1" x14ac:dyDescent="0.25">
      <c r="A879" s="264">
        <f t="shared" si="13"/>
        <v>440</v>
      </c>
      <c r="B879" s="232"/>
      <c r="C879" s="232"/>
      <c r="D879" s="232" t="s">
        <v>2552</v>
      </c>
      <c r="E879" s="232" t="s">
        <v>2553</v>
      </c>
      <c r="F879" s="232" t="s">
        <v>75</v>
      </c>
      <c r="G879" s="232" t="s">
        <v>42</v>
      </c>
      <c r="H879" s="302">
        <v>228215547</v>
      </c>
      <c r="I879" s="299">
        <v>995150161</v>
      </c>
      <c r="J879" s="299"/>
      <c r="K879" s="224" t="s">
        <v>30</v>
      </c>
      <c r="L879" s="232"/>
      <c r="M879" s="232"/>
      <c r="N879" s="232"/>
      <c r="O879" s="232"/>
      <c r="P879" s="224"/>
      <c r="Q879" s="224"/>
      <c r="R879" s="224"/>
      <c r="S879" s="232" t="s">
        <v>2554</v>
      </c>
      <c r="T879" s="232" t="s">
        <v>2555</v>
      </c>
      <c r="U879" s="232" t="s">
        <v>46</v>
      </c>
      <c r="V879" s="229">
        <v>42681</v>
      </c>
      <c r="W879" s="232"/>
    </row>
    <row r="880" spans="1:23" s="250" customFormat="1" x14ac:dyDescent="0.25">
      <c r="A880" s="264">
        <f t="shared" si="13"/>
        <v>441</v>
      </c>
      <c r="B880" s="224"/>
      <c r="C880" s="232"/>
      <c r="D880" s="232" t="s">
        <v>2556</v>
      </c>
      <c r="E880" s="232" t="s">
        <v>2557</v>
      </c>
      <c r="F880" s="232" t="s">
        <v>254</v>
      </c>
      <c r="G880" s="232" t="s">
        <v>42</v>
      </c>
      <c r="H880" s="302">
        <v>223259552</v>
      </c>
      <c r="I880" s="299"/>
      <c r="J880" s="299"/>
      <c r="K880" s="232" t="s">
        <v>36</v>
      </c>
      <c r="L880" s="232">
        <v>3</v>
      </c>
      <c r="M880" s="232"/>
      <c r="N880" s="232"/>
      <c r="O880" s="232"/>
      <c r="P880" s="185" t="s">
        <v>2558</v>
      </c>
      <c r="Q880" s="232"/>
      <c r="R880" s="232"/>
      <c r="S880" s="232"/>
      <c r="T880" s="226" t="s">
        <v>2559</v>
      </c>
      <c r="U880" s="226" t="s">
        <v>71</v>
      </c>
      <c r="V880" s="229">
        <v>42857</v>
      </c>
      <c r="W880" s="232" t="s">
        <v>33</v>
      </c>
    </row>
    <row r="881" spans="1:23" s="250" customFormat="1" x14ac:dyDescent="0.25">
      <c r="A881" s="264">
        <f t="shared" si="13"/>
        <v>442</v>
      </c>
      <c r="B881" s="237"/>
      <c r="C881" s="237"/>
      <c r="D881" s="226" t="s">
        <v>2560</v>
      </c>
      <c r="E881" s="232" t="s">
        <v>2561</v>
      </c>
      <c r="F881" s="232" t="s">
        <v>254</v>
      </c>
      <c r="G881" s="232" t="s">
        <v>42</v>
      </c>
      <c r="H881" s="302">
        <v>228392889</v>
      </c>
      <c r="I881" s="299">
        <v>227169008</v>
      </c>
      <c r="J881" s="299"/>
      <c r="K881" s="232" t="s">
        <v>36</v>
      </c>
      <c r="L881" s="237"/>
      <c r="M881" s="232" t="s">
        <v>736</v>
      </c>
      <c r="N881" s="232" t="s">
        <v>2562</v>
      </c>
      <c r="O881" s="232" t="s">
        <v>472</v>
      </c>
      <c r="P881" s="185" t="s">
        <v>2563</v>
      </c>
      <c r="Q881" s="224"/>
      <c r="R881" s="224"/>
      <c r="S881" s="232"/>
      <c r="T881" s="227" t="s">
        <v>2564</v>
      </c>
      <c r="U881" s="228" t="s">
        <v>71</v>
      </c>
      <c r="V881" s="229">
        <v>42851</v>
      </c>
      <c r="W881" s="232" t="s">
        <v>33</v>
      </c>
    </row>
    <row r="882" spans="1:23" s="250" customFormat="1" x14ac:dyDescent="0.25">
      <c r="A882" s="264">
        <f t="shared" si="13"/>
        <v>443</v>
      </c>
      <c r="B882" s="232"/>
      <c r="C882" s="232"/>
      <c r="D882" s="226" t="s">
        <v>2565</v>
      </c>
      <c r="E882" s="232" t="s">
        <v>2566</v>
      </c>
      <c r="F882" s="232" t="s">
        <v>123</v>
      </c>
      <c r="G882" s="232" t="s">
        <v>123</v>
      </c>
      <c r="H882" s="299">
        <v>323187257</v>
      </c>
      <c r="I882" s="299">
        <v>999028433</v>
      </c>
      <c r="J882" s="299"/>
      <c r="K882" s="232" t="s">
        <v>281</v>
      </c>
      <c r="L882" s="232"/>
      <c r="M882" s="232">
        <v>989280270</v>
      </c>
      <c r="N882" s="226" t="s">
        <v>2567</v>
      </c>
      <c r="O882" s="232" t="s">
        <v>337</v>
      </c>
      <c r="P882" s="185" t="s">
        <v>2568</v>
      </c>
      <c r="Q882" s="185" t="s">
        <v>2569</v>
      </c>
      <c r="R882" s="224"/>
      <c r="S882" s="232" t="s">
        <v>2570</v>
      </c>
      <c r="T882" s="226" t="s">
        <v>2571</v>
      </c>
      <c r="U882" s="232" t="s">
        <v>100</v>
      </c>
      <c r="V882" s="229">
        <v>42841</v>
      </c>
      <c r="W882" s="232" t="s">
        <v>33</v>
      </c>
    </row>
    <row r="883" spans="1:23" s="250" customFormat="1" x14ac:dyDescent="0.25">
      <c r="A883" s="264">
        <f t="shared" si="13"/>
        <v>444</v>
      </c>
      <c r="B883" s="232"/>
      <c r="C883" s="232"/>
      <c r="D883" s="232" t="s">
        <v>2572</v>
      </c>
      <c r="E883" s="232" t="s">
        <v>2573</v>
      </c>
      <c r="F883" s="232" t="s">
        <v>123</v>
      </c>
      <c r="G883" s="226" t="s">
        <v>2574</v>
      </c>
      <c r="H883" s="303">
        <v>322121408</v>
      </c>
      <c r="I883" s="299">
        <v>323270719</v>
      </c>
      <c r="J883" s="299">
        <v>956070191</v>
      </c>
      <c r="K883" s="232" t="s">
        <v>281</v>
      </c>
      <c r="L883" s="232"/>
      <c r="M883" s="232" t="s">
        <v>2575</v>
      </c>
      <c r="N883" s="232" t="s">
        <v>807</v>
      </c>
      <c r="O883" s="232" t="s">
        <v>401</v>
      </c>
      <c r="P883" s="232" t="s">
        <v>2576</v>
      </c>
      <c r="Q883" s="224"/>
      <c r="R883" s="224"/>
      <c r="S883" s="232" t="s">
        <v>2577</v>
      </c>
      <c r="T883" s="226" t="s">
        <v>2578</v>
      </c>
      <c r="U883" s="226" t="s">
        <v>100</v>
      </c>
      <c r="V883" s="229">
        <v>42846</v>
      </c>
      <c r="W883" s="232"/>
    </row>
    <row r="884" spans="1:23" s="250" customFormat="1" x14ac:dyDescent="0.25">
      <c r="A884" s="264">
        <f t="shared" si="13"/>
        <v>445</v>
      </c>
      <c r="B884" s="232"/>
      <c r="C884" s="232"/>
      <c r="D884" s="226" t="s">
        <v>2580</v>
      </c>
      <c r="E884" s="232" t="s">
        <v>2581</v>
      </c>
      <c r="F884" s="232" t="s">
        <v>123</v>
      </c>
      <c r="G884" s="232" t="s">
        <v>123</v>
      </c>
      <c r="H884" s="299">
        <v>322239236</v>
      </c>
      <c r="I884" s="299" t="s">
        <v>2582</v>
      </c>
      <c r="J884" s="299"/>
      <c r="K884" s="232" t="s">
        <v>281</v>
      </c>
      <c r="L884" s="232"/>
      <c r="M884" s="232" t="s">
        <v>1102</v>
      </c>
      <c r="N884" s="232" t="s">
        <v>2583</v>
      </c>
      <c r="O884" s="232" t="s">
        <v>337</v>
      </c>
      <c r="P884" s="232"/>
      <c r="Q884" s="185" t="s">
        <v>682</v>
      </c>
      <c r="R884" s="224"/>
      <c r="S884" s="232"/>
      <c r="T884" s="226" t="s">
        <v>2584</v>
      </c>
      <c r="U884" s="232" t="s">
        <v>100</v>
      </c>
      <c r="V884" s="229">
        <v>42846</v>
      </c>
      <c r="W884" s="232" t="s">
        <v>33</v>
      </c>
    </row>
    <row r="885" spans="1:23" s="250" customFormat="1" x14ac:dyDescent="0.25">
      <c r="A885" s="264">
        <f t="shared" si="13"/>
        <v>446</v>
      </c>
      <c r="B885" s="232"/>
      <c r="C885" s="232"/>
      <c r="D885" s="232" t="s">
        <v>2585</v>
      </c>
      <c r="E885" s="232" t="s">
        <v>2586</v>
      </c>
      <c r="F885" s="232" t="s">
        <v>29</v>
      </c>
      <c r="G885" s="232" t="s">
        <v>29</v>
      </c>
      <c r="H885" s="302">
        <v>323191690</v>
      </c>
      <c r="I885" s="299">
        <v>973971533</v>
      </c>
      <c r="J885" s="299">
        <v>951594389</v>
      </c>
      <c r="K885" s="232" t="s">
        <v>281</v>
      </c>
      <c r="L885" s="232"/>
      <c r="M885" s="232" t="s">
        <v>2587</v>
      </c>
      <c r="N885" s="232" t="s">
        <v>2588</v>
      </c>
      <c r="O885" s="232" t="s">
        <v>401</v>
      </c>
      <c r="P885" s="185" t="s">
        <v>2589</v>
      </c>
      <c r="Q885" s="224"/>
      <c r="R885" s="224"/>
      <c r="S885" s="232" t="s">
        <v>2590</v>
      </c>
      <c r="T885" s="226" t="s">
        <v>2591</v>
      </c>
      <c r="U885" s="232" t="s">
        <v>71</v>
      </c>
      <c r="V885" s="229">
        <v>42846</v>
      </c>
      <c r="W885" s="232" t="s">
        <v>33</v>
      </c>
    </row>
    <row r="886" spans="1:23" s="250" customFormat="1" x14ac:dyDescent="0.25">
      <c r="A886" s="264">
        <f t="shared" si="13"/>
        <v>447</v>
      </c>
      <c r="B886" s="232"/>
      <c r="C886" s="232"/>
      <c r="D886" s="232" t="s">
        <v>2592</v>
      </c>
      <c r="E886" s="232" t="s">
        <v>2593</v>
      </c>
      <c r="F886" s="232" t="s">
        <v>2210</v>
      </c>
      <c r="G886" s="232" t="s">
        <v>1364</v>
      </c>
      <c r="H886" s="299" t="s">
        <v>2594</v>
      </c>
      <c r="I886" s="299"/>
      <c r="J886" s="299"/>
      <c r="K886" s="232" t="s">
        <v>2408</v>
      </c>
      <c r="L886" s="232"/>
      <c r="M886" s="232" t="s">
        <v>2595</v>
      </c>
      <c r="N886" s="232"/>
      <c r="O886" s="232" t="s">
        <v>2596</v>
      </c>
      <c r="P886" s="126" t="s">
        <v>2597</v>
      </c>
      <c r="Q886" s="224"/>
      <c r="R886" s="224"/>
      <c r="S886" s="224"/>
      <c r="T886" s="226" t="s">
        <v>2598</v>
      </c>
      <c r="U886" s="232" t="s">
        <v>100</v>
      </c>
      <c r="V886" s="229">
        <v>42864</v>
      </c>
      <c r="W886" s="232" t="s">
        <v>33</v>
      </c>
    </row>
    <row r="887" spans="1:23" s="250" customFormat="1" x14ac:dyDescent="0.25">
      <c r="A887" s="264">
        <f t="shared" si="13"/>
        <v>448</v>
      </c>
      <c r="B887" s="224"/>
      <c r="C887" s="224"/>
      <c r="D887" s="232" t="s">
        <v>2599</v>
      </c>
      <c r="E887" s="224" t="s">
        <v>2600</v>
      </c>
      <c r="F887" s="224" t="s">
        <v>1420</v>
      </c>
      <c r="G887" s="224" t="s">
        <v>49</v>
      </c>
      <c r="H887" s="299">
        <v>228320722</v>
      </c>
      <c r="I887" s="299"/>
      <c r="J887" s="299"/>
      <c r="K887" s="224" t="s">
        <v>36</v>
      </c>
      <c r="L887" s="224"/>
      <c r="M887" s="224" t="s">
        <v>2601</v>
      </c>
      <c r="N887" s="224"/>
      <c r="O887" s="224" t="s">
        <v>472</v>
      </c>
      <c r="P887" s="126" t="s">
        <v>2602</v>
      </c>
      <c r="Q887" s="224"/>
      <c r="R887" s="224"/>
      <c r="S887" s="224"/>
      <c r="T887" s="226" t="s">
        <v>2603</v>
      </c>
      <c r="U887" s="232" t="s">
        <v>46</v>
      </c>
      <c r="V887" s="229">
        <v>42843</v>
      </c>
      <c r="W887" s="232"/>
    </row>
    <row r="888" spans="1:23" s="250" customFormat="1" x14ac:dyDescent="0.25">
      <c r="A888" s="264">
        <f t="shared" si="13"/>
        <v>449</v>
      </c>
      <c r="B888" s="232"/>
      <c r="C888" s="232"/>
      <c r="D888" s="232" t="s">
        <v>2604</v>
      </c>
      <c r="E888" s="232" t="s">
        <v>2605</v>
      </c>
      <c r="F888" s="232" t="s">
        <v>241</v>
      </c>
      <c r="G888" s="232" t="s">
        <v>49</v>
      </c>
      <c r="H888" s="299">
        <v>228415775</v>
      </c>
      <c r="I888" s="299">
        <v>228416379</v>
      </c>
      <c r="J888" s="299"/>
      <c r="K888" s="224" t="s">
        <v>30</v>
      </c>
      <c r="L888" s="224">
        <v>8</v>
      </c>
      <c r="M888" s="232" t="s">
        <v>2606</v>
      </c>
      <c r="N888" s="232" t="s">
        <v>1303</v>
      </c>
      <c r="O888" s="232" t="s">
        <v>330</v>
      </c>
      <c r="P888" s="185" t="s">
        <v>2607</v>
      </c>
      <c r="Q888" s="185" t="s">
        <v>2608</v>
      </c>
      <c r="R888" s="185" t="s">
        <v>2609</v>
      </c>
      <c r="S888" s="232"/>
      <c r="T888" s="226" t="s">
        <v>2610</v>
      </c>
      <c r="U888" s="225" t="s">
        <v>100</v>
      </c>
      <c r="V888" s="229">
        <v>42838</v>
      </c>
      <c r="W888" s="232"/>
    </row>
    <row r="889" spans="1:23" s="250" customFormat="1" x14ac:dyDescent="0.25">
      <c r="A889" s="264">
        <f t="shared" si="13"/>
        <v>450</v>
      </c>
      <c r="B889" s="224"/>
      <c r="C889" s="224"/>
      <c r="D889" s="226" t="s">
        <v>2611</v>
      </c>
      <c r="E889" s="224" t="s">
        <v>2612</v>
      </c>
      <c r="F889" s="224" t="s">
        <v>2422</v>
      </c>
      <c r="G889" s="224" t="s">
        <v>49</v>
      </c>
      <c r="H889" s="299">
        <v>223414613</v>
      </c>
      <c r="I889" s="299"/>
      <c r="J889" s="299"/>
      <c r="K889" s="224" t="s">
        <v>36</v>
      </c>
      <c r="L889" s="224"/>
      <c r="M889" s="224" t="s">
        <v>2613</v>
      </c>
      <c r="N889" s="224" t="s">
        <v>2614</v>
      </c>
      <c r="O889" s="224" t="s">
        <v>268</v>
      </c>
      <c r="P889" s="126" t="s">
        <v>2615</v>
      </c>
      <c r="Q889" s="126" t="s">
        <v>2616</v>
      </c>
      <c r="R889" s="224"/>
      <c r="S889" s="232" t="s">
        <v>2617</v>
      </c>
      <c r="T889" s="227" t="s">
        <v>2618</v>
      </c>
      <c r="U889" s="228" t="s">
        <v>71</v>
      </c>
      <c r="V889" s="229">
        <v>42850</v>
      </c>
      <c r="W889" s="232" t="s">
        <v>33</v>
      </c>
    </row>
    <row r="890" spans="1:23" s="250" customFormat="1" x14ac:dyDescent="0.25">
      <c r="A890" s="264">
        <f t="shared" ref="A890:A953" si="14">+A889+1</f>
        <v>451</v>
      </c>
      <c r="B890" s="232"/>
      <c r="C890" s="232"/>
      <c r="D890" s="226" t="s">
        <v>2619</v>
      </c>
      <c r="E890" s="232" t="s">
        <v>2620</v>
      </c>
      <c r="F890" s="232" t="s">
        <v>123</v>
      </c>
      <c r="G890" s="232" t="s">
        <v>123</v>
      </c>
      <c r="H890" s="299">
        <v>323128069</v>
      </c>
      <c r="I890" s="299"/>
      <c r="J890" s="299"/>
      <c r="K890" s="232" t="s">
        <v>36</v>
      </c>
      <c r="L890" s="232"/>
      <c r="M890" s="232" t="s">
        <v>2621</v>
      </c>
      <c r="N890" s="232" t="s">
        <v>2622</v>
      </c>
      <c r="O890" s="232" t="s">
        <v>236</v>
      </c>
      <c r="P890" s="185" t="s">
        <v>2623</v>
      </c>
      <c r="Q890" s="224"/>
      <c r="R890" s="224"/>
      <c r="S890" s="232"/>
      <c r="T890" s="226" t="s">
        <v>2624</v>
      </c>
      <c r="U890" s="232" t="s">
        <v>100</v>
      </c>
      <c r="V890" s="229">
        <v>42851</v>
      </c>
      <c r="W890" s="232" t="s">
        <v>33</v>
      </c>
    </row>
    <row r="891" spans="1:23" s="250" customFormat="1" x14ac:dyDescent="0.25">
      <c r="A891" s="264">
        <f t="shared" si="14"/>
        <v>452</v>
      </c>
      <c r="B891" s="232"/>
      <c r="C891" s="232"/>
      <c r="D891" s="226" t="s">
        <v>2625</v>
      </c>
      <c r="E891" s="232" t="s">
        <v>2626</v>
      </c>
      <c r="F891" s="232" t="s">
        <v>123</v>
      </c>
      <c r="G891" s="232" t="s">
        <v>123</v>
      </c>
      <c r="H891" s="299">
        <v>322121615</v>
      </c>
      <c r="I891" s="299"/>
      <c r="J891" s="299"/>
      <c r="K891" s="232" t="s">
        <v>36</v>
      </c>
      <c r="L891" s="232"/>
      <c r="M891" s="232"/>
      <c r="N891" s="232"/>
      <c r="O891" s="232"/>
      <c r="P891" s="126" t="s">
        <v>2627</v>
      </c>
      <c r="Q891" s="224"/>
      <c r="R891" s="224"/>
      <c r="S891" s="232" t="s">
        <v>2628</v>
      </c>
      <c r="T891" s="226" t="s">
        <v>2629</v>
      </c>
      <c r="U891" s="232" t="s">
        <v>71</v>
      </c>
      <c r="V891" s="229">
        <v>42682</v>
      </c>
      <c r="W891" s="232" t="s">
        <v>33</v>
      </c>
    </row>
    <row r="892" spans="1:23" s="250" customFormat="1" x14ac:dyDescent="0.25">
      <c r="A892" s="264">
        <f t="shared" si="14"/>
        <v>453</v>
      </c>
      <c r="B892" s="232"/>
      <c r="C892" s="232"/>
      <c r="D892" s="226" t="s">
        <v>2630</v>
      </c>
      <c r="E892" s="232" t="s">
        <v>2631</v>
      </c>
      <c r="F892" s="232" t="s">
        <v>123</v>
      </c>
      <c r="G892" s="232" t="s">
        <v>123</v>
      </c>
      <c r="H892" s="299">
        <v>323175432</v>
      </c>
      <c r="I892" s="299">
        <v>953333619</v>
      </c>
      <c r="J892" s="299"/>
      <c r="K892" s="224" t="s">
        <v>30</v>
      </c>
      <c r="L892" s="232"/>
      <c r="M892" s="232"/>
      <c r="N892" s="232" t="s">
        <v>2632</v>
      </c>
      <c r="O892" s="232" t="s">
        <v>236</v>
      </c>
      <c r="P892" s="185" t="s">
        <v>2633</v>
      </c>
      <c r="Q892" s="232"/>
      <c r="R892" s="232"/>
      <c r="S892" s="232"/>
      <c r="T892" s="226" t="s">
        <v>2634</v>
      </c>
      <c r="U892" s="224" t="s">
        <v>71</v>
      </c>
      <c r="V892" s="229">
        <v>42838</v>
      </c>
      <c r="W892" s="232" t="s">
        <v>33</v>
      </c>
    </row>
    <row r="893" spans="1:23" s="250" customFormat="1" x14ac:dyDescent="0.25">
      <c r="A893" s="264">
        <f t="shared" si="14"/>
        <v>454</v>
      </c>
      <c r="B893" s="232"/>
      <c r="C893" s="232"/>
      <c r="D893" s="232" t="s">
        <v>2635</v>
      </c>
      <c r="E893" s="232" t="s">
        <v>2636</v>
      </c>
      <c r="F893" s="232" t="s">
        <v>29</v>
      </c>
      <c r="G893" s="232" t="s">
        <v>29</v>
      </c>
      <c r="H893" s="299">
        <v>323199747</v>
      </c>
      <c r="I893" s="299"/>
      <c r="J893" s="299"/>
      <c r="K893" s="224" t="s">
        <v>30</v>
      </c>
      <c r="L893" s="232"/>
      <c r="M893" s="232" t="s">
        <v>2637</v>
      </c>
      <c r="N893" s="232" t="s">
        <v>2638</v>
      </c>
      <c r="O893" s="232" t="s">
        <v>236</v>
      </c>
      <c r="P893" s="185" t="s">
        <v>2639</v>
      </c>
      <c r="Q893" s="224"/>
      <c r="R893" s="224"/>
      <c r="S893" s="232"/>
      <c r="T893" s="226" t="s">
        <v>2640</v>
      </c>
      <c r="U893" s="232" t="s">
        <v>46</v>
      </c>
      <c r="V893" s="229">
        <v>42807</v>
      </c>
      <c r="W893" s="232" t="s">
        <v>33</v>
      </c>
    </row>
    <row r="894" spans="1:23" s="250" customFormat="1" x14ac:dyDescent="0.25">
      <c r="A894" s="264">
        <f t="shared" si="14"/>
        <v>455</v>
      </c>
      <c r="B894" s="232"/>
      <c r="C894" s="232"/>
      <c r="D894" s="232" t="s">
        <v>2642</v>
      </c>
      <c r="E894" s="232" t="s">
        <v>2643</v>
      </c>
      <c r="F894" s="232" t="s">
        <v>123</v>
      </c>
      <c r="G894" s="232" t="s">
        <v>123</v>
      </c>
      <c r="H894" s="299">
        <v>322221252</v>
      </c>
      <c r="I894" s="299"/>
      <c r="J894" s="299"/>
      <c r="K894" s="232" t="s">
        <v>36</v>
      </c>
      <c r="L894" s="232"/>
      <c r="M894" s="232"/>
      <c r="N894" s="232"/>
      <c r="O894" s="232"/>
      <c r="P894" s="224"/>
      <c r="Q894" s="224"/>
      <c r="R894" s="224"/>
      <c r="S894" s="230"/>
      <c r="T894" s="232" t="s">
        <v>2644</v>
      </c>
      <c r="U894" s="232" t="s">
        <v>32</v>
      </c>
      <c r="V894" s="229">
        <v>42796</v>
      </c>
      <c r="W894" s="232" t="s">
        <v>33</v>
      </c>
    </row>
    <row r="895" spans="1:23" s="250" customFormat="1" x14ac:dyDescent="0.25">
      <c r="A895" s="264">
        <f t="shared" si="14"/>
        <v>456</v>
      </c>
      <c r="B895" s="232"/>
      <c r="C895" s="232"/>
      <c r="D895" s="232" t="s">
        <v>2645</v>
      </c>
      <c r="E895" s="232" t="s">
        <v>2646</v>
      </c>
      <c r="F895" s="232" t="s">
        <v>29</v>
      </c>
      <c r="G895" s="232" t="s">
        <v>29</v>
      </c>
      <c r="H895" s="299">
        <v>322111394</v>
      </c>
      <c r="I895" s="299"/>
      <c r="J895" s="299"/>
      <c r="K895" s="232" t="s">
        <v>36</v>
      </c>
      <c r="L895" s="232"/>
      <c r="M895" s="232"/>
      <c r="N895" s="232"/>
      <c r="O895" s="232"/>
      <c r="P895" s="224"/>
      <c r="Q895" s="224"/>
      <c r="R895" s="224"/>
      <c r="S895" s="232"/>
      <c r="T895" s="226" t="s">
        <v>2647</v>
      </c>
      <c r="U895" s="232" t="s">
        <v>32</v>
      </c>
      <c r="V895" s="229">
        <v>42796</v>
      </c>
      <c r="W895" s="232" t="s">
        <v>33</v>
      </c>
    </row>
    <row r="896" spans="1:23" s="250" customFormat="1" x14ac:dyDescent="0.25">
      <c r="A896" s="264">
        <f t="shared" si="14"/>
        <v>457</v>
      </c>
      <c r="B896" s="232"/>
      <c r="C896" s="232"/>
      <c r="D896" s="232" t="s">
        <v>2648</v>
      </c>
      <c r="E896" s="232" t="s">
        <v>2649</v>
      </c>
      <c r="F896" s="232" t="s">
        <v>29</v>
      </c>
      <c r="G896" s="232" t="s">
        <v>29</v>
      </c>
      <c r="H896" s="299">
        <v>321993227</v>
      </c>
      <c r="I896" s="299">
        <v>322114814</v>
      </c>
      <c r="J896" s="299" t="s">
        <v>2650</v>
      </c>
      <c r="K896" s="232" t="s">
        <v>36</v>
      </c>
      <c r="L896" s="232"/>
      <c r="M896" s="232"/>
      <c r="N896" s="232"/>
      <c r="O896" s="232"/>
      <c r="P896" s="224"/>
      <c r="Q896" s="224"/>
      <c r="R896" s="224"/>
      <c r="S896" s="232"/>
      <c r="T896" s="226" t="s">
        <v>2651</v>
      </c>
      <c r="U896" s="232" t="s">
        <v>32</v>
      </c>
      <c r="V896" s="229">
        <v>42796</v>
      </c>
      <c r="W896" s="232" t="s">
        <v>33</v>
      </c>
    </row>
    <row r="897" spans="1:23" s="250" customFormat="1" x14ac:dyDescent="0.25">
      <c r="A897" s="264">
        <f t="shared" si="14"/>
        <v>458</v>
      </c>
      <c r="B897" s="232"/>
      <c r="C897" s="232"/>
      <c r="D897" s="226" t="s">
        <v>2652</v>
      </c>
      <c r="E897" s="232" t="s">
        <v>2653</v>
      </c>
      <c r="F897" s="232" t="s">
        <v>398</v>
      </c>
      <c r="G897" s="232" t="s">
        <v>123</v>
      </c>
      <c r="H897" s="299">
        <v>323179312</v>
      </c>
      <c r="I897" s="299">
        <v>995420479</v>
      </c>
      <c r="J897" s="299"/>
      <c r="K897" s="232" t="s">
        <v>36</v>
      </c>
      <c r="L897" s="232"/>
      <c r="M897" s="232" t="s">
        <v>1236</v>
      </c>
      <c r="N897" s="232" t="s">
        <v>546</v>
      </c>
      <c r="O897" s="232" t="s">
        <v>268</v>
      </c>
      <c r="P897" s="185" t="s">
        <v>2654</v>
      </c>
      <c r="Q897" s="185" t="s">
        <v>2655</v>
      </c>
      <c r="R897" s="224"/>
      <c r="S897" s="232" t="s">
        <v>2656</v>
      </c>
      <c r="T897" s="226" t="s">
        <v>2657</v>
      </c>
      <c r="U897" s="226" t="s">
        <v>71</v>
      </c>
      <c r="V897" s="229">
        <v>42846</v>
      </c>
      <c r="W897" s="232" t="s">
        <v>33</v>
      </c>
    </row>
    <row r="898" spans="1:23" s="250" customFormat="1" x14ac:dyDescent="0.25">
      <c r="A898" s="264">
        <f t="shared" si="14"/>
        <v>459</v>
      </c>
      <c r="B898" s="232"/>
      <c r="C898" s="232"/>
      <c r="D898" s="232" t="s">
        <v>2658</v>
      </c>
      <c r="E898" s="232" t="s">
        <v>2659</v>
      </c>
      <c r="F898" s="232" t="s">
        <v>29</v>
      </c>
      <c r="G898" s="232" t="s">
        <v>29</v>
      </c>
      <c r="H898" s="299">
        <v>322113603</v>
      </c>
      <c r="I898" s="299">
        <v>322520093</v>
      </c>
      <c r="J898" s="299">
        <v>322541597</v>
      </c>
      <c r="K898" s="232" t="s">
        <v>36</v>
      </c>
      <c r="L898" s="232"/>
      <c r="M898" s="232"/>
      <c r="N898" s="232"/>
      <c r="O898" s="232"/>
      <c r="P898" s="224"/>
      <c r="Q898" s="224"/>
      <c r="R898" s="224"/>
      <c r="S898" s="232"/>
      <c r="T898" s="232" t="s">
        <v>2660</v>
      </c>
      <c r="U898" s="232" t="s">
        <v>32</v>
      </c>
      <c r="V898" s="229">
        <v>42858</v>
      </c>
      <c r="W898" s="232" t="s">
        <v>33</v>
      </c>
    </row>
    <row r="899" spans="1:23" s="250" customFormat="1" x14ac:dyDescent="0.25">
      <c r="A899" s="264">
        <f t="shared" si="14"/>
        <v>460</v>
      </c>
      <c r="B899" s="232"/>
      <c r="C899" s="232"/>
      <c r="D899" s="232" t="s">
        <v>2661</v>
      </c>
      <c r="E899" s="232" t="s">
        <v>2662</v>
      </c>
      <c r="F899" s="232" t="s">
        <v>123</v>
      </c>
      <c r="G899" s="232" t="s">
        <v>123</v>
      </c>
      <c r="H899" s="299">
        <v>323186917</v>
      </c>
      <c r="I899" s="299"/>
      <c r="J899" s="299"/>
      <c r="K899" s="232" t="s">
        <v>36</v>
      </c>
      <c r="L899" s="232"/>
      <c r="M899" s="232" t="s">
        <v>2663</v>
      </c>
      <c r="N899" s="232" t="s">
        <v>2664</v>
      </c>
      <c r="O899" s="232" t="s">
        <v>268</v>
      </c>
      <c r="P899" s="185" t="s">
        <v>2665</v>
      </c>
      <c r="Q899" s="185" t="s">
        <v>2666</v>
      </c>
      <c r="R899" s="232"/>
      <c r="S899" s="232"/>
      <c r="T899" s="226" t="s">
        <v>2667</v>
      </c>
      <c r="U899" s="224" t="s">
        <v>71</v>
      </c>
      <c r="V899" s="229">
        <v>42842</v>
      </c>
      <c r="W899" s="232" t="s">
        <v>33</v>
      </c>
    </row>
    <row r="900" spans="1:23" s="250" customFormat="1" x14ac:dyDescent="0.25">
      <c r="A900" s="264">
        <f t="shared" si="14"/>
        <v>461</v>
      </c>
      <c r="B900" s="232"/>
      <c r="C900" s="232"/>
      <c r="D900" s="226" t="s">
        <v>1215</v>
      </c>
      <c r="E900" s="232" t="s">
        <v>1216</v>
      </c>
      <c r="F900" s="232" t="s">
        <v>1217</v>
      </c>
      <c r="G900" s="232" t="s">
        <v>123</v>
      </c>
      <c r="H900" s="299">
        <v>951082896</v>
      </c>
      <c r="I900" s="299"/>
      <c r="J900" s="299"/>
      <c r="K900" s="224" t="s">
        <v>30</v>
      </c>
      <c r="L900" s="232"/>
      <c r="M900" s="232" t="s">
        <v>645</v>
      </c>
      <c r="N900" s="232" t="s">
        <v>1218</v>
      </c>
      <c r="O900" s="232" t="s">
        <v>236</v>
      </c>
      <c r="P900" s="185" t="s">
        <v>1219</v>
      </c>
      <c r="Q900" s="224"/>
      <c r="R900" s="224"/>
      <c r="S900" s="232"/>
      <c r="T900" s="226" t="s">
        <v>2668</v>
      </c>
      <c r="U900" s="232" t="s">
        <v>71</v>
      </c>
      <c r="V900" s="229">
        <v>42858</v>
      </c>
      <c r="W900" s="232" t="s">
        <v>33</v>
      </c>
    </row>
    <row r="901" spans="1:23" s="250" customFormat="1" x14ac:dyDescent="0.25">
      <c r="A901" s="264">
        <f t="shared" si="14"/>
        <v>462</v>
      </c>
      <c r="B901" s="232"/>
      <c r="C901" s="232"/>
      <c r="D901" s="226" t="s">
        <v>2669</v>
      </c>
      <c r="E901" s="226" t="s">
        <v>2670</v>
      </c>
      <c r="F901" s="232" t="s">
        <v>29</v>
      </c>
      <c r="G901" s="232" t="s">
        <v>29</v>
      </c>
      <c r="H901" s="299">
        <v>322112401</v>
      </c>
      <c r="I901" s="299">
        <v>974318695</v>
      </c>
      <c r="J901" s="299"/>
      <c r="K901" s="224" t="s">
        <v>30</v>
      </c>
      <c r="L901" s="232"/>
      <c r="M901" s="232" t="s">
        <v>374</v>
      </c>
      <c r="N901" s="232" t="s">
        <v>838</v>
      </c>
      <c r="O901" s="232" t="s">
        <v>321</v>
      </c>
      <c r="P901" s="185" t="s">
        <v>2671</v>
      </c>
      <c r="Q901" s="224"/>
      <c r="R901" s="224"/>
      <c r="S901" s="232"/>
      <c r="T901" s="226" t="s">
        <v>2672</v>
      </c>
      <c r="U901" s="232" t="s">
        <v>100</v>
      </c>
      <c r="V901" s="229">
        <v>42846</v>
      </c>
      <c r="W901" s="232" t="s">
        <v>33</v>
      </c>
    </row>
    <row r="902" spans="1:23" s="250" customFormat="1" x14ac:dyDescent="0.25">
      <c r="A902" s="264">
        <f t="shared" si="14"/>
        <v>463</v>
      </c>
      <c r="B902" s="232"/>
      <c r="C902" s="232"/>
      <c r="D902" s="226" t="s">
        <v>2673</v>
      </c>
      <c r="E902" s="232" t="s">
        <v>2674</v>
      </c>
      <c r="F902" s="232" t="s">
        <v>155</v>
      </c>
      <c r="G902" s="232" t="s">
        <v>49</v>
      </c>
      <c r="H902" s="299">
        <v>227048685</v>
      </c>
      <c r="I902" s="299"/>
      <c r="J902" s="299"/>
      <c r="K902" s="232" t="s">
        <v>561</v>
      </c>
      <c r="L902" s="232"/>
      <c r="M902" s="232"/>
      <c r="N902" s="232"/>
      <c r="O902" s="232"/>
      <c r="P902" s="126" t="s">
        <v>2675</v>
      </c>
      <c r="Q902" s="224"/>
      <c r="R902" s="224"/>
      <c r="S902" s="230"/>
      <c r="T902" s="235" t="s">
        <v>2676</v>
      </c>
      <c r="U902" s="235" t="s">
        <v>71</v>
      </c>
      <c r="V902" s="229">
        <v>42775</v>
      </c>
      <c r="W902" s="232" t="s">
        <v>33</v>
      </c>
    </row>
    <row r="903" spans="1:23" s="250" customFormat="1" x14ac:dyDescent="0.25">
      <c r="A903" s="264">
        <f t="shared" si="14"/>
        <v>464</v>
      </c>
      <c r="B903" s="232"/>
      <c r="C903" s="232"/>
      <c r="D903" s="226" t="s">
        <v>2677</v>
      </c>
      <c r="E903" s="232" t="s">
        <v>2678</v>
      </c>
      <c r="F903" s="232" t="s">
        <v>155</v>
      </c>
      <c r="G903" s="232" t="s">
        <v>49</v>
      </c>
      <c r="H903" s="299">
        <v>227088555</v>
      </c>
      <c r="I903" s="299"/>
      <c r="J903" s="299"/>
      <c r="K903" s="224" t="s">
        <v>561</v>
      </c>
      <c r="L903" s="224"/>
      <c r="M903" s="232" t="s">
        <v>499</v>
      </c>
      <c r="N903" s="232" t="s">
        <v>2679</v>
      </c>
      <c r="O903" s="232" t="s">
        <v>236</v>
      </c>
      <c r="P903" s="185" t="s">
        <v>2087</v>
      </c>
      <c r="Q903" s="126" t="s">
        <v>2680</v>
      </c>
      <c r="R903" s="224"/>
      <c r="S903" s="230"/>
      <c r="T903" s="226" t="s">
        <v>2681</v>
      </c>
      <c r="U903" s="232" t="s">
        <v>71</v>
      </c>
      <c r="V903" s="229">
        <v>42858</v>
      </c>
      <c r="W903" s="232" t="s">
        <v>33</v>
      </c>
    </row>
    <row r="904" spans="1:23" s="250" customFormat="1" x14ac:dyDescent="0.25">
      <c r="A904" s="264">
        <f t="shared" si="14"/>
        <v>465</v>
      </c>
      <c r="B904" s="244"/>
      <c r="C904" s="244"/>
      <c r="D904" s="244" t="s">
        <v>2682</v>
      </c>
      <c r="E904" s="244" t="s">
        <v>2683</v>
      </c>
      <c r="F904" s="244" t="s">
        <v>48</v>
      </c>
      <c r="G904" s="244" t="s">
        <v>49</v>
      </c>
      <c r="H904" s="304">
        <v>227007893</v>
      </c>
      <c r="I904" s="304"/>
      <c r="J904" s="304"/>
      <c r="K904" s="244" t="s">
        <v>561</v>
      </c>
      <c r="L904" s="244"/>
      <c r="M904" s="244" t="s">
        <v>2684</v>
      </c>
      <c r="N904" s="244" t="s">
        <v>2685</v>
      </c>
      <c r="O904" s="244" t="s">
        <v>321</v>
      </c>
      <c r="P904" s="244" t="s">
        <v>2686</v>
      </c>
      <c r="Q904" s="245"/>
      <c r="R904" s="245"/>
      <c r="S904" s="246"/>
      <c r="T904" s="244" t="s">
        <v>2687</v>
      </c>
      <c r="U904" s="244" t="s">
        <v>100</v>
      </c>
      <c r="V904" s="247">
        <v>42843</v>
      </c>
      <c r="W904" s="244" t="s">
        <v>33</v>
      </c>
    </row>
    <row r="905" spans="1:23" s="250" customFormat="1" x14ac:dyDescent="0.25">
      <c r="A905" s="264">
        <f t="shared" si="14"/>
        <v>466</v>
      </c>
      <c r="B905" s="232"/>
      <c r="C905" s="232"/>
      <c r="D905" s="226" t="s">
        <v>2689</v>
      </c>
      <c r="E905" s="232" t="s">
        <v>2690</v>
      </c>
      <c r="F905" s="232" t="s">
        <v>155</v>
      </c>
      <c r="G905" s="232" t="s">
        <v>49</v>
      </c>
      <c r="H905" s="299">
        <v>226988895</v>
      </c>
      <c r="I905" s="299"/>
      <c r="J905" s="299"/>
      <c r="K905" s="232" t="s">
        <v>561</v>
      </c>
      <c r="L905" s="232"/>
      <c r="M905" s="232"/>
      <c r="N905" s="232"/>
      <c r="O905" s="232"/>
      <c r="P905" s="185" t="s">
        <v>2691</v>
      </c>
      <c r="Q905" s="224"/>
      <c r="R905" s="224"/>
      <c r="S905" s="230"/>
      <c r="T905" s="226" t="s">
        <v>2692</v>
      </c>
      <c r="U905" s="232" t="s">
        <v>46</v>
      </c>
      <c r="V905" s="229">
        <v>42858</v>
      </c>
      <c r="W905" s="232"/>
    </row>
    <row r="906" spans="1:23" s="250" customFormat="1" x14ac:dyDescent="0.25">
      <c r="A906" s="264">
        <f t="shared" si="14"/>
        <v>467</v>
      </c>
      <c r="B906" s="232"/>
      <c r="C906" s="232"/>
      <c r="D906" s="226" t="s">
        <v>2693</v>
      </c>
      <c r="E906" s="232" t="s">
        <v>2694</v>
      </c>
      <c r="F906" s="232" t="s">
        <v>2210</v>
      </c>
      <c r="G906" s="232" t="s">
        <v>1364</v>
      </c>
      <c r="H906" s="299" t="s">
        <v>2695</v>
      </c>
      <c r="I906" s="299"/>
      <c r="J906" s="299"/>
      <c r="K906" s="232" t="s">
        <v>2221</v>
      </c>
      <c r="L906" s="232"/>
      <c r="M906" s="232"/>
      <c r="N906" s="232" t="s">
        <v>2696</v>
      </c>
      <c r="O906" s="232"/>
      <c r="P906" s="126" t="s">
        <v>2697</v>
      </c>
      <c r="Q906" s="224"/>
      <c r="R906" s="224"/>
      <c r="S906" s="224"/>
      <c r="T906" s="226" t="s">
        <v>2698</v>
      </c>
      <c r="U906" s="232" t="s">
        <v>71</v>
      </c>
      <c r="V906" s="229">
        <v>42858</v>
      </c>
      <c r="W906" s="232" t="s">
        <v>33</v>
      </c>
    </row>
    <row r="907" spans="1:23" s="250" customFormat="1" x14ac:dyDescent="0.25">
      <c r="A907" s="264">
        <f t="shared" si="14"/>
        <v>468</v>
      </c>
      <c r="B907" s="224"/>
      <c r="C907" s="224"/>
      <c r="D907" s="226" t="s">
        <v>2699</v>
      </c>
      <c r="E907" s="224" t="s">
        <v>2700</v>
      </c>
      <c r="F907" s="224" t="s">
        <v>143</v>
      </c>
      <c r="G907" s="224" t="s">
        <v>95</v>
      </c>
      <c r="H907" s="299">
        <v>722980562</v>
      </c>
      <c r="I907" s="299"/>
      <c r="J907" s="299"/>
      <c r="K907" s="224" t="s">
        <v>30</v>
      </c>
      <c r="L907" s="224"/>
      <c r="M907" s="224"/>
      <c r="N907" s="224"/>
      <c r="O907" s="224"/>
      <c r="P907" s="224"/>
      <c r="Q907" s="224"/>
      <c r="R907" s="224"/>
      <c r="S907" s="224"/>
      <c r="T907" s="226" t="s">
        <v>2701</v>
      </c>
      <c r="U907" s="232" t="s">
        <v>38</v>
      </c>
      <c r="V907" s="229">
        <v>42810</v>
      </c>
      <c r="W907" s="232"/>
    </row>
    <row r="908" spans="1:23" s="250" customFormat="1" x14ac:dyDescent="0.25">
      <c r="A908" s="264">
        <f t="shared" si="14"/>
        <v>469</v>
      </c>
      <c r="B908" s="224"/>
      <c r="C908" s="224"/>
      <c r="D908" s="226" t="s">
        <v>2702</v>
      </c>
      <c r="E908" s="224" t="s">
        <v>2703</v>
      </c>
      <c r="F908" s="224" t="s">
        <v>143</v>
      </c>
      <c r="G908" s="224" t="s">
        <v>95</v>
      </c>
      <c r="H908" s="299">
        <v>722345456</v>
      </c>
      <c r="I908" s="299" t="s">
        <v>2704</v>
      </c>
      <c r="J908" s="299" t="s">
        <v>2705</v>
      </c>
      <c r="K908" s="224" t="s">
        <v>36</v>
      </c>
      <c r="L908" s="224"/>
      <c r="M908" s="224"/>
      <c r="N908" s="126" t="s">
        <v>2706</v>
      </c>
      <c r="O908" s="224"/>
      <c r="P908" s="224"/>
      <c r="Q908" s="224"/>
      <c r="R908" s="224"/>
      <c r="S908" s="224">
        <v>1</v>
      </c>
      <c r="T908" s="226" t="s">
        <v>2707</v>
      </c>
      <c r="U908" s="232" t="s">
        <v>46</v>
      </c>
      <c r="V908" s="229">
        <v>42827</v>
      </c>
      <c r="W908" s="232" t="s">
        <v>33</v>
      </c>
    </row>
    <row r="909" spans="1:23" s="250" customFormat="1" x14ac:dyDescent="0.25">
      <c r="A909" s="264">
        <f t="shared" si="14"/>
        <v>470</v>
      </c>
      <c r="B909" s="224"/>
      <c r="C909" s="224"/>
      <c r="D909" s="232" t="s">
        <v>2708</v>
      </c>
      <c r="E909" s="224" t="s">
        <v>2709</v>
      </c>
      <c r="F909" s="224" t="s">
        <v>241</v>
      </c>
      <c r="G909" s="224" t="s">
        <v>49</v>
      </c>
      <c r="H909" s="299">
        <v>227047523</v>
      </c>
      <c r="I909" s="299">
        <v>959189990</v>
      </c>
      <c r="J909" s="299"/>
      <c r="K909" s="224" t="s">
        <v>30</v>
      </c>
      <c r="L909" s="224"/>
      <c r="M909" s="224" t="s">
        <v>720</v>
      </c>
      <c r="N909" s="225" t="s">
        <v>2710</v>
      </c>
      <c r="O909" s="224" t="s">
        <v>321</v>
      </c>
      <c r="P909" s="126" t="s">
        <v>2711</v>
      </c>
      <c r="Q909" s="224"/>
      <c r="R909" s="224"/>
      <c r="S909" s="224"/>
      <c r="T909" s="227" t="s">
        <v>2712</v>
      </c>
      <c r="U909" s="228" t="s">
        <v>435</v>
      </c>
      <c r="V909" s="229">
        <v>42842</v>
      </c>
      <c r="W909" s="232"/>
    </row>
    <row r="910" spans="1:23" s="250" customFormat="1" x14ac:dyDescent="0.25">
      <c r="A910" s="264">
        <f t="shared" si="14"/>
        <v>471</v>
      </c>
      <c r="B910" s="224"/>
      <c r="C910" s="224"/>
      <c r="D910" s="232" t="s">
        <v>2713</v>
      </c>
      <c r="E910" s="224" t="s">
        <v>2714</v>
      </c>
      <c r="F910" s="224" t="s">
        <v>83</v>
      </c>
      <c r="G910" s="224" t="s">
        <v>49</v>
      </c>
      <c r="H910" s="299">
        <v>228862464</v>
      </c>
      <c r="I910" s="299"/>
      <c r="J910" s="299"/>
      <c r="K910" s="224" t="s">
        <v>30</v>
      </c>
      <c r="L910" s="224"/>
      <c r="M910" s="225" t="s">
        <v>2715</v>
      </c>
      <c r="N910" s="224"/>
      <c r="O910" s="224" t="s">
        <v>2716</v>
      </c>
      <c r="P910" s="224"/>
      <c r="Q910" s="185" t="s">
        <v>2717</v>
      </c>
      <c r="R910" s="224"/>
      <c r="S910" s="224"/>
      <c r="T910" s="227" t="s">
        <v>2718</v>
      </c>
      <c r="U910" s="224" t="s">
        <v>100</v>
      </c>
      <c r="V910" s="229">
        <v>42842</v>
      </c>
      <c r="W910" s="232" t="s">
        <v>33</v>
      </c>
    </row>
    <row r="911" spans="1:23" s="250" customFormat="1" x14ac:dyDescent="0.25">
      <c r="A911" s="264">
        <f t="shared" si="14"/>
        <v>472</v>
      </c>
      <c r="B911" s="224"/>
      <c r="C911" s="224"/>
      <c r="D911" s="232" t="s">
        <v>2719</v>
      </c>
      <c r="E911" s="224" t="s">
        <v>2720</v>
      </c>
      <c r="F911" s="224" t="s">
        <v>143</v>
      </c>
      <c r="G911" s="224" t="s">
        <v>95</v>
      </c>
      <c r="H911" s="299">
        <v>722768488</v>
      </c>
      <c r="I911" s="299">
        <v>722496025</v>
      </c>
      <c r="J911" s="299"/>
      <c r="K911" s="224" t="s">
        <v>30</v>
      </c>
      <c r="L911" s="224"/>
      <c r="M911" s="224" t="s">
        <v>2721</v>
      </c>
      <c r="N911" s="224" t="s">
        <v>2722</v>
      </c>
      <c r="O911" s="224" t="s">
        <v>2723</v>
      </c>
      <c r="P911" s="126" t="s">
        <v>2724</v>
      </c>
      <c r="Q911" s="224"/>
      <c r="R911" s="224"/>
      <c r="S911" s="224"/>
      <c r="T911" s="226" t="s">
        <v>2725</v>
      </c>
      <c r="U911" s="232" t="s">
        <v>71</v>
      </c>
      <c r="V911" s="229">
        <v>42852</v>
      </c>
      <c r="W911" s="232"/>
    </row>
    <row r="912" spans="1:23" s="250" customFormat="1" x14ac:dyDescent="0.25">
      <c r="A912" s="264">
        <f t="shared" si="14"/>
        <v>473</v>
      </c>
      <c r="B912" s="232"/>
      <c r="C912" s="232"/>
      <c r="D912" s="232" t="s">
        <v>2726</v>
      </c>
      <c r="E912" s="232" t="s">
        <v>2727</v>
      </c>
      <c r="F912" s="232" t="s">
        <v>29</v>
      </c>
      <c r="G912" s="232" t="s">
        <v>29</v>
      </c>
      <c r="H912" s="299">
        <v>323177941</v>
      </c>
      <c r="I912" s="299"/>
      <c r="J912" s="299"/>
      <c r="K912" s="232" t="s">
        <v>36</v>
      </c>
      <c r="L912" s="232"/>
      <c r="M912" s="232" t="s">
        <v>2728</v>
      </c>
      <c r="N912" s="232" t="s">
        <v>2729</v>
      </c>
      <c r="O912" s="226" t="s">
        <v>2730</v>
      </c>
      <c r="P912" s="185" t="s">
        <v>2731</v>
      </c>
      <c r="Q912" s="224"/>
      <c r="R912" s="224"/>
      <c r="S912" s="232"/>
      <c r="T912" s="226" t="s">
        <v>2732</v>
      </c>
      <c r="U912" s="232" t="s">
        <v>100</v>
      </c>
      <c r="V912" s="229">
        <v>42846</v>
      </c>
      <c r="W912" s="232" t="s">
        <v>33</v>
      </c>
    </row>
    <row r="913" spans="1:23" s="250" customFormat="1" x14ac:dyDescent="0.25">
      <c r="A913" s="264">
        <f t="shared" si="14"/>
        <v>474</v>
      </c>
      <c r="B913" s="232"/>
      <c r="C913" s="232"/>
      <c r="D913" s="232" t="s">
        <v>2733</v>
      </c>
      <c r="E913" s="232" t="s">
        <v>2734</v>
      </c>
      <c r="F913" s="232" t="s">
        <v>2735</v>
      </c>
      <c r="G913" s="232" t="s">
        <v>42</v>
      </c>
      <c r="H913" s="299">
        <v>228461268</v>
      </c>
      <c r="I913" s="299">
        <v>978044477</v>
      </c>
      <c r="J913" s="299"/>
      <c r="K913" s="224" t="s">
        <v>30</v>
      </c>
      <c r="L913" s="232"/>
      <c r="M913" s="232" t="s">
        <v>813</v>
      </c>
      <c r="N913" s="232" t="s">
        <v>2736</v>
      </c>
      <c r="O913" s="232" t="s">
        <v>236</v>
      </c>
      <c r="P913" s="185" t="s">
        <v>2737</v>
      </c>
      <c r="Q913" s="224"/>
      <c r="R913" s="224"/>
      <c r="S913" s="232"/>
      <c r="T913" s="227" t="s">
        <v>2738</v>
      </c>
      <c r="U913" s="228" t="s">
        <v>71</v>
      </c>
      <c r="V913" s="229">
        <v>42858</v>
      </c>
      <c r="W913" s="232" t="s">
        <v>33</v>
      </c>
    </row>
    <row r="914" spans="1:23" s="250" customFormat="1" x14ac:dyDescent="0.25">
      <c r="A914" s="264">
        <f t="shared" si="14"/>
        <v>475</v>
      </c>
      <c r="B914" s="232"/>
      <c r="C914" s="232"/>
      <c r="D914" s="226" t="s">
        <v>2739</v>
      </c>
      <c r="E914" s="232" t="s">
        <v>2740</v>
      </c>
      <c r="F914" s="232" t="s">
        <v>123</v>
      </c>
      <c r="G914" s="232" t="s">
        <v>123</v>
      </c>
      <c r="H914" s="299">
        <v>322596879</v>
      </c>
      <c r="I914" s="299"/>
      <c r="J914" s="299"/>
      <c r="K914" s="232" t="s">
        <v>36</v>
      </c>
      <c r="L914" s="232"/>
      <c r="M914" s="232" t="s">
        <v>2741</v>
      </c>
      <c r="N914" s="226" t="s">
        <v>2742</v>
      </c>
      <c r="O914" s="232" t="s">
        <v>321</v>
      </c>
      <c r="P914" s="185" t="s">
        <v>2743</v>
      </c>
      <c r="Q914" s="185" t="s">
        <v>2744</v>
      </c>
      <c r="R914" s="224"/>
      <c r="S914" s="232"/>
      <c r="T914" s="226" t="s">
        <v>2745</v>
      </c>
      <c r="U914" s="232" t="s">
        <v>100</v>
      </c>
      <c r="V914" s="229">
        <v>42857</v>
      </c>
      <c r="W914" s="232" t="s">
        <v>33</v>
      </c>
    </row>
    <row r="915" spans="1:23" s="250" customFormat="1" x14ac:dyDescent="0.25">
      <c r="A915" s="264">
        <f t="shared" si="14"/>
        <v>476</v>
      </c>
      <c r="B915" s="224"/>
      <c r="C915" s="224"/>
      <c r="D915" s="224" t="s">
        <v>2746</v>
      </c>
      <c r="E915" s="224" t="s">
        <v>2747</v>
      </c>
      <c r="F915" s="224" t="s">
        <v>2748</v>
      </c>
      <c r="G915" s="224" t="s">
        <v>1364</v>
      </c>
      <c r="H915" s="299">
        <v>222086166</v>
      </c>
      <c r="I915" s="299"/>
      <c r="J915" s="299"/>
      <c r="K915" s="224" t="s">
        <v>2749</v>
      </c>
      <c r="L915" s="224"/>
      <c r="M915" s="224" t="s">
        <v>2750</v>
      </c>
      <c r="N915" s="224"/>
      <c r="O915" s="224"/>
      <c r="P915" s="185" t="s">
        <v>2751</v>
      </c>
      <c r="Q915" s="224"/>
      <c r="R915" s="224"/>
      <c r="S915" s="224"/>
      <c r="T915" s="225" t="s">
        <v>2752</v>
      </c>
      <c r="U915" s="224" t="s">
        <v>46</v>
      </c>
      <c r="V915" s="239"/>
      <c r="W915" s="232"/>
    </row>
    <row r="916" spans="1:23" s="250" customFormat="1" x14ac:dyDescent="0.25">
      <c r="A916" s="264">
        <f t="shared" si="14"/>
        <v>477</v>
      </c>
      <c r="B916" s="224"/>
      <c r="C916" s="224"/>
      <c r="D916" s="224" t="s">
        <v>2753</v>
      </c>
      <c r="E916" s="224" t="s">
        <v>2754</v>
      </c>
      <c r="F916" s="224" t="s">
        <v>2748</v>
      </c>
      <c r="G916" s="224" t="s">
        <v>1364</v>
      </c>
      <c r="H916" s="299">
        <v>223790310</v>
      </c>
      <c r="I916" s="299"/>
      <c r="J916" s="299"/>
      <c r="K916" s="224" t="s">
        <v>2755</v>
      </c>
      <c r="L916" s="224"/>
      <c r="M916" s="224"/>
      <c r="N916" s="224"/>
      <c r="O916" s="224"/>
      <c r="P916" s="185" t="s">
        <v>2756</v>
      </c>
      <c r="Q916" s="224"/>
      <c r="R916" s="224"/>
      <c r="S916" s="224"/>
      <c r="T916" s="225" t="s">
        <v>2757</v>
      </c>
      <c r="U916" s="224" t="s">
        <v>100</v>
      </c>
      <c r="V916" s="239">
        <v>42850</v>
      </c>
      <c r="W916" s="232" t="s">
        <v>33</v>
      </c>
    </row>
    <row r="917" spans="1:23" s="250" customFormat="1" x14ac:dyDescent="0.25">
      <c r="A917" s="264">
        <f t="shared" si="14"/>
        <v>478</v>
      </c>
      <c r="B917" s="224"/>
      <c r="C917" s="224"/>
      <c r="D917" s="225" t="s">
        <v>2758</v>
      </c>
      <c r="E917" s="224" t="s">
        <v>2759</v>
      </c>
      <c r="F917" s="224" t="s">
        <v>2260</v>
      </c>
      <c r="G917" s="224" t="s">
        <v>1364</v>
      </c>
      <c r="H917" s="299">
        <v>222421525</v>
      </c>
      <c r="I917" s="299"/>
      <c r="J917" s="299"/>
      <c r="K917" s="224" t="s">
        <v>2389</v>
      </c>
      <c r="L917" s="224"/>
      <c r="M917" s="224" t="s">
        <v>2760</v>
      </c>
      <c r="N917" s="224" t="s">
        <v>2761</v>
      </c>
      <c r="O917" s="224" t="s">
        <v>2392</v>
      </c>
      <c r="P917" s="185" t="s">
        <v>2762</v>
      </c>
      <c r="Q917" s="224"/>
      <c r="R917" s="224"/>
      <c r="S917" s="224"/>
      <c r="T917" s="225" t="s">
        <v>2763</v>
      </c>
      <c r="U917" s="224" t="s">
        <v>435</v>
      </c>
      <c r="V917" s="239">
        <v>42860</v>
      </c>
      <c r="W917" s="232"/>
    </row>
    <row r="918" spans="1:23" s="250" customFormat="1" x14ac:dyDescent="0.25">
      <c r="A918" s="264">
        <f t="shared" si="14"/>
        <v>479</v>
      </c>
      <c r="B918" s="224"/>
      <c r="C918" s="224"/>
      <c r="D918" s="226" t="s">
        <v>2765</v>
      </c>
      <c r="E918" s="232" t="s">
        <v>2766</v>
      </c>
      <c r="F918" s="224" t="s">
        <v>2767</v>
      </c>
      <c r="G918" s="224" t="s">
        <v>49</v>
      </c>
      <c r="H918" s="299">
        <v>228250991</v>
      </c>
      <c r="I918" s="299"/>
      <c r="J918" s="299"/>
      <c r="K918" s="224" t="s">
        <v>36</v>
      </c>
      <c r="L918" s="224"/>
      <c r="M918" s="224"/>
      <c r="N918" s="224"/>
      <c r="O918" s="224"/>
      <c r="P918" s="224"/>
      <c r="Q918" s="224"/>
      <c r="R918" s="224"/>
      <c r="S918" s="224"/>
      <c r="T918" s="232" t="s">
        <v>2768</v>
      </c>
      <c r="U918" s="232" t="s">
        <v>32</v>
      </c>
      <c r="V918" s="229">
        <v>42796</v>
      </c>
      <c r="W918" s="232"/>
    </row>
    <row r="919" spans="1:23" s="250" customFormat="1" x14ac:dyDescent="0.25">
      <c r="A919" s="264">
        <f t="shared" si="14"/>
        <v>480</v>
      </c>
      <c r="B919" s="232"/>
      <c r="C919" s="232"/>
      <c r="D919" s="226" t="s">
        <v>2769</v>
      </c>
      <c r="E919" s="232" t="s">
        <v>2770</v>
      </c>
      <c r="F919" s="232" t="s">
        <v>285</v>
      </c>
      <c r="G919" s="232" t="s">
        <v>42</v>
      </c>
      <c r="H919" s="299">
        <v>227040600</v>
      </c>
      <c r="I919" s="299">
        <v>229059959</v>
      </c>
      <c r="J919" s="299">
        <v>227048071</v>
      </c>
      <c r="K919" s="224" t="s">
        <v>30</v>
      </c>
      <c r="L919" s="232"/>
      <c r="M919" s="232" t="s">
        <v>1212</v>
      </c>
      <c r="N919" s="232" t="s">
        <v>2771</v>
      </c>
      <c r="O919" s="232" t="s">
        <v>236</v>
      </c>
      <c r="P919" s="185" t="s">
        <v>2772</v>
      </c>
      <c r="Q919" s="224"/>
      <c r="R919" s="224"/>
      <c r="S919" s="232" t="s">
        <v>2773</v>
      </c>
      <c r="T919" s="226" t="s">
        <v>2774</v>
      </c>
      <c r="U919" s="232" t="s">
        <v>38</v>
      </c>
      <c r="V919" s="229">
        <v>42807</v>
      </c>
      <c r="W919" s="232" t="s">
        <v>33</v>
      </c>
    </row>
    <row r="920" spans="1:23" s="250" customFormat="1" x14ac:dyDescent="0.25">
      <c r="A920" s="264">
        <f t="shared" si="14"/>
        <v>481</v>
      </c>
      <c r="B920" s="232"/>
      <c r="C920" s="232"/>
      <c r="D920" s="226" t="s">
        <v>2775</v>
      </c>
      <c r="E920" s="232" t="s">
        <v>2776</v>
      </c>
      <c r="F920" s="232" t="s">
        <v>398</v>
      </c>
      <c r="G920" s="232" t="s">
        <v>123</v>
      </c>
      <c r="H920" s="299">
        <v>322119784</v>
      </c>
      <c r="I920" s="299"/>
      <c r="J920" s="299"/>
      <c r="K920" s="232" t="s">
        <v>36</v>
      </c>
      <c r="L920" s="232"/>
      <c r="M920" s="232"/>
      <c r="N920" s="232"/>
      <c r="O920" s="232"/>
      <c r="P920" s="185" t="s">
        <v>2777</v>
      </c>
      <c r="Q920" s="224"/>
      <c r="R920" s="224"/>
      <c r="S920" s="232" t="s">
        <v>2778</v>
      </c>
      <c r="T920" s="226" t="s">
        <v>2779</v>
      </c>
      <c r="U920" s="232" t="s">
        <v>46</v>
      </c>
      <c r="V920" s="229">
        <v>42684</v>
      </c>
      <c r="W920" s="232" t="s">
        <v>33</v>
      </c>
    </row>
    <row r="921" spans="1:23" s="250" customFormat="1" x14ac:dyDescent="0.25">
      <c r="A921" s="264">
        <f t="shared" si="14"/>
        <v>482</v>
      </c>
      <c r="B921" s="232"/>
      <c r="C921" s="232"/>
      <c r="D921" s="226" t="s">
        <v>2780</v>
      </c>
      <c r="E921" s="226" t="s">
        <v>2781</v>
      </c>
      <c r="F921" s="232" t="s">
        <v>2782</v>
      </c>
      <c r="G921" s="232" t="s">
        <v>42</v>
      </c>
      <c r="H921" s="302">
        <v>232071876</v>
      </c>
      <c r="I921" s="299">
        <v>972859265</v>
      </c>
      <c r="J921" s="299"/>
      <c r="K921" s="224" t="s">
        <v>30</v>
      </c>
      <c r="L921" s="232">
        <v>2</v>
      </c>
      <c r="M921" s="232"/>
      <c r="N921" s="232"/>
      <c r="O921" s="232"/>
      <c r="P921" s="224"/>
      <c r="Q921" s="224"/>
      <c r="R921" s="224"/>
      <c r="S921" s="232" t="s">
        <v>2783</v>
      </c>
      <c r="T921" s="226" t="s">
        <v>2784</v>
      </c>
      <c r="U921" s="232" t="s">
        <v>38</v>
      </c>
      <c r="V921" s="229">
        <v>42796</v>
      </c>
      <c r="W921" s="232" t="s">
        <v>33</v>
      </c>
    </row>
    <row r="922" spans="1:23" s="250" customFormat="1" x14ac:dyDescent="0.25">
      <c r="A922" s="264">
        <f t="shared" si="14"/>
        <v>483</v>
      </c>
      <c r="B922" s="232"/>
      <c r="C922" s="248"/>
      <c r="D922" s="226" t="s">
        <v>2785</v>
      </c>
      <c r="E922" s="232" t="s">
        <v>2786</v>
      </c>
      <c r="F922" s="232" t="s">
        <v>254</v>
      </c>
      <c r="G922" s="232" t="s">
        <v>42</v>
      </c>
      <c r="H922" s="302">
        <v>232698199</v>
      </c>
      <c r="I922" s="299"/>
      <c r="J922" s="299"/>
      <c r="K922" s="232" t="s">
        <v>36</v>
      </c>
      <c r="L922" s="232"/>
      <c r="M922" s="232" t="s">
        <v>2787</v>
      </c>
      <c r="N922" s="232"/>
      <c r="O922" s="232" t="s">
        <v>2788</v>
      </c>
      <c r="P922" s="185" t="s">
        <v>2789</v>
      </c>
      <c r="Q922" s="185" t="s">
        <v>2790</v>
      </c>
      <c r="R922" s="232"/>
      <c r="S922" s="232" t="s">
        <v>2791</v>
      </c>
      <c r="T922" s="226" t="s">
        <v>2792</v>
      </c>
      <c r="U922" s="224" t="s">
        <v>100</v>
      </c>
      <c r="V922" s="229">
        <v>42858</v>
      </c>
      <c r="W922" s="232" t="s">
        <v>33</v>
      </c>
    </row>
    <row r="923" spans="1:23" s="250" customFormat="1" x14ac:dyDescent="0.25">
      <c r="A923" s="264">
        <f t="shared" si="14"/>
        <v>484</v>
      </c>
      <c r="B923" s="224"/>
      <c r="C923" s="224"/>
      <c r="D923" s="225" t="s">
        <v>2794</v>
      </c>
      <c r="E923" s="224" t="s">
        <v>2795</v>
      </c>
      <c r="F923" s="224" t="s">
        <v>2449</v>
      </c>
      <c r="G923" s="224" t="s">
        <v>1364</v>
      </c>
      <c r="H923" s="299" t="s">
        <v>2796</v>
      </c>
      <c r="I923" s="299"/>
      <c r="J923" s="299"/>
      <c r="K923" s="224" t="s">
        <v>2389</v>
      </c>
      <c r="L923" s="224"/>
      <c r="M923" s="224" t="s">
        <v>2797</v>
      </c>
      <c r="N923" s="224" t="s">
        <v>2451</v>
      </c>
      <c r="O923" s="224" t="s">
        <v>2392</v>
      </c>
      <c r="P923" s="185" t="s">
        <v>2798</v>
      </c>
      <c r="Q923" s="224"/>
      <c r="R923" s="224"/>
      <c r="S923" s="224"/>
      <c r="T923" s="225" t="s">
        <v>2799</v>
      </c>
      <c r="U923" s="224" t="s">
        <v>71</v>
      </c>
      <c r="V923" s="239">
        <v>42846</v>
      </c>
      <c r="W923" s="232" t="s">
        <v>33</v>
      </c>
    </row>
    <row r="924" spans="1:23" s="250" customFormat="1" x14ac:dyDescent="0.25">
      <c r="A924" s="264">
        <f t="shared" si="14"/>
        <v>485</v>
      </c>
      <c r="B924" s="224"/>
      <c r="C924" s="224"/>
      <c r="D924" s="225" t="s">
        <v>2800</v>
      </c>
      <c r="E924" s="224" t="s">
        <v>2801</v>
      </c>
      <c r="F924" s="224" t="s">
        <v>2462</v>
      </c>
      <c r="G924" s="224" t="s">
        <v>1364</v>
      </c>
      <c r="H924" s="299" t="s">
        <v>2802</v>
      </c>
      <c r="I924" s="299"/>
      <c r="J924" s="299"/>
      <c r="K924" s="224" t="s">
        <v>2389</v>
      </c>
      <c r="L924" s="224"/>
      <c r="M924" s="224" t="s">
        <v>2803</v>
      </c>
      <c r="N924" s="224" t="s">
        <v>2804</v>
      </c>
      <c r="O924" s="224" t="s">
        <v>2392</v>
      </c>
      <c r="P924" s="185" t="s">
        <v>2805</v>
      </c>
      <c r="Q924" s="224"/>
      <c r="R924" s="224"/>
      <c r="S924" s="224"/>
      <c r="T924" s="225" t="s">
        <v>2806</v>
      </c>
      <c r="U924" s="224" t="s">
        <v>100</v>
      </c>
      <c r="V924" s="239">
        <v>42860</v>
      </c>
      <c r="W924" s="232" t="s">
        <v>33</v>
      </c>
    </row>
    <row r="925" spans="1:23" s="250" customFormat="1" x14ac:dyDescent="0.25">
      <c r="A925" s="264">
        <f t="shared" si="14"/>
        <v>486</v>
      </c>
      <c r="B925" s="224"/>
      <c r="C925" s="224"/>
      <c r="D925" s="224" t="s">
        <v>2807</v>
      </c>
      <c r="E925" s="224" t="s">
        <v>2808</v>
      </c>
      <c r="F925" s="224" t="s">
        <v>2449</v>
      </c>
      <c r="G925" s="224" t="s">
        <v>1364</v>
      </c>
      <c r="H925" s="299" t="s">
        <v>2809</v>
      </c>
      <c r="I925" s="299"/>
      <c r="J925" s="299"/>
      <c r="K925" s="224" t="s">
        <v>2389</v>
      </c>
      <c r="L925" s="224"/>
      <c r="M925" s="232" t="s">
        <v>2295</v>
      </c>
      <c r="N925" s="224" t="s">
        <v>2810</v>
      </c>
      <c r="O925" s="224" t="s">
        <v>2392</v>
      </c>
      <c r="P925" s="185" t="s">
        <v>2811</v>
      </c>
      <c r="Q925" s="224"/>
      <c r="R925" s="224"/>
      <c r="S925" s="224"/>
      <c r="T925" s="225" t="s">
        <v>2812</v>
      </c>
      <c r="U925" s="224" t="s">
        <v>100</v>
      </c>
      <c r="V925" s="239">
        <v>42853</v>
      </c>
      <c r="W925" s="232" t="s">
        <v>33</v>
      </c>
    </row>
    <row r="926" spans="1:23" s="250" customFormat="1" x14ac:dyDescent="0.25">
      <c r="A926" s="264">
        <f t="shared" si="14"/>
        <v>487</v>
      </c>
      <c r="B926" s="224"/>
      <c r="C926" s="224"/>
      <c r="D926" s="225" t="s">
        <v>2814</v>
      </c>
      <c r="E926" s="224" t="s">
        <v>2815</v>
      </c>
      <c r="F926" s="224" t="s">
        <v>2210</v>
      </c>
      <c r="G926" s="224" t="s">
        <v>1364</v>
      </c>
      <c r="H926" s="299" t="s">
        <v>2816</v>
      </c>
      <c r="I926" s="299">
        <v>222993000</v>
      </c>
      <c r="J926" s="299"/>
      <c r="K926" s="224" t="s">
        <v>2389</v>
      </c>
      <c r="L926" s="224"/>
      <c r="M926" s="224" t="s">
        <v>2817</v>
      </c>
      <c r="N926" s="224" t="s">
        <v>2818</v>
      </c>
      <c r="O926" s="224" t="s">
        <v>2392</v>
      </c>
      <c r="P926" s="185" t="s">
        <v>2819</v>
      </c>
      <c r="Q926" s="224"/>
      <c r="R926" s="224"/>
      <c r="S926" s="224"/>
      <c r="T926" s="225" t="s">
        <v>2820</v>
      </c>
      <c r="U926" s="224" t="s">
        <v>71</v>
      </c>
      <c r="V926" s="239">
        <v>42858</v>
      </c>
      <c r="W926" s="232" t="s">
        <v>33</v>
      </c>
    </row>
    <row r="927" spans="1:23" s="250" customFormat="1" x14ac:dyDescent="0.25">
      <c r="A927" s="264">
        <f t="shared" si="14"/>
        <v>488</v>
      </c>
      <c r="B927" s="224"/>
      <c r="C927" s="224"/>
      <c r="D927" s="225" t="s">
        <v>2821</v>
      </c>
      <c r="E927" s="224" t="s">
        <v>2822</v>
      </c>
      <c r="F927" s="224" t="s">
        <v>2823</v>
      </c>
      <c r="G927" s="224" t="s">
        <v>1364</v>
      </c>
      <c r="H927" s="299" t="s">
        <v>2824</v>
      </c>
      <c r="I927" s="299"/>
      <c r="J927" s="299"/>
      <c r="K927" s="224" t="s">
        <v>2389</v>
      </c>
      <c r="L927" s="224"/>
      <c r="M927" s="224" t="s">
        <v>2825</v>
      </c>
      <c r="N927" s="224" t="s">
        <v>2826</v>
      </c>
      <c r="O927" s="224" t="s">
        <v>2392</v>
      </c>
      <c r="P927" s="185" t="s">
        <v>2827</v>
      </c>
      <c r="Q927" s="224"/>
      <c r="R927" s="224"/>
      <c r="S927" s="224"/>
      <c r="T927" s="225" t="s">
        <v>2828</v>
      </c>
      <c r="U927" s="225" t="s">
        <v>71</v>
      </c>
      <c r="V927" s="239">
        <v>42836</v>
      </c>
      <c r="W927" s="232" t="s">
        <v>33</v>
      </c>
    </row>
    <row r="928" spans="1:23" s="250" customFormat="1" x14ac:dyDescent="0.25">
      <c r="A928" s="264">
        <f t="shared" si="14"/>
        <v>489</v>
      </c>
      <c r="B928" s="224"/>
      <c r="C928" s="224"/>
      <c r="D928" s="224" t="s">
        <v>2829</v>
      </c>
      <c r="E928" s="224" t="s">
        <v>2830</v>
      </c>
      <c r="F928" s="224" t="s">
        <v>2406</v>
      </c>
      <c r="G928" s="224" t="s">
        <v>1364</v>
      </c>
      <c r="H928" s="299" t="s">
        <v>2831</v>
      </c>
      <c r="I928" s="299"/>
      <c r="J928" s="299"/>
      <c r="K928" s="224" t="s">
        <v>2389</v>
      </c>
      <c r="L928" s="224"/>
      <c r="M928" s="224" t="s">
        <v>2832</v>
      </c>
      <c r="N928" s="224" t="s">
        <v>2833</v>
      </c>
      <c r="O928" s="224" t="s">
        <v>2392</v>
      </c>
      <c r="P928" s="185" t="s">
        <v>658</v>
      </c>
      <c r="Q928" s="224"/>
      <c r="R928" s="224"/>
      <c r="S928" s="224"/>
      <c r="T928" s="225" t="s">
        <v>2834</v>
      </c>
      <c r="U928" s="224" t="s">
        <v>71</v>
      </c>
      <c r="V928" s="239">
        <v>42858</v>
      </c>
      <c r="W928" s="232" t="s">
        <v>33</v>
      </c>
    </row>
    <row r="929" spans="1:23" s="250" customFormat="1" x14ac:dyDescent="0.25">
      <c r="A929" s="264">
        <f t="shared" si="14"/>
        <v>490</v>
      </c>
      <c r="B929" s="224"/>
      <c r="C929" s="224"/>
      <c r="D929" s="224" t="s">
        <v>2835</v>
      </c>
      <c r="E929" s="224" t="s">
        <v>2836</v>
      </c>
      <c r="F929" s="224" t="s">
        <v>2210</v>
      </c>
      <c r="G929" s="224" t="s">
        <v>1364</v>
      </c>
      <c r="H929" s="299" t="s">
        <v>2837</v>
      </c>
      <c r="I929" s="299"/>
      <c r="J929" s="299"/>
      <c r="K929" s="224" t="s">
        <v>2389</v>
      </c>
      <c r="L929" s="224"/>
      <c r="M929" s="224" t="s">
        <v>2838</v>
      </c>
      <c r="N929" s="224" t="s">
        <v>2839</v>
      </c>
      <c r="O929" s="224" t="s">
        <v>2392</v>
      </c>
      <c r="P929" s="185" t="s">
        <v>2840</v>
      </c>
      <c r="Q929" s="224"/>
      <c r="R929" s="224"/>
      <c r="S929" s="224"/>
      <c r="T929" s="238" t="s">
        <v>2841</v>
      </c>
      <c r="U929" s="249" t="s">
        <v>71</v>
      </c>
      <c r="V929" s="239">
        <v>42836</v>
      </c>
      <c r="W929" s="232" t="s">
        <v>33</v>
      </c>
    </row>
    <row r="930" spans="1:23" s="250" customFormat="1" x14ac:dyDescent="0.25">
      <c r="A930" s="264">
        <f t="shared" si="14"/>
        <v>491</v>
      </c>
      <c r="B930" s="224"/>
      <c r="C930" s="224"/>
      <c r="D930" s="225" t="s">
        <v>2842</v>
      </c>
      <c r="E930" s="224" t="s">
        <v>2843</v>
      </c>
      <c r="F930" s="224" t="s">
        <v>1364</v>
      </c>
      <c r="G930" s="224" t="s">
        <v>1364</v>
      </c>
      <c r="H930" s="299" t="s">
        <v>2844</v>
      </c>
      <c r="I930" s="299"/>
      <c r="J930" s="299"/>
      <c r="K930" s="224" t="s">
        <v>2389</v>
      </c>
      <c r="L930" s="224"/>
      <c r="M930" s="224" t="s">
        <v>2845</v>
      </c>
      <c r="N930" s="224"/>
      <c r="O930" s="224" t="s">
        <v>2392</v>
      </c>
      <c r="P930" s="185" t="s">
        <v>2846</v>
      </c>
      <c r="Q930" s="224"/>
      <c r="R930" s="224"/>
      <c r="S930" s="224"/>
      <c r="T930" s="238" t="s">
        <v>2847</v>
      </c>
      <c r="U930" s="238" t="s">
        <v>71</v>
      </c>
      <c r="V930" s="239">
        <v>42858</v>
      </c>
      <c r="W930" s="232" t="s">
        <v>33</v>
      </c>
    </row>
    <row r="931" spans="1:23" s="250" customFormat="1" x14ac:dyDescent="0.25">
      <c r="A931" s="264">
        <f t="shared" si="14"/>
        <v>492</v>
      </c>
      <c r="B931" s="224"/>
      <c r="C931" s="224"/>
      <c r="D931" s="232" t="s">
        <v>2848</v>
      </c>
      <c r="E931" s="224" t="s">
        <v>2849</v>
      </c>
      <c r="F931" s="224" t="s">
        <v>60</v>
      </c>
      <c r="G931" s="224" t="s">
        <v>49</v>
      </c>
      <c r="H931" s="299">
        <v>228661915</v>
      </c>
      <c r="I931" s="299"/>
      <c r="J931" s="299"/>
      <c r="K931" s="224" t="s">
        <v>30</v>
      </c>
      <c r="L931" s="224"/>
      <c r="M931" s="225" t="s">
        <v>499</v>
      </c>
      <c r="N931" s="224"/>
      <c r="O931" s="225" t="s">
        <v>321</v>
      </c>
      <c r="P931" s="126" t="s">
        <v>2850</v>
      </c>
      <c r="Q931" s="126"/>
      <c r="R931" s="224"/>
      <c r="S931" s="224"/>
      <c r="T931" s="227" t="s">
        <v>2851</v>
      </c>
      <c r="U931" s="224" t="s">
        <v>100</v>
      </c>
      <c r="V931" s="229">
        <v>42838</v>
      </c>
      <c r="W931" s="232" t="s">
        <v>33</v>
      </c>
    </row>
    <row r="932" spans="1:23" s="250" customFormat="1" x14ac:dyDescent="0.25">
      <c r="A932" s="264">
        <f t="shared" si="14"/>
        <v>493</v>
      </c>
      <c r="B932" s="224"/>
      <c r="C932" s="224"/>
      <c r="D932" s="225" t="s">
        <v>2852</v>
      </c>
      <c r="E932" s="224" t="s">
        <v>2853</v>
      </c>
      <c r="F932" s="224" t="s">
        <v>2260</v>
      </c>
      <c r="G932" s="224" t="s">
        <v>1364</v>
      </c>
      <c r="H932" s="299" t="s">
        <v>2854</v>
      </c>
      <c r="I932" s="299" t="s">
        <v>2855</v>
      </c>
      <c r="J932" s="299" t="s">
        <v>2856</v>
      </c>
      <c r="K932" s="224" t="s">
        <v>2857</v>
      </c>
      <c r="L932" s="224"/>
      <c r="M932" s="224" t="s">
        <v>2858</v>
      </c>
      <c r="N932" s="224" t="s">
        <v>2859</v>
      </c>
      <c r="O932" s="224" t="s">
        <v>1606</v>
      </c>
      <c r="P932" s="185" t="s">
        <v>2860</v>
      </c>
      <c r="Q932" s="224"/>
      <c r="R932" s="224" t="s">
        <v>2861</v>
      </c>
      <c r="S932" s="224"/>
      <c r="T932" s="225" t="s">
        <v>2862</v>
      </c>
      <c r="U932" s="224" t="s">
        <v>71</v>
      </c>
      <c r="V932" s="239">
        <v>42851</v>
      </c>
      <c r="W932" s="232" t="s">
        <v>33</v>
      </c>
    </row>
    <row r="933" spans="1:23" s="250" customFormat="1" x14ac:dyDescent="0.25">
      <c r="A933" s="264">
        <f t="shared" si="14"/>
        <v>494</v>
      </c>
      <c r="B933" s="224"/>
      <c r="C933" s="224"/>
      <c r="D933" s="225" t="s">
        <v>2863</v>
      </c>
      <c r="E933" s="224" t="s">
        <v>2864</v>
      </c>
      <c r="F933" s="224" t="s">
        <v>2748</v>
      </c>
      <c r="G933" s="224" t="s">
        <v>2865</v>
      </c>
      <c r="H933" s="299" t="s">
        <v>2866</v>
      </c>
      <c r="I933" s="299">
        <v>942299065</v>
      </c>
      <c r="J933" s="299"/>
      <c r="K933" s="224" t="s">
        <v>2857</v>
      </c>
      <c r="L933" s="224"/>
      <c r="M933" s="224"/>
      <c r="N933" s="224"/>
      <c r="O933" s="224"/>
      <c r="P933" s="224"/>
      <c r="Q933" s="224"/>
      <c r="R933" s="224"/>
      <c r="S933" s="224"/>
      <c r="T933" s="225" t="s">
        <v>2867</v>
      </c>
      <c r="U933" s="225" t="s">
        <v>57</v>
      </c>
      <c r="V933" s="239">
        <v>42837</v>
      </c>
      <c r="W933" s="232"/>
    </row>
    <row r="934" spans="1:23" s="250" customFormat="1" x14ac:dyDescent="0.25">
      <c r="A934" s="264">
        <f t="shared" si="14"/>
        <v>495</v>
      </c>
      <c r="B934" s="224"/>
      <c r="C934" s="224"/>
      <c r="D934" s="225" t="s">
        <v>2868</v>
      </c>
      <c r="E934" s="224" t="s">
        <v>2869</v>
      </c>
      <c r="F934" s="224" t="s">
        <v>2210</v>
      </c>
      <c r="G934" s="224" t="s">
        <v>1364</v>
      </c>
      <c r="H934" s="299" t="s">
        <v>2870</v>
      </c>
      <c r="I934" s="299"/>
      <c r="J934" s="299"/>
      <c r="K934" s="224" t="s">
        <v>2857</v>
      </c>
      <c r="L934" s="224"/>
      <c r="M934" s="224" t="s">
        <v>2871</v>
      </c>
      <c r="N934" s="224" t="s">
        <v>2872</v>
      </c>
      <c r="O934" s="224" t="s">
        <v>2392</v>
      </c>
      <c r="P934" s="185" t="s">
        <v>2873</v>
      </c>
      <c r="Q934" s="224"/>
      <c r="R934" s="224"/>
      <c r="S934" s="224"/>
      <c r="T934" s="238" t="s">
        <v>2874</v>
      </c>
      <c r="U934" s="249" t="s">
        <v>71</v>
      </c>
      <c r="V934" s="239">
        <v>42857</v>
      </c>
      <c r="W934" s="232" t="s">
        <v>33</v>
      </c>
    </row>
    <row r="935" spans="1:23" s="250" customFormat="1" x14ac:dyDescent="0.25">
      <c r="A935" s="264">
        <f t="shared" si="14"/>
        <v>496</v>
      </c>
      <c r="B935" s="224"/>
      <c r="C935" s="224"/>
      <c r="D935" s="224" t="s">
        <v>2875</v>
      </c>
      <c r="E935" s="224" t="s">
        <v>2876</v>
      </c>
      <c r="F935" s="224" t="s">
        <v>2210</v>
      </c>
      <c r="G935" s="224" t="s">
        <v>1364</v>
      </c>
      <c r="H935" s="299" t="s">
        <v>2877</v>
      </c>
      <c r="I935" s="299"/>
      <c r="J935" s="299"/>
      <c r="K935" s="224" t="s">
        <v>2857</v>
      </c>
      <c r="L935" s="224"/>
      <c r="M935" s="224" t="s">
        <v>2878</v>
      </c>
      <c r="N935" s="224" t="s">
        <v>2879</v>
      </c>
      <c r="O935" s="224" t="s">
        <v>2392</v>
      </c>
      <c r="P935" s="185" t="s">
        <v>2880</v>
      </c>
      <c r="Q935" s="224"/>
      <c r="R935" s="224"/>
      <c r="S935" s="224"/>
      <c r="T935" s="225" t="s">
        <v>2881</v>
      </c>
      <c r="U935" s="224" t="s">
        <v>46</v>
      </c>
      <c r="V935" s="239">
        <v>42857</v>
      </c>
      <c r="W935" s="232"/>
    </row>
    <row r="936" spans="1:23" s="250" customFormat="1" x14ac:dyDescent="0.25">
      <c r="A936" s="264">
        <f t="shared" si="14"/>
        <v>497</v>
      </c>
      <c r="B936" s="224"/>
      <c r="C936" s="224"/>
      <c r="D936" s="225" t="s">
        <v>2882</v>
      </c>
      <c r="E936" s="224" t="s">
        <v>2883</v>
      </c>
      <c r="F936" s="224" t="s">
        <v>2748</v>
      </c>
      <c r="G936" s="224" t="s">
        <v>1364</v>
      </c>
      <c r="H936" s="299" t="s">
        <v>2884</v>
      </c>
      <c r="I936" s="299">
        <v>224737530</v>
      </c>
      <c r="J936" s="299"/>
      <c r="K936" s="224" t="s">
        <v>2389</v>
      </c>
      <c r="L936" s="224"/>
      <c r="M936" s="224" t="s">
        <v>2885</v>
      </c>
      <c r="N936" s="224" t="s">
        <v>2886</v>
      </c>
      <c r="O936" s="224" t="s">
        <v>2887</v>
      </c>
      <c r="P936" s="185" t="s">
        <v>2888</v>
      </c>
      <c r="Q936" s="224"/>
      <c r="R936" s="224"/>
      <c r="S936" s="224"/>
      <c r="T936" s="225" t="s">
        <v>2889</v>
      </c>
      <c r="U936" s="224" t="s">
        <v>100</v>
      </c>
      <c r="V936" s="239">
        <v>42851</v>
      </c>
      <c r="W936" s="232" t="s">
        <v>33</v>
      </c>
    </row>
    <row r="937" spans="1:23" s="250" customFormat="1" x14ac:dyDescent="0.25">
      <c r="A937" s="264">
        <f t="shared" si="14"/>
        <v>498</v>
      </c>
      <c r="B937" s="224"/>
      <c r="C937" s="224"/>
      <c r="D937" s="225" t="s">
        <v>2890</v>
      </c>
      <c r="E937" s="224" t="s">
        <v>2891</v>
      </c>
      <c r="F937" s="224" t="s">
        <v>2260</v>
      </c>
      <c r="G937" s="224" t="s">
        <v>1364</v>
      </c>
      <c r="H937" s="299" t="s">
        <v>2892</v>
      </c>
      <c r="I937" s="299"/>
      <c r="J937" s="299"/>
      <c r="K937" s="224" t="s">
        <v>2213</v>
      </c>
      <c r="L937" s="224"/>
      <c r="M937" s="224" t="s">
        <v>2893</v>
      </c>
      <c r="N937" s="224" t="s">
        <v>2894</v>
      </c>
      <c r="O937" s="224" t="s">
        <v>2296</v>
      </c>
      <c r="P937" s="185" t="s">
        <v>2895</v>
      </c>
      <c r="Q937" s="224"/>
      <c r="R937" s="224"/>
      <c r="S937" s="224"/>
      <c r="T937" s="225" t="s">
        <v>2896</v>
      </c>
      <c r="U937" s="225" t="s">
        <v>71</v>
      </c>
      <c r="V937" s="239">
        <v>42851</v>
      </c>
      <c r="W937" s="232" t="s">
        <v>33</v>
      </c>
    </row>
    <row r="938" spans="1:23" s="250" customFormat="1" x14ac:dyDescent="0.25">
      <c r="A938" s="264">
        <f t="shared" si="14"/>
        <v>499</v>
      </c>
      <c r="B938" s="224"/>
      <c r="C938" s="224"/>
      <c r="D938" s="224" t="s">
        <v>2897</v>
      </c>
      <c r="E938" s="224" t="s">
        <v>2898</v>
      </c>
      <c r="F938" s="224" t="s">
        <v>2899</v>
      </c>
      <c r="G938" s="224" t="s">
        <v>1364</v>
      </c>
      <c r="H938" s="299" t="s">
        <v>2900</v>
      </c>
      <c r="I938" s="299"/>
      <c r="J938" s="299"/>
      <c r="K938" s="224" t="s">
        <v>2213</v>
      </c>
      <c r="L938" s="224" t="s">
        <v>2901</v>
      </c>
      <c r="M938" s="224" t="s">
        <v>2902</v>
      </c>
      <c r="N938" s="224" t="s">
        <v>2903</v>
      </c>
      <c r="O938" s="224" t="s">
        <v>2392</v>
      </c>
      <c r="P938" s="185" t="s">
        <v>2904</v>
      </c>
      <c r="Q938" s="126" t="s">
        <v>2905</v>
      </c>
      <c r="R938" s="224"/>
      <c r="S938" s="224"/>
      <c r="T938" s="225" t="s">
        <v>2906</v>
      </c>
      <c r="U938" s="224" t="s">
        <v>435</v>
      </c>
      <c r="V938" s="239">
        <v>42837</v>
      </c>
      <c r="W938" s="226" t="s">
        <v>33</v>
      </c>
    </row>
    <row r="939" spans="1:23" s="250" customFormat="1" x14ac:dyDescent="0.25">
      <c r="A939" s="264">
        <f t="shared" si="14"/>
        <v>500</v>
      </c>
      <c r="B939" s="224"/>
      <c r="C939" s="224"/>
      <c r="D939" s="224" t="s">
        <v>2907</v>
      </c>
      <c r="E939" s="224" t="s">
        <v>2908</v>
      </c>
      <c r="F939" s="224" t="s">
        <v>2260</v>
      </c>
      <c r="G939" s="224" t="s">
        <v>1364</v>
      </c>
      <c r="H939" s="299" t="s">
        <v>2909</v>
      </c>
      <c r="I939" s="299"/>
      <c r="J939" s="299"/>
      <c r="K939" s="224" t="s">
        <v>2389</v>
      </c>
      <c r="L939" s="224"/>
      <c r="M939" s="224" t="s">
        <v>2910</v>
      </c>
      <c r="N939" s="224" t="s">
        <v>2911</v>
      </c>
      <c r="O939" s="224" t="s">
        <v>2392</v>
      </c>
      <c r="P939" s="185" t="s">
        <v>2912</v>
      </c>
      <c r="Q939" s="224"/>
      <c r="R939" s="224"/>
      <c r="S939" s="224"/>
      <c r="T939" s="225" t="s">
        <v>2913</v>
      </c>
      <c r="U939" s="224" t="s">
        <v>100</v>
      </c>
      <c r="V939" s="239">
        <v>42845</v>
      </c>
      <c r="W939" s="232" t="s">
        <v>33</v>
      </c>
    </row>
    <row r="940" spans="1:23" s="250" customFormat="1" x14ac:dyDescent="0.25">
      <c r="A940" s="264">
        <f t="shared" si="14"/>
        <v>501</v>
      </c>
      <c r="B940" s="224"/>
      <c r="C940" s="224" t="s">
        <v>2914</v>
      </c>
      <c r="D940" s="225" t="s">
        <v>2915</v>
      </c>
      <c r="E940" s="224" t="s">
        <v>2916</v>
      </c>
      <c r="F940" s="224" t="s">
        <v>2210</v>
      </c>
      <c r="G940" s="224" t="s">
        <v>1364</v>
      </c>
      <c r="H940" s="299" t="s">
        <v>2917</v>
      </c>
      <c r="I940" s="299"/>
      <c r="J940" s="299"/>
      <c r="K940" s="224" t="s">
        <v>2408</v>
      </c>
      <c r="L940" s="224"/>
      <c r="M940" s="224" t="s">
        <v>2918</v>
      </c>
      <c r="N940" s="224" t="s">
        <v>2919</v>
      </c>
      <c r="O940" s="224" t="s">
        <v>2920</v>
      </c>
      <c r="P940" s="185" t="s">
        <v>2921</v>
      </c>
      <c r="Q940" s="224"/>
      <c r="R940" s="224"/>
      <c r="S940" s="224"/>
      <c r="T940" s="238" t="s">
        <v>2922</v>
      </c>
      <c r="U940" s="249" t="s">
        <v>100</v>
      </c>
      <c r="V940" s="239">
        <v>42851</v>
      </c>
      <c r="W940" s="232" t="s">
        <v>33</v>
      </c>
    </row>
    <row r="941" spans="1:23" s="250" customFormat="1" x14ac:dyDescent="0.25">
      <c r="A941" s="264">
        <f t="shared" si="14"/>
        <v>502</v>
      </c>
      <c r="B941" s="224"/>
      <c r="C941" s="224"/>
      <c r="D941" s="225" t="s">
        <v>2923</v>
      </c>
      <c r="E941" s="224" t="s">
        <v>2924</v>
      </c>
      <c r="F941" s="224" t="s">
        <v>2260</v>
      </c>
      <c r="G941" s="224" t="s">
        <v>1364</v>
      </c>
      <c r="H941" s="299" t="s">
        <v>2925</v>
      </c>
      <c r="I941" s="299"/>
      <c r="J941" s="299"/>
      <c r="K941" s="224" t="s">
        <v>2213</v>
      </c>
      <c r="L941" s="224"/>
      <c r="M941" s="224" t="s">
        <v>2926</v>
      </c>
      <c r="N941" s="224" t="s">
        <v>2927</v>
      </c>
      <c r="O941" s="224" t="s">
        <v>2296</v>
      </c>
      <c r="P941" s="185" t="s">
        <v>2928</v>
      </c>
      <c r="Q941" s="224"/>
      <c r="R941" s="224"/>
      <c r="S941" s="224"/>
      <c r="T941" s="238" t="s">
        <v>2929</v>
      </c>
      <c r="U941" s="249" t="s">
        <v>71</v>
      </c>
      <c r="V941" s="239">
        <v>42827</v>
      </c>
      <c r="W941" s="232" t="s">
        <v>33</v>
      </c>
    </row>
    <row r="942" spans="1:23" s="250" customFormat="1" x14ac:dyDescent="0.25">
      <c r="A942" s="264">
        <f t="shared" si="14"/>
        <v>503</v>
      </c>
      <c r="B942" s="232"/>
      <c r="C942" s="232"/>
      <c r="D942" s="226" t="s">
        <v>2930</v>
      </c>
      <c r="E942" s="232" t="s">
        <v>2931</v>
      </c>
      <c r="F942" s="232" t="s">
        <v>29</v>
      </c>
      <c r="G942" s="232" t="s">
        <v>29</v>
      </c>
      <c r="H942" s="299">
        <v>322114673</v>
      </c>
      <c r="I942" s="299">
        <v>322114723</v>
      </c>
      <c r="J942" s="299"/>
      <c r="K942" s="232" t="s">
        <v>281</v>
      </c>
      <c r="L942" s="232"/>
      <c r="M942" s="232" t="s">
        <v>2932</v>
      </c>
      <c r="N942" s="232" t="s">
        <v>2933</v>
      </c>
      <c r="O942" s="232" t="s">
        <v>401</v>
      </c>
      <c r="P942" s="185" t="s">
        <v>2934</v>
      </c>
      <c r="Q942" s="185" t="s">
        <v>2935</v>
      </c>
      <c r="R942" s="224"/>
      <c r="S942" s="232" t="s">
        <v>2936</v>
      </c>
      <c r="T942" s="226" t="s">
        <v>2937</v>
      </c>
      <c r="U942" s="226" t="s">
        <v>46</v>
      </c>
      <c r="V942" s="229">
        <v>42849</v>
      </c>
      <c r="W942" s="232" t="s">
        <v>33</v>
      </c>
    </row>
    <row r="943" spans="1:23" s="250" customFormat="1" x14ac:dyDescent="0.25">
      <c r="A943" s="264">
        <f t="shared" si="14"/>
        <v>504</v>
      </c>
      <c r="B943" s="232"/>
      <c r="C943" s="232"/>
      <c r="D943" s="232" t="s">
        <v>2938</v>
      </c>
      <c r="E943" s="232" t="s">
        <v>2939</v>
      </c>
      <c r="F943" s="232" t="s">
        <v>29</v>
      </c>
      <c r="G943" s="232" t="s">
        <v>29</v>
      </c>
      <c r="H943" s="299">
        <v>322126707</v>
      </c>
      <c r="I943" s="299">
        <v>990154608</v>
      </c>
      <c r="J943" s="299"/>
      <c r="K943" s="232" t="s">
        <v>281</v>
      </c>
      <c r="L943" s="232"/>
      <c r="M943" s="232" t="s">
        <v>806</v>
      </c>
      <c r="N943" s="232" t="s">
        <v>465</v>
      </c>
      <c r="O943" s="232" t="s">
        <v>337</v>
      </c>
      <c r="P943" s="185" t="s">
        <v>2940</v>
      </c>
      <c r="Q943" s="224"/>
      <c r="R943" s="224"/>
      <c r="S943" s="232" t="s">
        <v>2941</v>
      </c>
      <c r="T943" s="226" t="s">
        <v>2942</v>
      </c>
      <c r="U943" s="226" t="s">
        <v>46</v>
      </c>
      <c r="V943" s="229">
        <v>42853</v>
      </c>
      <c r="W943" s="232" t="s">
        <v>33</v>
      </c>
    </row>
    <row r="944" spans="1:23" s="250" customFormat="1" x14ac:dyDescent="0.25">
      <c r="A944" s="264">
        <f t="shared" si="14"/>
        <v>505</v>
      </c>
      <c r="B944" s="232"/>
      <c r="C944" s="232"/>
      <c r="D944" s="226" t="s">
        <v>2943</v>
      </c>
      <c r="E944" s="232" t="s">
        <v>2944</v>
      </c>
      <c r="F944" s="232" t="s">
        <v>123</v>
      </c>
      <c r="G944" s="232" t="s">
        <v>123</v>
      </c>
      <c r="H944" s="302">
        <v>322229919</v>
      </c>
      <c r="I944" s="299"/>
      <c r="J944" s="299"/>
      <c r="K944" s="232" t="s">
        <v>281</v>
      </c>
      <c r="L944" s="232"/>
      <c r="M944" s="232" t="s">
        <v>2945</v>
      </c>
      <c r="N944" s="232"/>
      <c r="O944" s="232" t="s">
        <v>472</v>
      </c>
      <c r="P944" s="185" t="s">
        <v>2946</v>
      </c>
      <c r="Q944" s="224"/>
      <c r="R944" s="224"/>
      <c r="S944" s="232" t="s">
        <v>2947</v>
      </c>
      <c r="T944" s="226" t="s">
        <v>2948</v>
      </c>
      <c r="U944" s="226" t="s">
        <v>46</v>
      </c>
      <c r="V944" s="229">
        <v>42882</v>
      </c>
      <c r="W944" s="232" t="s">
        <v>33</v>
      </c>
    </row>
    <row r="945" spans="1:23" s="250" customFormat="1" x14ac:dyDescent="0.25">
      <c r="A945" s="264">
        <f t="shared" si="14"/>
        <v>506</v>
      </c>
      <c r="B945" s="232"/>
      <c r="C945" s="232"/>
      <c r="D945" s="232" t="s">
        <v>1474</v>
      </c>
      <c r="E945" s="232" t="s">
        <v>1475</v>
      </c>
      <c r="F945" s="232" t="s">
        <v>1476</v>
      </c>
      <c r="G945" s="232" t="s">
        <v>95</v>
      </c>
      <c r="H945" s="299">
        <v>722571230</v>
      </c>
      <c r="I945" s="299"/>
      <c r="J945" s="299"/>
      <c r="K945" s="224" t="s">
        <v>30</v>
      </c>
      <c r="L945" s="232"/>
      <c r="M945" s="232" t="s">
        <v>1477</v>
      </c>
      <c r="N945" s="232" t="s">
        <v>1478</v>
      </c>
      <c r="O945" s="232" t="s">
        <v>97</v>
      </c>
      <c r="P945" s="185" t="s">
        <v>1479</v>
      </c>
      <c r="Q945" s="232"/>
      <c r="R945" s="232"/>
      <c r="S945" s="230"/>
      <c r="T945" s="226" t="s">
        <v>2949</v>
      </c>
      <c r="U945" s="224" t="s">
        <v>100</v>
      </c>
      <c r="V945" s="229">
        <v>42850</v>
      </c>
      <c r="W945" s="232"/>
    </row>
    <row r="946" spans="1:23" s="250" customFormat="1" x14ac:dyDescent="0.25">
      <c r="A946" s="264">
        <f t="shared" si="14"/>
        <v>507</v>
      </c>
      <c r="B946" s="224"/>
      <c r="C946" s="224"/>
      <c r="D946" s="225" t="s">
        <v>2950</v>
      </c>
      <c r="E946" s="224" t="s">
        <v>2951</v>
      </c>
      <c r="F946" s="224" t="s">
        <v>2449</v>
      </c>
      <c r="G946" s="224" t="s">
        <v>1364</v>
      </c>
      <c r="H946" s="299" t="s">
        <v>2952</v>
      </c>
      <c r="I946" s="299"/>
      <c r="J946" s="299"/>
      <c r="K946" s="224" t="s">
        <v>21</v>
      </c>
      <c r="L946" s="224"/>
      <c r="M946" s="224"/>
      <c r="N946" s="224"/>
      <c r="O946" s="224"/>
      <c r="P946" s="185" t="s">
        <v>2953</v>
      </c>
      <c r="Q946" s="224"/>
      <c r="R946" s="224"/>
      <c r="S946" s="224"/>
      <c r="T946" s="225" t="s">
        <v>2954</v>
      </c>
      <c r="U946" s="224" t="s">
        <v>71</v>
      </c>
      <c r="V946" s="233">
        <v>42852</v>
      </c>
      <c r="W946" s="232" t="s">
        <v>33</v>
      </c>
    </row>
    <row r="947" spans="1:23" s="250" customFormat="1" x14ac:dyDescent="0.25">
      <c r="A947" s="264">
        <f t="shared" si="14"/>
        <v>508</v>
      </c>
      <c r="B947" s="232"/>
      <c r="C947" s="232"/>
      <c r="D947" s="226" t="s">
        <v>2955</v>
      </c>
      <c r="E947" s="232" t="s">
        <v>2956</v>
      </c>
      <c r="F947" s="232" t="s">
        <v>241</v>
      </c>
      <c r="G947" s="232" t="s">
        <v>42</v>
      </c>
      <c r="H947" s="299">
        <v>228563113</v>
      </c>
      <c r="I947" s="299">
        <v>228581917</v>
      </c>
      <c r="J947" s="299"/>
      <c r="K947" s="224" t="s">
        <v>30</v>
      </c>
      <c r="L947" s="232"/>
      <c r="M947" s="232" t="s">
        <v>1399</v>
      </c>
      <c r="N947" s="232" t="s">
        <v>2957</v>
      </c>
      <c r="O947" s="232" t="s">
        <v>330</v>
      </c>
      <c r="P947" s="185" t="s">
        <v>2958</v>
      </c>
      <c r="Q947" s="232"/>
      <c r="R947" s="232"/>
      <c r="S947" s="232"/>
      <c r="T947" s="225" t="s">
        <v>2959</v>
      </c>
      <c r="U947" s="225" t="s">
        <v>71</v>
      </c>
      <c r="V947" s="229">
        <v>42842</v>
      </c>
      <c r="W947" s="232" t="s">
        <v>33</v>
      </c>
    </row>
    <row r="948" spans="1:23" s="250" customFormat="1" x14ac:dyDescent="0.25">
      <c r="A948" s="264">
        <f t="shared" si="14"/>
        <v>509</v>
      </c>
      <c r="B948" s="232"/>
      <c r="C948" s="232"/>
      <c r="D948" s="226" t="s">
        <v>2962</v>
      </c>
      <c r="E948" s="232" t="s">
        <v>2963</v>
      </c>
      <c r="F948" s="232" t="s">
        <v>583</v>
      </c>
      <c r="G948" s="232" t="s">
        <v>123</v>
      </c>
      <c r="H948" s="302">
        <v>323184903</v>
      </c>
      <c r="I948" s="299"/>
      <c r="J948" s="299"/>
      <c r="K948" s="232"/>
      <c r="L948" s="232"/>
      <c r="M948" s="232" t="s">
        <v>2964</v>
      </c>
      <c r="N948" s="232" t="s">
        <v>640</v>
      </c>
      <c r="O948" s="232" t="s">
        <v>236</v>
      </c>
      <c r="P948" s="185" t="s">
        <v>2965</v>
      </c>
      <c r="Q948" s="126" t="s">
        <v>2966</v>
      </c>
      <c r="R948" s="224"/>
      <c r="S948" s="232"/>
      <c r="T948" s="226" t="s">
        <v>2967</v>
      </c>
      <c r="U948" s="232" t="s">
        <v>71</v>
      </c>
      <c r="V948" s="229">
        <v>42852</v>
      </c>
      <c r="W948" s="232" t="s">
        <v>33</v>
      </c>
    </row>
    <row r="949" spans="1:23" s="250" customFormat="1" x14ac:dyDescent="0.25">
      <c r="A949" s="264">
        <f t="shared" si="14"/>
        <v>510</v>
      </c>
      <c r="B949" s="224">
        <v>1</v>
      </c>
      <c r="C949" s="224"/>
      <c r="D949" s="232" t="s">
        <v>2968</v>
      </c>
      <c r="E949" s="224" t="s">
        <v>2969</v>
      </c>
      <c r="F949" s="224" t="s">
        <v>1554</v>
      </c>
      <c r="G949" s="224" t="s">
        <v>49</v>
      </c>
      <c r="H949" s="299">
        <v>228612023</v>
      </c>
      <c r="I949" s="299"/>
      <c r="J949" s="299"/>
      <c r="K949" s="224" t="s">
        <v>36</v>
      </c>
      <c r="L949" s="224"/>
      <c r="M949" s="224" t="s">
        <v>2970</v>
      </c>
      <c r="N949" s="224"/>
      <c r="O949" s="224"/>
      <c r="P949" s="185" t="s">
        <v>2971</v>
      </c>
      <c r="Q949" s="224"/>
      <c r="R949" s="224"/>
      <c r="S949" s="224"/>
      <c r="T949" s="227" t="s">
        <v>2972</v>
      </c>
      <c r="U949" s="228" t="s">
        <v>46</v>
      </c>
      <c r="V949" s="229">
        <v>42849</v>
      </c>
      <c r="W949" s="232"/>
    </row>
    <row r="950" spans="1:23" s="250" customFormat="1" x14ac:dyDescent="0.25">
      <c r="A950" s="264">
        <f t="shared" si="14"/>
        <v>511</v>
      </c>
      <c r="B950" s="224"/>
      <c r="C950" s="224"/>
      <c r="D950" s="226" t="s">
        <v>2973</v>
      </c>
      <c r="E950" s="226" t="s">
        <v>2974</v>
      </c>
      <c r="F950" s="224" t="s">
        <v>2975</v>
      </c>
      <c r="G950" s="225" t="s">
        <v>49</v>
      </c>
      <c r="H950" s="299">
        <v>228530403</v>
      </c>
      <c r="I950" s="299">
        <v>956626357</v>
      </c>
      <c r="J950" s="299"/>
      <c r="K950" s="224" t="s">
        <v>36</v>
      </c>
      <c r="L950" s="224"/>
      <c r="M950" s="224" t="s">
        <v>2976</v>
      </c>
      <c r="N950" s="224" t="s">
        <v>2977</v>
      </c>
      <c r="O950" s="224" t="s">
        <v>236</v>
      </c>
      <c r="P950" s="185" t="s">
        <v>2978</v>
      </c>
      <c r="Q950" s="224"/>
      <c r="R950" s="224"/>
      <c r="S950" s="224"/>
      <c r="T950" s="226" t="s">
        <v>2979</v>
      </c>
      <c r="U950" s="225" t="s">
        <v>71</v>
      </c>
      <c r="V950" s="229">
        <v>42838</v>
      </c>
      <c r="W950" s="232" t="s">
        <v>33</v>
      </c>
    </row>
    <row r="951" spans="1:23" s="250" customFormat="1" x14ac:dyDescent="0.25">
      <c r="A951" s="264">
        <f t="shared" si="14"/>
        <v>512</v>
      </c>
      <c r="B951" s="224"/>
      <c r="C951" s="224"/>
      <c r="D951" s="226" t="s">
        <v>2980</v>
      </c>
      <c r="E951" s="232" t="s">
        <v>2981</v>
      </c>
      <c r="F951" s="224" t="s">
        <v>155</v>
      </c>
      <c r="G951" s="224" t="s">
        <v>49</v>
      </c>
      <c r="H951" s="299">
        <v>226962743</v>
      </c>
      <c r="I951" s="299"/>
      <c r="J951" s="299"/>
      <c r="K951" s="224" t="s">
        <v>36</v>
      </c>
      <c r="L951" s="224"/>
      <c r="M951" s="224" t="s">
        <v>1676</v>
      </c>
      <c r="N951" s="224" t="s">
        <v>2982</v>
      </c>
      <c r="O951" s="224" t="s">
        <v>472</v>
      </c>
      <c r="P951" s="224"/>
      <c r="Q951" s="224"/>
      <c r="R951" s="224"/>
      <c r="S951" s="224"/>
      <c r="T951" s="226" t="s">
        <v>2983</v>
      </c>
      <c r="U951" s="226" t="s">
        <v>46</v>
      </c>
      <c r="V951" s="229">
        <v>42846</v>
      </c>
      <c r="W951" s="232"/>
    </row>
    <row r="952" spans="1:23" s="250" customFormat="1" x14ac:dyDescent="0.25">
      <c r="A952" s="264">
        <f t="shared" si="14"/>
        <v>513</v>
      </c>
      <c r="B952" s="224"/>
      <c r="C952" s="225" t="s">
        <v>2984</v>
      </c>
      <c r="D952" s="232" t="s">
        <v>2985</v>
      </c>
      <c r="E952" s="224" t="s">
        <v>2986</v>
      </c>
      <c r="F952" s="224" t="s">
        <v>1554</v>
      </c>
      <c r="G952" s="224" t="s">
        <v>49</v>
      </c>
      <c r="H952" s="299">
        <v>228711498</v>
      </c>
      <c r="I952" s="299"/>
      <c r="J952" s="299"/>
      <c r="K952" s="224" t="s">
        <v>36</v>
      </c>
      <c r="L952" s="224"/>
      <c r="M952" s="224" t="s">
        <v>2987</v>
      </c>
      <c r="N952" s="224" t="s">
        <v>2988</v>
      </c>
      <c r="O952" s="224" t="s">
        <v>236</v>
      </c>
      <c r="P952" s="126" t="s">
        <v>2989</v>
      </c>
      <c r="Q952" s="224"/>
      <c r="R952" s="224"/>
      <c r="S952" s="224"/>
      <c r="T952" s="226" t="s">
        <v>2990</v>
      </c>
      <c r="U952" s="232" t="s">
        <v>100</v>
      </c>
      <c r="V952" s="229">
        <v>42849</v>
      </c>
      <c r="W952" s="232" t="s">
        <v>33</v>
      </c>
    </row>
    <row r="953" spans="1:23" s="250" customFormat="1" x14ac:dyDescent="0.25">
      <c r="A953" s="264">
        <f t="shared" si="14"/>
        <v>514</v>
      </c>
      <c r="B953" s="230"/>
      <c r="C953" s="230"/>
      <c r="D953" s="232" t="s">
        <v>2991</v>
      </c>
      <c r="E953" s="224" t="s">
        <v>2992</v>
      </c>
      <c r="F953" s="224" t="s">
        <v>155</v>
      </c>
      <c r="G953" s="224" t="s">
        <v>49</v>
      </c>
      <c r="H953" s="299">
        <v>228675595</v>
      </c>
      <c r="I953" s="299"/>
      <c r="J953" s="299"/>
      <c r="K953" s="230"/>
      <c r="L953" s="230"/>
      <c r="M953" s="230"/>
      <c r="N953" s="230"/>
      <c r="O953" s="230"/>
      <c r="P953" s="126" t="s">
        <v>2993</v>
      </c>
      <c r="Q953" s="224"/>
      <c r="R953" s="224"/>
      <c r="S953" s="230"/>
      <c r="T953" s="226" t="s">
        <v>2994</v>
      </c>
      <c r="U953" s="232" t="s">
        <v>100</v>
      </c>
      <c r="V953" s="229">
        <v>42849</v>
      </c>
      <c r="W953" s="232" t="s">
        <v>33</v>
      </c>
    </row>
    <row r="954" spans="1:23" s="250" customFormat="1" x14ac:dyDescent="0.25">
      <c r="A954" s="264">
        <f t="shared" ref="A954:A978" si="15">+A953+1</f>
        <v>515</v>
      </c>
      <c r="B954" s="224"/>
      <c r="C954" s="224"/>
      <c r="D954" s="232" t="s">
        <v>1448</v>
      </c>
      <c r="E954" s="224" t="s">
        <v>2995</v>
      </c>
      <c r="F954" s="224" t="s">
        <v>83</v>
      </c>
      <c r="G954" s="224" t="s">
        <v>49</v>
      </c>
      <c r="H954" s="299">
        <v>228853004</v>
      </c>
      <c r="I954" s="299"/>
      <c r="J954" s="299"/>
      <c r="K954" s="224" t="s">
        <v>36</v>
      </c>
      <c r="L954" s="224"/>
      <c r="M954" s="224" t="s">
        <v>1047</v>
      </c>
      <c r="N954" s="224" t="s">
        <v>2996</v>
      </c>
      <c r="O954" s="224" t="s">
        <v>268</v>
      </c>
      <c r="P954" s="185" t="s">
        <v>2997</v>
      </c>
      <c r="Q954" s="232"/>
      <c r="R954" s="224"/>
      <c r="S954" s="224"/>
      <c r="T954" s="226" t="s">
        <v>2998</v>
      </c>
      <c r="U954" s="224" t="s">
        <v>100</v>
      </c>
      <c r="V954" s="229">
        <v>42849</v>
      </c>
      <c r="W954" s="232" t="s">
        <v>33</v>
      </c>
    </row>
    <row r="955" spans="1:23" s="250" customFormat="1" x14ac:dyDescent="0.25">
      <c r="A955" s="264">
        <f t="shared" si="15"/>
        <v>516</v>
      </c>
      <c r="B955" s="232"/>
      <c r="C955" s="232"/>
      <c r="D955" s="226" t="s">
        <v>2999</v>
      </c>
      <c r="E955" s="232" t="s">
        <v>3000</v>
      </c>
      <c r="F955" s="232" t="s">
        <v>29</v>
      </c>
      <c r="G955" s="232" t="s">
        <v>29</v>
      </c>
      <c r="H955" s="299">
        <v>322118910</v>
      </c>
      <c r="I955" s="299"/>
      <c r="J955" s="299"/>
      <c r="K955" s="224" t="s">
        <v>30</v>
      </c>
      <c r="L955" s="232"/>
      <c r="M955" s="232"/>
      <c r="N955" s="232"/>
      <c r="O955" s="232"/>
      <c r="P955" s="224"/>
      <c r="Q955" s="224"/>
      <c r="R955" s="224"/>
      <c r="S955" s="232"/>
      <c r="T955" s="226" t="s">
        <v>3001</v>
      </c>
      <c r="U955" s="232" t="s">
        <v>32</v>
      </c>
      <c r="V955" s="229">
        <v>42796</v>
      </c>
      <c r="W955" s="232" t="s">
        <v>33</v>
      </c>
    </row>
    <row r="956" spans="1:23" s="250" customFormat="1" x14ac:dyDescent="0.25">
      <c r="A956" s="264">
        <f t="shared" si="15"/>
        <v>517</v>
      </c>
      <c r="B956" s="232"/>
      <c r="C956" s="232"/>
      <c r="D956" s="226" t="s">
        <v>3002</v>
      </c>
      <c r="E956" s="232" t="s">
        <v>3003</v>
      </c>
      <c r="F956" s="232" t="s">
        <v>29</v>
      </c>
      <c r="G956" s="232" t="s">
        <v>29</v>
      </c>
      <c r="H956" s="302">
        <v>323192672</v>
      </c>
      <c r="I956" s="299"/>
      <c r="J956" s="299"/>
      <c r="K956" s="224" t="s">
        <v>30</v>
      </c>
      <c r="L956" s="232"/>
      <c r="M956" s="232"/>
      <c r="N956" s="232"/>
      <c r="O956" s="232"/>
      <c r="P956" s="151"/>
      <c r="Q956" s="224"/>
      <c r="R956" s="224"/>
      <c r="S956" s="232"/>
      <c r="T956" s="226" t="s">
        <v>3004</v>
      </c>
      <c r="U956" s="226" t="s">
        <v>100</v>
      </c>
      <c r="V956" s="229">
        <v>42796</v>
      </c>
      <c r="W956" s="232" t="s">
        <v>33</v>
      </c>
    </row>
    <row r="957" spans="1:23" s="250" customFormat="1" x14ac:dyDescent="0.25">
      <c r="A957" s="264">
        <f t="shared" si="15"/>
        <v>518</v>
      </c>
      <c r="B957" s="232"/>
      <c r="C957" s="232"/>
      <c r="D957" s="226" t="s">
        <v>3006</v>
      </c>
      <c r="E957" s="232" t="s">
        <v>3007</v>
      </c>
      <c r="F957" s="232" t="s">
        <v>29</v>
      </c>
      <c r="G957" s="232" t="s">
        <v>29</v>
      </c>
      <c r="H957" s="299">
        <v>323194940</v>
      </c>
      <c r="I957" s="299"/>
      <c r="J957" s="299"/>
      <c r="K957" s="232" t="s">
        <v>36</v>
      </c>
      <c r="L957" s="232"/>
      <c r="M957" s="232"/>
      <c r="N957" s="232"/>
      <c r="O957" s="232"/>
      <c r="P957" s="224"/>
      <c r="Q957" s="224"/>
      <c r="R957" s="224"/>
      <c r="S957" s="232"/>
      <c r="T957" s="226" t="s">
        <v>3008</v>
      </c>
      <c r="U957" s="232" t="s">
        <v>32</v>
      </c>
      <c r="V957" s="229">
        <v>42828</v>
      </c>
      <c r="W957" s="232" t="s">
        <v>33</v>
      </c>
    </row>
    <row r="958" spans="1:23" s="250" customFormat="1" x14ac:dyDescent="0.25">
      <c r="A958" s="264">
        <f t="shared" si="15"/>
        <v>519</v>
      </c>
      <c r="B958" s="232"/>
      <c r="C958" s="232"/>
      <c r="D958" s="226" t="s">
        <v>3009</v>
      </c>
      <c r="E958" s="232" t="s">
        <v>3010</v>
      </c>
      <c r="F958" s="232" t="s">
        <v>123</v>
      </c>
      <c r="G958" s="232" t="s">
        <v>123</v>
      </c>
      <c r="H958" s="299">
        <v>323222118</v>
      </c>
      <c r="I958" s="299"/>
      <c r="J958" s="299"/>
      <c r="K958" s="224" t="s">
        <v>30</v>
      </c>
      <c r="L958" s="232"/>
      <c r="M958" s="232"/>
      <c r="N958" s="232"/>
      <c r="O958" s="232"/>
      <c r="P958" s="126" t="s">
        <v>3011</v>
      </c>
      <c r="Q958" s="224"/>
      <c r="R958" s="224"/>
      <c r="S958" s="232"/>
      <c r="T958" s="226" t="s">
        <v>3012</v>
      </c>
      <c r="U958" s="232" t="s">
        <v>46</v>
      </c>
      <c r="V958" s="229">
        <v>42689</v>
      </c>
      <c r="W958" s="232" t="s">
        <v>33</v>
      </c>
    </row>
    <row r="959" spans="1:23" s="250" customFormat="1" x14ac:dyDescent="0.25">
      <c r="A959" s="264">
        <f t="shared" si="15"/>
        <v>520</v>
      </c>
      <c r="B959" s="232"/>
      <c r="C959" s="232"/>
      <c r="D959" s="226" t="s">
        <v>3013</v>
      </c>
      <c r="E959" s="226" t="s">
        <v>3014</v>
      </c>
      <c r="F959" s="232" t="s">
        <v>285</v>
      </c>
      <c r="G959" s="232" t="s">
        <v>42</v>
      </c>
      <c r="H959" s="299">
        <v>223641369</v>
      </c>
      <c r="I959" s="299"/>
      <c r="J959" s="299"/>
      <c r="K959" s="232" t="s">
        <v>160</v>
      </c>
      <c r="L959" s="232" t="s">
        <v>3015</v>
      </c>
      <c r="M959" s="232" t="s">
        <v>3016</v>
      </c>
      <c r="N959" s="232" t="s">
        <v>3017</v>
      </c>
      <c r="O959" s="232" t="s">
        <v>97</v>
      </c>
      <c r="P959" s="185" t="s">
        <v>3018</v>
      </c>
      <c r="Q959" s="126" t="s">
        <v>3019</v>
      </c>
      <c r="R959" s="224"/>
      <c r="S959" s="232"/>
      <c r="T959" s="226" t="s">
        <v>3020</v>
      </c>
      <c r="U959" s="232" t="s">
        <v>46</v>
      </c>
      <c r="V959" s="229">
        <v>42849</v>
      </c>
      <c r="W959" s="232"/>
    </row>
    <row r="960" spans="1:23" s="250" customFormat="1" x14ac:dyDescent="0.25">
      <c r="A960" s="264">
        <f t="shared" si="15"/>
        <v>521</v>
      </c>
      <c r="B960" s="232"/>
      <c r="C960" s="232"/>
      <c r="D960" s="232" t="s">
        <v>3021</v>
      </c>
      <c r="E960" s="232" t="s">
        <v>3022</v>
      </c>
      <c r="F960" s="232" t="s">
        <v>555</v>
      </c>
      <c r="G960" s="232" t="s">
        <v>42</v>
      </c>
      <c r="H960" s="299">
        <v>228800936</v>
      </c>
      <c r="I960" s="299"/>
      <c r="J960" s="299"/>
      <c r="K960" s="232" t="s">
        <v>160</v>
      </c>
      <c r="L960" s="232"/>
      <c r="M960" s="232" t="s">
        <v>3023</v>
      </c>
      <c r="N960" s="232" t="s">
        <v>3024</v>
      </c>
      <c r="O960" s="232" t="s">
        <v>2296</v>
      </c>
      <c r="P960" s="185" t="s">
        <v>2087</v>
      </c>
      <c r="Q960" s="224"/>
      <c r="R960" s="224"/>
      <c r="S960" s="232" t="s">
        <v>3025</v>
      </c>
      <c r="T960" s="226" t="s">
        <v>3026</v>
      </c>
      <c r="U960" s="232" t="s">
        <v>46</v>
      </c>
      <c r="V960" s="229">
        <v>42853</v>
      </c>
      <c r="W960" s="232"/>
    </row>
    <row r="961" spans="1:23" s="250" customFormat="1" x14ac:dyDescent="0.25">
      <c r="A961" s="264">
        <f t="shared" si="15"/>
        <v>522</v>
      </c>
      <c r="B961" s="230"/>
      <c r="C961" s="230"/>
      <c r="D961" s="232" t="s">
        <v>3027</v>
      </c>
      <c r="E961" s="224" t="s">
        <v>3028</v>
      </c>
      <c r="F961" s="224" t="s">
        <v>3029</v>
      </c>
      <c r="G961" s="224" t="s">
        <v>49</v>
      </c>
      <c r="H961" s="299">
        <v>229985933</v>
      </c>
      <c r="I961" s="299"/>
      <c r="J961" s="299"/>
      <c r="K961" s="224" t="s">
        <v>30</v>
      </c>
      <c r="L961" s="224"/>
      <c r="M961" s="225" t="s">
        <v>3030</v>
      </c>
      <c r="N961" s="224"/>
      <c r="O961" s="225" t="s">
        <v>321</v>
      </c>
      <c r="P961" s="224"/>
      <c r="Q961" s="224"/>
      <c r="R961" s="224"/>
      <c r="S961" s="224"/>
      <c r="T961" s="226" t="s">
        <v>3031</v>
      </c>
      <c r="U961" s="232" t="s">
        <v>32</v>
      </c>
      <c r="V961" s="229">
        <v>42858</v>
      </c>
      <c r="W961" s="232"/>
    </row>
    <row r="962" spans="1:23" s="250" customFormat="1" x14ac:dyDescent="0.25">
      <c r="A962" s="264">
        <f t="shared" si="15"/>
        <v>523</v>
      </c>
      <c r="B962" s="232"/>
      <c r="C962" s="232"/>
      <c r="D962" s="226" t="s">
        <v>3032</v>
      </c>
      <c r="E962" s="232" t="s">
        <v>3033</v>
      </c>
      <c r="F962" s="232" t="s">
        <v>285</v>
      </c>
      <c r="G962" s="232" t="s">
        <v>49</v>
      </c>
      <c r="H962" s="299">
        <v>229567600</v>
      </c>
      <c r="I962" s="299"/>
      <c r="J962" s="299"/>
      <c r="K962" s="232" t="s">
        <v>281</v>
      </c>
      <c r="L962" s="232"/>
      <c r="M962" s="232" t="s">
        <v>3034</v>
      </c>
      <c r="N962" s="232" t="s">
        <v>3035</v>
      </c>
      <c r="O962" s="232" t="s">
        <v>337</v>
      </c>
      <c r="P962" s="185" t="s">
        <v>3036</v>
      </c>
      <c r="Q962" s="224"/>
      <c r="R962" s="224"/>
      <c r="S962" s="230"/>
      <c r="T962" s="226" t="s">
        <v>3037</v>
      </c>
      <c r="U962" s="232" t="s">
        <v>100</v>
      </c>
      <c r="V962" s="229">
        <v>42843</v>
      </c>
      <c r="W962" s="232" t="s">
        <v>33</v>
      </c>
    </row>
    <row r="963" spans="1:23" s="250" customFormat="1" x14ac:dyDescent="0.25">
      <c r="A963" s="264">
        <f t="shared" si="15"/>
        <v>524</v>
      </c>
      <c r="B963" s="224"/>
      <c r="C963" s="224"/>
      <c r="D963" s="225" t="s">
        <v>3038</v>
      </c>
      <c r="E963" s="224" t="s">
        <v>3039</v>
      </c>
      <c r="F963" s="224" t="s">
        <v>42</v>
      </c>
      <c r="G963" s="224" t="s">
        <v>42</v>
      </c>
      <c r="H963" s="299">
        <v>229578926</v>
      </c>
      <c r="I963" s="299"/>
      <c r="J963" s="299"/>
      <c r="K963" s="224" t="s">
        <v>30</v>
      </c>
      <c r="L963" s="224"/>
      <c r="M963" s="224"/>
      <c r="N963" s="224"/>
      <c r="O963" s="224"/>
      <c r="P963" s="232" t="s">
        <v>3040</v>
      </c>
      <c r="Q963" s="224"/>
      <c r="R963" s="224"/>
      <c r="S963" s="224"/>
      <c r="T963" s="225" t="s">
        <v>3041</v>
      </c>
      <c r="U963" s="224" t="s">
        <v>32</v>
      </c>
      <c r="V963" s="229">
        <v>42796</v>
      </c>
      <c r="W963" s="232"/>
    </row>
    <row r="964" spans="1:23" s="250" customFormat="1" x14ac:dyDescent="0.25">
      <c r="A964" s="264">
        <f t="shared" si="15"/>
        <v>525</v>
      </c>
      <c r="B964" s="237"/>
      <c r="C964" s="248"/>
      <c r="D964" s="226" t="s">
        <v>3042</v>
      </c>
      <c r="E964" s="232" t="s">
        <v>3043</v>
      </c>
      <c r="F964" s="232" t="s">
        <v>3044</v>
      </c>
      <c r="G964" s="232" t="s">
        <v>42</v>
      </c>
      <c r="H964" s="302">
        <v>229553214</v>
      </c>
      <c r="I964" s="299"/>
      <c r="J964" s="299"/>
      <c r="K964" s="232" t="s">
        <v>36</v>
      </c>
      <c r="L964" s="232"/>
      <c r="M964" s="232" t="s">
        <v>973</v>
      </c>
      <c r="N964" s="232"/>
      <c r="O964" s="232"/>
      <c r="P964" s="185" t="s">
        <v>3045</v>
      </c>
      <c r="Q964" s="224"/>
      <c r="R964" s="224"/>
      <c r="S964" s="232"/>
      <c r="T964" s="227" t="s">
        <v>3046</v>
      </c>
      <c r="U964" s="227" t="s">
        <v>71</v>
      </c>
      <c r="V964" s="229">
        <v>42843</v>
      </c>
      <c r="W964" s="232" t="s">
        <v>33</v>
      </c>
    </row>
    <row r="965" spans="1:23" s="250" customFormat="1" x14ac:dyDescent="0.25">
      <c r="A965" s="264">
        <f t="shared" si="15"/>
        <v>526</v>
      </c>
      <c r="B965" s="232"/>
      <c r="C965" s="232" t="s">
        <v>1994</v>
      </c>
      <c r="D965" s="226" t="s">
        <v>3047</v>
      </c>
      <c r="E965" s="232" t="s">
        <v>3048</v>
      </c>
      <c r="F965" s="232" t="s">
        <v>583</v>
      </c>
      <c r="G965" s="232" t="s">
        <v>123</v>
      </c>
      <c r="H965" s="302">
        <v>322122271</v>
      </c>
      <c r="I965" s="299"/>
      <c r="J965" s="299"/>
      <c r="K965" s="232" t="s">
        <v>36</v>
      </c>
      <c r="L965" s="232"/>
      <c r="M965" s="226" t="s">
        <v>3049</v>
      </c>
      <c r="N965" s="232"/>
      <c r="O965" s="226" t="s">
        <v>3050</v>
      </c>
      <c r="P965" s="224"/>
      <c r="Q965" s="224"/>
      <c r="R965" s="224"/>
      <c r="S965" s="232"/>
      <c r="T965" s="226" t="s">
        <v>3051</v>
      </c>
      <c r="U965" s="232" t="s">
        <v>38</v>
      </c>
      <c r="V965" s="229">
        <v>42796</v>
      </c>
      <c r="W965" s="232" t="s">
        <v>33</v>
      </c>
    </row>
    <row r="966" spans="1:23" s="250" customFormat="1" x14ac:dyDescent="0.25">
      <c r="A966" s="264">
        <f t="shared" si="15"/>
        <v>527</v>
      </c>
      <c r="B966" s="224"/>
      <c r="C966" s="224"/>
      <c r="D966" s="226" t="s">
        <v>3052</v>
      </c>
      <c r="E966" s="224" t="s">
        <v>3053</v>
      </c>
      <c r="F966" s="224" t="s">
        <v>1352</v>
      </c>
      <c r="G966" s="224" t="s">
        <v>49</v>
      </c>
      <c r="H966" s="299">
        <v>227095834</v>
      </c>
      <c r="I966" s="299"/>
      <c r="J966" s="299"/>
      <c r="K966" s="224" t="s">
        <v>36</v>
      </c>
      <c r="L966" s="224"/>
      <c r="M966" s="224" t="s">
        <v>3054</v>
      </c>
      <c r="N966" s="224" t="s">
        <v>3055</v>
      </c>
      <c r="O966" s="224" t="s">
        <v>236</v>
      </c>
      <c r="P966" s="185" t="s">
        <v>3056</v>
      </c>
      <c r="Q966" s="224"/>
      <c r="R966" s="224"/>
      <c r="S966" s="224"/>
      <c r="T966" s="226" t="s">
        <v>3057</v>
      </c>
      <c r="U966" s="224" t="s">
        <v>71</v>
      </c>
      <c r="V966" s="229">
        <v>42828</v>
      </c>
      <c r="W966" s="232" t="s">
        <v>33</v>
      </c>
    </row>
    <row r="967" spans="1:23" s="250" customFormat="1" x14ac:dyDescent="0.25">
      <c r="A967" s="264">
        <f t="shared" si="15"/>
        <v>528</v>
      </c>
      <c r="B967" s="224"/>
      <c r="C967" s="224"/>
      <c r="D967" s="224" t="s">
        <v>3058</v>
      </c>
      <c r="E967" s="224" t="s">
        <v>3059</v>
      </c>
      <c r="F967" s="224" t="s">
        <v>1364</v>
      </c>
      <c r="G967" s="224" t="s">
        <v>3060</v>
      </c>
      <c r="H967" s="299">
        <v>225059530</v>
      </c>
      <c r="I967" s="299"/>
      <c r="J967" s="299"/>
      <c r="K967" s="224" t="s">
        <v>2389</v>
      </c>
      <c r="L967" s="224"/>
      <c r="M967" s="224"/>
      <c r="N967" s="232"/>
      <c r="O967" s="232"/>
      <c r="P967" s="185" t="s">
        <v>3061</v>
      </c>
      <c r="Q967" s="224"/>
      <c r="R967" s="224"/>
      <c r="S967" s="232"/>
      <c r="T967" s="226" t="s">
        <v>3062</v>
      </c>
      <c r="U967" s="226" t="s">
        <v>46</v>
      </c>
      <c r="V967" s="229">
        <v>42842</v>
      </c>
      <c r="W967" s="232"/>
    </row>
    <row r="968" spans="1:23" s="250" customFormat="1" x14ac:dyDescent="0.25">
      <c r="A968" s="264">
        <f t="shared" si="15"/>
        <v>529</v>
      </c>
      <c r="B968" s="232"/>
      <c r="C968" s="232" t="s">
        <v>1543</v>
      </c>
      <c r="D968" s="232" t="s">
        <v>3063</v>
      </c>
      <c r="E968" s="232" t="s">
        <v>3064</v>
      </c>
      <c r="F968" s="232" t="s">
        <v>123</v>
      </c>
      <c r="G968" s="232" t="s">
        <v>123</v>
      </c>
      <c r="H968" s="299">
        <v>323127374</v>
      </c>
      <c r="I968" s="299"/>
      <c r="J968" s="299"/>
      <c r="K968" s="224" t="s">
        <v>30</v>
      </c>
      <c r="L968" s="232"/>
      <c r="M968" s="232"/>
      <c r="N968" s="232"/>
      <c r="O968" s="232"/>
      <c r="P968" s="224"/>
      <c r="Q968" s="224"/>
      <c r="R968" s="224"/>
      <c r="S968" s="232"/>
      <c r="T968" s="232" t="s">
        <v>3065</v>
      </c>
      <c r="U968" s="232" t="s">
        <v>46</v>
      </c>
      <c r="V968" s="229">
        <v>42842</v>
      </c>
      <c r="W968" s="232" t="s">
        <v>33</v>
      </c>
    </row>
    <row r="969" spans="1:23" s="250" customFormat="1" x14ac:dyDescent="0.25">
      <c r="A969" s="264">
        <f t="shared" si="15"/>
        <v>530</v>
      </c>
      <c r="B969" s="224"/>
      <c r="C969" s="224"/>
      <c r="D969" s="225" t="s">
        <v>3066</v>
      </c>
      <c r="E969" s="224" t="s">
        <v>3067</v>
      </c>
      <c r="F969" s="224" t="s">
        <v>3068</v>
      </c>
      <c r="G969" s="224" t="s">
        <v>1364</v>
      </c>
      <c r="H969" s="299" t="s">
        <v>3069</v>
      </c>
      <c r="I969" s="299"/>
      <c r="J969" s="299"/>
      <c r="K969" s="224" t="s">
        <v>2857</v>
      </c>
      <c r="L969" s="224"/>
      <c r="M969" s="224"/>
      <c r="N969" s="224"/>
      <c r="O969" s="224"/>
      <c r="P969" s="185" t="s">
        <v>3070</v>
      </c>
      <c r="Q969" s="126"/>
      <c r="R969" s="224"/>
      <c r="S969" s="224"/>
      <c r="T969" s="225" t="s">
        <v>3071</v>
      </c>
      <c r="U969" s="224" t="s">
        <v>100</v>
      </c>
      <c r="V969" s="239">
        <v>42864</v>
      </c>
      <c r="W969" s="232" t="s">
        <v>33</v>
      </c>
    </row>
    <row r="970" spans="1:23" s="250" customFormat="1" x14ac:dyDescent="0.25">
      <c r="A970" s="264">
        <f t="shared" si="15"/>
        <v>531</v>
      </c>
      <c r="B970" s="224"/>
      <c r="C970" s="224" t="s">
        <v>340</v>
      </c>
      <c r="D970" s="225" t="s">
        <v>3072</v>
      </c>
      <c r="E970" s="241" t="s">
        <v>121</v>
      </c>
      <c r="F970" s="224" t="s">
        <v>122</v>
      </c>
      <c r="G970" s="224" t="s">
        <v>123</v>
      </c>
      <c r="H970" s="303">
        <v>323121685</v>
      </c>
      <c r="I970" s="299">
        <v>323366484</v>
      </c>
      <c r="J970" s="299"/>
      <c r="K970" s="224" t="s">
        <v>30</v>
      </c>
      <c r="L970" s="224"/>
      <c r="M970" s="224" t="s">
        <v>124</v>
      </c>
      <c r="N970" s="224" t="s">
        <v>3073</v>
      </c>
      <c r="O970" s="224" t="s">
        <v>321</v>
      </c>
      <c r="P970" s="185" t="s">
        <v>126</v>
      </c>
      <c r="Q970" s="224"/>
      <c r="R970" s="224"/>
      <c r="S970" s="224"/>
      <c r="T970" s="225" t="s">
        <v>3074</v>
      </c>
      <c r="U970" s="225" t="s">
        <v>100</v>
      </c>
      <c r="V970" s="229">
        <v>42753</v>
      </c>
      <c r="W970" s="232" t="s">
        <v>33</v>
      </c>
    </row>
    <row r="971" spans="1:23" s="250" customFormat="1" x14ac:dyDescent="0.25">
      <c r="A971" s="264">
        <f t="shared" si="15"/>
        <v>532</v>
      </c>
      <c r="B971" s="224"/>
      <c r="C971" s="224"/>
      <c r="D971" s="232" t="s">
        <v>3075</v>
      </c>
      <c r="E971" s="224" t="s">
        <v>3076</v>
      </c>
      <c r="F971" s="224" t="s">
        <v>155</v>
      </c>
      <c r="G971" s="224" t="s">
        <v>49</v>
      </c>
      <c r="H971" s="299">
        <v>226896426</v>
      </c>
      <c r="I971" s="303">
        <v>95413284</v>
      </c>
      <c r="J971" s="299"/>
      <c r="K971" s="224" t="s">
        <v>30</v>
      </c>
      <c r="L971" s="224"/>
      <c r="M971" s="224" t="s">
        <v>3077</v>
      </c>
      <c r="N971" s="224"/>
      <c r="O971" s="224" t="s">
        <v>330</v>
      </c>
      <c r="P971" s="126" t="s">
        <v>3078</v>
      </c>
      <c r="Q971" s="224" t="s">
        <v>3079</v>
      </c>
      <c r="R971" s="126" t="s">
        <v>3080</v>
      </c>
      <c r="S971" s="224"/>
      <c r="T971" s="227" t="s">
        <v>3081</v>
      </c>
      <c r="U971" s="135" t="s">
        <v>5328</v>
      </c>
      <c r="V971" s="229">
        <v>42842</v>
      </c>
      <c r="W971" s="230" t="s">
        <v>2111</v>
      </c>
    </row>
    <row r="972" spans="1:23" s="250" customFormat="1" x14ac:dyDescent="0.25">
      <c r="A972" s="264">
        <f t="shared" si="15"/>
        <v>533</v>
      </c>
      <c r="B972" s="232"/>
      <c r="C972" s="232"/>
      <c r="D972" s="232" t="s">
        <v>3083</v>
      </c>
      <c r="E972" s="232" t="s">
        <v>3084</v>
      </c>
      <c r="F972" s="232" t="s">
        <v>1011</v>
      </c>
      <c r="G972" s="232" t="s">
        <v>49</v>
      </c>
      <c r="H972" s="299">
        <v>226834004</v>
      </c>
      <c r="I972" s="299">
        <v>942520037</v>
      </c>
      <c r="J972" s="299"/>
      <c r="K972" s="232" t="s">
        <v>1012</v>
      </c>
      <c r="L972" s="232"/>
      <c r="M972" s="232"/>
      <c r="N972" s="226" t="s">
        <v>3085</v>
      </c>
      <c r="O972" s="226" t="s">
        <v>3086</v>
      </c>
      <c r="P972" s="185" t="s">
        <v>3087</v>
      </c>
      <c r="Q972" s="232" t="s">
        <v>3088</v>
      </c>
      <c r="R972" s="232"/>
      <c r="S972" s="230"/>
      <c r="T972" s="226" t="s">
        <v>3089</v>
      </c>
      <c r="U972" s="232" t="s">
        <v>100</v>
      </c>
      <c r="V972" s="229">
        <v>42838</v>
      </c>
      <c r="W972" s="232" t="s">
        <v>33</v>
      </c>
    </row>
    <row r="973" spans="1:23" s="250" customFormat="1" x14ac:dyDescent="0.25">
      <c r="A973" s="264">
        <f t="shared" si="15"/>
        <v>534</v>
      </c>
      <c r="B973" s="232"/>
      <c r="C973" s="232"/>
      <c r="D973" s="226" t="s">
        <v>3091</v>
      </c>
      <c r="E973" s="232" t="s">
        <v>3092</v>
      </c>
      <c r="F973" s="232" t="s">
        <v>2260</v>
      </c>
      <c r="G973" s="226" t="s">
        <v>1364</v>
      </c>
      <c r="H973" s="299" t="s">
        <v>3093</v>
      </c>
      <c r="I973" s="299"/>
      <c r="J973" s="299"/>
      <c r="K973" s="232" t="s">
        <v>2221</v>
      </c>
      <c r="L973" s="232"/>
      <c r="M973" s="232" t="s">
        <v>3094</v>
      </c>
      <c r="N973" s="232"/>
      <c r="O973" s="232" t="s">
        <v>1606</v>
      </c>
      <c r="P973" s="126" t="s">
        <v>3095</v>
      </c>
      <c r="Q973" s="224"/>
      <c r="R973" s="224"/>
      <c r="S973" s="224"/>
      <c r="T973" s="226" t="s">
        <v>3096</v>
      </c>
      <c r="U973" s="232" t="s">
        <v>100</v>
      </c>
      <c r="V973" s="229">
        <v>42852</v>
      </c>
      <c r="W973" s="232" t="s">
        <v>33</v>
      </c>
    </row>
    <row r="974" spans="1:23" s="250" customFormat="1" x14ac:dyDescent="0.25">
      <c r="A974" s="264">
        <f t="shared" si="15"/>
        <v>535</v>
      </c>
      <c r="B974" s="224"/>
      <c r="C974" s="224"/>
      <c r="D974" s="225" t="s">
        <v>3097</v>
      </c>
      <c r="E974" s="224" t="s">
        <v>3098</v>
      </c>
      <c r="F974" s="224" t="s">
        <v>2210</v>
      </c>
      <c r="G974" s="224" t="s">
        <v>1364</v>
      </c>
      <c r="H974" s="299">
        <v>229518000</v>
      </c>
      <c r="I974" s="299"/>
      <c r="J974" s="299"/>
      <c r="K974" s="224" t="s">
        <v>2389</v>
      </c>
      <c r="L974" s="224"/>
      <c r="M974" s="224" t="s">
        <v>3099</v>
      </c>
      <c r="N974" s="224"/>
      <c r="O974" s="224"/>
      <c r="P974" s="185" t="s">
        <v>3100</v>
      </c>
      <c r="Q974" s="126" t="s">
        <v>3101</v>
      </c>
      <c r="R974" s="224"/>
      <c r="S974" s="225" t="s">
        <v>3102</v>
      </c>
      <c r="T974" s="225" t="s">
        <v>3103</v>
      </c>
      <c r="U974" s="224" t="s">
        <v>71</v>
      </c>
      <c r="V974" s="229">
        <v>42858</v>
      </c>
      <c r="W974" s="232" t="s">
        <v>33</v>
      </c>
    </row>
    <row r="975" spans="1:23" s="250" customFormat="1" x14ac:dyDescent="0.25">
      <c r="A975" s="264">
        <f t="shared" si="15"/>
        <v>536</v>
      </c>
      <c r="B975" s="232"/>
      <c r="C975" s="232"/>
      <c r="D975" s="226" t="s">
        <v>3104</v>
      </c>
      <c r="E975" s="232" t="s">
        <v>3105</v>
      </c>
      <c r="F975" s="232" t="s">
        <v>2260</v>
      </c>
      <c r="G975" s="232" t="s">
        <v>1364</v>
      </c>
      <c r="H975" s="299" t="s">
        <v>3106</v>
      </c>
      <c r="I975" s="299"/>
      <c r="J975" s="299"/>
      <c r="K975" s="232" t="s">
        <v>2221</v>
      </c>
      <c r="L975" s="232"/>
      <c r="M975" s="232" t="s">
        <v>3107</v>
      </c>
      <c r="N975" s="232" t="s">
        <v>3108</v>
      </c>
      <c r="O975" s="232" t="s">
        <v>1606</v>
      </c>
      <c r="P975" s="126" t="s">
        <v>3109</v>
      </c>
      <c r="Q975" s="224"/>
      <c r="R975" s="224"/>
      <c r="S975" s="224"/>
      <c r="T975" s="226" t="s">
        <v>3110</v>
      </c>
      <c r="U975" s="226" t="s">
        <v>71</v>
      </c>
      <c r="V975" s="229">
        <v>42850</v>
      </c>
      <c r="W975" s="232" t="s">
        <v>33</v>
      </c>
    </row>
    <row r="976" spans="1:23" s="250" customFormat="1" x14ac:dyDescent="0.25">
      <c r="A976" s="264">
        <f t="shared" si="15"/>
        <v>537</v>
      </c>
      <c r="B976" s="232"/>
      <c r="C976" s="232"/>
      <c r="D976" s="232" t="s">
        <v>3111</v>
      </c>
      <c r="E976" s="232" t="s">
        <v>3112</v>
      </c>
      <c r="F976" s="232" t="s">
        <v>3113</v>
      </c>
      <c r="G976" s="232" t="s">
        <v>42</v>
      </c>
      <c r="H976" s="299">
        <v>974086368</v>
      </c>
      <c r="I976" s="299"/>
      <c r="J976" s="299"/>
      <c r="K976" s="232" t="s">
        <v>3114</v>
      </c>
      <c r="L976" s="232"/>
      <c r="M976" s="232" t="s">
        <v>2542</v>
      </c>
      <c r="N976" s="232" t="s">
        <v>3115</v>
      </c>
      <c r="O976" s="232" t="s">
        <v>1004</v>
      </c>
      <c r="P976" s="232" t="s">
        <v>3116</v>
      </c>
      <c r="Q976" s="232"/>
      <c r="R976" s="232"/>
      <c r="S976" s="232"/>
      <c r="T976" s="226" t="s">
        <v>3117</v>
      </c>
      <c r="U976" s="232" t="s">
        <v>100</v>
      </c>
      <c r="V976" s="268">
        <v>42867</v>
      </c>
      <c r="W976" s="232" t="s">
        <v>33</v>
      </c>
    </row>
    <row r="977" spans="1:23" s="250" customFormat="1" x14ac:dyDescent="0.25">
      <c r="A977" s="264">
        <f t="shared" si="15"/>
        <v>538</v>
      </c>
      <c r="B977" s="232" t="s">
        <v>3118</v>
      </c>
      <c r="C977" s="232"/>
      <c r="D977" s="226" t="s">
        <v>3119</v>
      </c>
      <c r="E977" s="232" t="s">
        <v>3120</v>
      </c>
      <c r="F977" s="232" t="s">
        <v>60</v>
      </c>
      <c r="G977" s="232" t="s">
        <v>49</v>
      </c>
      <c r="H977" s="299">
        <v>994129740</v>
      </c>
      <c r="I977" s="299"/>
      <c r="J977" s="299"/>
      <c r="K977" s="232" t="s">
        <v>3121</v>
      </c>
      <c r="L977" s="232"/>
      <c r="M977" s="232" t="s">
        <v>1302</v>
      </c>
      <c r="N977" s="232" t="s">
        <v>3122</v>
      </c>
      <c r="O977" s="232" t="s">
        <v>3123</v>
      </c>
      <c r="P977" s="185" t="s">
        <v>3124</v>
      </c>
      <c r="Q977" s="232"/>
      <c r="R977" s="232"/>
      <c r="S977" s="232"/>
      <c r="T977" s="226" t="s">
        <v>3125</v>
      </c>
      <c r="U977" s="232" t="s">
        <v>100</v>
      </c>
      <c r="V977" s="268">
        <v>42870</v>
      </c>
      <c r="W977" s="232" t="s">
        <v>3126</v>
      </c>
    </row>
    <row r="978" spans="1:23" s="250" customFormat="1" x14ac:dyDescent="0.25">
      <c r="A978" s="264">
        <f t="shared" si="15"/>
        <v>539</v>
      </c>
      <c r="B978" s="232"/>
      <c r="C978" s="232"/>
      <c r="D978" s="226" t="s">
        <v>3127</v>
      </c>
      <c r="E978" s="232" t="s">
        <v>3128</v>
      </c>
      <c r="F978" s="232" t="s">
        <v>48</v>
      </c>
      <c r="G978" s="232" t="s">
        <v>49</v>
      </c>
      <c r="H978" s="299">
        <v>222323668</v>
      </c>
      <c r="I978" s="299"/>
      <c r="J978" s="299"/>
      <c r="K978" s="232"/>
      <c r="L978" s="232"/>
      <c r="M978" s="232" t="s">
        <v>3129</v>
      </c>
      <c r="N978" s="232"/>
      <c r="O978" s="232"/>
      <c r="P978" s="185" t="s">
        <v>3130</v>
      </c>
      <c r="Q978" s="232"/>
      <c r="R978" s="232"/>
      <c r="S978" s="232"/>
      <c r="T978" s="226" t="s">
        <v>3131</v>
      </c>
      <c r="U978" s="232" t="s">
        <v>100</v>
      </c>
      <c r="V978" s="268">
        <v>42870</v>
      </c>
      <c r="W978" s="232" t="s">
        <v>33</v>
      </c>
    </row>
    <row r="979" spans="1:23" s="250" customFormat="1" x14ac:dyDescent="0.25">
      <c r="A979" s="264">
        <v>540</v>
      </c>
      <c r="B979" s="232"/>
      <c r="C979" s="232"/>
      <c r="D979" s="226" t="s">
        <v>3132</v>
      </c>
      <c r="E979" s="232" t="s">
        <v>3133</v>
      </c>
      <c r="F979" s="232" t="s">
        <v>241</v>
      </c>
      <c r="G979" s="232" t="s">
        <v>49</v>
      </c>
      <c r="H979" s="299">
        <v>94855268</v>
      </c>
      <c r="I979" s="299">
        <v>979469630</v>
      </c>
      <c r="J979" s="299"/>
      <c r="K979" s="232"/>
      <c r="L979" s="232"/>
      <c r="M979" s="226" t="s">
        <v>2275</v>
      </c>
      <c r="N979" s="226" t="s">
        <v>3134</v>
      </c>
      <c r="O979" s="232"/>
      <c r="P979" s="185" t="s">
        <v>3135</v>
      </c>
      <c r="Q979" s="185" t="s">
        <v>3136</v>
      </c>
      <c r="R979" s="232"/>
      <c r="S979" s="232"/>
      <c r="T979" s="226" t="s">
        <v>3137</v>
      </c>
      <c r="U979" s="232" t="s">
        <v>100</v>
      </c>
      <c r="V979" s="268">
        <v>42886</v>
      </c>
      <c r="W979" s="232" t="s">
        <v>3126</v>
      </c>
    </row>
    <row r="980" spans="1:23" s="250" customFormat="1" x14ac:dyDescent="0.25">
      <c r="A980" s="264"/>
      <c r="B980" s="232" t="s">
        <v>3138</v>
      </c>
      <c r="C980" s="232"/>
      <c r="D980" s="226" t="s">
        <v>3139</v>
      </c>
      <c r="E980" s="232" t="s">
        <v>3140</v>
      </c>
      <c r="F980" s="224" t="s">
        <v>285</v>
      </c>
      <c r="G980" s="232" t="s">
        <v>42</v>
      </c>
      <c r="H980" s="303">
        <v>22124216</v>
      </c>
      <c r="I980" s="299">
        <v>953251384</v>
      </c>
      <c r="J980" s="299"/>
      <c r="K980" s="232"/>
      <c r="L980" s="232"/>
      <c r="M980" s="232" t="s">
        <v>3141</v>
      </c>
      <c r="N980" s="232" t="s">
        <v>3142</v>
      </c>
      <c r="O980" s="232"/>
      <c r="P980" s="126" t="s">
        <v>3143</v>
      </c>
      <c r="Q980" s="232"/>
      <c r="R980" s="232"/>
      <c r="S980" s="232"/>
      <c r="T980" s="226" t="s">
        <v>3144</v>
      </c>
      <c r="U980" s="232" t="s">
        <v>435</v>
      </c>
      <c r="V980" s="268"/>
      <c r="W980" s="232"/>
    </row>
    <row r="981" spans="1:23" s="250" customFormat="1" x14ac:dyDescent="0.25">
      <c r="A981" s="264">
        <v>541</v>
      </c>
      <c r="B981" s="232"/>
      <c r="C981" s="232" t="s">
        <v>3145</v>
      </c>
      <c r="D981" s="232" t="s">
        <v>2423</v>
      </c>
      <c r="E981" s="232" t="s">
        <v>3146</v>
      </c>
      <c r="F981" s="232" t="s">
        <v>1132</v>
      </c>
      <c r="G981" s="232" t="s">
        <v>42</v>
      </c>
      <c r="H981" s="299" t="s">
        <v>3147</v>
      </c>
      <c r="I981" s="299"/>
      <c r="J981" s="299"/>
      <c r="K981" s="232"/>
      <c r="L981" s="232"/>
      <c r="M981" s="232"/>
      <c r="N981" s="232"/>
      <c r="O981" s="232"/>
      <c r="P981" s="232"/>
      <c r="Q981" s="232"/>
      <c r="R981" s="232"/>
      <c r="S981" s="232"/>
      <c r="T981" s="276" t="s">
        <v>3148</v>
      </c>
      <c r="U981" s="135" t="s">
        <v>5328</v>
      </c>
      <c r="V981" s="268"/>
      <c r="W981" s="230" t="s">
        <v>2111</v>
      </c>
    </row>
    <row r="982" spans="1:23" s="250" customFormat="1" x14ac:dyDescent="0.25">
      <c r="A982" s="151"/>
      <c r="B982" s="151"/>
      <c r="C982" s="151"/>
      <c r="D982" s="151"/>
      <c r="E982" s="151"/>
      <c r="F982" s="151"/>
      <c r="G982" s="151"/>
      <c r="H982" s="284"/>
      <c r="I982" s="284"/>
      <c r="J982" s="284"/>
      <c r="K982" s="151"/>
      <c r="L982" s="151"/>
      <c r="M982" s="151"/>
      <c r="N982" s="151"/>
      <c r="O982" s="151"/>
      <c r="P982" s="151"/>
      <c r="Q982" s="151"/>
      <c r="R982" s="151"/>
      <c r="S982" s="151"/>
      <c r="T982" s="151"/>
      <c r="U982" s="151"/>
      <c r="V982" s="151"/>
      <c r="W982" s="151"/>
    </row>
    <row r="983" spans="1:23" s="250" customFormat="1" x14ac:dyDescent="0.25">
      <c r="A983" s="151"/>
      <c r="B983" s="151"/>
      <c r="C983" s="151"/>
      <c r="D983" s="151"/>
      <c r="E983" s="151"/>
      <c r="F983" s="151"/>
      <c r="G983" s="151"/>
      <c r="H983" s="284"/>
      <c r="I983" s="284"/>
      <c r="J983" s="284"/>
      <c r="K983" s="151"/>
      <c r="L983" s="151"/>
      <c r="M983" s="151"/>
      <c r="N983" s="151"/>
      <c r="O983" s="151"/>
      <c r="P983" s="151"/>
      <c r="Q983" s="151"/>
      <c r="R983" s="151"/>
      <c r="S983" s="151"/>
      <c r="T983" s="151"/>
      <c r="U983" s="151"/>
      <c r="V983" s="151"/>
      <c r="W983" s="151"/>
    </row>
    <row r="984" spans="1:23" s="250" customFormat="1" x14ac:dyDescent="0.25">
      <c r="A984" s="151"/>
      <c r="B984" s="151"/>
      <c r="C984" s="151"/>
      <c r="D984" s="151"/>
      <c r="E984" s="151"/>
      <c r="F984" s="151"/>
      <c r="G984" s="151"/>
      <c r="H984" s="284"/>
      <c r="I984" s="284"/>
      <c r="J984" s="284"/>
      <c r="K984" s="151"/>
      <c r="L984" s="151"/>
      <c r="M984" s="151"/>
      <c r="N984" s="151"/>
      <c r="O984" s="151"/>
      <c r="P984" s="151"/>
      <c r="Q984" s="151"/>
      <c r="R984" s="151"/>
      <c r="S984" s="151"/>
      <c r="T984" s="151"/>
      <c r="U984" s="151"/>
      <c r="V984" s="151"/>
      <c r="W984" s="151"/>
    </row>
    <row r="985" spans="1:23" s="250" customFormat="1" x14ac:dyDescent="0.25">
      <c r="A985" s="151"/>
      <c r="B985" s="151"/>
      <c r="C985" s="151"/>
      <c r="D985" s="151"/>
      <c r="E985" s="151"/>
      <c r="F985" s="151"/>
      <c r="G985" s="151"/>
      <c r="H985" s="284"/>
      <c r="I985" s="284"/>
      <c r="J985" s="284"/>
      <c r="K985" s="151"/>
      <c r="L985" s="151"/>
      <c r="M985" s="151"/>
      <c r="N985" s="151"/>
      <c r="O985" s="151"/>
      <c r="P985" s="151"/>
      <c r="Q985" s="151"/>
      <c r="R985" s="151"/>
      <c r="S985" s="151"/>
      <c r="T985" s="151"/>
      <c r="U985" s="151"/>
      <c r="V985" s="151"/>
      <c r="W985" s="151"/>
    </row>
    <row r="986" spans="1:23" s="250" customFormat="1" x14ac:dyDescent="0.25">
      <c r="A986" s="151"/>
      <c r="B986" s="151"/>
      <c r="C986" s="151"/>
      <c r="D986" s="151"/>
      <c r="E986" s="151"/>
      <c r="F986" s="151"/>
      <c r="G986" s="151"/>
      <c r="H986" s="284"/>
      <c r="I986" s="284"/>
      <c r="J986" s="284"/>
      <c r="K986" s="151"/>
      <c r="L986" s="151"/>
      <c r="M986" s="151"/>
      <c r="N986" s="151"/>
      <c r="O986" s="151"/>
      <c r="P986" s="151"/>
      <c r="Q986" s="151"/>
      <c r="R986" s="151"/>
      <c r="S986" s="151"/>
      <c r="T986" s="151"/>
      <c r="U986" s="151"/>
      <c r="V986" s="151"/>
      <c r="W986" s="151"/>
    </row>
    <row r="987" spans="1:23" s="250" customFormat="1" x14ac:dyDescent="0.25">
      <c r="A987" s="151"/>
      <c r="B987" s="151"/>
      <c r="C987" s="151"/>
      <c r="D987" s="151"/>
      <c r="E987" s="151"/>
      <c r="F987" s="151"/>
      <c r="G987" s="151"/>
      <c r="H987" s="284"/>
      <c r="I987" s="284"/>
      <c r="J987" s="284"/>
      <c r="K987" s="151"/>
      <c r="L987" s="151"/>
      <c r="M987" s="151"/>
      <c r="N987" s="151"/>
      <c r="O987" s="151"/>
      <c r="P987" s="151"/>
      <c r="Q987" s="151"/>
      <c r="R987" s="151"/>
      <c r="S987" s="151"/>
      <c r="T987" s="151"/>
      <c r="U987" s="151"/>
      <c r="V987" s="151"/>
      <c r="W987" s="151"/>
    </row>
    <row r="988" spans="1:23" s="250" customFormat="1" x14ac:dyDescent="0.25">
      <c r="A988" s="151"/>
      <c r="B988" s="151"/>
      <c r="C988" s="151"/>
      <c r="D988" s="151"/>
      <c r="E988" s="151"/>
      <c r="F988" s="151"/>
      <c r="G988" s="151"/>
      <c r="H988" s="284"/>
      <c r="I988" s="284"/>
      <c r="J988" s="284"/>
      <c r="K988" s="151"/>
      <c r="L988" s="151"/>
      <c r="M988" s="151"/>
      <c r="N988" s="151"/>
      <c r="O988" s="151"/>
      <c r="P988" s="151"/>
      <c r="Q988" s="151"/>
      <c r="R988" s="151"/>
      <c r="S988" s="151"/>
      <c r="T988" s="151"/>
      <c r="U988" s="151"/>
      <c r="V988" s="151"/>
      <c r="W988" s="151"/>
    </row>
    <row r="989" spans="1:23" s="250" customFormat="1" x14ac:dyDescent="0.25">
      <c r="A989" s="151"/>
      <c r="B989" s="151"/>
      <c r="C989" s="151"/>
      <c r="D989" s="151"/>
      <c r="E989" s="151"/>
      <c r="F989" s="151"/>
      <c r="G989" s="151"/>
      <c r="H989" s="284"/>
      <c r="I989" s="284"/>
      <c r="J989" s="284"/>
      <c r="K989" s="151"/>
      <c r="L989" s="151"/>
      <c r="M989" s="151"/>
      <c r="N989" s="151"/>
      <c r="O989" s="151"/>
      <c r="P989" s="151"/>
      <c r="Q989" s="151"/>
      <c r="R989" s="151"/>
      <c r="S989" s="151"/>
      <c r="T989" s="151"/>
      <c r="U989" s="151"/>
      <c r="V989" s="151"/>
      <c r="W989" s="151"/>
    </row>
    <row r="990" spans="1:23" s="250" customFormat="1" x14ac:dyDescent="0.25">
      <c r="A990" s="151"/>
      <c r="B990" s="151"/>
      <c r="C990" s="151"/>
      <c r="D990" s="151"/>
      <c r="E990" s="151"/>
      <c r="F990" s="151"/>
      <c r="G990" s="151"/>
      <c r="H990" s="284"/>
      <c r="I990" s="284"/>
      <c r="J990" s="284"/>
      <c r="K990" s="151"/>
      <c r="L990" s="151"/>
      <c r="M990" s="151"/>
      <c r="N990" s="151"/>
      <c r="O990" s="151"/>
      <c r="P990" s="151"/>
      <c r="Q990" s="151"/>
      <c r="R990" s="151"/>
      <c r="S990" s="151"/>
      <c r="T990" s="151"/>
      <c r="U990" s="151"/>
      <c r="V990" s="151"/>
      <c r="W990" s="151"/>
    </row>
    <row r="991" spans="1:23" s="250" customFormat="1" x14ac:dyDescent="0.25">
      <c r="A991" s="151"/>
      <c r="B991" s="151"/>
      <c r="C991" s="151"/>
      <c r="D991" s="151"/>
      <c r="E991" s="151"/>
      <c r="F991" s="151"/>
      <c r="G991" s="151"/>
      <c r="H991" s="284"/>
      <c r="I991" s="284"/>
      <c r="J991" s="284"/>
      <c r="K991" s="151"/>
      <c r="L991" s="151"/>
      <c r="M991" s="151"/>
      <c r="N991" s="151"/>
      <c r="O991" s="151"/>
      <c r="P991" s="151"/>
      <c r="Q991" s="151"/>
      <c r="R991" s="151"/>
      <c r="S991" s="151"/>
      <c r="T991" s="151"/>
      <c r="U991" s="151"/>
      <c r="V991" s="151"/>
      <c r="W991" s="151"/>
    </row>
    <row r="992" spans="1:23" s="250" customFormat="1" x14ac:dyDescent="0.25">
      <c r="A992" s="151"/>
      <c r="B992" s="151"/>
      <c r="C992" s="151"/>
      <c r="D992" s="151"/>
      <c r="E992" s="151"/>
      <c r="F992" s="151"/>
      <c r="G992" s="151"/>
      <c r="H992" s="284"/>
      <c r="I992" s="284"/>
      <c r="J992" s="284"/>
      <c r="K992" s="151"/>
      <c r="L992" s="151"/>
      <c r="M992" s="151"/>
      <c r="N992" s="151"/>
      <c r="O992" s="151"/>
      <c r="P992" s="151"/>
      <c r="Q992" s="151"/>
      <c r="R992" s="151"/>
      <c r="S992" s="151"/>
      <c r="T992" s="151"/>
      <c r="U992" s="151"/>
      <c r="V992" s="151"/>
      <c r="W992" s="151"/>
    </row>
    <row r="993" spans="1:23" s="250" customFormat="1" x14ac:dyDescent="0.25">
      <c r="A993" s="151"/>
      <c r="B993" s="151"/>
      <c r="C993" s="151"/>
      <c r="D993" s="151"/>
      <c r="E993" s="151"/>
      <c r="F993" s="151"/>
      <c r="G993" s="151"/>
      <c r="H993" s="284"/>
      <c r="I993" s="284"/>
      <c r="J993" s="284"/>
      <c r="K993" s="151"/>
      <c r="L993" s="151"/>
      <c r="M993" s="151"/>
      <c r="N993" s="151"/>
      <c r="O993" s="151"/>
      <c r="P993" s="151"/>
      <c r="Q993" s="151"/>
      <c r="R993" s="151"/>
      <c r="S993" s="151"/>
      <c r="T993" s="151"/>
      <c r="U993" s="151"/>
      <c r="V993" s="151"/>
      <c r="W993" s="151"/>
    </row>
    <row r="994" spans="1:23" s="250" customFormat="1" x14ac:dyDescent="0.25">
      <c r="A994" s="151"/>
      <c r="B994" s="151"/>
      <c r="C994" s="151"/>
      <c r="D994" s="151"/>
      <c r="E994" s="151"/>
      <c r="F994" s="151"/>
      <c r="G994" s="151"/>
      <c r="H994" s="284"/>
      <c r="I994" s="284"/>
      <c r="J994" s="284"/>
      <c r="K994" s="151"/>
      <c r="L994" s="151"/>
      <c r="M994" s="151"/>
      <c r="N994" s="151"/>
      <c r="O994" s="151"/>
      <c r="P994" s="151"/>
      <c r="Q994" s="151"/>
      <c r="R994" s="151"/>
      <c r="S994" s="151"/>
      <c r="T994" s="151"/>
      <c r="U994" s="151"/>
      <c r="V994" s="151"/>
      <c r="W994" s="151"/>
    </row>
    <row r="995" spans="1:23" s="250" customFormat="1" x14ac:dyDescent="0.25">
      <c r="A995" s="151"/>
      <c r="B995" s="151"/>
      <c r="C995" s="151"/>
      <c r="D995" s="151"/>
      <c r="E995" s="151"/>
      <c r="F995" s="151"/>
      <c r="G995" s="151"/>
      <c r="H995" s="284"/>
      <c r="I995" s="284"/>
      <c r="J995" s="284"/>
      <c r="K995" s="151"/>
      <c r="L995" s="151"/>
      <c r="M995" s="151"/>
      <c r="N995" s="151"/>
      <c r="O995" s="151"/>
      <c r="P995" s="151"/>
      <c r="Q995" s="151"/>
      <c r="R995" s="151"/>
      <c r="S995" s="151"/>
      <c r="T995" s="151"/>
      <c r="U995" s="151"/>
      <c r="V995" s="151"/>
      <c r="W995" s="151"/>
    </row>
    <row r="996" spans="1:23" s="250" customFormat="1" x14ac:dyDescent="0.25">
      <c r="A996" s="151"/>
      <c r="B996" s="151"/>
      <c r="C996" s="151"/>
      <c r="D996" s="151"/>
      <c r="E996" s="151"/>
      <c r="F996" s="151"/>
      <c r="G996" s="151"/>
      <c r="H996" s="284"/>
      <c r="I996" s="284"/>
      <c r="J996" s="284"/>
      <c r="K996" s="151"/>
      <c r="L996" s="151"/>
      <c r="M996" s="151"/>
      <c r="N996" s="151"/>
      <c r="O996" s="151"/>
      <c r="P996" s="151"/>
      <c r="Q996" s="151"/>
      <c r="R996" s="151"/>
      <c r="S996" s="151"/>
      <c r="T996" s="151"/>
      <c r="U996" s="151"/>
      <c r="V996" s="151"/>
      <c r="W996" s="151"/>
    </row>
    <row r="997" spans="1:23" s="250" customFormat="1" x14ac:dyDescent="0.25">
      <c r="A997" s="151"/>
      <c r="B997" s="151"/>
      <c r="C997" s="151"/>
      <c r="D997" s="151"/>
      <c r="E997" s="151"/>
      <c r="F997" s="151"/>
      <c r="G997" s="151"/>
      <c r="H997" s="284"/>
      <c r="I997" s="284"/>
      <c r="J997" s="284"/>
      <c r="K997" s="151"/>
      <c r="L997" s="151"/>
      <c r="M997" s="151"/>
      <c r="N997" s="151"/>
      <c r="O997" s="151"/>
      <c r="P997" s="151"/>
      <c r="Q997" s="151"/>
      <c r="R997" s="151"/>
      <c r="S997" s="151"/>
      <c r="T997" s="151"/>
      <c r="U997" s="151"/>
      <c r="V997" s="151"/>
      <c r="W997" s="151"/>
    </row>
    <row r="998" spans="1:23" s="250" customFormat="1" x14ac:dyDescent="0.25">
      <c r="A998" s="151"/>
      <c r="B998" s="151"/>
      <c r="C998" s="151"/>
      <c r="D998" s="151"/>
      <c r="E998" s="151"/>
      <c r="F998" s="151"/>
      <c r="G998" s="151"/>
      <c r="H998" s="284"/>
      <c r="I998" s="284"/>
      <c r="J998" s="284"/>
      <c r="K998" s="151"/>
      <c r="L998" s="151"/>
      <c r="M998" s="151"/>
      <c r="N998" s="151"/>
      <c r="O998" s="151"/>
      <c r="P998" s="151"/>
      <c r="Q998" s="151"/>
      <c r="R998" s="151"/>
      <c r="S998" s="151"/>
      <c r="T998" s="151"/>
      <c r="U998" s="151"/>
      <c r="V998" s="151"/>
      <c r="W998" s="151"/>
    </row>
    <row r="999" spans="1:23" s="250" customFormat="1" x14ac:dyDescent="0.25">
      <c r="A999" s="151"/>
      <c r="B999" s="151"/>
      <c r="C999" s="151"/>
      <c r="D999" s="151"/>
      <c r="E999" s="151"/>
      <c r="F999" s="151"/>
      <c r="G999" s="151"/>
      <c r="H999" s="284"/>
      <c r="I999" s="284"/>
      <c r="J999" s="284"/>
      <c r="K999" s="151"/>
      <c r="L999" s="151"/>
      <c r="M999" s="151"/>
      <c r="N999" s="151"/>
      <c r="O999" s="151"/>
      <c r="P999" s="151"/>
      <c r="Q999" s="151"/>
      <c r="R999" s="151"/>
      <c r="S999" s="151"/>
      <c r="T999" s="151"/>
      <c r="U999" s="151"/>
      <c r="V999" s="151"/>
      <c r="W999" s="151"/>
    </row>
    <row r="1000" spans="1:23" s="250" customFormat="1" x14ac:dyDescent="0.25">
      <c r="A1000" s="151"/>
      <c r="B1000" s="151"/>
      <c r="C1000" s="151"/>
      <c r="D1000" s="151"/>
      <c r="E1000" s="151"/>
      <c r="F1000" s="151"/>
      <c r="G1000" s="151"/>
      <c r="H1000" s="284"/>
      <c r="I1000" s="284"/>
      <c r="J1000" s="284"/>
      <c r="K1000" s="151"/>
      <c r="L1000" s="151"/>
      <c r="M1000" s="151"/>
      <c r="N1000" s="151"/>
      <c r="O1000" s="151"/>
      <c r="P1000" s="151"/>
      <c r="Q1000" s="151"/>
      <c r="R1000" s="151"/>
      <c r="S1000" s="151"/>
      <c r="T1000" s="151"/>
      <c r="U1000" s="151"/>
      <c r="V1000" s="151"/>
      <c r="W1000" s="151"/>
    </row>
    <row r="1001" spans="1:23" s="250" customFormat="1" x14ac:dyDescent="0.25">
      <c r="A1001" s="151"/>
      <c r="B1001" s="151"/>
      <c r="C1001" s="151"/>
      <c r="D1001" s="151"/>
      <c r="E1001" s="151"/>
      <c r="F1001" s="151"/>
      <c r="G1001" s="151"/>
      <c r="H1001" s="284"/>
      <c r="I1001" s="284"/>
      <c r="J1001" s="284"/>
      <c r="K1001" s="151"/>
      <c r="L1001" s="151"/>
      <c r="M1001" s="151"/>
      <c r="N1001" s="151"/>
      <c r="O1001" s="151"/>
      <c r="P1001" s="151"/>
      <c r="Q1001" s="151"/>
      <c r="R1001" s="151"/>
      <c r="S1001" s="151"/>
      <c r="T1001" s="151"/>
      <c r="U1001" s="151"/>
      <c r="V1001" s="151"/>
      <c r="W1001" s="151"/>
    </row>
    <row r="1002" spans="1:23" s="250" customFormat="1" x14ac:dyDescent="0.25">
      <c r="A1002" s="151"/>
      <c r="B1002" s="151"/>
      <c r="C1002" s="151"/>
      <c r="D1002" s="151"/>
      <c r="E1002" s="151"/>
      <c r="F1002" s="151"/>
      <c r="G1002" s="151"/>
      <c r="H1002" s="284"/>
      <c r="I1002" s="284"/>
      <c r="J1002" s="284"/>
      <c r="K1002" s="151"/>
      <c r="L1002" s="151"/>
      <c r="M1002" s="151"/>
      <c r="N1002" s="151"/>
      <c r="O1002" s="151"/>
      <c r="P1002" s="151"/>
      <c r="Q1002" s="151"/>
      <c r="R1002" s="151"/>
      <c r="S1002" s="151"/>
      <c r="T1002" s="151"/>
      <c r="U1002" s="151"/>
      <c r="V1002" s="151"/>
      <c r="W1002" s="151"/>
    </row>
    <row r="1003" spans="1:23" s="250" customFormat="1" x14ac:dyDescent="0.25">
      <c r="A1003" s="151"/>
      <c r="B1003" s="151"/>
      <c r="C1003" s="151"/>
      <c r="D1003" s="151"/>
      <c r="E1003" s="151"/>
      <c r="F1003" s="151"/>
      <c r="G1003" s="151"/>
      <c r="H1003" s="284"/>
      <c r="I1003" s="284"/>
      <c r="J1003" s="284"/>
      <c r="K1003" s="151"/>
      <c r="L1003" s="151"/>
      <c r="M1003" s="151"/>
      <c r="N1003" s="151"/>
      <c r="O1003" s="151"/>
      <c r="P1003" s="151"/>
      <c r="Q1003" s="151"/>
      <c r="R1003" s="151"/>
      <c r="S1003" s="151"/>
      <c r="T1003" s="151"/>
      <c r="U1003" s="151"/>
      <c r="V1003" s="151"/>
      <c r="W1003" s="151"/>
    </row>
    <row r="1004" spans="1:23" s="250" customFormat="1" x14ac:dyDescent="0.25">
      <c r="A1004" s="151"/>
      <c r="B1004" s="151"/>
      <c r="C1004" s="151"/>
      <c r="D1004" s="151"/>
      <c r="E1004" s="151"/>
      <c r="F1004" s="151"/>
      <c r="G1004" s="151"/>
      <c r="H1004" s="284"/>
      <c r="I1004" s="284"/>
      <c r="J1004" s="284"/>
      <c r="K1004" s="151"/>
      <c r="L1004" s="151"/>
      <c r="M1004" s="151"/>
      <c r="N1004" s="151"/>
      <c r="O1004" s="151"/>
      <c r="P1004" s="151"/>
      <c r="Q1004" s="151"/>
      <c r="R1004" s="151"/>
      <c r="S1004" s="151"/>
      <c r="T1004" s="151"/>
      <c r="U1004" s="151"/>
      <c r="V1004" s="151"/>
      <c r="W1004" s="151"/>
    </row>
    <row r="1005" spans="1:23" s="250" customFormat="1" x14ac:dyDescent="0.25">
      <c r="A1005" s="151"/>
      <c r="B1005" s="151"/>
      <c r="C1005" s="151"/>
      <c r="D1005" s="151"/>
      <c r="E1005" s="151"/>
      <c r="F1005" s="151"/>
      <c r="G1005" s="151"/>
      <c r="H1005" s="284"/>
      <c r="I1005" s="284"/>
      <c r="J1005" s="284"/>
      <c r="K1005" s="151"/>
      <c r="L1005" s="151"/>
      <c r="M1005" s="151"/>
      <c r="N1005" s="151"/>
      <c r="O1005" s="151"/>
      <c r="P1005" s="151"/>
      <c r="Q1005" s="151"/>
      <c r="R1005" s="151"/>
      <c r="S1005" s="151"/>
      <c r="T1005" s="151"/>
      <c r="U1005" s="151"/>
      <c r="V1005" s="151"/>
      <c r="W1005" s="151"/>
    </row>
    <row r="1006" spans="1:23" s="250" customFormat="1" x14ac:dyDescent="0.25">
      <c r="A1006" s="151"/>
      <c r="B1006" s="151"/>
      <c r="C1006" s="151"/>
      <c r="D1006" s="151"/>
      <c r="E1006" s="151"/>
      <c r="F1006" s="151"/>
      <c r="G1006" s="151"/>
      <c r="H1006" s="284"/>
      <c r="I1006" s="284"/>
      <c r="J1006" s="284"/>
      <c r="K1006" s="151"/>
      <c r="L1006" s="151"/>
      <c r="M1006" s="151"/>
      <c r="N1006" s="151"/>
      <c r="O1006" s="151"/>
      <c r="P1006" s="151"/>
      <c r="Q1006" s="151"/>
      <c r="R1006" s="151"/>
      <c r="S1006" s="151"/>
      <c r="T1006" s="151"/>
      <c r="U1006" s="151"/>
      <c r="V1006" s="151"/>
      <c r="W1006" s="151"/>
    </row>
    <row r="1007" spans="1:23" s="250" customFormat="1" x14ac:dyDescent="0.25">
      <c r="A1007" s="151"/>
      <c r="B1007" s="151"/>
      <c r="C1007" s="151"/>
      <c r="D1007" s="151"/>
      <c r="E1007" s="151"/>
      <c r="F1007" s="151"/>
      <c r="G1007" s="151"/>
      <c r="H1007" s="284"/>
      <c r="I1007" s="284"/>
      <c r="J1007" s="284"/>
      <c r="K1007" s="151"/>
      <c r="L1007" s="151"/>
      <c r="M1007" s="151"/>
      <c r="N1007" s="151"/>
      <c r="O1007" s="151"/>
      <c r="P1007" s="151"/>
      <c r="Q1007" s="151"/>
      <c r="R1007" s="151"/>
      <c r="S1007" s="151"/>
      <c r="T1007" s="151"/>
      <c r="U1007" s="151"/>
      <c r="V1007" s="151"/>
      <c r="W1007" s="151"/>
    </row>
    <row r="1008" spans="1:23" s="250" customFormat="1" x14ac:dyDescent="0.25">
      <c r="A1008" s="151"/>
      <c r="B1008" s="151"/>
      <c r="C1008" s="151"/>
      <c r="D1008" s="151"/>
      <c r="E1008" s="151"/>
      <c r="F1008" s="151"/>
      <c r="G1008" s="151"/>
      <c r="H1008" s="284"/>
      <c r="I1008" s="284"/>
      <c r="J1008" s="284"/>
      <c r="K1008" s="151"/>
      <c r="L1008" s="151"/>
      <c r="M1008" s="151"/>
      <c r="N1008" s="151"/>
      <c r="O1008" s="151"/>
      <c r="P1008" s="151"/>
      <c r="Q1008" s="151"/>
      <c r="R1008" s="151"/>
      <c r="S1008" s="151"/>
      <c r="T1008" s="151"/>
      <c r="U1008" s="151"/>
      <c r="V1008" s="151"/>
      <c r="W1008" s="151"/>
    </row>
    <row r="1009" spans="1:23" s="250" customFormat="1" x14ac:dyDescent="0.25">
      <c r="A1009" s="151"/>
      <c r="B1009" s="151"/>
      <c r="C1009" s="151"/>
      <c r="D1009" s="151"/>
      <c r="E1009" s="151"/>
      <c r="F1009" s="151"/>
      <c r="G1009" s="151"/>
      <c r="H1009" s="284"/>
      <c r="I1009" s="284"/>
      <c r="J1009" s="284"/>
      <c r="K1009" s="151"/>
      <c r="L1009" s="151"/>
      <c r="M1009" s="151"/>
      <c r="N1009" s="151"/>
      <c r="O1009" s="151"/>
      <c r="P1009" s="151"/>
      <c r="Q1009" s="151"/>
      <c r="R1009" s="151"/>
      <c r="S1009" s="151"/>
      <c r="T1009" s="151"/>
      <c r="U1009" s="151"/>
      <c r="V1009" s="151"/>
      <c r="W1009" s="151"/>
    </row>
    <row r="1010" spans="1:23" s="250" customFormat="1" x14ac:dyDescent="0.25">
      <c r="A1010" s="151"/>
      <c r="B1010" s="151"/>
      <c r="C1010" s="151"/>
      <c r="D1010" s="151"/>
      <c r="E1010" s="151"/>
      <c r="F1010" s="151"/>
      <c r="G1010" s="151"/>
      <c r="H1010" s="284"/>
      <c r="I1010" s="284"/>
      <c r="J1010" s="284"/>
      <c r="K1010" s="151"/>
      <c r="L1010" s="151"/>
      <c r="M1010" s="151"/>
      <c r="N1010" s="151"/>
      <c r="O1010" s="151"/>
      <c r="P1010" s="151"/>
      <c r="Q1010" s="151"/>
      <c r="R1010" s="151"/>
      <c r="S1010" s="151"/>
      <c r="T1010" s="151"/>
      <c r="U1010" s="151"/>
      <c r="V1010" s="151"/>
      <c r="W1010" s="151"/>
    </row>
    <row r="1011" spans="1:23" s="250" customFormat="1" x14ac:dyDescent="0.25">
      <c r="A1011" s="151"/>
      <c r="B1011" s="151"/>
      <c r="C1011" s="151"/>
      <c r="D1011" s="151"/>
      <c r="E1011" s="151"/>
      <c r="F1011" s="151"/>
      <c r="G1011" s="151"/>
      <c r="H1011" s="284"/>
      <c r="I1011" s="284"/>
      <c r="J1011" s="284"/>
      <c r="K1011" s="151"/>
      <c r="L1011" s="151"/>
      <c r="M1011" s="151"/>
      <c r="N1011" s="151"/>
      <c r="O1011" s="151"/>
      <c r="P1011" s="151"/>
      <c r="Q1011" s="151"/>
      <c r="R1011" s="151"/>
      <c r="S1011" s="151"/>
      <c r="T1011" s="151"/>
      <c r="U1011" s="151"/>
      <c r="V1011" s="151"/>
      <c r="W1011" s="151"/>
    </row>
    <row r="1012" spans="1:23" s="250" customFormat="1" x14ac:dyDescent="0.25">
      <c r="A1012" s="151"/>
      <c r="B1012" s="151"/>
      <c r="C1012" s="151"/>
      <c r="D1012" s="151"/>
      <c r="E1012" s="151"/>
      <c r="F1012" s="151"/>
      <c r="G1012" s="151"/>
      <c r="H1012" s="284"/>
      <c r="I1012" s="284"/>
      <c r="J1012" s="284"/>
      <c r="K1012" s="151"/>
      <c r="L1012" s="151"/>
      <c r="M1012" s="151"/>
      <c r="N1012" s="151"/>
      <c r="O1012" s="151"/>
      <c r="P1012" s="151"/>
      <c r="Q1012" s="151"/>
      <c r="R1012" s="151"/>
      <c r="S1012" s="151"/>
      <c r="T1012" s="151"/>
      <c r="U1012" s="151"/>
      <c r="V1012" s="151"/>
      <c r="W1012" s="151"/>
    </row>
    <row r="1013" spans="1:23" s="250" customFormat="1" x14ac:dyDescent="0.25">
      <c r="A1013" s="151"/>
      <c r="B1013" s="151"/>
      <c r="C1013" s="151"/>
      <c r="D1013" s="151"/>
      <c r="E1013" s="151"/>
      <c r="F1013" s="151"/>
      <c r="G1013" s="151"/>
      <c r="H1013" s="284"/>
      <c r="I1013" s="284"/>
      <c r="J1013" s="284"/>
      <c r="K1013" s="151"/>
      <c r="L1013" s="151"/>
      <c r="M1013" s="151"/>
      <c r="N1013" s="151"/>
      <c r="O1013" s="151"/>
      <c r="P1013" s="151"/>
      <c r="Q1013" s="151"/>
      <c r="R1013" s="151"/>
      <c r="S1013" s="151"/>
      <c r="T1013" s="151"/>
      <c r="U1013" s="151"/>
      <c r="V1013" s="151"/>
      <c r="W1013" s="151"/>
    </row>
    <row r="1014" spans="1:23" s="250" customFormat="1" x14ac:dyDescent="0.25">
      <c r="A1014" s="151"/>
      <c r="B1014" s="151"/>
      <c r="C1014" s="151"/>
      <c r="D1014" s="151"/>
      <c r="E1014" s="151"/>
      <c r="F1014" s="151"/>
      <c r="G1014" s="151"/>
      <c r="H1014" s="284"/>
      <c r="I1014" s="284"/>
      <c r="J1014" s="284"/>
      <c r="K1014" s="151"/>
      <c r="L1014" s="151"/>
      <c r="M1014" s="151"/>
      <c r="N1014" s="151"/>
      <c r="O1014" s="151"/>
      <c r="P1014" s="151"/>
      <c r="Q1014" s="151"/>
      <c r="R1014" s="151"/>
      <c r="S1014" s="151"/>
      <c r="T1014" s="151"/>
      <c r="U1014" s="151"/>
      <c r="V1014" s="151"/>
      <c r="W1014" s="151"/>
    </row>
    <row r="1015" spans="1:23" s="250" customFormat="1" x14ac:dyDescent="0.25">
      <c r="A1015" s="151"/>
      <c r="B1015" s="151"/>
      <c r="C1015" s="151"/>
      <c r="D1015" s="151"/>
      <c r="E1015" s="151"/>
      <c r="F1015" s="151"/>
      <c r="G1015" s="151"/>
      <c r="H1015" s="284"/>
      <c r="I1015" s="284"/>
      <c r="J1015" s="284"/>
      <c r="K1015" s="151"/>
      <c r="L1015" s="151"/>
      <c r="M1015" s="151"/>
      <c r="N1015" s="151"/>
      <c r="O1015" s="151"/>
      <c r="P1015" s="151"/>
      <c r="Q1015" s="151"/>
      <c r="R1015" s="151"/>
      <c r="S1015" s="151"/>
      <c r="T1015" s="151"/>
      <c r="U1015" s="151"/>
      <c r="V1015" s="151"/>
      <c r="W1015" s="151"/>
    </row>
    <row r="1016" spans="1:23" s="250" customFormat="1" x14ac:dyDescent="0.25">
      <c r="A1016" s="151"/>
      <c r="B1016" s="151"/>
      <c r="C1016" s="151"/>
      <c r="D1016" s="151"/>
      <c r="E1016" s="151"/>
      <c r="F1016" s="151"/>
      <c r="G1016" s="151"/>
      <c r="H1016" s="284"/>
      <c r="I1016" s="284"/>
      <c r="J1016" s="284"/>
      <c r="K1016" s="151"/>
      <c r="L1016" s="151"/>
      <c r="M1016" s="151"/>
      <c r="N1016" s="151"/>
      <c r="O1016" s="151"/>
      <c r="P1016" s="151"/>
      <c r="Q1016" s="151"/>
      <c r="R1016" s="151"/>
      <c r="S1016" s="151"/>
      <c r="T1016" s="151"/>
      <c r="U1016" s="151"/>
      <c r="V1016" s="151"/>
      <c r="W1016" s="151"/>
    </row>
    <row r="1017" spans="1:23" s="250" customFormat="1" x14ac:dyDescent="0.25">
      <c r="A1017" s="151"/>
      <c r="B1017" s="151"/>
      <c r="C1017" s="151"/>
      <c r="D1017" s="151"/>
      <c r="E1017" s="151"/>
      <c r="F1017" s="151"/>
      <c r="G1017" s="151"/>
      <c r="H1017" s="284"/>
      <c r="I1017" s="284"/>
      <c r="J1017" s="284"/>
      <c r="K1017" s="151"/>
      <c r="L1017" s="151"/>
      <c r="M1017" s="151"/>
      <c r="N1017" s="151"/>
      <c r="O1017" s="151"/>
      <c r="P1017" s="151"/>
      <c r="Q1017" s="151"/>
      <c r="R1017" s="151"/>
      <c r="S1017" s="151"/>
      <c r="T1017" s="151"/>
      <c r="U1017" s="151"/>
      <c r="V1017" s="151"/>
      <c r="W1017" s="151"/>
    </row>
    <row r="1018" spans="1:23" s="250" customFormat="1" x14ac:dyDescent="0.25">
      <c r="A1018" s="151"/>
      <c r="B1018" s="151"/>
      <c r="C1018" s="151"/>
      <c r="D1018" s="151"/>
      <c r="E1018" s="151"/>
      <c r="F1018" s="151"/>
      <c r="G1018" s="151"/>
      <c r="H1018" s="284"/>
      <c r="I1018" s="284"/>
      <c r="J1018" s="284"/>
      <c r="K1018" s="151"/>
      <c r="L1018" s="151"/>
      <c r="M1018" s="151"/>
      <c r="N1018" s="151"/>
      <c r="O1018" s="151"/>
      <c r="P1018" s="151"/>
      <c r="Q1018" s="151"/>
      <c r="R1018" s="151"/>
      <c r="S1018" s="151"/>
      <c r="T1018" s="151"/>
      <c r="U1018" s="151"/>
      <c r="V1018" s="151"/>
      <c r="W1018" s="151"/>
    </row>
    <row r="1019" spans="1:23" s="250" customFormat="1" x14ac:dyDescent="0.25">
      <c r="A1019" s="151"/>
      <c r="B1019" s="151"/>
      <c r="C1019" s="151"/>
      <c r="D1019" s="151"/>
      <c r="E1019" s="151"/>
      <c r="F1019" s="151"/>
      <c r="G1019" s="151"/>
      <c r="H1019" s="284"/>
      <c r="I1019" s="284"/>
      <c r="J1019" s="284"/>
      <c r="K1019" s="151"/>
      <c r="L1019" s="151"/>
      <c r="M1019" s="151"/>
      <c r="N1019" s="151"/>
      <c r="O1019" s="151"/>
      <c r="P1019" s="151"/>
      <c r="Q1019" s="151"/>
      <c r="R1019" s="151"/>
      <c r="S1019" s="151"/>
      <c r="T1019" s="151"/>
      <c r="U1019" s="151"/>
      <c r="V1019" s="151"/>
      <c r="W1019" s="151"/>
    </row>
    <row r="1020" spans="1:23" s="250" customFormat="1" x14ac:dyDescent="0.25">
      <c r="A1020" s="151"/>
      <c r="B1020" s="151"/>
      <c r="C1020" s="151"/>
      <c r="D1020" s="151"/>
      <c r="E1020" s="151"/>
      <c r="F1020" s="151"/>
      <c r="G1020" s="151"/>
      <c r="H1020" s="284"/>
      <c r="I1020" s="284"/>
      <c r="J1020" s="284"/>
      <c r="K1020" s="151"/>
      <c r="L1020" s="151"/>
      <c r="M1020" s="151"/>
      <c r="N1020" s="151"/>
      <c r="O1020" s="151"/>
      <c r="P1020" s="151"/>
      <c r="Q1020" s="151"/>
      <c r="R1020" s="151"/>
      <c r="S1020" s="151"/>
      <c r="T1020" s="151"/>
      <c r="U1020" s="151"/>
      <c r="V1020" s="151"/>
      <c r="W1020" s="151"/>
    </row>
    <row r="1021" spans="1:23" s="250" customFormat="1" x14ac:dyDescent="0.25">
      <c r="A1021" s="151"/>
      <c r="B1021" s="151"/>
      <c r="C1021" s="151"/>
      <c r="D1021" s="151"/>
      <c r="E1021" s="151"/>
      <c r="F1021" s="151"/>
      <c r="G1021" s="151"/>
      <c r="H1021" s="284"/>
      <c r="I1021" s="284"/>
      <c r="J1021" s="284"/>
      <c r="K1021" s="151"/>
      <c r="L1021" s="151"/>
      <c r="M1021" s="151"/>
      <c r="N1021" s="151"/>
      <c r="O1021" s="151"/>
      <c r="P1021" s="151"/>
      <c r="Q1021" s="151"/>
      <c r="R1021" s="151"/>
      <c r="S1021" s="151"/>
      <c r="T1021" s="151"/>
      <c r="U1021" s="151"/>
      <c r="V1021" s="151"/>
      <c r="W1021" s="151"/>
    </row>
    <row r="1022" spans="1:23" s="250" customFormat="1" x14ac:dyDescent="0.25">
      <c r="A1022" s="151"/>
      <c r="B1022" s="151"/>
      <c r="C1022" s="151"/>
      <c r="D1022" s="151"/>
      <c r="E1022" s="151"/>
      <c r="F1022" s="151"/>
      <c r="G1022" s="151"/>
      <c r="H1022" s="284"/>
      <c r="I1022" s="284"/>
      <c r="J1022" s="284"/>
      <c r="K1022" s="151"/>
      <c r="L1022" s="151"/>
      <c r="M1022" s="151"/>
      <c r="N1022" s="151"/>
      <c r="O1022" s="151"/>
      <c r="P1022" s="151"/>
      <c r="Q1022" s="151"/>
      <c r="R1022" s="151"/>
      <c r="S1022" s="151"/>
      <c r="T1022" s="151"/>
      <c r="U1022" s="151"/>
      <c r="V1022" s="151"/>
      <c r="W1022" s="151"/>
    </row>
    <row r="1023" spans="1:23" s="250" customFormat="1" x14ac:dyDescent="0.25">
      <c r="A1023" s="151"/>
      <c r="B1023" s="151"/>
      <c r="C1023" s="151"/>
      <c r="D1023" s="151"/>
      <c r="E1023" s="151"/>
      <c r="F1023" s="151"/>
      <c r="G1023" s="151"/>
      <c r="H1023" s="284"/>
      <c r="I1023" s="284"/>
      <c r="J1023" s="284"/>
      <c r="K1023" s="151"/>
      <c r="L1023" s="151"/>
      <c r="M1023" s="151"/>
      <c r="N1023" s="151"/>
      <c r="O1023" s="151"/>
      <c r="P1023" s="151"/>
      <c r="Q1023" s="151"/>
      <c r="R1023" s="151"/>
      <c r="S1023" s="151"/>
      <c r="T1023" s="151"/>
      <c r="U1023" s="151"/>
      <c r="V1023" s="151"/>
      <c r="W1023" s="151"/>
    </row>
    <row r="1024" spans="1:23" s="250" customFormat="1" x14ac:dyDescent="0.25">
      <c r="A1024" s="151"/>
      <c r="B1024" s="151"/>
      <c r="C1024" s="151"/>
      <c r="D1024" s="151"/>
      <c r="E1024" s="151"/>
      <c r="F1024" s="151"/>
      <c r="G1024" s="151"/>
      <c r="H1024" s="284"/>
      <c r="I1024" s="284"/>
      <c r="J1024" s="284"/>
      <c r="K1024" s="151"/>
      <c r="L1024" s="151"/>
      <c r="M1024" s="151"/>
      <c r="N1024" s="151"/>
      <c r="O1024" s="151"/>
      <c r="P1024" s="151"/>
      <c r="Q1024" s="151"/>
      <c r="R1024" s="151"/>
      <c r="S1024" s="151"/>
      <c r="T1024" s="151"/>
      <c r="U1024" s="151"/>
      <c r="V1024" s="151"/>
      <c r="W1024" s="151"/>
    </row>
    <row r="1025" spans="1:23" s="250" customFormat="1" x14ac:dyDescent="0.25">
      <c r="A1025" s="151"/>
      <c r="B1025" s="151"/>
      <c r="C1025" s="151"/>
      <c r="D1025" s="151"/>
      <c r="E1025" s="151"/>
      <c r="F1025" s="151"/>
      <c r="G1025" s="151"/>
      <c r="H1025" s="284"/>
      <c r="I1025" s="284"/>
      <c r="J1025" s="284"/>
      <c r="K1025" s="151"/>
      <c r="L1025" s="151"/>
      <c r="M1025" s="151"/>
      <c r="N1025" s="151"/>
      <c r="O1025" s="151"/>
      <c r="P1025" s="151"/>
      <c r="Q1025" s="151"/>
      <c r="R1025" s="151"/>
      <c r="S1025" s="151"/>
      <c r="T1025" s="151"/>
      <c r="U1025" s="151"/>
      <c r="V1025" s="151"/>
      <c r="W1025" s="151"/>
    </row>
    <row r="1026" spans="1:23" s="250" customFormat="1" x14ac:dyDescent="0.25">
      <c r="A1026" s="151"/>
      <c r="B1026" s="151"/>
      <c r="C1026" s="151"/>
      <c r="D1026" s="151"/>
      <c r="E1026" s="151"/>
      <c r="F1026" s="151"/>
      <c r="G1026" s="151"/>
      <c r="H1026" s="284"/>
      <c r="I1026" s="284"/>
      <c r="J1026" s="284"/>
      <c r="K1026" s="151"/>
      <c r="L1026" s="151"/>
      <c r="M1026" s="151"/>
      <c r="N1026" s="151"/>
      <c r="O1026" s="151"/>
      <c r="P1026" s="151"/>
      <c r="Q1026" s="151"/>
      <c r="R1026" s="151"/>
      <c r="S1026" s="151"/>
      <c r="T1026" s="151"/>
      <c r="U1026" s="151"/>
      <c r="V1026" s="151"/>
      <c r="W1026" s="151"/>
    </row>
    <row r="1027" spans="1:23" s="250" customFormat="1" x14ac:dyDescent="0.25">
      <c r="A1027" s="151"/>
      <c r="B1027" s="151"/>
      <c r="C1027" s="151"/>
      <c r="D1027" s="151"/>
      <c r="E1027" s="151"/>
      <c r="F1027" s="151"/>
      <c r="G1027" s="151"/>
      <c r="H1027" s="284"/>
      <c r="I1027" s="284"/>
      <c r="J1027" s="284"/>
      <c r="K1027" s="151"/>
      <c r="L1027" s="151"/>
      <c r="M1027" s="151"/>
      <c r="N1027" s="151"/>
      <c r="O1027" s="151"/>
      <c r="P1027" s="151"/>
      <c r="Q1027" s="151"/>
      <c r="R1027" s="151"/>
      <c r="S1027" s="151"/>
      <c r="T1027" s="151"/>
      <c r="U1027" s="151"/>
      <c r="V1027" s="151"/>
      <c r="W1027" s="151"/>
    </row>
    <row r="1028" spans="1:23" s="250" customFormat="1" x14ac:dyDescent="0.25">
      <c r="A1028" s="151"/>
      <c r="B1028" s="151"/>
      <c r="C1028" s="151"/>
      <c r="D1028" s="151"/>
      <c r="E1028" s="151"/>
      <c r="F1028" s="151"/>
      <c r="G1028" s="151"/>
      <c r="H1028" s="284"/>
      <c r="I1028" s="284"/>
      <c r="J1028" s="284"/>
      <c r="K1028" s="151"/>
      <c r="L1028" s="151"/>
      <c r="M1028" s="151"/>
      <c r="N1028" s="151"/>
      <c r="O1028" s="151"/>
      <c r="P1028" s="151"/>
      <c r="Q1028" s="151"/>
      <c r="R1028" s="151"/>
      <c r="S1028" s="151"/>
      <c r="T1028" s="151"/>
      <c r="U1028" s="151"/>
      <c r="V1028" s="151"/>
      <c r="W1028" s="151"/>
    </row>
    <row r="1029" spans="1:23" s="250" customFormat="1" x14ac:dyDescent="0.25">
      <c r="A1029" s="151"/>
      <c r="B1029" s="151"/>
      <c r="C1029" s="151"/>
      <c r="D1029" s="151"/>
      <c r="E1029" s="151"/>
      <c r="F1029" s="151"/>
      <c r="G1029" s="151"/>
      <c r="H1029" s="284"/>
      <c r="I1029" s="284"/>
      <c r="J1029" s="284"/>
      <c r="K1029" s="151"/>
      <c r="L1029" s="151"/>
      <c r="M1029" s="151"/>
      <c r="N1029" s="151"/>
      <c r="O1029" s="151"/>
      <c r="P1029" s="151"/>
      <c r="Q1029" s="151"/>
      <c r="R1029" s="151"/>
      <c r="S1029" s="151"/>
      <c r="T1029" s="151"/>
      <c r="U1029" s="151"/>
      <c r="V1029" s="151"/>
      <c r="W1029" s="151"/>
    </row>
    <row r="1030" spans="1:23" s="250" customFormat="1" x14ac:dyDescent="0.25">
      <c r="A1030" s="151"/>
      <c r="B1030" s="151"/>
      <c r="C1030" s="151"/>
      <c r="D1030" s="151"/>
      <c r="E1030" s="151"/>
      <c r="F1030" s="151"/>
      <c r="G1030" s="151"/>
      <c r="H1030" s="284"/>
      <c r="I1030" s="284"/>
      <c r="J1030" s="284"/>
      <c r="K1030" s="151"/>
      <c r="L1030" s="151"/>
      <c r="M1030" s="151"/>
      <c r="N1030" s="151"/>
      <c r="O1030" s="151"/>
      <c r="P1030" s="151"/>
      <c r="Q1030" s="151"/>
      <c r="R1030" s="151"/>
      <c r="S1030" s="151"/>
      <c r="T1030" s="151"/>
      <c r="U1030" s="151"/>
      <c r="V1030" s="151"/>
      <c r="W1030" s="151"/>
    </row>
    <row r="1031" spans="1:23" s="250" customFormat="1" x14ac:dyDescent="0.25">
      <c r="A1031" s="151"/>
      <c r="B1031" s="151"/>
      <c r="C1031" s="151"/>
      <c r="D1031" s="151"/>
      <c r="E1031" s="151"/>
      <c r="F1031" s="151"/>
      <c r="G1031" s="151"/>
      <c r="H1031" s="284"/>
      <c r="I1031" s="284"/>
      <c r="J1031" s="284"/>
      <c r="K1031" s="151"/>
      <c r="L1031" s="151"/>
      <c r="M1031" s="151"/>
      <c r="N1031" s="151"/>
      <c r="O1031" s="151"/>
      <c r="P1031" s="151"/>
      <c r="Q1031" s="151"/>
      <c r="R1031" s="151"/>
      <c r="S1031" s="151"/>
      <c r="T1031" s="151"/>
      <c r="U1031" s="151"/>
      <c r="V1031" s="151"/>
      <c r="W1031" s="151"/>
    </row>
    <row r="1032" spans="1:23" s="250" customFormat="1" x14ac:dyDescent="0.25">
      <c r="A1032" s="151"/>
      <c r="B1032" s="151"/>
      <c r="C1032" s="151"/>
      <c r="D1032" s="151"/>
      <c r="E1032" s="151"/>
      <c r="F1032" s="151"/>
      <c r="G1032" s="151"/>
      <c r="H1032" s="284"/>
      <c r="I1032" s="284"/>
      <c r="J1032" s="284"/>
      <c r="K1032" s="151"/>
      <c r="L1032" s="151"/>
      <c r="M1032" s="151"/>
      <c r="N1032" s="151"/>
      <c r="O1032" s="151"/>
      <c r="P1032" s="151"/>
      <c r="Q1032" s="151"/>
      <c r="R1032" s="151"/>
      <c r="S1032" s="151"/>
      <c r="T1032" s="151"/>
      <c r="U1032" s="151"/>
      <c r="V1032" s="151"/>
      <c r="W1032" s="151"/>
    </row>
    <row r="1033" spans="1:23" s="250" customFormat="1" x14ac:dyDescent="0.25">
      <c r="A1033" s="151"/>
      <c r="B1033" s="151"/>
      <c r="C1033" s="151"/>
      <c r="D1033" s="151"/>
      <c r="E1033" s="151"/>
      <c r="F1033" s="151"/>
      <c r="G1033" s="151"/>
      <c r="H1033" s="284"/>
      <c r="I1033" s="284"/>
      <c r="J1033" s="284"/>
      <c r="K1033" s="151"/>
      <c r="L1033" s="151"/>
      <c r="M1033" s="151"/>
      <c r="N1033" s="151"/>
      <c r="O1033" s="151"/>
      <c r="P1033" s="151"/>
      <c r="Q1033" s="151"/>
      <c r="R1033" s="151"/>
      <c r="S1033" s="151"/>
      <c r="T1033" s="151"/>
      <c r="U1033" s="151"/>
      <c r="V1033" s="151"/>
      <c r="W1033" s="151"/>
    </row>
    <row r="1034" spans="1:23" s="250" customFormat="1" x14ac:dyDescent="0.25">
      <c r="A1034" s="151"/>
      <c r="B1034" s="151"/>
      <c r="C1034" s="151"/>
      <c r="D1034" s="151"/>
      <c r="E1034" s="151"/>
      <c r="F1034" s="151"/>
      <c r="G1034" s="151"/>
      <c r="H1034" s="284"/>
      <c r="I1034" s="284"/>
      <c r="J1034" s="284"/>
      <c r="K1034" s="151"/>
      <c r="L1034" s="151"/>
      <c r="M1034" s="151"/>
      <c r="N1034" s="151"/>
      <c r="O1034" s="151"/>
      <c r="P1034" s="151"/>
      <c r="Q1034" s="151"/>
      <c r="R1034" s="151"/>
      <c r="S1034" s="151"/>
      <c r="T1034" s="151"/>
      <c r="U1034" s="151"/>
      <c r="V1034" s="151"/>
      <c r="W1034" s="151"/>
    </row>
    <row r="1035" spans="1:23" s="250" customFormat="1" x14ac:dyDescent="0.25">
      <c r="A1035" s="151"/>
      <c r="B1035" s="151"/>
      <c r="C1035" s="151"/>
      <c r="D1035" s="151"/>
      <c r="E1035" s="151"/>
      <c r="F1035" s="151"/>
      <c r="G1035" s="151"/>
      <c r="H1035" s="284"/>
      <c r="I1035" s="284"/>
      <c r="J1035" s="284"/>
      <c r="K1035" s="151"/>
      <c r="L1035" s="151"/>
      <c r="M1035" s="151"/>
      <c r="N1035" s="151"/>
      <c r="O1035" s="151"/>
      <c r="P1035" s="151"/>
      <c r="Q1035" s="151"/>
      <c r="R1035" s="151"/>
      <c r="S1035" s="151"/>
      <c r="T1035" s="151"/>
      <c r="U1035" s="151"/>
      <c r="V1035" s="151"/>
      <c r="W1035" s="151"/>
    </row>
    <row r="1036" spans="1:23" s="250" customFormat="1" x14ac:dyDescent="0.25">
      <c r="A1036" s="151"/>
      <c r="B1036" s="151"/>
      <c r="C1036" s="151"/>
      <c r="D1036" s="151"/>
      <c r="E1036" s="151"/>
      <c r="F1036" s="151"/>
      <c r="G1036" s="151"/>
      <c r="H1036" s="284"/>
      <c r="I1036" s="284"/>
      <c r="J1036" s="284"/>
      <c r="K1036" s="151"/>
      <c r="L1036" s="151"/>
      <c r="M1036" s="151"/>
      <c r="N1036" s="151"/>
      <c r="O1036" s="151"/>
      <c r="P1036" s="151"/>
      <c r="Q1036" s="151"/>
      <c r="R1036" s="151"/>
      <c r="S1036" s="151"/>
      <c r="T1036" s="151"/>
      <c r="U1036" s="151"/>
      <c r="V1036" s="151"/>
      <c r="W1036" s="151"/>
    </row>
    <row r="1037" spans="1:23" s="250" customFormat="1" x14ac:dyDescent="0.25">
      <c r="A1037" s="151"/>
      <c r="B1037" s="151"/>
      <c r="C1037" s="151"/>
      <c r="D1037" s="151"/>
      <c r="E1037" s="151"/>
      <c r="F1037" s="151"/>
      <c r="G1037" s="151"/>
      <c r="H1037" s="284"/>
      <c r="I1037" s="284"/>
      <c r="J1037" s="284"/>
      <c r="K1037" s="151"/>
      <c r="L1037" s="151"/>
      <c r="M1037" s="151"/>
      <c r="N1037" s="151"/>
      <c r="O1037" s="151"/>
      <c r="P1037" s="151"/>
      <c r="Q1037" s="151"/>
      <c r="R1037" s="151"/>
      <c r="S1037" s="151"/>
      <c r="T1037" s="151"/>
      <c r="U1037" s="151"/>
      <c r="V1037" s="151"/>
      <c r="W1037" s="151"/>
    </row>
    <row r="1038" spans="1:23" s="250" customFormat="1" x14ac:dyDescent="0.25">
      <c r="A1038" s="151"/>
      <c r="B1038" s="151"/>
      <c r="C1038" s="151"/>
      <c r="D1038" s="151"/>
      <c r="E1038" s="151"/>
      <c r="F1038" s="151"/>
      <c r="G1038" s="151"/>
      <c r="H1038" s="284"/>
      <c r="I1038" s="284"/>
      <c r="J1038" s="284"/>
      <c r="K1038" s="151"/>
      <c r="L1038" s="151"/>
      <c r="M1038" s="151"/>
      <c r="N1038" s="151"/>
      <c r="O1038" s="151"/>
      <c r="P1038" s="151"/>
      <c r="Q1038" s="151"/>
      <c r="R1038" s="151"/>
      <c r="S1038" s="151"/>
      <c r="T1038" s="151"/>
      <c r="U1038" s="151"/>
      <c r="V1038" s="151"/>
      <c r="W1038" s="151"/>
    </row>
    <row r="1039" spans="1:23" s="250" customFormat="1" x14ac:dyDescent="0.25">
      <c r="A1039" s="151"/>
      <c r="B1039" s="151"/>
      <c r="C1039" s="151"/>
      <c r="D1039" s="151"/>
      <c r="E1039" s="151"/>
      <c r="F1039" s="151"/>
      <c r="G1039" s="151"/>
      <c r="H1039" s="284"/>
      <c r="I1039" s="284"/>
      <c r="J1039" s="284"/>
      <c r="K1039" s="151"/>
      <c r="L1039" s="151"/>
      <c r="M1039" s="151"/>
      <c r="N1039" s="151"/>
      <c r="O1039" s="151"/>
      <c r="P1039" s="151"/>
      <c r="Q1039" s="151"/>
      <c r="R1039" s="151"/>
      <c r="S1039" s="151"/>
      <c r="T1039" s="151"/>
      <c r="U1039" s="151"/>
      <c r="V1039" s="151"/>
      <c r="W1039" s="151"/>
    </row>
    <row r="1040" spans="1:23" s="250" customFormat="1" x14ac:dyDescent="0.25">
      <c r="A1040" s="151"/>
      <c r="B1040" s="151"/>
      <c r="C1040" s="151"/>
      <c r="D1040" s="151"/>
      <c r="E1040" s="151"/>
      <c r="F1040" s="151"/>
      <c r="G1040" s="151"/>
      <c r="H1040" s="284"/>
      <c r="I1040" s="284"/>
      <c r="J1040" s="284"/>
      <c r="K1040" s="151"/>
      <c r="L1040" s="151"/>
      <c r="M1040" s="151"/>
      <c r="N1040" s="151"/>
      <c r="O1040" s="151"/>
      <c r="P1040" s="151"/>
      <c r="Q1040" s="151"/>
      <c r="R1040" s="151"/>
      <c r="S1040" s="151"/>
      <c r="T1040" s="151"/>
      <c r="U1040" s="151"/>
      <c r="V1040" s="151"/>
      <c r="W1040" s="151"/>
    </row>
    <row r="1041" spans="1:23" s="250" customFormat="1" x14ac:dyDescent="0.25">
      <c r="A1041" s="151"/>
      <c r="B1041" s="151"/>
      <c r="C1041" s="151"/>
      <c r="D1041" s="151"/>
      <c r="E1041" s="151"/>
      <c r="F1041" s="151"/>
      <c r="G1041" s="151"/>
      <c r="H1041" s="284"/>
      <c r="I1041" s="284"/>
      <c r="J1041" s="284"/>
      <c r="K1041" s="151"/>
      <c r="L1041" s="151"/>
      <c r="M1041" s="151"/>
      <c r="N1041" s="151"/>
      <c r="O1041" s="151"/>
      <c r="P1041" s="151"/>
      <c r="Q1041" s="151"/>
      <c r="R1041" s="151"/>
      <c r="S1041" s="151"/>
      <c r="T1041" s="151"/>
      <c r="U1041" s="151"/>
      <c r="V1041" s="151"/>
      <c r="W1041" s="151"/>
    </row>
    <row r="1042" spans="1:23" s="250" customFormat="1" x14ac:dyDescent="0.25">
      <c r="A1042" s="151"/>
      <c r="B1042" s="151"/>
      <c r="C1042" s="151"/>
      <c r="D1042" s="151"/>
      <c r="E1042" s="151"/>
      <c r="F1042" s="151"/>
      <c r="G1042" s="151"/>
      <c r="H1042" s="284"/>
      <c r="I1042" s="284"/>
      <c r="J1042" s="284"/>
      <c r="K1042" s="151"/>
      <c r="L1042" s="151"/>
      <c r="M1042" s="151"/>
      <c r="N1042" s="151"/>
      <c r="O1042" s="151"/>
      <c r="P1042" s="151"/>
      <c r="Q1042" s="151"/>
      <c r="R1042" s="151"/>
      <c r="S1042" s="151"/>
      <c r="T1042" s="151"/>
      <c r="U1042" s="151"/>
      <c r="V1042" s="151"/>
      <c r="W1042" s="151"/>
    </row>
    <row r="1043" spans="1:23" s="250" customFormat="1" x14ac:dyDescent="0.25">
      <c r="A1043" s="151"/>
      <c r="B1043" s="151"/>
      <c r="C1043" s="151"/>
      <c r="D1043" s="151"/>
      <c r="E1043" s="151"/>
      <c r="F1043" s="151"/>
      <c r="G1043" s="151"/>
      <c r="H1043" s="284"/>
      <c r="I1043" s="284"/>
      <c r="J1043" s="284"/>
      <c r="K1043" s="151"/>
      <c r="L1043" s="151"/>
      <c r="M1043" s="151"/>
      <c r="N1043" s="151"/>
      <c r="O1043" s="151"/>
      <c r="P1043" s="151"/>
      <c r="Q1043" s="151"/>
      <c r="R1043" s="151"/>
      <c r="S1043" s="151"/>
      <c r="T1043" s="151"/>
      <c r="U1043" s="151"/>
      <c r="V1043" s="151"/>
      <c r="W1043" s="151"/>
    </row>
    <row r="1044" spans="1:23" s="250" customFormat="1" x14ac:dyDescent="0.25">
      <c r="A1044" s="151"/>
      <c r="B1044" s="151"/>
      <c r="C1044" s="151"/>
      <c r="D1044" s="151"/>
      <c r="E1044" s="151"/>
      <c r="F1044" s="151"/>
      <c r="G1044" s="151"/>
      <c r="H1044" s="284"/>
      <c r="I1044" s="284"/>
      <c r="J1044" s="284"/>
      <c r="K1044" s="151"/>
      <c r="L1044" s="151"/>
      <c r="M1044" s="151"/>
      <c r="N1044" s="151"/>
      <c r="O1044" s="151"/>
      <c r="P1044" s="151"/>
      <c r="Q1044" s="151"/>
      <c r="R1044" s="151"/>
      <c r="S1044" s="151"/>
      <c r="T1044" s="151"/>
      <c r="U1044" s="151"/>
      <c r="V1044" s="151"/>
      <c r="W1044" s="151"/>
    </row>
    <row r="1045" spans="1:23" s="250" customFormat="1" x14ac:dyDescent="0.25">
      <c r="A1045" s="151"/>
      <c r="B1045" s="151"/>
      <c r="C1045" s="151"/>
      <c r="D1045" s="151"/>
      <c r="E1045" s="151"/>
      <c r="F1045" s="151"/>
      <c r="G1045" s="151"/>
      <c r="H1045" s="284"/>
      <c r="I1045" s="284"/>
      <c r="J1045" s="284"/>
      <c r="K1045" s="151"/>
      <c r="L1045" s="151"/>
      <c r="M1045" s="151"/>
      <c r="N1045" s="151"/>
      <c r="O1045" s="151"/>
      <c r="P1045" s="151"/>
      <c r="Q1045" s="151"/>
      <c r="R1045" s="151"/>
      <c r="S1045" s="151"/>
      <c r="T1045" s="151"/>
      <c r="U1045" s="151"/>
      <c r="V1045" s="151"/>
      <c r="W1045" s="151"/>
    </row>
    <row r="1046" spans="1:23" s="250" customFormat="1" x14ac:dyDescent="0.25">
      <c r="A1046" s="151"/>
      <c r="B1046" s="151"/>
      <c r="C1046" s="151"/>
      <c r="D1046" s="151"/>
      <c r="E1046" s="151"/>
      <c r="F1046" s="151"/>
      <c r="G1046" s="151"/>
      <c r="H1046" s="284"/>
      <c r="I1046" s="284"/>
      <c r="J1046" s="284"/>
      <c r="K1046" s="151"/>
      <c r="L1046" s="151"/>
      <c r="M1046" s="151"/>
      <c r="N1046" s="151"/>
      <c r="O1046" s="151"/>
      <c r="P1046" s="151"/>
      <c r="Q1046" s="151"/>
      <c r="R1046" s="151"/>
      <c r="S1046" s="151"/>
      <c r="T1046" s="151"/>
      <c r="U1046" s="151"/>
      <c r="V1046" s="151"/>
      <c r="W1046" s="151"/>
    </row>
    <row r="1047" spans="1:23" s="250" customFormat="1" x14ac:dyDescent="0.25">
      <c r="A1047" s="151"/>
      <c r="B1047" s="151"/>
      <c r="C1047" s="151"/>
      <c r="D1047" s="151"/>
      <c r="E1047" s="151"/>
      <c r="F1047" s="151"/>
      <c r="G1047" s="151"/>
      <c r="H1047" s="284"/>
      <c r="I1047" s="284"/>
      <c r="J1047" s="284"/>
      <c r="K1047" s="151"/>
      <c r="L1047" s="151"/>
      <c r="M1047" s="151"/>
      <c r="N1047" s="151"/>
      <c r="O1047" s="151"/>
      <c r="P1047" s="151"/>
      <c r="Q1047" s="151"/>
      <c r="R1047" s="151"/>
      <c r="S1047" s="151"/>
      <c r="T1047" s="151"/>
      <c r="U1047" s="151"/>
      <c r="V1047" s="151"/>
      <c r="W1047" s="151"/>
    </row>
    <row r="1048" spans="1:23" s="250" customFormat="1" x14ac:dyDescent="0.25">
      <c r="A1048" s="151"/>
      <c r="B1048" s="151"/>
      <c r="C1048" s="151"/>
      <c r="D1048" s="151"/>
      <c r="E1048" s="151"/>
      <c r="F1048" s="151"/>
      <c r="G1048" s="151"/>
      <c r="H1048" s="284"/>
      <c r="I1048" s="284"/>
      <c r="J1048" s="284"/>
      <c r="K1048" s="151"/>
      <c r="L1048" s="151"/>
      <c r="M1048" s="151"/>
      <c r="N1048" s="151"/>
      <c r="O1048" s="151"/>
      <c r="P1048" s="151"/>
      <c r="Q1048" s="151"/>
      <c r="R1048" s="151"/>
      <c r="S1048" s="151"/>
      <c r="T1048" s="151"/>
      <c r="U1048" s="151"/>
      <c r="V1048" s="151"/>
      <c r="W1048" s="151"/>
    </row>
    <row r="1049" spans="1:23" s="250" customFormat="1" x14ac:dyDescent="0.25">
      <c r="A1049" s="151"/>
      <c r="B1049" s="151"/>
      <c r="C1049" s="151"/>
      <c r="D1049" s="151"/>
      <c r="E1049" s="151"/>
      <c r="F1049" s="151"/>
      <c r="G1049" s="151"/>
      <c r="H1049" s="284"/>
      <c r="I1049" s="284"/>
      <c r="J1049" s="284"/>
      <c r="K1049" s="151"/>
      <c r="L1049" s="151"/>
      <c r="M1049" s="151"/>
      <c r="N1049" s="151"/>
      <c r="O1049" s="151"/>
      <c r="P1049" s="151"/>
      <c r="Q1049" s="151"/>
      <c r="R1049" s="151"/>
      <c r="S1049" s="151"/>
      <c r="T1049" s="151"/>
      <c r="U1049" s="151"/>
      <c r="V1049" s="151"/>
      <c r="W1049" s="151"/>
    </row>
    <row r="1050" spans="1:23" s="250" customFormat="1" x14ac:dyDescent="0.25">
      <c r="A1050" s="151"/>
      <c r="B1050" s="151"/>
      <c r="C1050" s="151"/>
      <c r="D1050" s="151"/>
      <c r="E1050" s="151"/>
      <c r="F1050" s="151"/>
      <c r="G1050" s="151"/>
      <c r="H1050" s="284"/>
      <c r="I1050" s="284"/>
      <c r="J1050" s="284"/>
      <c r="K1050" s="151"/>
      <c r="L1050" s="151"/>
      <c r="M1050" s="151"/>
      <c r="N1050" s="151"/>
      <c r="O1050" s="151"/>
      <c r="P1050" s="151"/>
      <c r="Q1050" s="151"/>
      <c r="R1050" s="151"/>
      <c r="S1050" s="151"/>
      <c r="T1050" s="151"/>
      <c r="U1050" s="151"/>
      <c r="V1050" s="151"/>
      <c r="W1050" s="151"/>
    </row>
    <row r="1051" spans="1:23" s="250" customFormat="1" x14ac:dyDescent="0.25">
      <c r="A1051" s="151"/>
      <c r="B1051" s="151"/>
      <c r="C1051" s="151"/>
      <c r="D1051" s="151"/>
      <c r="E1051" s="151"/>
      <c r="F1051" s="151"/>
      <c r="G1051" s="151"/>
      <c r="H1051" s="284"/>
      <c r="I1051" s="284"/>
      <c r="J1051" s="284"/>
      <c r="K1051" s="151"/>
      <c r="L1051" s="151"/>
      <c r="M1051" s="151"/>
      <c r="N1051" s="151"/>
      <c r="O1051" s="151"/>
      <c r="P1051" s="151"/>
      <c r="Q1051" s="151"/>
      <c r="R1051" s="151"/>
      <c r="S1051" s="151"/>
      <c r="T1051" s="151"/>
      <c r="U1051" s="151"/>
      <c r="V1051" s="151"/>
      <c r="W1051" s="151"/>
    </row>
    <row r="1052" spans="1:23" s="250" customFormat="1" x14ac:dyDescent="0.25">
      <c r="A1052" s="151"/>
      <c r="B1052" s="151"/>
      <c r="C1052" s="151"/>
      <c r="D1052" s="151"/>
      <c r="E1052" s="151"/>
      <c r="F1052" s="151"/>
      <c r="G1052" s="151"/>
      <c r="H1052" s="284"/>
      <c r="I1052" s="284"/>
      <c r="J1052" s="284"/>
      <c r="K1052" s="151"/>
      <c r="L1052" s="151"/>
      <c r="M1052" s="151"/>
      <c r="N1052" s="151"/>
      <c r="O1052" s="151"/>
      <c r="P1052" s="151"/>
      <c r="Q1052" s="151"/>
      <c r="R1052" s="151"/>
      <c r="S1052" s="151"/>
      <c r="T1052" s="151"/>
      <c r="U1052" s="151"/>
      <c r="V1052" s="151"/>
      <c r="W1052" s="151"/>
    </row>
    <row r="1053" spans="1:23" s="250" customFormat="1" x14ac:dyDescent="0.25">
      <c r="A1053" s="151"/>
      <c r="B1053" s="151"/>
      <c r="C1053" s="151"/>
      <c r="D1053" s="151"/>
      <c r="E1053" s="151"/>
      <c r="F1053" s="151"/>
      <c r="G1053" s="151"/>
      <c r="H1053" s="284"/>
      <c r="I1053" s="284"/>
      <c r="J1053" s="284"/>
      <c r="K1053" s="151"/>
      <c r="L1053" s="151"/>
      <c r="M1053" s="151"/>
      <c r="N1053" s="151"/>
      <c r="O1053" s="151"/>
      <c r="P1053" s="151"/>
      <c r="Q1053" s="151"/>
      <c r="R1053" s="151"/>
      <c r="S1053" s="151"/>
      <c r="T1053" s="151"/>
      <c r="U1053" s="151"/>
      <c r="V1053" s="151"/>
      <c r="W1053" s="151"/>
    </row>
    <row r="1054" spans="1:23" s="250" customFormat="1" x14ac:dyDescent="0.25">
      <c r="A1054" s="151"/>
      <c r="B1054" s="151"/>
      <c r="C1054" s="151"/>
      <c r="D1054" s="151"/>
      <c r="E1054" s="151"/>
      <c r="F1054" s="151"/>
      <c r="G1054" s="151"/>
      <c r="H1054" s="284"/>
      <c r="I1054" s="284"/>
      <c r="J1054" s="284"/>
      <c r="K1054" s="151"/>
      <c r="L1054" s="151"/>
      <c r="M1054" s="151"/>
      <c r="N1054" s="151"/>
      <c r="O1054" s="151"/>
      <c r="P1054" s="151"/>
      <c r="Q1054" s="151"/>
      <c r="R1054" s="151"/>
      <c r="S1054" s="151"/>
      <c r="T1054" s="151"/>
      <c r="U1054" s="151"/>
      <c r="V1054" s="151"/>
      <c r="W1054" s="151"/>
    </row>
    <row r="1055" spans="1:23" s="250" customFormat="1" x14ac:dyDescent="0.25">
      <c r="A1055" s="151"/>
      <c r="B1055" s="151"/>
      <c r="C1055" s="151"/>
      <c r="D1055" s="151"/>
      <c r="E1055" s="151"/>
      <c r="F1055" s="151"/>
      <c r="G1055" s="151"/>
      <c r="H1055" s="284"/>
      <c r="I1055" s="284"/>
      <c r="J1055" s="284"/>
      <c r="K1055" s="151"/>
      <c r="L1055" s="151"/>
      <c r="M1055" s="151"/>
      <c r="N1055" s="151"/>
      <c r="O1055" s="151"/>
      <c r="P1055" s="151"/>
      <c r="Q1055" s="151"/>
      <c r="R1055" s="151"/>
      <c r="S1055" s="151"/>
      <c r="T1055" s="151"/>
      <c r="U1055" s="151"/>
      <c r="V1055" s="151"/>
      <c r="W1055" s="151"/>
    </row>
    <row r="1056" spans="1:23" s="250" customFormat="1" x14ac:dyDescent="0.25">
      <c r="A1056" s="151"/>
      <c r="B1056" s="151"/>
      <c r="C1056" s="151"/>
      <c r="D1056" s="151"/>
      <c r="E1056" s="151"/>
      <c r="F1056" s="151"/>
      <c r="G1056" s="151"/>
      <c r="H1056" s="284"/>
      <c r="I1056" s="284"/>
      <c r="J1056" s="284"/>
      <c r="K1056" s="151"/>
      <c r="L1056" s="151"/>
      <c r="M1056" s="151"/>
      <c r="N1056" s="151"/>
      <c r="O1056" s="151"/>
      <c r="P1056" s="151"/>
      <c r="Q1056" s="151"/>
      <c r="R1056" s="151"/>
      <c r="S1056" s="151"/>
      <c r="T1056" s="151"/>
      <c r="U1056" s="151"/>
      <c r="V1056" s="151"/>
      <c r="W1056" s="151"/>
    </row>
    <row r="1057" spans="1:23" s="250" customFormat="1" x14ac:dyDescent="0.25">
      <c r="A1057" s="151"/>
      <c r="B1057" s="151"/>
      <c r="C1057" s="151"/>
      <c r="D1057" s="151"/>
      <c r="E1057" s="151"/>
      <c r="F1057" s="151"/>
      <c r="G1057" s="151"/>
      <c r="H1057" s="284"/>
      <c r="I1057" s="284"/>
      <c r="J1057" s="284"/>
      <c r="K1057" s="151"/>
      <c r="L1057" s="151"/>
      <c r="M1057" s="151"/>
      <c r="N1057" s="151"/>
      <c r="O1057" s="151"/>
      <c r="P1057" s="151"/>
      <c r="Q1057" s="151"/>
      <c r="R1057" s="151"/>
      <c r="S1057" s="151"/>
      <c r="T1057" s="151"/>
      <c r="U1057" s="151"/>
      <c r="V1057" s="151"/>
      <c r="W1057" s="151"/>
    </row>
    <row r="1058" spans="1:23" s="250" customFormat="1" x14ac:dyDescent="0.25">
      <c r="A1058" s="151"/>
      <c r="B1058" s="151"/>
      <c r="C1058" s="151"/>
      <c r="D1058" s="151"/>
      <c r="E1058" s="151"/>
      <c r="F1058" s="151"/>
      <c r="G1058" s="151"/>
      <c r="H1058" s="284"/>
      <c r="I1058" s="284"/>
      <c r="J1058" s="284"/>
      <c r="K1058" s="151"/>
      <c r="L1058" s="151"/>
      <c r="M1058" s="151"/>
      <c r="N1058" s="151"/>
      <c r="O1058" s="151"/>
      <c r="P1058" s="151"/>
      <c r="Q1058" s="151"/>
      <c r="R1058" s="151"/>
      <c r="S1058" s="151"/>
      <c r="T1058" s="151"/>
      <c r="U1058" s="151"/>
      <c r="V1058" s="151"/>
      <c r="W1058" s="151"/>
    </row>
    <row r="1059" spans="1:23" s="250" customFormat="1" x14ac:dyDescent="0.25">
      <c r="A1059" s="151"/>
      <c r="B1059" s="151"/>
      <c r="C1059" s="151"/>
      <c r="D1059" s="151"/>
      <c r="E1059" s="151"/>
      <c r="F1059" s="151"/>
      <c r="G1059" s="151"/>
      <c r="H1059" s="284"/>
      <c r="I1059" s="284"/>
      <c r="J1059" s="284"/>
      <c r="K1059" s="151"/>
      <c r="L1059" s="151"/>
      <c r="M1059" s="151"/>
      <c r="N1059" s="151"/>
      <c r="O1059" s="151"/>
      <c r="P1059" s="151"/>
      <c r="Q1059" s="151"/>
      <c r="R1059" s="151"/>
      <c r="S1059" s="151"/>
      <c r="T1059" s="151"/>
      <c r="U1059" s="151"/>
      <c r="V1059" s="151"/>
      <c r="W1059" s="151"/>
    </row>
    <row r="1060" spans="1:23" s="250" customFormat="1" x14ac:dyDescent="0.25">
      <c r="A1060" s="151"/>
      <c r="B1060" s="151"/>
      <c r="C1060" s="151"/>
      <c r="D1060" s="151"/>
      <c r="E1060" s="151"/>
      <c r="F1060" s="151"/>
      <c r="G1060" s="151"/>
      <c r="H1060" s="284"/>
      <c r="I1060" s="284"/>
      <c r="J1060" s="284"/>
      <c r="K1060" s="151"/>
      <c r="L1060" s="151"/>
      <c r="M1060" s="151"/>
      <c r="N1060" s="151"/>
      <c r="O1060" s="151"/>
      <c r="P1060" s="151"/>
      <c r="Q1060" s="151"/>
      <c r="R1060" s="151"/>
      <c r="S1060" s="151"/>
      <c r="T1060" s="151"/>
      <c r="U1060" s="151"/>
      <c r="V1060" s="151"/>
      <c r="W1060" s="151"/>
    </row>
    <row r="1061" spans="1:23" s="250" customFormat="1" x14ac:dyDescent="0.25">
      <c r="A1061" s="151"/>
      <c r="B1061" s="151"/>
      <c r="C1061" s="151"/>
      <c r="D1061" s="151"/>
      <c r="E1061" s="151"/>
      <c r="F1061" s="151"/>
      <c r="G1061" s="151"/>
      <c r="H1061" s="284"/>
      <c r="I1061" s="284"/>
      <c r="J1061" s="284"/>
      <c r="K1061" s="151"/>
      <c r="L1061" s="151"/>
      <c r="M1061" s="151"/>
      <c r="N1061" s="151"/>
      <c r="O1061" s="151"/>
      <c r="P1061" s="151"/>
      <c r="Q1061" s="151"/>
      <c r="R1061" s="151"/>
      <c r="S1061" s="151"/>
      <c r="T1061" s="151"/>
      <c r="U1061" s="151"/>
      <c r="V1061" s="151"/>
      <c r="W1061" s="151"/>
    </row>
    <row r="1062" spans="1:23" s="250" customFormat="1" x14ac:dyDescent="0.25">
      <c r="A1062" s="151"/>
      <c r="B1062" s="151"/>
      <c r="C1062" s="151"/>
      <c r="D1062" s="151"/>
      <c r="E1062" s="151"/>
      <c r="F1062" s="151"/>
      <c r="G1062" s="151"/>
      <c r="H1062" s="284"/>
      <c r="I1062" s="284"/>
      <c r="J1062" s="284"/>
      <c r="K1062" s="151"/>
      <c r="L1062" s="151"/>
      <c r="M1062" s="151"/>
      <c r="N1062" s="151"/>
      <c r="O1062" s="151"/>
      <c r="P1062" s="151"/>
      <c r="Q1062" s="151"/>
      <c r="R1062" s="151"/>
      <c r="S1062" s="151"/>
      <c r="T1062" s="151"/>
      <c r="U1062" s="151"/>
      <c r="V1062" s="151"/>
      <c r="W1062" s="151"/>
    </row>
    <row r="1063" spans="1:23" s="250" customFormat="1" x14ac:dyDescent="0.25">
      <c r="A1063" s="151"/>
      <c r="B1063" s="151"/>
      <c r="C1063" s="151"/>
      <c r="D1063" s="151"/>
      <c r="E1063" s="151"/>
      <c r="F1063" s="151"/>
      <c r="G1063" s="151"/>
      <c r="H1063" s="284"/>
      <c r="I1063" s="284"/>
      <c r="J1063" s="284"/>
      <c r="K1063" s="151"/>
      <c r="L1063" s="151"/>
      <c r="M1063" s="151"/>
      <c r="N1063" s="151"/>
      <c r="O1063" s="151"/>
      <c r="P1063" s="151"/>
      <c r="Q1063" s="151"/>
      <c r="R1063" s="151"/>
      <c r="S1063" s="151"/>
      <c r="T1063" s="151"/>
      <c r="U1063" s="151"/>
      <c r="V1063" s="151"/>
      <c r="W1063" s="151"/>
    </row>
    <row r="1064" spans="1:23" s="250" customFormat="1" x14ac:dyDescent="0.25">
      <c r="A1064" s="151"/>
      <c r="B1064" s="151"/>
      <c r="C1064" s="151"/>
      <c r="D1064" s="151"/>
      <c r="E1064" s="151"/>
      <c r="F1064" s="151"/>
      <c r="G1064" s="151"/>
      <c r="H1064" s="284"/>
      <c r="I1064" s="284"/>
      <c r="J1064" s="284"/>
      <c r="K1064" s="151"/>
      <c r="L1064" s="151"/>
      <c r="M1064" s="151"/>
      <c r="N1064" s="151"/>
      <c r="O1064" s="151"/>
      <c r="P1064" s="151"/>
      <c r="Q1064" s="151"/>
      <c r="R1064" s="151"/>
      <c r="S1064" s="151"/>
      <c r="T1064" s="151"/>
      <c r="U1064" s="151"/>
      <c r="V1064" s="151"/>
      <c r="W1064" s="151"/>
    </row>
    <row r="1065" spans="1:23" s="250" customFormat="1" x14ac:dyDescent="0.25">
      <c r="A1065" s="151"/>
      <c r="B1065" s="151"/>
      <c r="C1065" s="151"/>
      <c r="D1065" s="151"/>
      <c r="E1065" s="151"/>
      <c r="F1065" s="151"/>
      <c r="G1065" s="151"/>
      <c r="H1065" s="284"/>
      <c r="I1065" s="284"/>
      <c r="J1065" s="284"/>
      <c r="K1065" s="151"/>
      <c r="L1065" s="151"/>
      <c r="M1065" s="151"/>
      <c r="N1065" s="151"/>
      <c r="O1065" s="151"/>
      <c r="P1065" s="151"/>
      <c r="Q1065" s="151"/>
      <c r="R1065" s="151"/>
      <c r="S1065" s="151"/>
      <c r="T1065" s="151"/>
      <c r="U1065" s="151"/>
      <c r="V1065" s="151"/>
      <c r="W1065" s="151"/>
    </row>
    <row r="1066" spans="1:23" s="250" customFormat="1" x14ac:dyDescent="0.25">
      <c r="A1066" s="151"/>
      <c r="B1066" s="151"/>
      <c r="C1066" s="151"/>
      <c r="D1066" s="151"/>
      <c r="E1066" s="151"/>
      <c r="F1066" s="151"/>
      <c r="G1066" s="151"/>
      <c r="H1066" s="284"/>
      <c r="I1066" s="284"/>
      <c r="J1066" s="284"/>
      <c r="K1066" s="151"/>
      <c r="L1066" s="151"/>
      <c r="M1066" s="151"/>
      <c r="N1066" s="151"/>
      <c r="O1066" s="151"/>
      <c r="P1066" s="151"/>
      <c r="Q1066" s="151"/>
      <c r="R1066" s="151"/>
      <c r="S1066" s="151"/>
      <c r="T1066" s="151"/>
      <c r="U1066" s="151"/>
      <c r="V1066" s="151"/>
      <c r="W1066" s="151"/>
    </row>
    <row r="1067" spans="1:23" s="250" customFormat="1" x14ac:dyDescent="0.25">
      <c r="A1067" s="151"/>
      <c r="B1067" s="151"/>
      <c r="C1067" s="151"/>
      <c r="D1067" s="151"/>
      <c r="E1067" s="151"/>
      <c r="F1067" s="151"/>
      <c r="G1067" s="151"/>
      <c r="H1067" s="284"/>
      <c r="I1067" s="284"/>
      <c r="J1067" s="284"/>
      <c r="K1067" s="151"/>
      <c r="L1067" s="151"/>
      <c r="M1067" s="151"/>
      <c r="N1067" s="151"/>
      <c r="O1067" s="151"/>
      <c r="P1067" s="151"/>
      <c r="Q1067" s="151"/>
      <c r="R1067" s="151"/>
      <c r="S1067" s="151"/>
      <c r="T1067" s="151"/>
      <c r="U1067" s="151"/>
      <c r="V1067" s="151"/>
      <c r="W1067" s="151"/>
    </row>
    <row r="1068" spans="1:23" s="250" customFormat="1" x14ac:dyDescent="0.25">
      <c r="A1068" s="151"/>
      <c r="B1068" s="151"/>
      <c r="C1068" s="151"/>
      <c r="D1068" s="151"/>
      <c r="E1068" s="151"/>
      <c r="F1068" s="151"/>
      <c r="G1068" s="151"/>
      <c r="H1068" s="284"/>
      <c r="I1068" s="284"/>
      <c r="J1068" s="284"/>
      <c r="K1068" s="151"/>
      <c r="L1068" s="151"/>
      <c r="M1068" s="151"/>
      <c r="N1068" s="151"/>
      <c r="O1068" s="151"/>
      <c r="P1068" s="151"/>
      <c r="Q1068" s="151"/>
      <c r="R1068" s="151"/>
      <c r="S1068" s="151"/>
      <c r="T1068" s="151"/>
      <c r="U1068" s="151"/>
      <c r="V1068" s="151"/>
      <c r="W1068" s="151"/>
    </row>
    <row r="1069" spans="1:23" s="250" customFormat="1" x14ac:dyDescent="0.25">
      <c r="A1069" s="151"/>
      <c r="B1069" s="151"/>
      <c r="C1069" s="151"/>
      <c r="D1069" s="151"/>
      <c r="E1069" s="151"/>
      <c r="F1069" s="151"/>
      <c r="G1069" s="151"/>
      <c r="H1069" s="284"/>
      <c r="I1069" s="284"/>
      <c r="J1069" s="284"/>
      <c r="K1069" s="151"/>
      <c r="L1069" s="151"/>
      <c r="M1069" s="151"/>
      <c r="N1069" s="151"/>
      <c r="O1069" s="151"/>
      <c r="P1069" s="151"/>
      <c r="Q1069" s="151"/>
      <c r="R1069" s="151"/>
      <c r="S1069" s="151"/>
      <c r="T1069" s="151"/>
      <c r="U1069" s="151"/>
      <c r="V1069" s="151"/>
      <c r="W1069" s="151"/>
    </row>
    <row r="1070" spans="1:23" s="250" customFormat="1" x14ac:dyDescent="0.25">
      <c r="A1070" s="151"/>
      <c r="B1070" s="151"/>
      <c r="C1070" s="151"/>
      <c r="D1070" s="151"/>
      <c r="E1070" s="151"/>
      <c r="F1070" s="151"/>
      <c r="G1070" s="151"/>
      <c r="H1070" s="284"/>
      <c r="I1070" s="284"/>
      <c r="J1070" s="284"/>
      <c r="K1070" s="151"/>
      <c r="L1070" s="151"/>
      <c r="M1070" s="151"/>
      <c r="N1070" s="151"/>
      <c r="O1070" s="151"/>
      <c r="P1070" s="151"/>
      <c r="Q1070" s="151"/>
      <c r="R1070" s="151"/>
      <c r="S1070" s="151"/>
      <c r="T1070" s="151"/>
      <c r="U1070" s="151"/>
      <c r="V1070" s="151"/>
      <c r="W1070" s="151"/>
    </row>
    <row r="1071" spans="1:23" s="250" customFormat="1" x14ac:dyDescent="0.25">
      <c r="A1071" s="151"/>
      <c r="B1071" s="151"/>
      <c r="C1071" s="151"/>
      <c r="D1071" s="151"/>
      <c r="E1071" s="151"/>
      <c r="F1071" s="151"/>
      <c r="G1071" s="151"/>
      <c r="H1071" s="284"/>
      <c r="I1071" s="284"/>
      <c r="J1071" s="284"/>
      <c r="K1071" s="151"/>
      <c r="L1071" s="151"/>
      <c r="M1071" s="151"/>
      <c r="N1071" s="151"/>
      <c r="O1071" s="151"/>
      <c r="P1071" s="151"/>
      <c r="Q1071" s="151"/>
      <c r="R1071" s="151"/>
      <c r="S1071" s="151"/>
      <c r="T1071" s="151"/>
      <c r="U1071" s="151"/>
      <c r="V1071" s="151"/>
      <c r="W1071" s="151"/>
    </row>
    <row r="1072" spans="1:23" s="250" customFormat="1" x14ac:dyDescent="0.25">
      <c r="A1072" s="151"/>
      <c r="B1072" s="151"/>
      <c r="C1072" s="151"/>
      <c r="D1072" s="151"/>
      <c r="E1072" s="151"/>
      <c r="F1072" s="151"/>
      <c r="G1072" s="151"/>
      <c r="H1072" s="284"/>
      <c r="I1072" s="284"/>
      <c r="J1072" s="284"/>
      <c r="K1072" s="151"/>
      <c r="L1072" s="151"/>
      <c r="M1072" s="151"/>
      <c r="N1072" s="151"/>
      <c r="O1072" s="151"/>
      <c r="P1072" s="151"/>
      <c r="Q1072" s="151"/>
      <c r="R1072" s="151"/>
      <c r="S1072" s="151"/>
      <c r="T1072" s="151"/>
      <c r="U1072" s="151"/>
      <c r="V1072" s="151"/>
      <c r="W1072" s="151"/>
    </row>
    <row r="1073" spans="1:23" s="250" customFormat="1" x14ac:dyDescent="0.25">
      <c r="A1073" s="151"/>
      <c r="B1073" s="151"/>
      <c r="C1073" s="151"/>
      <c r="D1073" s="151"/>
      <c r="E1073" s="151"/>
      <c r="F1073" s="151"/>
      <c r="G1073" s="151"/>
      <c r="H1073" s="284"/>
      <c r="I1073" s="284"/>
      <c r="J1073" s="284"/>
      <c r="K1073" s="151"/>
      <c r="L1073" s="151"/>
      <c r="M1073" s="151"/>
      <c r="N1073" s="151"/>
      <c r="O1073" s="151"/>
      <c r="P1073" s="151"/>
      <c r="Q1073" s="151"/>
      <c r="R1073" s="151"/>
      <c r="S1073" s="151"/>
      <c r="T1073" s="151"/>
      <c r="U1073" s="151"/>
      <c r="V1073" s="151"/>
      <c r="W1073" s="151"/>
    </row>
    <row r="1074" spans="1:23" s="250" customFormat="1" x14ac:dyDescent="0.25">
      <c r="A1074" s="151"/>
      <c r="B1074" s="151"/>
      <c r="C1074" s="151"/>
      <c r="D1074" s="151"/>
      <c r="E1074" s="151"/>
      <c r="F1074" s="151"/>
      <c r="G1074" s="151"/>
      <c r="H1074" s="284"/>
      <c r="I1074" s="284"/>
      <c r="J1074" s="284"/>
      <c r="K1074" s="151"/>
      <c r="L1074" s="151"/>
      <c r="M1074" s="151"/>
      <c r="N1074" s="151"/>
      <c r="O1074" s="151"/>
      <c r="P1074" s="151"/>
      <c r="Q1074" s="151"/>
      <c r="R1074" s="151"/>
      <c r="S1074" s="151"/>
      <c r="T1074" s="151"/>
      <c r="U1074" s="151"/>
      <c r="V1074" s="151"/>
      <c r="W1074" s="151"/>
    </row>
    <row r="1075" spans="1:23" s="250" customFormat="1" x14ac:dyDescent="0.25">
      <c r="A1075" s="151"/>
      <c r="B1075" s="151"/>
      <c r="C1075" s="151"/>
      <c r="D1075" s="151"/>
      <c r="E1075" s="151"/>
      <c r="F1075" s="151"/>
      <c r="G1075" s="151"/>
      <c r="H1075" s="284"/>
      <c r="I1075" s="284"/>
      <c r="J1075" s="284"/>
      <c r="K1075" s="151"/>
      <c r="L1075" s="151"/>
      <c r="M1075" s="151"/>
      <c r="N1075" s="151"/>
      <c r="O1075" s="151"/>
      <c r="P1075" s="151"/>
      <c r="Q1075" s="151"/>
      <c r="R1075" s="151"/>
      <c r="S1075" s="151"/>
      <c r="T1075" s="151"/>
      <c r="U1075" s="151"/>
      <c r="V1075" s="151"/>
      <c r="W1075" s="151"/>
    </row>
    <row r="1076" spans="1:23" s="250" customFormat="1" x14ac:dyDescent="0.25">
      <c r="A1076" s="151"/>
      <c r="B1076" s="151"/>
      <c r="C1076" s="151"/>
      <c r="D1076" s="151"/>
      <c r="E1076" s="151"/>
      <c r="F1076" s="151"/>
      <c r="G1076" s="151"/>
      <c r="H1076" s="284"/>
      <c r="I1076" s="284"/>
      <c r="J1076" s="284"/>
      <c r="K1076" s="151"/>
      <c r="L1076" s="151"/>
      <c r="M1076" s="151"/>
      <c r="N1076" s="151"/>
      <c r="O1076" s="151"/>
      <c r="P1076" s="151"/>
      <c r="Q1076" s="151"/>
      <c r="R1076" s="151"/>
      <c r="S1076" s="151"/>
      <c r="T1076" s="151"/>
      <c r="U1076" s="151"/>
      <c r="V1076" s="151"/>
      <c r="W1076" s="151"/>
    </row>
    <row r="1077" spans="1:23" s="250" customFormat="1" x14ac:dyDescent="0.25">
      <c r="A1077" s="151"/>
      <c r="B1077" s="151"/>
      <c r="C1077" s="151"/>
      <c r="D1077" s="151"/>
      <c r="E1077" s="151"/>
      <c r="F1077" s="151"/>
      <c r="G1077" s="151"/>
      <c r="H1077" s="284"/>
      <c r="I1077" s="284"/>
      <c r="J1077" s="284"/>
      <c r="K1077" s="151"/>
      <c r="L1077" s="151"/>
      <c r="M1077" s="151"/>
      <c r="N1077" s="151"/>
      <c r="O1077" s="151"/>
      <c r="P1077" s="151"/>
      <c r="Q1077" s="151"/>
      <c r="R1077" s="151"/>
      <c r="S1077" s="151"/>
      <c r="T1077" s="151"/>
      <c r="U1077" s="151"/>
      <c r="V1077" s="151"/>
      <c r="W1077" s="151"/>
    </row>
    <row r="1078" spans="1:23" s="250" customFormat="1" x14ac:dyDescent="0.25">
      <c r="A1078" s="151"/>
      <c r="B1078" s="151"/>
      <c r="C1078" s="151"/>
      <c r="D1078" s="151"/>
      <c r="E1078" s="151"/>
      <c r="F1078" s="151"/>
      <c r="G1078" s="151"/>
      <c r="H1078" s="284"/>
      <c r="I1078" s="284"/>
      <c r="J1078" s="284"/>
      <c r="K1078" s="151"/>
      <c r="L1078" s="151"/>
      <c r="M1078" s="151"/>
      <c r="N1078" s="151"/>
      <c r="O1078" s="151"/>
      <c r="P1078" s="151"/>
      <c r="Q1078" s="151"/>
      <c r="R1078" s="151"/>
      <c r="S1078" s="151"/>
      <c r="T1078" s="151"/>
      <c r="U1078" s="151"/>
      <c r="V1078" s="151"/>
      <c r="W1078" s="151"/>
    </row>
    <row r="1079" spans="1:23" s="250" customFormat="1" x14ac:dyDescent="0.25">
      <c r="A1079" s="151"/>
      <c r="B1079" s="151"/>
      <c r="C1079" s="151"/>
      <c r="D1079" s="151"/>
      <c r="E1079" s="151"/>
      <c r="F1079" s="151"/>
      <c r="G1079" s="151"/>
      <c r="H1079" s="284"/>
      <c r="I1079" s="284"/>
      <c r="J1079" s="284"/>
      <c r="K1079" s="151"/>
      <c r="L1079" s="151"/>
      <c r="M1079" s="151"/>
      <c r="N1079" s="151"/>
      <c r="O1079" s="151"/>
      <c r="P1079" s="151"/>
      <c r="Q1079" s="151"/>
      <c r="R1079" s="151"/>
      <c r="S1079" s="151"/>
      <c r="T1079" s="151"/>
      <c r="U1079" s="151"/>
      <c r="V1079" s="151"/>
      <c r="W1079" s="151"/>
    </row>
    <row r="1080" spans="1:23" s="250" customFormat="1" x14ac:dyDescent="0.25">
      <c r="A1080" s="151"/>
      <c r="B1080" s="151"/>
      <c r="C1080" s="151"/>
      <c r="D1080" s="151"/>
      <c r="E1080" s="151"/>
      <c r="F1080" s="151"/>
      <c r="G1080" s="151"/>
      <c r="H1080" s="284"/>
      <c r="I1080" s="284"/>
      <c r="J1080" s="284"/>
      <c r="K1080" s="151"/>
      <c r="L1080" s="151"/>
      <c r="M1080" s="151"/>
      <c r="N1080" s="151"/>
      <c r="O1080" s="151"/>
      <c r="P1080" s="151"/>
      <c r="Q1080" s="151"/>
      <c r="R1080" s="151"/>
      <c r="S1080" s="151"/>
      <c r="T1080" s="151"/>
      <c r="U1080" s="151"/>
      <c r="V1080" s="151"/>
      <c r="W1080" s="151"/>
    </row>
    <row r="1081" spans="1:23" s="250" customFormat="1" x14ac:dyDescent="0.25">
      <c r="A1081" s="151"/>
      <c r="B1081" s="151"/>
      <c r="C1081" s="151"/>
      <c r="D1081" s="151"/>
      <c r="E1081" s="151"/>
      <c r="F1081" s="151"/>
      <c r="G1081" s="151"/>
      <c r="H1081" s="284"/>
      <c r="I1081" s="284"/>
      <c r="J1081" s="284"/>
      <c r="K1081" s="151"/>
      <c r="L1081" s="151"/>
      <c r="M1081" s="151"/>
      <c r="N1081" s="151"/>
      <c r="O1081" s="151"/>
      <c r="P1081" s="151"/>
      <c r="Q1081" s="151"/>
      <c r="R1081" s="151"/>
      <c r="S1081" s="151"/>
      <c r="T1081" s="151"/>
      <c r="U1081" s="151"/>
      <c r="V1081" s="151"/>
      <c r="W1081" s="151"/>
    </row>
    <row r="1082" spans="1:23" s="250" customFormat="1" x14ac:dyDescent="0.25">
      <c r="A1082" s="151"/>
      <c r="B1082" s="151"/>
      <c r="C1082" s="151"/>
      <c r="D1082" s="151"/>
      <c r="E1082" s="151"/>
      <c r="F1082" s="151"/>
      <c r="G1082" s="151"/>
      <c r="H1082" s="284"/>
      <c r="I1082" s="284"/>
      <c r="J1082" s="284"/>
      <c r="K1082" s="151"/>
      <c r="L1082" s="151"/>
      <c r="M1082" s="151"/>
      <c r="N1082" s="151"/>
      <c r="O1082" s="151"/>
      <c r="P1082" s="151"/>
      <c r="Q1082" s="151"/>
      <c r="R1082" s="151"/>
      <c r="S1082" s="151"/>
      <c r="T1082" s="151"/>
      <c r="U1082" s="151"/>
      <c r="V1082" s="151"/>
      <c r="W1082" s="151"/>
    </row>
    <row r="1083" spans="1:23" s="250" customFormat="1" x14ac:dyDescent="0.25">
      <c r="A1083" s="151"/>
      <c r="B1083" s="151"/>
      <c r="C1083" s="151"/>
      <c r="D1083" s="151"/>
      <c r="E1083" s="151"/>
      <c r="F1083" s="151"/>
      <c r="G1083" s="151"/>
      <c r="H1083" s="284"/>
      <c r="I1083" s="284"/>
      <c r="J1083" s="284"/>
      <c r="K1083" s="151"/>
      <c r="L1083" s="151"/>
      <c r="M1083" s="151"/>
      <c r="N1083" s="151"/>
      <c r="O1083" s="151"/>
      <c r="P1083" s="151"/>
      <c r="Q1083" s="151"/>
      <c r="R1083" s="151"/>
      <c r="S1083" s="151"/>
      <c r="T1083" s="151"/>
      <c r="U1083" s="151"/>
      <c r="V1083" s="151"/>
      <c r="W1083" s="151"/>
    </row>
    <row r="1084" spans="1:23" s="250" customFormat="1" x14ac:dyDescent="0.25">
      <c r="A1084" s="151"/>
      <c r="B1084" s="151"/>
      <c r="C1084" s="151"/>
      <c r="D1084" s="151"/>
      <c r="E1084" s="151"/>
      <c r="F1084" s="151"/>
      <c r="G1084" s="151"/>
      <c r="H1084" s="284"/>
      <c r="I1084" s="284"/>
      <c r="J1084" s="284"/>
      <c r="K1084" s="151"/>
      <c r="L1084" s="151"/>
      <c r="M1084" s="151"/>
      <c r="N1084" s="151"/>
      <c r="O1084" s="151"/>
      <c r="P1084" s="151"/>
      <c r="Q1084" s="151"/>
      <c r="R1084" s="151"/>
      <c r="S1084" s="151"/>
      <c r="T1084" s="151"/>
      <c r="U1084" s="151"/>
      <c r="V1084" s="151"/>
      <c r="W1084" s="151"/>
    </row>
    <row r="1085" spans="1:23" s="250" customFormat="1" x14ac:dyDescent="0.25">
      <c r="A1085" s="151"/>
      <c r="B1085" s="151"/>
      <c r="C1085" s="151"/>
      <c r="D1085" s="151"/>
      <c r="E1085" s="151"/>
      <c r="F1085" s="151"/>
      <c r="G1085" s="151"/>
      <c r="H1085" s="284"/>
      <c r="I1085" s="284"/>
      <c r="J1085" s="284"/>
      <c r="K1085" s="151"/>
      <c r="L1085" s="151"/>
      <c r="M1085" s="151"/>
      <c r="N1085" s="151"/>
      <c r="O1085" s="151"/>
      <c r="P1085" s="151"/>
      <c r="Q1085" s="151"/>
      <c r="R1085" s="151"/>
      <c r="S1085" s="151"/>
      <c r="T1085" s="151"/>
      <c r="U1085" s="151"/>
      <c r="V1085" s="151"/>
      <c r="W1085" s="151"/>
    </row>
    <row r="1086" spans="1:23" s="250" customFormat="1" x14ac:dyDescent="0.25">
      <c r="A1086" s="151"/>
      <c r="B1086" s="151"/>
      <c r="C1086" s="151"/>
      <c r="D1086" s="151"/>
      <c r="E1086" s="151"/>
      <c r="F1086" s="151"/>
      <c r="G1086" s="151"/>
      <c r="H1086" s="284"/>
      <c r="I1086" s="284"/>
      <c r="J1086" s="284"/>
      <c r="K1086" s="151"/>
      <c r="L1086" s="151"/>
      <c r="M1086" s="151"/>
      <c r="N1086" s="151"/>
      <c r="O1086" s="151"/>
      <c r="P1086" s="151"/>
      <c r="Q1086" s="151"/>
      <c r="R1086" s="151"/>
      <c r="S1086" s="151"/>
      <c r="T1086" s="151"/>
      <c r="U1086" s="151"/>
      <c r="V1086" s="151"/>
      <c r="W1086" s="151"/>
    </row>
    <row r="1087" spans="1:23" s="250" customFormat="1" x14ac:dyDescent="0.25">
      <c r="A1087" s="151"/>
      <c r="B1087" s="151"/>
      <c r="C1087" s="151"/>
      <c r="D1087" s="151"/>
      <c r="E1087" s="151"/>
      <c r="F1087" s="151"/>
      <c r="G1087" s="151"/>
      <c r="H1087" s="284"/>
      <c r="I1087" s="284"/>
      <c r="J1087" s="284"/>
      <c r="K1087" s="151"/>
      <c r="L1087" s="151"/>
      <c r="M1087" s="151"/>
      <c r="N1087" s="151"/>
      <c r="O1087" s="151"/>
      <c r="P1087" s="151"/>
      <c r="Q1087" s="151"/>
      <c r="R1087" s="151"/>
      <c r="S1087" s="151"/>
      <c r="T1087" s="151"/>
      <c r="U1087" s="151"/>
      <c r="V1087" s="151"/>
      <c r="W1087" s="151"/>
    </row>
    <row r="1088" spans="1:23" s="250" customFormat="1" x14ac:dyDescent="0.25">
      <c r="A1088" s="151"/>
      <c r="B1088" s="151"/>
      <c r="C1088" s="151"/>
      <c r="D1088" s="151"/>
      <c r="E1088" s="151"/>
      <c r="F1088" s="151"/>
      <c r="G1088" s="151"/>
      <c r="H1088" s="284"/>
      <c r="I1088" s="284"/>
      <c r="J1088" s="284"/>
      <c r="K1088" s="151"/>
      <c r="L1088" s="151"/>
      <c r="M1088" s="151"/>
      <c r="N1088" s="151"/>
      <c r="O1088" s="151"/>
      <c r="P1088" s="151"/>
      <c r="Q1088" s="151"/>
      <c r="R1088" s="151"/>
      <c r="S1088" s="151"/>
      <c r="T1088" s="151"/>
      <c r="U1088" s="151"/>
      <c r="V1088" s="151"/>
      <c r="W1088" s="151"/>
    </row>
    <row r="1089" spans="1:23" s="250" customFormat="1" x14ac:dyDescent="0.25">
      <c r="A1089" s="151"/>
      <c r="B1089" s="151"/>
      <c r="C1089" s="151"/>
      <c r="D1089" s="151"/>
      <c r="E1089" s="151"/>
      <c r="F1089" s="151"/>
      <c r="G1089" s="151"/>
      <c r="H1089" s="284"/>
      <c r="I1089" s="284"/>
      <c r="J1089" s="284"/>
      <c r="K1089" s="151"/>
      <c r="L1089" s="151"/>
      <c r="M1089" s="151"/>
      <c r="N1089" s="151"/>
      <c r="O1089" s="151"/>
      <c r="P1089" s="151"/>
      <c r="Q1089" s="151"/>
      <c r="R1089" s="151"/>
      <c r="S1089" s="151"/>
      <c r="T1089" s="151"/>
      <c r="U1089" s="151"/>
      <c r="V1089" s="151"/>
      <c r="W1089" s="151"/>
    </row>
    <row r="1090" spans="1:23" s="250" customFormat="1" x14ac:dyDescent="0.25">
      <c r="A1090" s="151"/>
      <c r="B1090" s="151"/>
      <c r="C1090" s="151"/>
      <c r="D1090" s="151"/>
      <c r="E1090" s="151"/>
      <c r="F1090" s="151"/>
      <c r="G1090" s="151"/>
      <c r="H1090" s="284"/>
      <c r="I1090" s="284"/>
      <c r="J1090" s="284"/>
      <c r="K1090" s="151"/>
      <c r="L1090" s="151"/>
      <c r="M1090" s="151"/>
      <c r="N1090" s="151"/>
      <c r="O1090" s="151"/>
      <c r="P1090" s="151"/>
      <c r="Q1090" s="151"/>
      <c r="R1090" s="151"/>
      <c r="S1090" s="151"/>
      <c r="T1090" s="151"/>
      <c r="U1090" s="151"/>
      <c r="V1090" s="151"/>
      <c r="W1090" s="151"/>
    </row>
    <row r="1091" spans="1:23" s="250" customFormat="1" x14ac:dyDescent="0.25">
      <c r="A1091" s="151"/>
      <c r="B1091" s="151"/>
      <c r="C1091" s="151"/>
      <c r="D1091" s="151"/>
      <c r="E1091" s="151"/>
      <c r="F1091" s="151"/>
      <c r="G1091" s="151"/>
      <c r="H1091" s="284"/>
      <c r="I1091" s="284"/>
      <c r="J1091" s="284"/>
      <c r="K1091" s="151"/>
      <c r="L1091" s="151"/>
      <c r="M1091" s="151"/>
      <c r="N1091" s="151"/>
      <c r="O1091" s="151"/>
      <c r="P1091" s="151"/>
      <c r="Q1091" s="151"/>
      <c r="R1091" s="151"/>
      <c r="S1091" s="151"/>
      <c r="T1091" s="151"/>
      <c r="U1091" s="151"/>
      <c r="V1091" s="151"/>
      <c r="W1091" s="151"/>
    </row>
    <row r="1092" spans="1:23" s="250" customFormat="1" x14ac:dyDescent="0.25">
      <c r="A1092" s="151"/>
      <c r="B1092" s="151"/>
      <c r="C1092" s="151"/>
      <c r="D1092" s="151"/>
      <c r="E1092" s="151"/>
      <c r="F1092" s="151"/>
      <c r="G1092" s="151"/>
      <c r="H1092" s="284"/>
      <c r="I1092" s="284"/>
      <c r="J1092" s="284"/>
      <c r="K1092" s="151"/>
      <c r="L1092" s="151"/>
      <c r="M1092" s="151"/>
      <c r="N1092" s="151"/>
      <c r="O1092" s="151"/>
      <c r="P1092" s="151"/>
      <c r="Q1092" s="151"/>
      <c r="R1092" s="151"/>
      <c r="S1092" s="151"/>
      <c r="T1092" s="151"/>
      <c r="U1092" s="151"/>
      <c r="V1092" s="151"/>
      <c r="W1092" s="151"/>
    </row>
    <row r="1093" spans="1:23" s="250" customFormat="1" x14ac:dyDescent="0.25">
      <c r="A1093" s="151"/>
      <c r="B1093" s="151"/>
      <c r="C1093" s="151"/>
      <c r="D1093" s="151"/>
      <c r="E1093" s="151"/>
      <c r="F1093" s="151"/>
      <c r="G1093" s="151"/>
      <c r="H1093" s="284"/>
      <c r="I1093" s="284"/>
      <c r="J1093" s="284"/>
      <c r="K1093" s="151"/>
      <c r="L1093" s="151"/>
      <c r="M1093" s="151"/>
      <c r="N1093" s="151"/>
      <c r="O1093" s="151"/>
      <c r="P1093" s="151"/>
      <c r="Q1093" s="151"/>
      <c r="R1093" s="151"/>
      <c r="S1093" s="151"/>
      <c r="T1093" s="151"/>
      <c r="U1093" s="151"/>
      <c r="V1093" s="151"/>
      <c r="W1093" s="151"/>
    </row>
    <row r="1094" spans="1:23" s="250" customFormat="1" x14ac:dyDescent="0.25">
      <c r="A1094" s="151"/>
      <c r="B1094" s="151"/>
      <c r="C1094" s="151"/>
      <c r="D1094" s="151"/>
      <c r="E1094" s="151"/>
      <c r="F1094" s="151"/>
      <c r="G1094" s="151"/>
      <c r="H1094" s="284"/>
      <c r="I1094" s="284"/>
      <c r="J1094" s="284"/>
      <c r="K1094" s="151"/>
      <c r="L1094" s="151"/>
      <c r="M1094" s="151"/>
      <c r="N1094" s="151"/>
      <c r="O1094" s="151"/>
      <c r="P1094" s="151"/>
      <c r="Q1094" s="151"/>
      <c r="R1094" s="151"/>
      <c r="S1094" s="151"/>
      <c r="T1094" s="151"/>
      <c r="U1094" s="151"/>
      <c r="V1094" s="151"/>
      <c r="W1094" s="151"/>
    </row>
    <row r="1095" spans="1:23" s="250" customFormat="1" x14ac:dyDescent="0.25">
      <c r="A1095" s="151"/>
      <c r="B1095" s="151"/>
      <c r="C1095" s="151"/>
      <c r="D1095" s="151"/>
      <c r="E1095" s="151"/>
      <c r="F1095" s="151"/>
      <c r="G1095" s="151"/>
      <c r="H1095" s="284"/>
      <c r="I1095" s="284"/>
      <c r="J1095" s="284"/>
      <c r="K1095" s="151"/>
      <c r="L1095" s="151"/>
      <c r="M1095" s="151"/>
      <c r="N1095" s="151"/>
      <c r="O1095" s="151"/>
      <c r="P1095" s="151"/>
      <c r="Q1095" s="151"/>
      <c r="R1095" s="151"/>
      <c r="S1095" s="151"/>
      <c r="T1095" s="151"/>
      <c r="U1095" s="151"/>
      <c r="V1095" s="151"/>
      <c r="W1095" s="151"/>
    </row>
    <row r="1096" spans="1:23" s="250" customFormat="1" x14ac:dyDescent="0.25">
      <c r="A1096" s="151"/>
      <c r="B1096" s="151"/>
      <c r="C1096" s="151"/>
      <c r="D1096" s="151"/>
      <c r="E1096" s="151"/>
      <c r="F1096" s="151"/>
      <c r="G1096" s="151"/>
      <c r="H1096" s="284"/>
      <c r="I1096" s="284"/>
      <c r="J1096" s="284"/>
      <c r="K1096" s="151"/>
      <c r="L1096" s="151"/>
      <c r="M1096" s="151"/>
      <c r="N1096" s="151"/>
      <c r="O1096" s="151"/>
      <c r="P1096" s="151"/>
      <c r="Q1096" s="151"/>
      <c r="R1096" s="151"/>
      <c r="S1096" s="151"/>
      <c r="T1096" s="151"/>
      <c r="U1096" s="151"/>
      <c r="V1096" s="151"/>
      <c r="W1096" s="151"/>
    </row>
    <row r="1097" spans="1:23" s="250" customFormat="1" x14ac:dyDescent="0.25">
      <c r="A1097" s="151"/>
      <c r="B1097" s="151"/>
      <c r="C1097" s="151"/>
      <c r="D1097" s="151"/>
      <c r="E1097" s="151"/>
      <c r="F1097" s="151"/>
      <c r="G1097" s="151"/>
      <c r="H1097" s="284"/>
      <c r="I1097" s="284"/>
      <c r="J1097" s="284"/>
      <c r="K1097" s="151"/>
      <c r="L1097" s="151"/>
      <c r="M1097" s="151"/>
      <c r="N1097" s="151"/>
      <c r="O1097" s="151"/>
      <c r="P1097" s="151"/>
      <c r="Q1097" s="151"/>
      <c r="R1097" s="151"/>
      <c r="S1097" s="151"/>
      <c r="T1097" s="151"/>
      <c r="U1097" s="151"/>
      <c r="V1097" s="151"/>
      <c r="W1097" s="151"/>
    </row>
    <row r="1098" spans="1:23" s="250" customFormat="1" x14ac:dyDescent="0.25">
      <c r="A1098" s="151"/>
      <c r="B1098" s="151"/>
      <c r="C1098" s="151"/>
      <c r="D1098" s="151"/>
      <c r="E1098" s="151"/>
      <c r="F1098" s="151"/>
      <c r="G1098" s="151"/>
      <c r="H1098" s="284"/>
      <c r="I1098" s="284"/>
      <c r="J1098" s="284"/>
      <c r="K1098" s="151"/>
      <c r="L1098" s="151"/>
      <c r="M1098" s="151"/>
      <c r="N1098" s="151"/>
      <c r="O1098" s="151"/>
      <c r="P1098" s="151"/>
      <c r="Q1098" s="151"/>
      <c r="R1098" s="151"/>
      <c r="S1098" s="151"/>
      <c r="T1098" s="151"/>
      <c r="U1098" s="151"/>
      <c r="V1098" s="151"/>
      <c r="W1098" s="151"/>
    </row>
    <row r="1099" spans="1:23" s="250" customFormat="1" x14ac:dyDescent="0.25">
      <c r="A1099" s="151"/>
      <c r="B1099" s="151"/>
      <c r="C1099" s="151"/>
      <c r="D1099" s="151"/>
      <c r="E1099" s="151"/>
      <c r="F1099" s="151"/>
      <c r="G1099" s="151"/>
      <c r="H1099" s="284"/>
      <c r="I1099" s="284"/>
      <c r="J1099" s="284"/>
      <c r="K1099" s="151"/>
      <c r="L1099" s="151"/>
      <c r="M1099" s="151"/>
      <c r="N1099" s="151"/>
      <c r="O1099" s="151"/>
      <c r="P1099" s="151"/>
      <c r="Q1099" s="151"/>
      <c r="R1099" s="151"/>
      <c r="S1099" s="151"/>
      <c r="T1099" s="151"/>
      <c r="U1099" s="151"/>
      <c r="V1099" s="151"/>
      <c r="W1099" s="151"/>
    </row>
    <row r="1100" spans="1:23" s="250" customFormat="1" x14ac:dyDescent="0.25">
      <c r="A1100" s="151"/>
      <c r="B1100" s="151"/>
      <c r="C1100" s="151"/>
      <c r="D1100" s="151"/>
      <c r="E1100" s="151"/>
      <c r="F1100" s="151"/>
      <c r="G1100" s="151"/>
      <c r="H1100" s="284"/>
      <c r="I1100" s="284"/>
      <c r="J1100" s="284"/>
      <c r="K1100" s="151"/>
      <c r="L1100" s="151"/>
      <c r="M1100" s="151"/>
      <c r="N1100" s="151"/>
      <c r="O1100" s="151"/>
      <c r="P1100" s="151"/>
      <c r="Q1100" s="151"/>
      <c r="R1100" s="151"/>
      <c r="S1100" s="151"/>
      <c r="T1100" s="151"/>
      <c r="U1100" s="151"/>
      <c r="V1100" s="151"/>
      <c r="W1100" s="151"/>
    </row>
    <row r="1101" spans="1:23" s="250" customFormat="1" x14ac:dyDescent="0.25">
      <c r="A1101" s="151"/>
      <c r="B1101" s="151"/>
      <c r="C1101" s="151"/>
      <c r="D1101" s="151"/>
      <c r="E1101" s="151"/>
      <c r="F1101" s="151"/>
      <c r="G1101" s="151"/>
      <c r="H1101" s="284"/>
      <c r="I1101" s="284"/>
      <c r="J1101" s="284"/>
      <c r="K1101" s="151"/>
      <c r="L1101" s="151"/>
      <c r="M1101" s="151"/>
      <c r="N1101" s="151"/>
      <c r="O1101" s="151"/>
      <c r="P1101" s="151"/>
      <c r="Q1101" s="151"/>
      <c r="R1101" s="151"/>
      <c r="S1101" s="151"/>
      <c r="T1101" s="151"/>
      <c r="U1101" s="151"/>
      <c r="V1101" s="151"/>
      <c r="W1101" s="151"/>
    </row>
    <row r="1102" spans="1:23" s="250" customFormat="1" x14ac:dyDescent="0.25">
      <c r="A1102" s="151"/>
      <c r="B1102" s="151"/>
      <c r="C1102" s="151"/>
      <c r="D1102" s="151"/>
      <c r="E1102" s="151"/>
      <c r="F1102" s="151"/>
      <c r="G1102" s="151"/>
      <c r="H1102" s="284"/>
      <c r="I1102" s="284"/>
      <c r="J1102" s="284"/>
      <c r="K1102" s="151"/>
      <c r="L1102" s="151"/>
      <c r="M1102" s="151"/>
      <c r="N1102" s="151"/>
      <c r="O1102" s="151"/>
      <c r="P1102" s="151"/>
      <c r="Q1102" s="151"/>
      <c r="R1102" s="151"/>
      <c r="S1102" s="151"/>
      <c r="T1102" s="151"/>
      <c r="U1102" s="151"/>
      <c r="V1102" s="151"/>
      <c r="W1102" s="151"/>
    </row>
    <row r="1103" spans="1:23" s="250" customFormat="1" x14ac:dyDescent="0.25">
      <c r="A1103" s="151"/>
      <c r="B1103" s="151"/>
      <c r="C1103" s="151"/>
      <c r="D1103" s="151"/>
      <c r="E1103" s="151"/>
      <c r="F1103" s="151"/>
      <c r="G1103" s="151"/>
      <c r="H1103" s="284"/>
      <c r="I1103" s="284"/>
      <c r="J1103" s="284"/>
      <c r="K1103" s="151"/>
      <c r="L1103" s="151"/>
      <c r="M1103" s="151"/>
      <c r="N1103" s="151"/>
      <c r="O1103" s="151"/>
      <c r="P1103" s="151"/>
      <c r="Q1103" s="151"/>
      <c r="R1103" s="151"/>
      <c r="S1103" s="151"/>
      <c r="T1103" s="151"/>
      <c r="U1103" s="151"/>
      <c r="V1103" s="151"/>
      <c r="W1103" s="151"/>
    </row>
    <row r="1104" spans="1:23" s="250" customFormat="1" x14ac:dyDescent="0.25">
      <c r="A1104" s="151"/>
      <c r="B1104" s="151"/>
      <c r="C1104" s="151"/>
      <c r="D1104" s="151"/>
      <c r="E1104" s="151"/>
      <c r="F1104" s="151"/>
      <c r="G1104" s="151"/>
      <c r="H1104" s="284"/>
      <c r="I1104" s="284"/>
      <c r="J1104" s="284"/>
      <c r="K1104" s="151"/>
      <c r="L1104" s="151"/>
      <c r="M1104" s="151"/>
      <c r="N1104" s="151"/>
      <c r="O1104" s="151"/>
      <c r="P1104" s="151"/>
      <c r="Q1104" s="151"/>
      <c r="R1104" s="151"/>
      <c r="S1104" s="151"/>
      <c r="T1104" s="151"/>
      <c r="U1104" s="151"/>
      <c r="V1104" s="151"/>
      <c r="W1104" s="151"/>
    </row>
    <row r="1105" spans="1:23" s="250" customFormat="1" x14ac:dyDescent="0.25">
      <c r="A1105" s="151"/>
      <c r="B1105" s="151"/>
      <c r="C1105" s="151"/>
      <c r="D1105" s="151"/>
      <c r="E1105" s="151"/>
      <c r="F1105" s="151"/>
      <c r="G1105" s="151"/>
      <c r="H1105" s="284"/>
      <c r="I1105" s="284"/>
      <c r="J1105" s="284"/>
      <c r="K1105" s="151"/>
      <c r="L1105" s="151"/>
      <c r="M1105" s="151"/>
      <c r="N1105" s="151"/>
      <c r="O1105" s="151"/>
      <c r="P1105" s="151"/>
      <c r="Q1105" s="151"/>
      <c r="R1105" s="151"/>
      <c r="S1105" s="151"/>
      <c r="T1105" s="151"/>
      <c r="U1105" s="151"/>
      <c r="V1105" s="151"/>
      <c r="W1105" s="151"/>
    </row>
    <row r="1106" spans="1:23" s="250" customFormat="1" x14ac:dyDescent="0.25">
      <c r="A1106" s="151"/>
      <c r="B1106" s="151"/>
      <c r="C1106" s="151"/>
      <c r="D1106" s="151"/>
      <c r="E1106" s="151"/>
      <c r="F1106" s="151"/>
      <c r="G1106" s="151"/>
      <c r="H1106" s="284"/>
      <c r="I1106" s="284"/>
      <c r="J1106" s="284"/>
      <c r="K1106" s="151"/>
      <c r="L1106" s="151"/>
      <c r="M1106" s="151"/>
      <c r="N1106" s="151"/>
      <c r="O1106" s="151"/>
      <c r="P1106" s="151"/>
      <c r="Q1106" s="151"/>
      <c r="R1106" s="151"/>
      <c r="S1106" s="151"/>
      <c r="T1106" s="151"/>
      <c r="U1106" s="151"/>
      <c r="V1106" s="151"/>
      <c r="W1106" s="151"/>
    </row>
    <row r="1107" spans="1:23" s="250" customFormat="1" x14ac:dyDescent="0.25">
      <c r="A1107" s="151"/>
      <c r="B1107" s="151"/>
      <c r="C1107" s="151"/>
      <c r="D1107" s="151"/>
      <c r="E1107" s="151"/>
      <c r="F1107" s="151"/>
      <c r="G1107" s="151"/>
      <c r="H1107" s="284"/>
      <c r="I1107" s="284"/>
      <c r="J1107" s="284"/>
      <c r="K1107" s="151"/>
      <c r="L1107" s="151"/>
      <c r="M1107" s="151"/>
      <c r="N1107" s="151"/>
      <c r="O1107" s="151"/>
      <c r="P1107" s="151"/>
      <c r="Q1107" s="151"/>
      <c r="R1107" s="151"/>
      <c r="S1107" s="151"/>
      <c r="T1107" s="151"/>
      <c r="U1107" s="151"/>
      <c r="V1107" s="151"/>
      <c r="W1107" s="151"/>
    </row>
    <row r="1108" spans="1:23" s="250" customFormat="1" x14ac:dyDescent="0.25">
      <c r="A1108" s="151"/>
      <c r="B1108" s="151"/>
      <c r="C1108" s="151"/>
      <c r="D1108" s="151"/>
      <c r="E1108" s="151"/>
      <c r="F1108" s="151"/>
      <c r="G1108" s="151"/>
      <c r="H1108" s="284"/>
      <c r="I1108" s="284"/>
      <c r="J1108" s="284"/>
      <c r="K1108" s="151"/>
      <c r="L1108" s="151"/>
      <c r="M1108" s="151"/>
      <c r="N1108" s="151"/>
      <c r="O1108" s="151"/>
      <c r="P1108" s="151"/>
      <c r="Q1108" s="151"/>
      <c r="R1108" s="151"/>
      <c r="S1108" s="151"/>
      <c r="T1108" s="151"/>
      <c r="U1108" s="151"/>
      <c r="V1108" s="151"/>
      <c r="W1108" s="151"/>
    </row>
    <row r="1109" spans="1:23" s="250" customFormat="1" x14ac:dyDescent="0.25">
      <c r="A1109" s="151"/>
      <c r="B1109" s="151"/>
      <c r="C1109" s="151"/>
      <c r="D1109" s="151"/>
      <c r="E1109" s="151"/>
      <c r="F1109" s="151"/>
      <c r="G1109" s="151"/>
      <c r="H1109" s="284"/>
      <c r="I1109" s="284"/>
      <c r="J1109" s="284"/>
      <c r="K1109" s="151"/>
      <c r="L1109" s="151"/>
      <c r="M1109" s="151"/>
      <c r="N1109" s="151"/>
      <c r="O1109" s="151"/>
      <c r="P1109" s="151"/>
      <c r="Q1109" s="151"/>
      <c r="R1109" s="151"/>
      <c r="S1109" s="151"/>
      <c r="T1109" s="151"/>
      <c r="U1109" s="151"/>
      <c r="V1109" s="151"/>
      <c r="W1109" s="151"/>
    </row>
    <row r="1110" spans="1:23" s="250" customFormat="1" x14ac:dyDescent="0.25">
      <c r="A1110" s="151"/>
      <c r="B1110" s="151"/>
      <c r="C1110" s="151"/>
      <c r="D1110" s="151"/>
      <c r="E1110" s="151"/>
      <c r="F1110" s="151"/>
      <c r="G1110" s="151"/>
      <c r="H1110" s="284"/>
      <c r="I1110" s="284"/>
      <c r="J1110" s="284"/>
      <c r="K1110" s="151"/>
      <c r="L1110" s="151"/>
      <c r="M1110" s="151"/>
      <c r="N1110" s="151"/>
      <c r="O1110" s="151"/>
      <c r="P1110" s="151"/>
      <c r="Q1110" s="151"/>
      <c r="R1110" s="151"/>
      <c r="S1110" s="151"/>
      <c r="T1110" s="151"/>
      <c r="U1110" s="151"/>
      <c r="V1110" s="151"/>
      <c r="W1110" s="151"/>
    </row>
    <row r="1111" spans="1:23" s="250" customFormat="1" x14ac:dyDescent="0.25">
      <c r="A1111" s="151"/>
      <c r="B1111" s="151"/>
      <c r="C1111" s="151"/>
      <c r="D1111" s="151"/>
      <c r="E1111" s="151"/>
      <c r="F1111" s="151"/>
      <c r="G1111" s="151"/>
      <c r="H1111" s="284"/>
      <c r="I1111" s="284"/>
      <c r="J1111" s="284"/>
      <c r="K1111" s="151"/>
      <c r="L1111" s="151"/>
      <c r="M1111" s="151"/>
      <c r="N1111" s="151"/>
      <c r="O1111" s="151"/>
      <c r="P1111" s="151"/>
      <c r="Q1111" s="151"/>
      <c r="R1111" s="151"/>
      <c r="S1111" s="151"/>
      <c r="T1111" s="151"/>
      <c r="U1111" s="151"/>
      <c r="V1111" s="151"/>
      <c r="W1111" s="151"/>
    </row>
    <row r="1112" spans="1:23" s="250" customFormat="1" x14ac:dyDescent="0.25">
      <c r="A1112" s="151"/>
      <c r="B1112" s="151"/>
      <c r="C1112" s="151"/>
      <c r="D1112" s="151"/>
      <c r="E1112" s="151"/>
      <c r="F1112" s="151"/>
      <c r="G1112" s="151"/>
      <c r="H1112" s="284"/>
      <c r="I1112" s="284"/>
      <c r="J1112" s="284"/>
      <c r="K1112" s="151"/>
      <c r="L1112" s="151"/>
      <c r="M1112" s="151"/>
      <c r="N1112" s="151"/>
      <c r="O1112" s="151"/>
      <c r="P1112" s="151"/>
      <c r="Q1112" s="151"/>
      <c r="R1112" s="151"/>
      <c r="S1112" s="151"/>
      <c r="T1112" s="151"/>
      <c r="U1112" s="151"/>
      <c r="V1112" s="151"/>
      <c r="W1112" s="151"/>
    </row>
    <row r="1113" spans="1:23" s="250" customFormat="1" x14ac:dyDescent="0.25">
      <c r="A1113" s="151"/>
      <c r="B1113" s="151"/>
      <c r="C1113" s="151"/>
      <c r="D1113" s="151"/>
      <c r="E1113" s="151"/>
      <c r="F1113" s="151"/>
      <c r="G1113" s="151"/>
      <c r="H1113" s="284"/>
      <c r="I1113" s="284"/>
      <c r="J1113" s="284"/>
      <c r="K1113" s="151"/>
      <c r="L1113" s="151"/>
      <c r="M1113" s="151"/>
      <c r="N1113" s="151"/>
      <c r="O1113" s="151"/>
      <c r="P1113" s="151"/>
      <c r="Q1113" s="151"/>
      <c r="R1113" s="151"/>
      <c r="S1113" s="151"/>
      <c r="T1113" s="151"/>
      <c r="U1113" s="151"/>
      <c r="V1113" s="151"/>
      <c r="W1113" s="151"/>
    </row>
    <row r="1114" spans="1:23" s="250" customFormat="1" x14ac:dyDescent="0.25">
      <c r="A1114" s="151"/>
      <c r="B1114" s="151"/>
      <c r="C1114" s="151"/>
      <c r="D1114" s="151"/>
      <c r="E1114" s="151"/>
      <c r="F1114" s="151"/>
      <c r="G1114" s="151"/>
      <c r="H1114" s="284"/>
      <c r="I1114" s="284"/>
      <c r="J1114" s="284"/>
      <c r="K1114" s="151"/>
      <c r="L1114" s="151"/>
      <c r="M1114" s="151"/>
      <c r="N1114" s="151"/>
      <c r="O1114" s="151"/>
      <c r="P1114" s="151"/>
      <c r="Q1114" s="151"/>
      <c r="R1114" s="151"/>
      <c r="S1114" s="151"/>
      <c r="T1114" s="151"/>
      <c r="U1114" s="151"/>
      <c r="V1114" s="151"/>
      <c r="W1114" s="151"/>
    </row>
    <row r="1115" spans="1:23" s="250" customFormat="1" x14ac:dyDescent="0.25">
      <c r="A1115" s="151"/>
      <c r="B1115" s="151"/>
      <c r="C1115" s="151"/>
      <c r="D1115" s="151"/>
      <c r="E1115" s="151"/>
      <c r="F1115" s="151"/>
      <c r="G1115" s="151"/>
      <c r="H1115" s="284"/>
      <c r="I1115" s="284"/>
      <c r="J1115" s="284"/>
      <c r="K1115" s="151"/>
      <c r="L1115" s="151"/>
      <c r="M1115" s="151"/>
      <c r="N1115" s="151"/>
      <c r="O1115" s="151"/>
      <c r="P1115" s="151"/>
      <c r="Q1115" s="151"/>
      <c r="R1115" s="151"/>
      <c r="S1115" s="151"/>
      <c r="T1115" s="151"/>
      <c r="U1115" s="151"/>
      <c r="V1115" s="151"/>
      <c r="W1115" s="151"/>
    </row>
    <row r="1116" spans="1:23" s="250" customFormat="1" x14ac:dyDescent="0.25">
      <c r="A1116" s="151"/>
      <c r="B1116" s="151"/>
      <c r="C1116" s="151"/>
      <c r="D1116" s="151"/>
      <c r="E1116" s="151"/>
      <c r="F1116" s="151"/>
      <c r="G1116" s="151"/>
      <c r="H1116" s="284"/>
      <c r="I1116" s="284"/>
      <c r="J1116" s="284"/>
      <c r="K1116" s="151"/>
      <c r="L1116" s="151"/>
      <c r="M1116" s="151"/>
      <c r="N1116" s="151"/>
      <c r="O1116" s="151"/>
      <c r="P1116" s="151"/>
      <c r="Q1116" s="151"/>
      <c r="R1116" s="151"/>
      <c r="S1116" s="151"/>
      <c r="T1116" s="151"/>
      <c r="U1116" s="151"/>
      <c r="V1116" s="151"/>
      <c r="W1116" s="151"/>
    </row>
    <row r="1117" spans="1:23" s="250" customFormat="1" x14ac:dyDescent="0.25">
      <c r="A1117" s="151"/>
      <c r="B1117" s="151"/>
      <c r="C1117" s="151"/>
      <c r="D1117" s="151"/>
      <c r="E1117" s="151"/>
      <c r="F1117" s="151"/>
      <c r="G1117" s="151"/>
      <c r="H1117" s="284"/>
      <c r="I1117" s="284"/>
      <c r="J1117" s="284"/>
      <c r="K1117" s="151"/>
      <c r="L1117" s="151"/>
      <c r="M1117" s="151"/>
      <c r="N1117" s="151"/>
      <c r="O1117" s="151"/>
      <c r="P1117" s="151"/>
      <c r="Q1117" s="151"/>
      <c r="R1117" s="151"/>
      <c r="S1117" s="151"/>
      <c r="T1117" s="151"/>
      <c r="U1117" s="151"/>
      <c r="V1117" s="151"/>
      <c r="W1117" s="151"/>
    </row>
    <row r="1118" spans="1:23" s="250" customFormat="1" x14ac:dyDescent="0.25">
      <c r="A1118" s="151"/>
      <c r="B1118" s="151"/>
      <c r="C1118" s="151"/>
      <c r="D1118" s="151"/>
      <c r="E1118" s="151"/>
      <c r="F1118" s="151"/>
      <c r="G1118" s="151"/>
      <c r="H1118" s="284"/>
      <c r="I1118" s="284"/>
      <c r="J1118" s="284"/>
      <c r="K1118" s="151"/>
      <c r="L1118" s="151"/>
      <c r="M1118" s="151"/>
      <c r="N1118" s="151"/>
      <c r="O1118" s="151"/>
      <c r="P1118" s="151"/>
      <c r="Q1118" s="151"/>
      <c r="R1118" s="151"/>
      <c r="S1118" s="151"/>
      <c r="T1118" s="151"/>
      <c r="U1118" s="151"/>
      <c r="V1118" s="151"/>
      <c r="W1118" s="151"/>
    </row>
    <row r="1119" spans="1:23" s="250" customFormat="1" x14ac:dyDescent="0.25">
      <c r="A1119" s="151"/>
      <c r="B1119" s="151"/>
      <c r="C1119" s="151"/>
      <c r="D1119" s="151"/>
      <c r="E1119" s="151"/>
      <c r="F1119" s="151"/>
      <c r="G1119" s="151"/>
      <c r="H1119" s="284"/>
      <c r="I1119" s="284"/>
      <c r="J1119" s="284"/>
      <c r="K1119" s="151"/>
      <c r="L1119" s="151"/>
      <c r="M1119" s="151"/>
      <c r="N1119" s="151"/>
      <c r="O1119" s="151"/>
      <c r="P1119" s="151"/>
      <c r="Q1119" s="151"/>
      <c r="R1119" s="151"/>
      <c r="S1119" s="151"/>
      <c r="T1119" s="151"/>
      <c r="U1119" s="151"/>
      <c r="V1119" s="151"/>
      <c r="W1119" s="151"/>
    </row>
    <row r="1120" spans="1:23" s="250" customFormat="1" x14ac:dyDescent="0.25">
      <c r="A1120" s="151"/>
      <c r="B1120" s="151"/>
      <c r="C1120" s="151"/>
      <c r="D1120" s="151"/>
      <c r="E1120" s="151"/>
      <c r="F1120" s="151"/>
      <c r="G1120" s="151"/>
      <c r="H1120" s="284"/>
      <c r="I1120" s="284"/>
      <c r="J1120" s="284"/>
      <c r="K1120" s="151"/>
      <c r="L1120" s="151"/>
      <c r="M1120" s="151"/>
      <c r="N1120" s="151"/>
      <c r="O1120" s="151"/>
      <c r="P1120" s="151"/>
      <c r="Q1120" s="151"/>
      <c r="R1120" s="151"/>
      <c r="S1120" s="151"/>
      <c r="T1120" s="151"/>
      <c r="U1120" s="151"/>
      <c r="V1120" s="151"/>
      <c r="W1120" s="151"/>
    </row>
    <row r="1121" spans="1:23" s="250" customFormat="1" x14ac:dyDescent="0.25">
      <c r="A1121" s="151"/>
      <c r="B1121" s="151"/>
      <c r="C1121" s="151"/>
      <c r="D1121" s="151"/>
      <c r="E1121" s="151"/>
      <c r="F1121" s="151"/>
      <c r="G1121" s="151"/>
      <c r="H1121" s="284"/>
      <c r="I1121" s="284"/>
      <c r="J1121" s="284"/>
      <c r="K1121" s="151"/>
      <c r="L1121" s="151"/>
      <c r="M1121" s="151"/>
      <c r="N1121" s="151"/>
      <c r="O1121" s="151"/>
      <c r="P1121" s="151"/>
      <c r="Q1121" s="151"/>
      <c r="R1121" s="151"/>
      <c r="S1121" s="151"/>
      <c r="T1121" s="151"/>
      <c r="U1121" s="151"/>
      <c r="V1121" s="151"/>
      <c r="W1121" s="151"/>
    </row>
    <row r="1122" spans="1:23" s="250" customFormat="1" x14ac:dyDescent="0.25">
      <c r="A1122" s="151"/>
      <c r="B1122" s="151"/>
      <c r="C1122" s="151"/>
      <c r="D1122" s="151"/>
      <c r="E1122" s="151"/>
      <c r="F1122" s="151"/>
      <c r="G1122" s="151"/>
      <c r="H1122" s="284"/>
      <c r="I1122" s="284"/>
      <c r="J1122" s="284"/>
      <c r="K1122" s="151"/>
      <c r="L1122" s="151"/>
      <c r="M1122" s="151"/>
      <c r="N1122" s="151"/>
      <c r="O1122" s="151"/>
      <c r="P1122" s="151"/>
      <c r="Q1122" s="151"/>
      <c r="R1122" s="151"/>
      <c r="S1122" s="151"/>
      <c r="T1122" s="151"/>
      <c r="U1122" s="151"/>
      <c r="V1122" s="151"/>
      <c r="W1122" s="151"/>
    </row>
    <row r="1123" spans="1:23" s="250" customFormat="1" x14ac:dyDescent="0.25">
      <c r="A1123" s="151"/>
      <c r="B1123" s="151"/>
      <c r="C1123" s="151"/>
      <c r="D1123" s="151"/>
      <c r="E1123" s="151"/>
      <c r="F1123" s="151"/>
      <c r="G1123" s="151"/>
      <c r="H1123" s="284"/>
      <c r="I1123" s="284"/>
      <c r="J1123" s="284"/>
      <c r="K1123" s="151"/>
      <c r="L1123" s="151"/>
      <c r="M1123" s="151"/>
      <c r="N1123" s="151"/>
      <c r="O1123" s="151"/>
      <c r="P1123" s="151"/>
      <c r="Q1123" s="151"/>
      <c r="R1123" s="151"/>
      <c r="S1123" s="151"/>
      <c r="T1123" s="151"/>
      <c r="U1123" s="151"/>
      <c r="V1123" s="151"/>
      <c r="W1123" s="151"/>
    </row>
    <row r="1124" spans="1:23" s="250" customFormat="1" x14ac:dyDescent="0.25">
      <c r="A1124" s="151"/>
      <c r="B1124" s="151"/>
      <c r="C1124" s="151"/>
      <c r="D1124" s="151"/>
      <c r="E1124" s="151"/>
      <c r="F1124" s="151"/>
      <c r="G1124" s="151"/>
      <c r="H1124" s="284"/>
      <c r="I1124" s="284"/>
      <c r="J1124" s="284"/>
      <c r="K1124" s="151"/>
      <c r="L1124" s="151"/>
      <c r="M1124" s="151"/>
      <c r="N1124" s="151"/>
      <c r="O1124" s="151"/>
      <c r="P1124" s="151"/>
      <c r="Q1124" s="151"/>
      <c r="R1124" s="151"/>
      <c r="S1124" s="151"/>
      <c r="T1124" s="151"/>
      <c r="U1124" s="151"/>
      <c r="V1124" s="151"/>
      <c r="W1124" s="151"/>
    </row>
    <row r="1125" spans="1:23" s="250" customFormat="1" x14ac:dyDescent="0.25">
      <c r="A1125" s="151"/>
      <c r="B1125" s="151"/>
      <c r="C1125" s="151"/>
      <c r="D1125" s="151"/>
      <c r="E1125" s="151"/>
      <c r="F1125" s="151"/>
      <c r="G1125" s="151"/>
      <c r="H1125" s="284"/>
      <c r="I1125" s="284"/>
      <c r="J1125" s="284"/>
      <c r="K1125" s="151"/>
      <c r="L1125" s="151"/>
      <c r="M1125" s="151"/>
      <c r="N1125" s="151"/>
      <c r="O1125" s="151"/>
      <c r="P1125" s="151"/>
      <c r="Q1125" s="151"/>
      <c r="R1125" s="151"/>
      <c r="S1125" s="151"/>
      <c r="T1125" s="151"/>
      <c r="U1125" s="151"/>
      <c r="V1125" s="151"/>
      <c r="W1125" s="151"/>
    </row>
    <row r="1126" spans="1:23" s="250" customFormat="1" x14ac:dyDescent="0.25">
      <c r="A1126" s="151"/>
      <c r="B1126" s="151"/>
      <c r="C1126" s="151"/>
      <c r="D1126" s="151"/>
      <c r="E1126" s="151"/>
      <c r="F1126" s="151"/>
      <c r="G1126" s="151"/>
      <c r="H1126" s="284"/>
      <c r="I1126" s="284"/>
      <c r="J1126" s="284"/>
      <c r="K1126" s="151"/>
      <c r="L1126" s="151"/>
      <c r="M1126" s="151"/>
      <c r="N1126" s="151"/>
      <c r="O1126" s="151"/>
      <c r="P1126" s="151"/>
      <c r="Q1126" s="151"/>
      <c r="R1126" s="151"/>
      <c r="S1126" s="151"/>
      <c r="T1126" s="151"/>
      <c r="U1126" s="151"/>
      <c r="V1126" s="151"/>
      <c r="W1126" s="151"/>
    </row>
    <row r="1127" spans="1:23" s="250" customFormat="1" x14ac:dyDescent="0.25">
      <c r="A1127" s="151"/>
      <c r="B1127" s="151"/>
      <c r="C1127" s="151"/>
      <c r="D1127" s="151"/>
      <c r="E1127" s="151"/>
      <c r="F1127" s="151"/>
      <c r="G1127" s="151"/>
      <c r="H1127" s="284"/>
      <c r="I1127" s="284"/>
      <c r="J1127" s="284"/>
      <c r="K1127" s="151"/>
      <c r="L1127" s="151"/>
      <c r="M1127" s="151"/>
      <c r="N1127" s="151"/>
      <c r="O1127" s="151"/>
      <c r="P1127" s="151"/>
      <c r="Q1127" s="151"/>
      <c r="R1127" s="151"/>
      <c r="S1127" s="151"/>
      <c r="T1127" s="151"/>
      <c r="U1127" s="151"/>
      <c r="V1127" s="151"/>
      <c r="W1127" s="151"/>
    </row>
    <row r="1128" spans="1:23" s="250" customFormat="1" x14ac:dyDescent="0.25">
      <c r="A1128" s="151"/>
      <c r="B1128" s="151"/>
      <c r="C1128" s="151"/>
      <c r="D1128" s="151"/>
      <c r="E1128" s="151"/>
      <c r="F1128" s="151"/>
      <c r="G1128" s="151"/>
      <c r="H1128" s="284"/>
      <c r="I1128" s="284"/>
      <c r="J1128" s="284"/>
      <c r="K1128" s="151"/>
      <c r="L1128" s="151"/>
      <c r="M1128" s="151"/>
      <c r="N1128" s="151"/>
      <c r="O1128" s="151"/>
      <c r="P1128" s="151"/>
      <c r="Q1128" s="151"/>
      <c r="R1128" s="151"/>
      <c r="S1128" s="151"/>
      <c r="T1128" s="151"/>
      <c r="U1128" s="151"/>
      <c r="V1128" s="151"/>
      <c r="W1128" s="151"/>
    </row>
    <row r="1129" spans="1:23" s="250" customFormat="1" x14ac:dyDescent="0.25">
      <c r="A1129" s="151"/>
      <c r="B1129" s="151"/>
      <c r="C1129" s="151"/>
      <c r="D1129" s="151"/>
      <c r="E1129" s="151"/>
      <c r="F1129" s="151"/>
      <c r="G1129" s="151"/>
      <c r="H1129" s="284"/>
      <c r="I1129" s="284"/>
      <c r="J1129" s="284"/>
      <c r="K1129" s="151"/>
      <c r="L1129" s="151"/>
      <c r="M1129" s="151"/>
      <c r="N1129" s="151"/>
      <c r="O1129" s="151"/>
      <c r="P1129" s="151"/>
      <c r="Q1129" s="151"/>
      <c r="R1129" s="151"/>
      <c r="S1129" s="151"/>
      <c r="T1129" s="151"/>
      <c r="U1129" s="151"/>
      <c r="V1129" s="151"/>
      <c r="W1129" s="151"/>
    </row>
    <row r="1130" spans="1:23" s="250" customFormat="1" x14ac:dyDescent="0.25">
      <c r="A1130" s="151"/>
      <c r="B1130" s="151"/>
      <c r="C1130" s="151"/>
      <c r="D1130" s="151"/>
      <c r="E1130" s="151"/>
      <c r="F1130" s="151"/>
      <c r="G1130" s="151"/>
      <c r="H1130" s="284"/>
      <c r="I1130" s="284"/>
      <c r="J1130" s="284"/>
      <c r="K1130" s="151"/>
      <c r="L1130" s="151"/>
      <c r="M1130" s="151"/>
      <c r="N1130" s="151"/>
      <c r="O1130" s="151"/>
      <c r="P1130" s="151"/>
      <c r="Q1130" s="151"/>
      <c r="R1130" s="151"/>
      <c r="S1130" s="151"/>
      <c r="T1130" s="151"/>
      <c r="U1130" s="151"/>
      <c r="V1130" s="151"/>
      <c r="W1130" s="151"/>
    </row>
    <row r="1131" spans="1:23" s="250" customFormat="1" x14ac:dyDescent="0.25">
      <c r="A1131" s="151"/>
      <c r="B1131" s="151"/>
      <c r="C1131" s="151"/>
      <c r="D1131" s="151"/>
      <c r="E1131" s="151"/>
      <c r="F1131" s="151"/>
      <c r="G1131" s="151"/>
      <c r="H1131" s="284"/>
      <c r="I1131" s="284"/>
      <c r="J1131" s="284"/>
      <c r="K1131" s="151"/>
      <c r="L1131" s="151"/>
      <c r="M1131" s="151"/>
      <c r="N1131" s="151"/>
      <c r="O1131" s="151"/>
      <c r="P1131" s="151"/>
      <c r="Q1131" s="151"/>
      <c r="R1131" s="151"/>
      <c r="S1131" s="151"/>
      <c r="T1131" s="151"/>
      <c r="U1131" s="151"/>
      <c r="V1131" s="151"/>
      <c r="W1131" s="151"/>
    </row>
    <row r="1132" spans="1:23" s="250" customFormat="1" x14ac:dyDescent="0.25">
      <c r="A1132" s="151"/>
      <c r="B1132" s="151"/>
      <c r="C1132" s="151"/>
      <c r="D1132" s="151"/>
      <c r="E1132" s="151"/>
      <c r="F1132" s="151"/>
      <c r="G1132" s="151"/>
      <c r="H1132" s="284"/>
      <c r="I1132" s="284"/>
      <c r="J1132" s="284"/>
      <c r="K1132" s="151"/>
      <c r="L1132" s="151"/>
      <c r="M1132" s="151"/>
      <c r="N1132" s="151"/>
      <c r="O1132" s="151"/>
      <c r="P1132" s="151"/>
      <c r="Q1132" s="151"/>
      <c r="R1132" s="151"/>
      <c r="S1132" s="151"/>
      <c r="T1132" s="151"/>
      <c r="U1132" s="151"/>
      <c r="V1132" s="151"/>
      <c r="W1132" s="151"/>
    </row>
    <row r="1133" spans="1:23" s="250" customFormat="1" x14ac:dyDescent="0.25">
      <c r="A1133" s="151"/>
      <c r="B1133" s="151"/>
      <c r="C1133" s="151"/>
      <c r="D1133" s="151"/>
      <c r="E1133" s="151"/>
      <c r="F1133" s="151"/>
      <c r="G1133" s="151"/>
      <c r="H1133" s="284"/>
      <c r="I1133" s="284"/>
      <c r="J1133" s="284"/>
      <c r="K1133" s="151"/>
      <c r="L1133" s="151"/>
      <c r="M1133" s="151"/>
      <c r="N1133" s="151"/>
      <c r="O1133" s="151"/>
      <c r="P1133" s="151"/>
      <c r="Q1133" s="151"/>
      <c r="R1133" s="151"/>
      <c r="S1133" s="151"/>
      <c r="T1133" s="151"/>
      <c r="U1133" s="151"/>
      <c r="V1133" s="151"/>
      <c r="W1133" s="151"/>
    </row>
    <row r="1134" spans="1:23" s="250" customFormat="1" x14ac:dyDescent="0.25">
      <c r="A1134" s="151"/>
      <c r="B1134" s="151"/>
      <c r="C1134" s="151"/>
      <c r="D1134" s="151"/>
      <c r="E1134" s="151"/>
      <c r="F1134" s="151"/>
      <c r="G1134" s="151"/>
      <c r="H1134" s="284"/>
      <c r="I1134" s="284"/>
      <c r="J1134" s="284"/>
      <c r="K1134" s="151"/>
      <c r="L1134" s="151"/>
      <c r="M1134" s="151"/>
      <c r="N1134" s="151"/>
      <c r="O1134" s="151"/>
      <c r="P1134" s="151"/>
      <c r="Q1134" s="151"/>
      <c r="R1134" s="151"/>
      <c r="S1134" s="151"/>
      <c r="T1134" s="151"/>
      <c r="U1134" s="151"/>
      <c r="V1134" s="151"/>
      <c r="W1134" s="151"/>
    </row>
    <row r="1135" spans="1:23" s="250" customFormat="1" x14ac:dyDescent="0.25">
      <c r="A1135" s="151"/>
      <c r="B1135" s="151"/>
      <c r="C1135" s="151"/>
      <c r="D1135" s="151"/>
      <c r="E1135" s="151"/>
      <c r="F1135" s="151"/>
      <c r="G1135" s="151"/>
      <c r="H1135" s="284"/>
      <c r="I1135" s="284"/>
      <c r="J1135" s="284"/>
      <c r="K1135" s="151"/>
      <c r="L1135" s="151"/>
      <c r="M1135" s="151"/>
      <c r="N1135" s="151"/>
      <c r="O1135" s="151"/>
      <c r="P1135" s="151"/>
      <c r="Q1135" s="151"/>
      <c r="R1135" s="151"/>
      <c r="S1135" s="151"/>
      <c r="T1135" s="151"/>
      <c r="U1135" s="151"/>
      <c r="V1135" s="151"/>
      <c r="W1135" s="151"/>
    </row>
    <row r="1136" spans="1:23" s="250" customFormat="1" x14ac:dyDescent="0.25">
      <c r="A1136" s="151"/>
      <c r="B1136" s="151"/>
      <c r="C1136" s="151"/>
      <c r="D1136" s="151"/>
      <c r="E1136" s="151"/>
      <c r="F1136" s="151"/>
      <c r="G1136" s="151"/>
      <c r="H1136" s="284"/>
      <c r="I1136" s="284"/>
      <c r="J1136" s="284"/>
      <c r="K1136" s="151"/>
      <c r="L1136" s="151"/>
      <c r="M1136" s="151"/>
      <c r="N1136" s="151"/>
      <c r="O1136" s="151"/>
      <c r="P1136" s="151"/>
      <c r="Q1136" s="151"/>
      <c r="R1136" s="151"/>
      <c r="S1136" s="151"/>
      <c r="T1136" s="151"/>
      <c r="U1136" s="151"/>
      <c r="V1136" s="151"/>
      <c r="W1136" s="151"/>
    </row>
    <row r="1137" spans="1:23" s="250" customFormat="1" x14ac:dyDescent="0.25">
      <c r="A1137" s="151"/>
      <c r="B1137" s="151"/>
      <c r="C1137" s="151"/>
      <c r="D1137" s="151"/>
      <c r="E1137" s="151"/>
      <c r="F1137" s="151"/>
      <c r="G1137" s="151"/>
      <c r="H1137" s="284"/>
      <c r="I1137" s="284"/>
      <c r="J1137" s="284"/>
      <c r="K1137" s="151"/>
      <c r="L1137" s="151"/>
      <c r="M1137" s="151"/>
      <c r="N1137" s="151"/>
      <c r="O1137" s="151"/>
      <c r="P1137" s="151"/>
      <c r="Q1137" s="151"/>
      <c r="R1137" s="151"/>
      <c r="S1137" s="151"/>
      <c r="T1137" s="151"/>
      <c r="U1137" s="151"/>
      <c r="V1137" s="151"/>
      <c r="W1137" s="151"/>
    </row>
    <row r="1138" spans="1:23" s="250" customFormat="1" x14ac:dyDescent="0.25">
      <c r="A1138" s="151"/>
      <c r="B1138" s="151"/>
      <c r="C1138" s="151"/>
      <c r="D1138" s="151"/>
      <c r="E1138" s="151"/>
      <c r="F1138" s="151"/>
      <c r="G1138" s="151"/>
      <c r="H1138" s="284"/>
      <c r="I1138" s="284"/>
      <c r="J1138" s="284"/>
      <c r="K1138" s="151"/>
      <c r="L1138" s="151"/>
      <c r="M1138" s="151"/>
      <c r="N1138" s="151"/>
      <c r="O1138" s="151"/>
      <c r="P1138" s="151"/>
      <c r="Q1138" s="151"/>
      <c r="R1138" s="151"/>
      <c r="S1138" s="151"/>
      <c r="T1138" s="151"/>
      <c r="U1138" s="151"/>
      <c r="V1138" s="151"/>
      <c r="W1138" s="151"/>
    </row>
    <row r="1139" spans="1:23" s="250" customFormat="1" x14ac:dyDescent="0.25">
      <c r="A1139" s="151"/>
      <c r="B1139" s="151"/>
      <c r="C1139" s="151"/>
      <c r="D1139" s="151"/>
      <c r="E1139" s="151"/>
      <c r="F1139" s="151"/>
      <c r="G1139" s="151"/>
      <c r="H1139" s="284"/>
      <c r="I1139" s="284"/>
      <c r="J1139" s="284"/>
      <c r="K1139" s="151"/>
      <c r="L1139" s="151"/>
      <c r="M1139" s="151"/>
      <c r="N1139" s="151"/>
      <c r="O1139" s="151"/>
      <c r="P1139" s="151"/>
      <c r="Q1139" s="151"/>
      <c r="R1139" s="151"/>
      <c r="S1139" s="151"/>
      <c r="T1139" s="151"/>
      <c r="U1139" s="151"/>
      <c r="V1139" s="151"/>
      <c r="W1139" s="151"/>
    </row>
    <row r="1140" spans="1:23" s="250" customFormat="1" x14ac:dyDescent="0.25">
      <c r="A1140" s="151"/>
      <c r="B1140" s="151"/>
      <c r="C1140" s="151"/>
      <c r="D1140" s="151"/>
      <c r="E1140" s="151"/>
      <c r="F1140" s="151"/>
      <c r="G1140" s="151"/>
      <c r="H1140" s="284"/>
      <c r="I1140" s="284"/>
      <c r="J1140" s="284"/>
      <c r="K1140" s="151"/>
      <c r="L1140" s="151"/>
      <c r="M1140" s="151"/>
      <c r="N1140" s="151"/>
      <c r="O1140" s="151"/>
      <c r="P1140" s="151"/>
      <c r="Q1140" s="151"/>
      <c r="R1140" s="151"/>
      <c r="S1140" s="151"/>
      <c r="T1140" s="151"/>
      <c r="U1140" s="151"/>
      <c r="V1140" s="151"/>
      <c r="W1140" s="151"/>
    </row>
    <row r="1141" spans="1:23" s="250" customFormat="1" x14ac:dyDescent="0.25">
      <c r="A1141" s="151"/>
      <c r="B1141" s="151"/>
      <c r="C1141" s="151"/>
      <c r="D1141" s="151"/>
      <c r="E1141" s="151"/>
      <c r="F1141" s="151"/>
      <c r="G1141" s="151"/>
      <c r="H1141" s="284"/>
      <c r="I1141" s="284"/>
      <c r="J1141" s="284"/>
      <c r="K1141" s="151"/>
      <c r="L1141" s="151"/>
      <c r="M1141" s="151"/>
      <c r="N1141" s="151"/>
      <c r="O1141" s="151"/>
      <c r="P1141" s="151"/>
      <c r="Q1141" s="151"/>
      <c r="R1141" s="151"/>
      <c r="S1141" s="151"/>
      <c r="T1141" s="151"/>
      <c r="U1141" s="151"/>
      <c r="V1141" s="151"/>
      <c r="W1141" s="151"/>
    </row>
    <row r="1142" spans="1:23" s="250" customFormat="1" x14ac:dyDescent="0.25">
      <c r="A1142" s="151"/>
      <c r="B1142" s="151"/>
      <c r="C1142" s="151"/>
      <c r="D1142" s="151"/>
      <c r="E1142" s="151"/>
      <c r="F1142" s="151"/>
      <c r="G1142" s="151"/>
      <c r="H1142" s="284"/>
      <c r="I1142" s="284"/>
      <c r="J1142" s="284"/>
      <c r="K1142" s="151"/>
      <c r="L1142" s="151"/>
      <c r="M1142" s="151"/>
      <c r="N1142" s="151"/>
      <c r="O1142" s="151"/>
      <c r="P1142" s="151"/>
      <c r="Q1142" s="151"/>
      <c r="R1142" s="151"/>
      <c r="S1142" s="151"/>
      <c r="T1142" s="151"/>
      <c r="U1142" s="151"/>
      <c r="V1142" s="151"/>
      <c r="W1142" s="151"/>
    </row>
    <row r="1143" spans="1:23" s="250" customFormat="1" x14ac:dyDescent="0.25">
      <c r="A1143" s="151"/>
      <c r="B1143" s="151"/>
      <c r="C1143" s="151"/>
      <c r="D1143" s="151"/>
      <c r="E1143" s="151"/>
      <c r="F1143" s="151"/>
      <c r="G1143" s="151"/>
      <c r="H1143" s="284"/>
      <c r="I1143" s="284"/>
      <c r="J1143" s="284"/>
      <c r="K1143" s="151"/>
      <c r="L1143" s="151"/>
      <c r="M1143" s="151"/>
      <c r="N1143" s="151"/>
      <c r="O1143" s="151"/>
      <c r="P1143" s="151"/>
      <c r="Q1143" s="151"/>
      <c r="R1143" s="151"/>
      <c r="S1143" s="151"/>
      <c r="T1143" s="151"/>
      <c r="U1143" s="151"/>
      <c r="V1143" s="151"/>
      <c r="W1143" s="151"/>
    </row>
    <row r="1144" spans="1:23" s="250" customFormat="1" x14ac:dyDescent="0.25">
      <c r="A1144" s="151"/>
      <c r="B1144" s="151"/>
      <c r="C1144" s="151"/>
      <c r="D1144" s="151"/>
      <c r="E1144" s="151"/>
      <c r="F1144" s="151"/>
      <c r="G1144" s="151"/>
      <c r="H1144" s="284"/>
      <c r="I1144" s="284"/>
      <c r="J1144" s="284"/>
      <c r="K1144" s="151"/>
      <c r="L1144" s="151"/>
      <c r="M1144" s="151"/>
      <c r="N1144" s="151"/>
      <c r="O1144" s="151"/>
      <c r="P1144" s="151"/>
      <c r="Q1144" s="151"/>
      <c r="R1144" s="151"/>
      <c r="S1144" s="151"/>
      <c r="T1144" s="151"/>
      <c r="U1144" s="151"/>
      <c r="V1144" s="151"/>
      <c r="W1144" s="151"/>
    </row>
    <row r="1145" spans="1:23" s="250" customFormat="1" x14ac:dyDescent="0.25">
      <c r="A1145" s="151"/>
      <c r="B1145" s="151"/>
      <c r="C1145" s="151"/>
      <c r="D1145" s="151"/>
      <c r="E1145" s="151"/>
      <c r="F1145" s="151"/>
      <c r="G1145" s="151"/>
      <c r="H1145" s="284"/>
      <c r="I1145" s="284"/>
      <c r="J1145" s="284"/>
      <c r="K1145" s="151"/>
      <c r="L1145" s="151"/>
      <c r="M1145" s="151"/>
      <c r="N1145" s="151"/>
      <c r="O1145" s="151"/>
      <c r="P1145" s="151"/>
      <c r="Q1145" s="151"/>
      <c r="R1145" s="151"/>
      <c r="S1145" s="151"/>
      <c r="T1145" s="151"/>
      <c r="U1145" s="151"/>
      <c r="V1145" s="151"/>
      <c r="W1145" s="151"/>
    </row>
    <row r="1146" spans="1:23" s="250" customFormat="1" x14ac:dyDescent="0.25">
      <c r="A1146" s="151"/>
      <c r="B1146" s="151"/>
      <c r="C1146" s="151"/>
      <c r="D1146" s="151"/>
      <c r="E1146" s="151"/>
      <c r="F1146" s="151"/>
      <c r="G1146" s="151"/>
      <c r="H1146" s="284"/>
      <c r="I1146" s="284"/>
      <c r="J1146" s="284"/>
      <c r="K1146" s="151"/>
      <c r="L1146" s="151"/>
      <c r="M1146" s="151"/>
      <c r="N1146" s="151"/>
      <c r="O1146" s="151"/>
      <c r="P1146" s="151"/>
      <c r="Q1146" s="151"/>
      <c r="R1146" s="151"/>
      <c r="S1146" s="151"/>
      <c r="T1146" s="151"/>
      <c r="U1146" s="151"/>
      <c r="V1146" s="151"/>
      <c r="W1146" s="151"/>
    </row>
    <row r="1147" spans="1:23" s="250" customFormat="1" x14ac:dyDescent="0.25">
      <c r="A1147" s="151"/>
      <c r="B1147" s="151"/>
      <c r="C1147" s="151"/>
      <c r="D1147" s="151"/>
      <c r="E1147" s="151"/>
      <c r="F1147" s="151"/>
      <c r="G1147" s="151"/>
      <c r="H1147" s="284"/>
      <c r="I1147" s="284"/>
      <c r="J1147" s="284"/>
      <c r="K1147" s="151"/>
      <c r="L1147" s="151"/>
      <c r="M1147" s="151"/>
      <c r="N1147" s="151"/>
      <c r="O1147" s="151"/>
      <c r="P1147" s="151"/>
      <c r="Q1147" s="151"/>
      <c r="R1147" s="151"/>
      <c r="S1147" s="151"/>
      <c r="T1147" s="151"/>
      <c r="U1147" s="151"/>
      <c r="V1147" s="151"/>
      <c r="W1147" s="151"/>
    </row>
    <row r="1148" spans="1:23" s="250" customFormat="1" x14ac:dyDescent="0.25">
      <c r="A1148" s="151"/>
      <c r="B1148" s="151"/>
      <c r="C1148" s="151"/>
      <c r="D1148" s="151"/>
      <c r="E1148" s="151"/>
      <c r="F1148" s="151"/>
      <c r="G1148" s="151"/>
      <c r="H1148" s="284"/>
      <c r="I1148" s="284"/>
      <c r="J1148" s="284"/>
      <c r="K1148" s="151"/>
      <c r="L1148" s="151"/>
      <c r="M1148" s="151"/>
      <c r="N1148" s="151"/>
      <c r="O1148" s="151"/>
      <c r="P1148" s="151"/>
      <c r="Q1148" s="151"/>
      <c r="R1148" s="151"/>
      <c r="S1148" s="151"/>
      <c r="T1148" s="151"/>
      <c r="U1148" s="151"/>
      <c r="V1148" s="151"/>
      <c r="W1148" s="151"/>
    </row>
    <row r="1149" spans="1:23" s="250" customFormat="1" x14ac:dyDescent="0.25">
      <c r="A1149" s="151"/>
      <c r="B1149" s="151"/>
      <c r="C1149" s="151"/>
      <c r="D1149" s="151"/>
      <c r="E1149" s="151"/>
      <c r="F1149" s="151"/>
      <c r="G1149" s="151"/>
      <c r="H1149" s="284"/>
      <c r="I1149" s="284"/>
      <c r="J1149" s="284"/>
      <c r="K1149" s="151"/>
      <c r="L1149" s="151"/>
      <c r="M1149" s="151"/>
      <c r="N1149" s="151"/>
      <c r="O1149" s="151"/>
      <c r="P1149" s="151"/>
      <c r="Q1149" s="151"/>
      <c r="R1149" s="151"/>
      <c r="S1149" s="151"/>
      <c r="T1149" s="151"/>
      <c r="U1149" s="151"/>
      <c r="V1149" s="151"/>
      <c r="W1149" s="151"/>
    </row>
    <row r="1150" spans="1:23" s="250" customFormat="1" x14ac:dyDescent="0.25">
      <c r="A1150" s="151"/>
      <c r="B1150" s="151"/>
      <c r="C1150" s="151"/>
      <c r="D1150" s="151"/>
      <c r="E1150" s="151"/>
      <c r="F1150" s="151"/>
      <c r="G1150" s="151"/>
      <c r="H1150" s="284"/>
      <c r="I1150" s="284"/>
      <c r="J1150" s="284"/>
      <c r="K1150" s="151"/>
      <c r="L1150" s="151"/>
      <c r="M1150" s="151"/>
      <c r="N1150" s="151"/>
      <c r="O1150" s="151"/>
      <c r="P1150" s="151"/>
      <c r="Q1150" s="151"/>
      <c r="R1150" s="151"/>
      <c r="S1150" s="151"/>
      <c r="T1150" s="151"/>
      <c r="U1150" s="151"/>
      <c r="V1150" s="151"/>
      <c r="W1150" s="151"/>
    </row>
    <row r="1151" spans="1:23" s="250" customFormat="1" x14ac:dyDescent="0.25">
      <c r="A1151" s="151"/>
      <c r="B1151" s="151"/>
      <c r="C1151" s="151"/>
      <c r="D1151" s="151"/>
      <c r="E1151" s="151"/>
      <c r="F1151" s="151"/>
      <c r="G1151" s="151"/>
      <c r="H1151" s="284"/>
      <c r="I1151" s="284"/>
      <c r="J1151" s="284"/>
      <c r="K1151" s="151"/>
      <c r="L1151" s="151"/>
      <c r="M1151" s="151"/>
      <c r="N1151" s="151"/>
      <c r="O1151" s="151"/>
      <c r="P1151" s="151"/>
      <c r="Q1151" s="151"/>
      <c r="R1151" s="151"/>
      <c r="S1151" s="151"/>
      <c r="T1151" s="151"/>
      <c r="U1151" s="151"/>
      <c r="V1151" s="151"/>
      <c r="W1151" s="151"/>
    </row>
    <row r="1152" spans="1:23" s="250" customFormat="1" x14ac:dyDescent="0.25">
      <c r="A1152" s="151"/>
      <c r="B1152" s="151"/>
      <c r="C1152" s="151"/>
      <c r="D1152" s="151"/>
      <c r="E1152" s="151"/>
      <c r="F1152" s="151"/>
      <c r="G1152" s="151"/>
      <c r="H1152" s="284"/>
      <c r="I1152" s="284"/>
      <c r="J1152" s="284"/>
      <c r="K1152" s="151"/>
      <c r="L1152" s="151"/>
      <c r="M1152" s="151"/>
      <c r="N1152" s="151"/>
      <c r="O1152" s="151"/>
      <c r="P1152" s="151"/>
      <c r="Q1152" s="151"/>
      <c r="R1152" s="151"/>
      <c r="S1152" s="151"/>
      <c r="T1152" s="151"/>
      <c r="U1152" s="151"/>
      <c r="V1152" s="151"/>
      <c r="W1152" s="151"/>
    </row>
    <row r="1153" spans="1:23" s="250" customFormat="1" x14ac:dyDescent="0.25">
      <c r="A1153" s="151"/>
      <c r="B1153" s="151"/>
      <c r="C1153" s="151"/>
      <c r="D1153" s="151"/>
      <c r="E1153" s="151"/>
      <c r="F1153" s="151"/>
      <c r="G1153" s="151"/>
      <c r="H1153" s="284"/>
      <c r="I1153" s="284"/>
      <c r="J1153" s="284"/>
      <c r="K1153" s="151"/>
      <c r="L1153" s="151"/>
      <c r="M1153" s="151"/>
      <c r="N1153" s="151"/>
      <c r="O1153" s="151"/>
      <c r="P1153" s="151"/>
      <c r="Q1153" s="151"/>
      <c r="R1153" s="151"/>
      <c r="S1153" s="151"/>
      <c r="T1153" s="151"/>
      <c r="U1153" s="151"/>
      <c r="V1153" s="151"/>
      <c r="W1153" s="151"/>
    </row>
    <row r="1154" spans="1:23" s="250" customFormat="1" x14ac:dyDescent="0.25">
      <c r="A1154" s="151"/>
      <c r="B1154" s="151"/>
      <c r="C1154" s="151"/>
      <c r="D1154" s="151"/>
      <c r="E1154" s="151"/>
      <c r="F1154" s="151"/>
      <c r="G1154" s="151"/>
      <c r="H1154" s="284"/>
      <c r="I1154" s="284"/>
      <c r="J1154" s="284"/>
      <c r="K1154" s="151"/>
      <c r="L1154" s="151"/>
      <c r="M1154" s="151"/>
      <c r="N1154" s="151"/>
      <c r="O1154" s="151"/>
      <c r="P1154" s="151"/>
      <c r="Q1154" s="151"/>
      <c r="R1154" s="151"/>
      <c r="S1154" s="151"/>
      <c r="T1154" s="151"/>
      <c r="U1154" s="151"/>
      <c r="V1154" s="151"/>
      <c r="W1154" s="151"/>
    </row>
    <row r="1155" spans="1:23" s="250" customFormat="1" x14ac:dyDescent="0.25">
      <c r="A1155" s="151"/>
      <c r="B1155" s="151"/>
      <c r="C1155" s="151"/>
      <c r="D1155" s="151"/>
      <c r="E1155" s="151"/>
      <c r="F1155" s="151"/>
      <c r="G1155" s="151"/>
      <c r="H1155" s="284"/>
      <c r="I1155" s="284"/>
      <c r="J1155" s="284"/>
      <c r="K1155" s="151"/>
      <c r="L1155" s="151"/>
      <c r="M1155" s="151"/>
      <c r="N1155" s="151"/>
      <c r="O1155" s="151"/>
      <c r="P1155" s="151"/>
      <c r="Q1155" s="151"/>
      <c r="R1155" s="151"/>
      <c r="S1155" s="151"/>
      <c r="T1155" s="151"/>
      <c r="U1155" s="151"/>
      <c r="V1155" s="151"/>
      <c r="W1155" s="151"/>
    </row>
    <row r="1156" spans="1:23" s="250" customFormat="1" x14ac:dyDescent="0.25">
      <c r="A1156" s="151"/>
      <c r="B1156" s="151"/>
      <c r="C1156" s="151"/>
      <c r="D1156" s="151"/>
      <c r="E1156" s="151"/>
      <c r="F1156" s="151"/>
      <c r="G1156" s="151"/>
      <c r="H1156" s="284"/>
      <c r="I1156" s="284"/>
      <c r="J1156" s="284"/>
      <c r="K1156" s="151"/>
      <c r="L1156" s="151"/>
      <c r="M1156" s="151"/>
      <c r="N1156" s="151"/>
      <c r="O1156" s="151"/>
      <c r="P1156" s="151"/>
      <c r="Q1156" s="151"/>
      <c r="R1156" s="151"/>
      <c r="S1156" s="151"/>
      <c r="T1156" s="151"/>
      <c r="U1156" s="151"/>
      <c r="V1156" s="151"/>
      <c r="W1156" s="151"/>
    </row>
    <row r="1157" spans="1:23" s="250" customFormat="1" x14ac:dyDescent="0.25">
      <c r="A1157" s="151"/>
      <c r="B1157" s="151"/>
      <c r="C1157" s="151"/>
      <c r="D1157" s="151"/>
      <c r="E1157" s="151"/>
      <c r="F1157" s="151"/>
      <c r="G1157" s="151"/>
      <c r="H1157" s="284"/>
      <c r="I1157" s="284"/>
      <c r="J1157" s="284"/>
      <c r="K1157" s="151"/>
      <c r="L1157" s="151"/>
      <c r="M1157" s="151"/>
      <c r="N1157" s="151"/>
      <c r="O1157" s="151"/>
      <c r="P1157" s="151"/>
      <c r="Q1157" s="151"/>
      <c r="R1157" s="151"/>
      <c r="S1157" s="151"/>
      <c r="T1157" s="151"/>
      <c r="U1157" s="151"/>
      <c r="V1157" s="151"/>
      <c r="W1157" s="151"/>
    </row>
    <row r="1158" spans="1:23" s="250" customFormat="1" x14ac:dyDescent="0.25">
      <c r="A1158" s="151"/>
      <c r="B1158" s="151"/>
      <c r="C1158" s="151"/>
      <c r="D1158" s="151"/>
      <c r="E1158" s="151"/>
      <c r="F1158" s="151"/>
      <c r="G1158" s="151"/>
      <c r="H1158" s="284"/>
      <c r="I1158" s="284"/>
      <c r="J1158" s="284"/>
      <c r="K1158" s="151"/>
      <c r="L1158" s="151"/>
      <c r="M1158" s="151"/>
      <c r="N1158" s="151"/>
      <c r="O1158" s="151"/>
      <c r="P1158" s="151"/>
      <c r="Q1158" s="151"/>
      <c r="R1158" s="151"/>
      <c r="S1158" s="151"/>
      <c r="T1158" s="151"/>
      <c r="U1158" s="151"/>
      <c r="V1158" s="151"/>
      <c r="W1158" s="151"/>
    </row>
    <row r="1159" spans="1:23" s="250" customFormat="1" x14ac:dyDescent="0.25">
      <c r="A1159" s="151"/>
      <c r="B1159" s="151"/>
      <c r="C1159" s="151"/>
      <c r="D1159" s="151"/>
      <c r="E1159" s="151"/>
      <c r="F1159" s="151"/>
      <c r="G1159" s="151"/>
      <c r="H1159" s="284"/>
      <c r="I1159" s="284"/>
      <c r="J1159" s="284"/>
      <c r="K1159" s="151"/>
      <c r="L1159" s="151"/>
      <c r="M1159" s="151"/>
      <c r="N1159" s="151"/>
      <c r="O1159" s="151"/>
      <c r="P1159" s="151"/>
      <c r="Q1159" s="151"/>
      <c r="R1159" s="151"/>
      <c r="S1159" s="151"/>
      <c r="T1159" s="151"/>
      <c r="U1159" s="151"/>
      <c r="V1159" s="151"/>
      <c r="W1159" s="151"/>
    </row>
    <row r="1160" spans="1:23" s="250" customFormat="1" x14ac:dyDescent="0.25">
      <c r="A1160" s="151"/>
      <c r="B1160" s="151"/>
      <c r="C1160" s="151"/>
      <c r="D1160" s="151"/>
      <c r="E1160" s="151"/>
      <c r="F1160" s="151"/>
      <c r="G1160" s="151"/>
      <c r="H1160" s="284"/>
      <c r="I1160" s="284"/>
      <c r="J1160" s="284"/>
      <c r="K1160" s="151"/>
      <c r="L1160" s="151"/>
      <c r="M1160" s="151"/>
      <c r="N1160" s="151"/>
      <c r="O1160" s="151"/>
      <c r="P1160" s="151"/>
      <c r="Q1160" s="151"/>
      <c r="R1160" s="151"/>
      <c r="S1160" s="151"/>
      <c r="T1160" s="151"/>
      <c r="U1160" s="151"/>
      <c r="V1160" s="151"/>
      <c r="W1160" s="151"/>
    </row>
    <row r="1161" spans="1:23" s="250" customFormat="1" x14ac:dyDescent="0.25">
      <c r="A1161" s="151"/>
      <c r="B1161" s="151"/>
      <c r="C1161" s="151"/>
      <c r="D1161" s="151"/>
      <c r="E1161" s="151"/>
      <c r="F1161" s="151"/>
      <c r="G1161" s="151"/>
      <c r="H1161" s="284"/>
      <c r="I1161" s="284"/>
      <c r="J1161" s="284"/>
      <c r="K1161" s="151"/>
      <c r="L1161" s="151"/>
      <c r="M1161" s="151"/>
      <c r="N1161" s="151"/>
      <c r="O1161" s="151"/>
      <c r="P1161" s="151"/>
      <c r="Q1161" s="151"/>
      <c r="R1161" s="151"/>
      <c r="S1161" s="151"/>
      <c r="T1161" s="151"/>
      <c r="U1161" s="151"/>
      <c r="V1161" s="151"/>
      <c r="W1161" s="151"/>
    </row>
    <row r="1162" spans="1:23" s="250" customFormat="1" x14ac:dyDescent="0.25">
      <c r="A1162" s="151"/>
      <c r="B1162" s="151"/>
      <c r="C1162" s="151"/>
      <c r="D1162" s="151"/>
      <c r="E1162" s="151"/>
      <c r="F1162" s="151"/>
      <c r="G1162" s="151"/>
      <c r="H1162" s="284"/>
      <c r="I1162" s="284"/>
      <c r="J1162" s="284"/>
      <c r="K1162" s="151"/>
      <c r="L1162" s="151"/>
      <c r="M1162" s="151"/>
      <c r="N1162" s="151"/>
      <c r="O1162" s="151"/>
      <c r="P1162" s="151"/>
      <c r="Q1162" s="151"/>
      <c r="R1162" s="151"/>
      <c r="S1162" s="151"/>
      <c r="T1162" s="151"/>
      <c r="U1162" s="151"/>
      <c r="V1162" s="151"/>
      <c r="W1162" s="151"/>
    </row>
    <row r="1163" spans="1:23" s="250" customFormat="1" x14ac:dyDescent="0.25">
      <c r="A1163" s="151"/>
      <c r="B1163" s="151"/>
      <c r="C1163" s="151"/>
      <c r="D1163" s="151"/>
      <c r="E1163" s="151"/>
      <c r="F1163" s="151"/>
      <c r="G1163" s="151"/>
      <c r="H1163" s="284"/>
      <c r="I1163" s="284"/>
      <c r="J1163" s="284"/>
      <c r="K1163" s="151"/>
      <c r="L1163" s="151"/>
      <c r="M1163" s="151"/>
      <c r="N1163" s="151"/>
      <c r="O1163" s="151"/>
      <c r="P1163" s="151"/>
      <c r="Q1163" s="151"/>
      <c r="R1163" s="151"/>
      <c r="S1163" s="151"/>
      <c r="T1163" s="151"/>
      <c r="U1163" s="151"/>
      <c r="V1163" s="151"/>
      <c r="W1163" s="151"/>
    </row>
    <row r="1164" spans="1:23" s="250" customFormat="1" x14ac:dyDescent="0.25">
      <c r="A1164" s="151"/>
      <c r="B1164" s="151"/>
      <c r="C1164" s="151"/>
      <c r="D1164" s="151"/>
      <c r="E1164" s="151"/>
      <c r="F1164" s="151"/>
      <c r="G1164" s="151"/>
      <c r="H1164" s="284"/>
      <c r="I1164" s="284"/>
      <c r="J1164" s="284"/>
      <c r="K1164" s="151"/>
      <c r="L1164" s="151"/>
      <c r="M1164" s="151"/>
      <c r="N1164" s="151"/>
      <c r="O1164" s="151"/>
      <c r="P1164" s="151"/>
      <c r="Q1164" s="151"/>
      <c r="R1164" s="151"/>
      <c r="S1164" s="151"/>
      <c r="T1164" s="151"/>
      <c r="U1164" s="151"/>
      <c r="V1164" s="151"/>
      <c r="W1164" s="151"/>
    </row>
    <row r="1165" spans="1:23" s="250" customFormat="1" x14ac:dyDescent="0.25">
      <c r="A1165" s="151"/>
      <c r="B1165" s="151"/>
      <c r="C1165" s="151"/>
      <c r="D1165" s="151"/>
      <c r="E1165" s="151"/>
      <c r="F1165" s="151"/>
      <c r="G1165" s="151"/>
      <c r="H1165" s="284"/>
      <c r="I1165" s="284"/>
      <c r="J1165" s="284"/>
      <c r="K1165" s="151"/>
      <c r="L1165" s="151"/>
      <c r="M1165" s="151"/>
      <c r="N1165" s="151"/>
      <c r="O1165" s="151"/>
      <c r="P1165" s="151"/>
      <c r="Q1165" s="151"/>
      <c r="R1165" s="151"/>
      <c r="S1165" s="151"/>
      <c r="T1165" s="151"/>
      <c r="U1165" s="151"/>
      <c r="V1165" s="151"/>
      <c r="W1165" s="151"/>
    </row>
    <row r="1166" spans="1:23" s="250" customFormat="1" x14ac:dyDescent="0.25">
      <c r="A1166" s="151"/>
      <c r="B1166" s="151"/>
      <c r="C1166" s="151"/>
      <c r="D1166" s="151"/>
      <c r="E1166" s="151"/>
      <c r="F1166" s="151"/>
      <c r="G1166" s="151"/>
      <c r="H1166" s="284"/>
      <c r="I1166" s="284"/>
      <c r="J1166" s="284"/>
      <c r="K1166" s="151"/>
      <c r="L1166" s="151"/>
      <c r="M1166" s="151"/>
      <c r="N1166" s="151"/>
      <c r="O1166" s="151"/>
      <c r="P1166" s="151"/>
      <c r="Q1166" s="151"/>
      <c r="R1166" s="151"/>
      <c r="S1166" s="151"/>
      <c r="T1166" s="151"/>
      <c r="U1166" s="151"/>
      <c r="V1166" s="151"/>
      <c r="W1166" s="151"/>
    </row>
    <row r="1167" spans="1:23" s="250" customFormat="1" x14ac:dyDescent="0.25">
      <c r="A1167" s="151"/>
      <c r="B1167" s="151"/>
      <c r="C1167" s="151"/>
      <c r="D1167" s="151"/>
      <c r="E1167" s="151"/>
      <c r="F1167" s="151"/>
      <c r="G1167" s="151"/>
      <c r="H1167" s="284"/>
      <c r="I1167" s="284"/>
      <c r="J1167" s="284"/>
      <c r="K1167" s="151"/>
      <c r="L1167" s="151"/>
      <c r="M1167" s="151"/>
      <c r="N1167" s="151"/>
      <c r="O1167" s="151"/>
      <c r="P1167" s="151"/>
      <c r="Q1167" s="151"/>
      <c r="R1167" s="151"/>
      <c r="S1167" s="151"/>
      <c r="T1167" s="151"/>
      <c r="U1167" s="151"/>
      <c r="V1167" s="151"/>
      <c r="W1167" s="151"/>
    </row>
    <row r="1168" spans="1:23" s="250" customFormat="1" x14ac:dyDescent="0.25">
      <c r="A1168" s="151"/>
      <c r="B1168" s="151"/>
      <c r="C1168" s="151"/>
      <c r="D1168" s="151"/>
      <c r="E1168" s="151"/>
      <c r="F1168" s="151"/>
      <c r="G1168" s="151"/>
      <c r="H1168" s="284"/>
      <c r="I1168" s="284"/>
      <c r="J1168" s="284"/>
      <c r="K1168" s="151"/>
      <c r="L1168" s="151"/>
      <c r="M1168" s="151"/>
      <c r="N1168" s="151"/>
      <c r="O1168" s="151"/>
      <c r="P1168" s="151"/>
      <c r="Q1168" s="151"/>
      <c r="R1168" s="151"/>
      <c r="S1168" s="151"/>
      <c r="T1168" s="151"/>
      <c r="U1168" s="151"/>
      <c r="V1168" s="151"/>
      <c r="W1168" s="151"/>
    </row>
    <row r="1169" spans="1:23" s="250" customFormat="1" x14ac:dyDescent="0.25">
      <c r="A1169" s="151"/>
      <c r="B1169" s="151"/>
      <c r="C1169" s="151"/>
      <c r="D1169" s="151"/>
      <c r="E1169" s="151"/>
      <c r="F1169" s="151"/>
      <c r="G1169" s="151"/>
      <c r="H1169" s="284"/>
      <c r="I1169" s="284"/>
      <c r="J1169" s="284"/>
      <c r="K1169" s="151"/>
      <c r="L1169" s="151"/>
      <c r="M1169" s="151"/>
      <c r="N1169" s="151"/>
      <c r="O1169" s="151"/>
      <c r="P1169" s="151"/>
      <c r="Q1169" s="151"/>
      <c r="R1169" s="151"/>
      <c r="S1169" s="151"/>
      <c r="T1169" s="151"/>
      <c r="U1169" s="151"/>
      <c r="V1169" s="151"/>
      <c r="W1169" s="151"/>
    </row>
    <row r="1170" spans="1:23" s="250" customFormat="1" x14ac:dyDescent="0.25">
      <c r="A1170" s="151"/>
      <c r="B1170" s="151"/>
      <c r="C1170" s="151"/>
      <c r="D1170" s="151"/>
      <c r="E1170" s="151"/>
      <c r="F1170" s="151"/>
      <c r="G1170" s="151"/>
      <c r="H1170" s="284"/>
      <c r="I1170" s="284"/>
      <c r="J1170" s="284"/>
      <c r="K1170" s="151"/>
      <c r="L1170" s="151"/>
      <c r="M1170" s="151"/>
      <c r="N1170" s="151"/>
      <c r="O1170" s="151"/>
      <c r="P1170" s="151"/>
      <c r="Q1170" s="151"/>
      <c r="R1170" s="151"/>
      <c r="S1170" s="151"/>
      <c r="T1170" s="151"/>
      <c r="U1170" s="151"/>
      <c r="V1170" s="151"/>
      <c r="W1170" s="151"/>
    </row>
    <row r="1171" spans="1:23" s="250" customFormat="1" x14ac:dyDescent="0.25">
      <c r="A1171" s="151"/>
      <c r="B1171" s="151"/>
      <c r="C1171" s="151"/>
      <c r="D1171" s="151"/>
      <c r="E1171" s="151"/>
      <c r="F1171" s="151"/>
      <c r="G1171" s="151"/>
      <c r="H1171" s="284"/>
      <c r="I1171" s="284"/>
      <c r="J1171" s="284"/>
      <c r="K1171" s="151"/>
      <c r="L1171" s="151"/>
      <c r="M1171" s="151"/>
      <c r="N1171" s="151"/>
      <c r="O1171" s="151"/>
      <c r="P1171" s="151"/>
      <c r="Q1171" s="151"/>
      <c r="R1171" s="151"/>
      <c r="S1171" s="151"/>
      <c r="T1171" s="151"/>
      <c r="U1171" s="151"/>
      <c r="V1171" s="151"/>
      <c r="W1171" s="151"/>
    </row>
    <row r="1172" spans="1:23" s="250" customFormat="1" x14ac:dyDescent="0.25">
      <c r="A1172" s="151"/>
      <c r="B1172" s="151"/>
      <c r="C1172" s="151"/>
      <c r="D1172" s="151"/>
      <c r="E1172" s="151"/>
      <c r="F1172" s="151"/>
      <c r="G1172" s="151"/>
      <c r="H1172" s="284"/>
      <c r="I1172" s="284"/>
      <c r="J1172" s="284"/>
      <c r="K1172" s="151"/>
      <c r="L1172" s="151"/>
      <c r="M1172" s="151"/>
      <c r="N1172" s="151"/>
      <c r="O1172" s="151"/>
      <c r="P1172" s="151"/>
      <c r="Q1172" s="151"/>
      <c r="R1172" s="151"/>
      <c r="S1172" s="151"/>
      <c r="T1172" s="151"/>
      <c r="U1172" s="151"/>
      <c r="V1172" s="151"/>
      <c r="W1172" s="151"/>
    </row>
    <row r="1173" spans="1:23" s="250" customFormat="1" x14ac:dyDescent="0.25">
      <c r="A1173" s="151"/>
      <c r="B1173" s="151"/>
      <c r="C1173" s="151"/>
      <c r="D1173" s="151"/>
      <c r="E1173" s="151"/>
      <c r="F1173" s="151"/>
      <c r="G1173" s="151"/>
      <c r="H1173" s="284"/>
      <c r="I1173" s="284"/>
      <c r="J1173" s="284"/>
      <c r="K1173" s="151"/>
      <c r="L1173" s="151"/>
      <c r="M1173" s="151"/>
      <c r="N1173" s="151"/>
      <c r="O1173" s="151"/>
      <c r="P1173" s="151"/>
      <c r="Q1173" s="151"/>
      <c r="R1173" s="151"/>
      <c r="S1173" s="151"/>
      <c r="T1173" s="151"/>
      <c r="U1173" s="151"/>
      <c r="V1173" s="151"/>
      <c r="W1173" s="151"/>
    </row>
    <row r="1174" spans="1:23" s="250" customFormat="1" x14ac:dyDescent="0.25">
      <c r="A1174" s="151"/>
      <c r="B1174" s="151"/>
      <c r="C1174" s="151"/>
      <c r="D1174" s="151"/>
      <c r="E1174" s="151"/>
      <c r="F1174" s="151"/>
      <c r="G1174" s="151"/>
      <c r="H1174" s="284"/>
      <c r="I1174" s="284"/>
      <c r="J1174" s="284"/>
      <c r="K1174" s="151"/>
      <c r="L1174" s="151"/>
      <c r="M1174" s="151"/>
      <c r="N1174" s="151"/>
      <c r="O1174" s="151"/>
      <c r="P1174" s="151"/>
      <c r="Q1174" s="151"/>
      <c r="R1174" s="151"/>
      <c r="S1174" s="151"/>
      <c r="T1174" s="151"/>
      <c r="U1174" s="151"/>
      <c r="V1174" s="151"/>
      <c r="W1174" s="151"/>
    </row>
    <row r="1175" spans="1:23" s="250" customFormat="1" x14ac:dyDescent="0.25">
      <c r="A1175" s="151"/>
      <c r="B1175" s="151"/>
      <c r="C1175" s="151"/>
      <c r="D1175" s="151"/>
      <c r="E1175" s="151"/>
      <c r="F1175" s="151"/>
      <c r="G1175" s="151"/>
      <c r="H1175" s="284"/>
      <c r="I1175" s="284"/>
      <c r="J1175" s="284"/>
      <c r="K1175" s="151"/>
      <c r="L1175" s="151"/>
      <c r="M1175" s="151"/>
      <c r="N1175" s="151"/>
      <c r="O1175" s="151"/>
      <c r="P1175" s="151"/>
      <c r="Q1175" s="151"/>
      <c r="R1175" s="151"/>
      <c r="S1175" s="151"/>
      <c r="T1175" s="151"/>
      <c r="U1175" s="151"/>
      <c r="V1175" s="151"/>
      <c r="W1175" s="151"/>
    </row>
    <row r="1176" spans="1:23" s="250" customFormat="1" x14ac:dyDescent="0.25">
      <c r="A1176" s="151"/>
      <c r="B1176" s="151"/>
      <c r="C1176" s="151"/>
      <c r="D1176" s="151"/>
      <c r="E1176" s="151"/>
      <c r="F1176" s="151"/>
      <c r="G1176" s="151"/>
      <c r="H1176" s="284"/>
      <c r="I1176" s="284"/>
      <c r="J1176" s="284"/>
      <c r="K1176" s="151"/>
      <c r="L1176" s="151"/>
      <c r="M1176" s="151"/>
      <c r="N1176" s="151"/>
      <c r="O1176" s="151"/>
      <c r="P1176" s="151"/>
      <c r="Q1176" s="151"/>
      <c r="R1176" s="151"/>
      <c r="S1176" s="151"/>
      <c r="T1176" s="151"/>
      <c r="U1176" s="151"/>
      <c r="V1176" s="151"/>
      <c r="W1176" s="151"/>
    </row>
    <row r="1177" spans="1:23" s="250" customFormat="1" x14ac:dyDescent="0.25">
      <c r="A1177" s="151"/>
      <c r="B1177" s="151"/>
      <c r="C1177" s="151"/>
      <c r="D1177" s="151"/>
      <c r="E1177" s="151"/>
      <c r="F1177" s="151"/>
      <c r="G1177" s="151"/>
      <c r="H1177" s="284"/>
      <c r="I1177" s="284"/>
      <c r="J1177" s="284"/>
      <c r="K1177" s="151"/>
      <c r="L1177" s="151"/>
      <c r="M1177" s="151"/>
      <c r="N1177" s="151"/>
      <c r="O1177" s="151"/>
      <c r="P1177" s="151"/>
      <c r="Q1177" s="151"/>
      <c r="R1177" s="151"/>
      <c r="S1177" s="151"/>
      <c r="T1177" s="151"/>
      <c r="U1177" s="151"/>
      <c r="V1177" s="151"/>
      <c r="W1177" s="151"/>
    </row>
    <row r="1178" spans="1:23" s="250" customFormat="1" x14ac:dyDescent="0.25">
      <c r="A1178" s="151"/>
      <c r="B1178" s="151"/>
      <c r="C1178" s="151"/>
      <c r="D1178" s="151"/>
      <c r="E1178" s="151"/>
      <c r="F1178" s="151"/>
      <c r="G1178" s="151"/>
      <c r="H1178" s="284"/>
      <c r="I1178" s="284"/>
      <c r="J1178" s="284"/>
      <c r="K1178" s="151"/>
      <c r="L1178" s="151"/>
      <c r="M1178" s="151"/>
      <c r="N1178" s="151"/>
      <c r="O1178" s="151"/>
      <c r="P1178" s="151"/>
      <c r="Q1178" s="151"/>
      <c r="R1178" s="151"/>
      <c r="S1178" s="151"/>
      <c r="T1178" s="151"/>
      <c r="U1178" s="151"/>
      <c r="V1178" s="151"/>
      <c r="W1178" s="151"/>
    </row>
    <row r="1179" spans="1:23" s="250" customFormat="1" x14ac:dyDescent="0.25">
      <c r="A1179" s="151"/>
      <c r="B1179" s="151"/>
      <c r="C1179" s="151"/>
      <c r="D1179" s="151"/>
      <c r="E1179" s="151"/>
      <c r="F1179" s="151"/>
      <c r="G1179" s="151"/>
      <c r="H1179" s="284"/>
      <c r="I1179" s="284"/>
      <c r="J1179" s="284"/>
      <c r="K1179" s="151"/>
      <c r="L1179" s="151"/>
      <c r="M1179" s="151"/>
      <c r="N1179" s="151"/>
      <c r="O1179" s="151"/>
      <c r="P1179" s="151"/>
      <c r="Q1179" s="151"/>
      <c r="R1179" s="151"/>
      <c r="S1179" s="151"/>
      <c r="T1179" s="151"/>
      <c r="U1179" s="151"/>
      <c r="V1179" s="151"/>
      <c r="W1179" s="151"/>
    </row>
    <row r="1180" spans="1:23" s="250" customFormat="1" x14ac:dyDescent="0.25">
      <c r="A1180" s="151"/>
      <c r="B1180" s="151"/>
      <c r="C1180" s="151"/>
      <c r="D1180" s="151"/>
      <c r="E1180" s="151"/>
      <c r="F1180" s="151"/>
      <c r="G1180" s="151"/>
      <c r="H1180" s="284"/>
      <c r="I1180" s="284"/>
      <c r="J1180" s="284"/>
      <c r="K1180" s="151"/>
      <c r="L1180" s="151"/>
      <c r="M1180" s="151"/>
      <c r="N1180" s="151"/>
      <c r="O1180" s="151"/>
      <c r="P1180" s="151"/>
      <c r="Q1180" s="151"/>
      <c r="R1180" s="151"/>
      <c r="S1180" s="151"/>
      <c r="T1180" s="151"/>
      <c r="U1180" s="151"/>
      <c r="V1180" s="151"/>
      <c r="W1180" s="151"/>
    </row>
    <row r="1181" spans="1:23" s="250" customFormat="1" x14ac:dyDescent="0.25">
      <c r="A1181" s="151"/>
      <c r="B1181" s="151"/>
      <c r="C1181" s="151"/>
      <c r="D1181" s="151"/>
      <c r="E1181" s="151"/>
      <c r="F1181" s="151"/>
      <c r="G1181" s="151"/>
      <c r="H1181" s="284"/>
      <c r="I1181" s="284"/>
      <c r="J1181" s="284"/>
      <c r="K1181" s="151"/>
      <c r="L1181" s="151"/>
      <c r="M1181" s="151"/>
      <c r="N1181" s="151"/>
      <c r="O1181" s="151"/>
      <c r="P1181" s="151"/>
      <c r="Q1181" s="151"/>
      <c r="R1181" s="151"/>
      <c r="S1181" s="151"/>
      <c r="T1181" s="151"/>
      <c r="U1181" s="151"/>
      <c r="V1181" s="151"/>
      <c r="W1181" s="151"/>
    </row>
    <row r="1182" spans="1:23" s="250" customFormat="1" x14ac:dyDescent="0.25">
      <c r="A1182" s="151"/>
      <c r="B1182" s="151"/>
      <c r="C1182" s="151"/>
      <c r="D1182" s="151"/>
      <c r="E1182" s="151"/>
      <c r="F1182" s="151"/>
      <c r="G1182" s="151"/>
      <c r="H1182" s="284"/>
      <c r="I1182" s="284"/>
      <c r="J1182" s="284"/>
      <c r="K1182" s="151"/>
      <c r="L1182" s="151"/>
      <c r="M1182" s="151"/>
      <c r="N1182" s="151"/>
      <c r="O1182" s="151"/>
      <c r="P1182" s="151"/>
      <c r="Q1182" s="151"/>
      <c r="R1182" s="151"/>
      <c r="S1182" s="151"/>
      <c r="T1182" s="151"/>
      <c r="U1182" s="151"/>
      <c r="V1182" s="151"/>
      <c r="W1182" s="151"/>
    </row>
    <row r="1183" spans="1:23" s="250" customFormat="1" x14ac:dyDescent="0.25">
      <c r="A1183" s="151"/>
      <c r="B1183" s="151"/>
      <c r="C1183" s="151"/>
      <c r="D1183" s="151"/>
      <c r="E1183" s="151"/>
      <c r="F1183" s="151"/>
      <c r="G1183" s="151"/>
      <c r="H1183" s="284"/>
      <c r="I1183" s="284"/>
      <c r="J1183" s="284"/>
      <c r="K1183" s="151"/>
      <c r="L1183" s="151"/>
      <c r="M1183" s="151"/>
      <c r="N1183" s="151"/>
      <c r="O1183" s="151"/>
      <c r="P1183" s="151"/>
      <c r="Q1183" s="151"/>
      <c r="R1183" s="151"/>
      <c r="S1183" s="151"/>
      <c r="T1183" s="151"/>
      <c r="U1183" s="151"/>
      <c r="V1183" s="151"/>
      <c r="W1183" s="151"/>
    </row>
    <row r="1184" spans="1:23" s="250" customFormat="1" x14ac:dyDescent="0.25">
      <c r="A1184" s="151"/>
      <c r="B1184" s="151"/>
      <c r="C1184" s="151"/>
      <c r="D1184" s="151"/>
      <c r="E1184" s="151"/>
      <c r="F1184" s="151"/>
      <c r="G1184" s="151"/>
      <c r="H1184" s="284"/>
      <c r="I1184" s="284"/>
      <c r="J1184" s="284"/>
      <c r="K1184" s="151"/>
      <c r="L1184" s="151"/>
      <c r="M1184" s="151"/>
      <c r="N1184" s="151"/>
      <c r="O1184" s="151"/>
      <c r="P1184" s="151"/>
      <c r="Q1184" s="151"/>
      <c r="R1184" s="151"/>
      <c r="S1184" s="151"/>
      <c r="T1184" s="151"/>
      <c r="U1184" s="151"/>
      <c r="V1184" s="151"/>
      <c r="W1184" s="151"/>
    </row>
    <row r="1185" spans="1:23" s="250" customFormat="1" x14ac:dyDescent="0.25">
      <c r="A1185" s="151"/>
      <c r="B1185" s="151"/>
      <c r="C1185" s="151"/>
      <c r="D1185" s="151"/>
      <c r="E1185" s="151"/>
      <c r="F1185" s="151"/>
      <c r="G1185" s="151"/>
      <c r="H1185" s="284"/>
      <c r="I1185" s="284"/>
      <c r="J1185" s="284"/>
      <c r="K1185" s="151"/>
      <c r="L1185" s="151"/>
      <c r="M1185" s="151"/>
      <c r="N1185" s="151"/>
      <c r="O1185" s="151"/>
      <c r="P1185" s="151"/>
      <c r="Q1185" s="151"/>
      <c r="R1185" s="151"/>
      <c r="S1185" s="151"/>
      <c r="T1185" s="151"/>
      <c r="U1185" s="151"/>
      <c r="V1185" s="151"/>
      <c r="W1185" s="151"/>
    </row>
    <row r="1186" spans="1:23" s="250" customFormat="1" x14ac:dyDescent="0.25">
      <c r="A1186" s="151"/>
      <c r="B1186" s="151"/>
      <c r="C1186" s="151"/>
      <c r="D1186" s="151"/>
      <c r="E1186" s="151"/>
      <c r="F1186" s="151"/>
      <c r="G1186" s="151"/>
      <c r="H1186" s="284"/>
      <c r="I1186" s="284"/>
      <c r="J1186" s="284"/>
      <c r="K1186" s="151"/>
      <c r="L1186" s="151"/>
      <c r="M1186" s="151"/>
      <c r="N1186" s="151"/>
      <c r="O1186" s="151"/>
      <c r="P1186" s="151"/>
      <c r="Q1186" s="151"/>
      <c r="R1186" s="151"/>
      <c r="S1186" s="151"/>
      <c r="T1186" s="151"/>
      <c r="U1186" s="151"/>
      <c r="V1186" s="151"/>
      <c r="W1186" s="151"/>
    </row>
    <row r="1187" spans="1:23" s="250" customFormat="1" x14ac:dyDescent="0.25">
      <c r="A1187" s="151"/>
      <c r="B1187" s="151"/>
      <c r="C1187" s="151"/>
      <c r="D1187" s="151"/>
      <c r="E1187" s="151"/>
      <c r="F1187" s="151"/>
      <c r="G1187" s="151"/>
      <c r="H1187" s="284"/>
      <c r="I1187" s="284"/>
      <c r="J1187" s="284"/>
      <c r="K1187" s="151"/>
      <c r="L1187" s="151"/>
      <c r="M1187" s="151"/>
      <c r="N1187" s="151"/>
      <c r="O1187" s="151"/>
      <c r="P1187" s="151"/>
      <c r="Q1187" s="151"/>
      <c r="R1187" s="151"/>
      <c r="S1187" s="151"/>
      <c r="T1187" s="151"/>
      <c r="U1187" s="151"/>
      <c r="V1187" s="151"/>
      <c r="W1187" s="151"/>
    </row>
    <row r="1188" spans="1:23" s="250" customFormat="1" x14ac:dyDescent="0.25">
      <c r="A1188" s="151"/>
      <c r="B1188" s="151"/>
      <c r="C1188" s="151"/>
      <c r="D1188" s="151"/>
      <c r="E1188" s="151"/>
      <c r="F1188" s="151"/>
      <c r="G1188" s="151"/>
      <c r="H1188" s="284"/>
      <c r="I1188" s="284"/>
      <c r="J1188" s="284"/>
      <c r="K1188" s="151"/>
      <c r="L1188" s="151"/>
      <c r="M1188" s="151"/>
      <c r="N1188" s="151"/>
      <c r="O1188" s="151"/>
      <c r="P1188" s="151"/>
      <c r="Q1188" s="151"/>
      <c r="R1188" s="151"/>
      <c r="S1188" s="151"/>
      <c r="T1188" s="151"/>
      <c r="U1188" s="151"/>
      <c r="V1188" s="151"/>
      <c r="W1188" s="151"/>
    </row>
    <row r="1189" spans="1:23" s="250" customFormat="1" x14ac:dyDescent="0.25">
      <c r="A1189" s="151"/>
      <c r="B1189" s="151"/>
      <c r="C1189" s="151"/>
      <c r="D1189" s="151"/>
      <c r="E1189" s="151"/>
      <c r="F1189" s="151"/>
      <c r="G1189" s="151"/>
      <c r="H1189" s="284"/>
      <c r="I1189" s="284"/>
      <c r="J1189" s="284"/>
      <c r="K1189" s="151"/>
      <c r="L1189" s="151"/>
      <c r="M1189" s="151"/>
      <c r="N1189" s="151"/>
      <c r="O1189" s="151"/>
      <c r="P1189" s="151"/>
      <c r="Q1189" s="151"/>
      <c r="R1189" s="151"/>
      <c r="S1189" s="151"/>
      <c r="T1189" s="151"/>
      <c r="U1189" s="151"/>
      <c r="V1189" s="151"/>
      <c r="W1189" s="151"/>
    </row>
    <row r="1190" spans="1:23" s="250" customFormat="1" x14ac:dyDescent="0.25">
      <c r="A1190" s="151"/>
      <c r="B1190" s="151"/>
      <c r="C1190" s="151"/>
      <c r="D1190" s="151"/>
      <c r="E1190" s="151"/>
      <c r="F1190" s="151"/>
      <c r="G1190" s="151"/>
      <c r="H1190" s="284"/>
      <c r="I1190" s="284"/>
      <c r="J1190" s="284"/>
      <c r="K1190" s="151"/>
      <c r="L1190" s="151"/>
      <c r="M1190" s="151"/>
      <c r="N1190" s="151"/>
      <c r="O1190" s="151"/>
      <c r="P1190" s="151"/>
      <c r="Q1190" s="151"/>
      <c r="R1190" s="151"/>
      <c r="S1190" s="151"/>
      <c r="T1190" s="151"/>
      <c r="U1190" s="151"/>
      <c r="V1190" s="151"/>
      <c r="W1190" s="151"/>
    </row>
    <row r="1191" spans="1:23" s="250" customFormat="1" x14ac:dyDescent="0.25">
      <c r="A1191" s="151"/>
      <c r="B1191" s="151"/>
      <c r="C1191" s="151"/>
      <c r="D1191" s="151"/>
      <c r="E1191" s="151"/>
      <c r="F1191" s="151"/>
      <c r="G1191" s="151"/>
      <c r="H1191" s="284"/>
      <c r="I1191" s="284"/>
      <c r="J1191" s="284"/>
      <c r="K1191" s="151"/>
      <c r="L1191" s="151"/>
      <c r="M1191" s="151"/>
      <c r="N1191" s="151"/>
      <c r="O1191" s="151"/>
      <c r="P1191" s="151"/>
      <c r="Q1191" s="151"/>
      <c r="R1191" s="151"/>
      <c r="S1191" s="151"/>
      <c r="T1191" s="151"/>
      <c r="U1191" s="151"/>
      <c r="V1191" s="151"/>
      <c r="W1191" s="151"/>
    </row>
    <row r="1192" spans="1:23" s="250" customFormat="1" x14ac:dyDescent="0.25">
      <c r="A1192" s="151"/>
      <c r="B1192" s="151"/>
      <c r="C1192" s="151"/>
      <c r="D1192" s="151"/>
      <c r="E1192" s="151"/>
      <c r="F1192" s="151"/>
      <c r="G1192" s="151"/>
      <c r="H1192" s="284"/>
      <c r="I1192" s="284"/>
      <c r="J1192" s="284"/>
      <c r="K1192" s="151"/>
      <c r="L1192" s="151"/>
      <c r="M1192" s="151"/>
      <c r="N1192" s="151"/>
      <c r="O1192" s="151"/>
      <c r="P1192" s="151"/>
      <c r="Q1192" s="151"/>
      <c r="R1192" s="151"/>
      <c r="S1192" s="151"/>
      <c r="T1192" s="151"/>
      <c r="U1192" s="151"/>
      <c r="V1192" s="151"/>
      <c r="W1192" s="151"/>
    </row>
    <row r="1193" spans="1:23" s="250" customFormat="1" x14ac:dyDescent="0.25">
      <c r="A1193" s="151"/>
      <c r="B1193" s="151"/>
      <c r="C1193" s="151"/>
      <c r="D1193" s="151"/>
      <c r="E1193" s="151"/>
      <c r="F1193" s="151"/>
      <c r="G1193" s="151"/>
      <c r="H1193" s="284"/>
      <c r="I1193" s="284"/>
      <c r="J1193" s="284"/>
      <c r="K1193" s="151"/>
      <c r="L1193" s="151"/>
      <c r="M1193" s="151"/>
      <c r="N1193" s="151"/>
      <c r="O1193" s="151"/>
      <c r="P1193" s="151"/>
      <c r="Q1193" s="151"/>
      <c r="R1193" s="151"/>
      <c r="S1193" s="151"/>
      <c r="T1193" s="151"/>
      <c r="U1193" s="151"/>
      <c r="V1193" s="151"/>
      <c r="W1193" s="151"/>
    </row>
    <row r="1194" spans="1:23" s="250" customFormat="1" x14ac:dyDescent="0.25">
      <c r="A1194" s="151"/>
      <c r="B1194" s="151"/>
      <c r="C1194" s="151"/>
      <c r="D1194" s="151"/>
      <c r="E1194" s="151"/>
      <c r="F1194" s="151"/>
      <c r="G1194" s="151"/>
      <c r="H1194" s="284"/>
      <c r="I1194" s="284"/>
      <c r="J1194" s="284"/>
      <c r="K1194" s="151"/>
      <c r="L1194" s="151"/>
      <c r="M1194" s="151"/>
      <c r="N1194" s="151"/>
      <c r="O1194" s="151"/>
      <c r="P1194" s="151"/>
      <c r="Q1194" s="151"/>
      <c r="R1194" s="151"/>
      <c r="S1194" s="151"/>
      <c r="T1194" s="151"/>
      <c r="U1194" s="151"/>
      <c r="V1194" s="151"/>
      <c r="W1194" s="151"/>
    </row>
    <row r="1195" spans="1:23" s="250" customFormat="1" x14ac:dyDescent="0.25">
      <c r="A1195" s="151"/>
      <c r="B1195" s="151"/>
      <c r="C1195" s="151"/>
      <c r="D1195" s="151"/>
      <c r="E1195" s="151"/>
      <c r="F1195" s="151"/>
      <c r="G1195" s="151"/>
      <c r="H1195" s="284"/>
      <c r="I1195" s="284"/>
      <c r="J1195" s="284"/>
      <c r="K1195" s="151"/>
      <c r="L1195" s="151"/>
      <c r="M1195" s="151"/>
      <c r="N1195" s="151"/>
      <c r="O1195" s="151"/>
      <c r="P1195" s="151"/>
      <c r="Q1195" s="151"/>
      <c r="R1195" s="151"/>
      <c r="S1195" s="151"/>
      <c r="T1195" s="151"/>
      <c r="U1195" s="151"/>
      <c r="V1195" s="151"/>
      <c r="W1195" s="151"/>
    </row>
    <row r="1196" spans="1:23" s="250" customFormat="1" x14ac:dyDescent="0.25">
      <c r="A1196" s="151"/>
      <c r="B1196" s="151"/>
      <c r="C1196" s="151"/>
      <c r="D1196" s="151"/>
      <c r="E1196" s="151"/>
      <c r="F1196" s="151"/>
      <c r="G1196" s="151"/>
      <c r="H1196" s="284"/>
      <c r="I1196" s="284"/>
      <c r="J1196" s="284"/>
      <c r="K1196" s="151"/>
      <c r="L1196" s="151"/>
      <c r="M1196" s="151"/>
      <c r="N1196" s="151"/>
      <c r="O1196" s="151"/>
      <c r="P1196" s="151"/>
      <c r="Q1196" s="151"/>
      <c r="R1196" s="151"/>
      <c r="S1196" s="151"/>
      <c r="T1196" s="151"/>
      <c r="U1196" s="151"/>
      <c r="V1196" s="151"/>
      <c r="W1196" s="151"/>
    </row>
    <row r="1197" spans="1:23" s="250" customFormat="1" x14ac:dyDescent="0.25">
      <c r="A1197" s="151"/>
      <c r="B1197" s="151"/>
      <c r="C1197" s="151"/>
      <c r="D1197" s="151"/>
      <c r="E1197" s="151"/>
      <c r="F1197" s="151"/>
      <c r="G1197" s="151"/>
      <c r="H1197" s="284"/>
      <c r="I1197" s="284"/>
      <c r="J1197" s="284"/>
      <c r="K1197" s="151"/>
      <c r="L1197" s="151"/>
      <c r="M1197" s="151"/>
      <c r="N1197" s="151"/>
      <c r="O1197" s="151"/>
      <c r="P1197" s="151"/>
      <c r="Q1197" s="151"/>
      <c r="R1197" s="151"/>
      <c r="S1197" s="151"/>
      <c r="T1197" s="151"/>
      <c r="U1197" s="151"/>
      <c r="V1197" s="151"/>
      <c r="W1197" s="151"/>
    </row>
    <row r="1198" spans="1:23" s="250" customFormat="1" x14ac:dyDescent="0.25">
      <c r="A1198" s="151"/>
      <c r="B1198" s="151"/>
      <c r="C1198" s="151"/>
      <c r="D1198" s="151"/>
      <c r="E1198" s="151"/>
      <c r="F1198" s="151"/>
      <c r="G1198" s="151"/>
      <c r="H1198" s="284"/>
      <c r="I1198" s="284"/>
      <c r="J1198" s="284"/>
      <c r="K1198" s="151"/>
      <c r="L1198" s="151"/>
      <c r="M1198" s="151"/>
      <c r="N1198" s="151"/>
      <c r="O1198" s="151"/>
      <c r="P1198" s="151"/>
      <c r="Q1198" s="151"/>
      <c r="R1198" s="151"/>
      <c r="S1198" s="151"/>
      <c r="T1198" s="151"/>
      <c r="U1198" s="151"/>
      <c r="V1198" s="151"/>
      <c r="W1198" s="151"/>
    </row>
    <row r="1199" spans="1:23" s="250" customFormat="1" x14ac:dyDescent="0.25">
      <c r="A1199" s="151"/>
      <c r="B1199" s="151"/>
      <c r="C1199" s="151"/>
      <c r="D1199" s="151"/>
      <c r="E1199" s="151"/>
      <c r="F1199" s="151"/>
      <c r="G1199" s="151"/>
      <c r="H1199" s="284"/>
      <c r="I1199" s="284"/>
      <c r="J1199" s="284"/>
      <c r="K1199" s="151"/>
      <c r="L1199" s="151"/>
      <c r="M1199" s="151"/>
      <c r="N1199" s="151"/>
      <c r="O1199" s="151"/>
      <c r="P1199" s="151"/>
      <c r="Q1199" s="151"/>
      <c r="R1199" s="151"/>
      <c r="S1199" s="151"/>
      <c r="T1199" s="151"/>
      <c r="U1199" s="151"/>
      <c r="V1199" s="151"/>
      <c r="W1199" s="151"/>
    </row>
    <row r="1200" spans="1:23" s="250" customFormat="1" x14ac:dyDescent="0.25">
      <c r="A1200" s="151"/>
      <c r="B1200" s="151"/>
      <c r="C1200" s="151"/>
      <c r="D1200" s="151"/>
      <c r="E1200" s="151"/>
      <c r="F1200" s="151"/>
      <c r="G1200" s="151"/>
      <c r="H1200" s="284"/>
      <c r="I1200" s="284"/>
      <c r="J1200" s="284"/>
      <c r="K1200" s="151"/>
      <c r="L1200" s="151"/>
      <c r="M1200" s="151"/>
      <c r="N1200" s="151"/>
      <c r="O1200" s="151"/>
      <c r="P1200" s="151"/>
      <c r="Q1200" s="151"/>
      <c r="R1200" s="151"/>
      <c r="S1200" s="151"/>
      <c r="T1200" s="151"/>
      <c r="U1200" s="151"/>
      <c r="V1200" s="151"/>
      <c r="W1200" s="151"/>
    </row>
    <row r="1201" spans="1:23" s="250" customFormat="1" x14ac:dyDescent="0.25">
      <c r="A1201" s="151"/>
      <c r="B1201" s="151"/>
      <c r="C1201" s="151"/>
      <c r="D1201" s="151"/>
      <c r="E1201" s="151"/>
      <c r="F1201" s="151"/>
      <c r="G1201" s="151"/>
      <c r="H1201" s="284"/>
      <c r="I1201" s="284"/>
      <c r="J1201" s="284"/>
      <c r="K1201" s="151"/>
      <c r="L1201" s="151"/>
      <c r="M1201" s="151"/>
      <c r="N1201" s="151"/>
      <c r="O1201" s="151"/>
      <c r="P1201" s="151"/>
      <c r="Q1201" s="151"/>
      <c r="R1201" s="151"/>
      <c r="S1201" s="151"/>
      <c r="T1201" s="151"/>
      <c r="U1201" s="151"/>
      <c r="V1201" s="151"/>
      <c r="W1201" s="151"/>
    </row>
    <row r="1202" spans="1:23" s="250" customFormat="1" x14ac:dyDescent="0.25">
      <c r="A1202" s="151"/>
      <c r="B1202" s="151"/>
      <c r="C1202" s="151"/>
      <c r="D1202" s="151"/>
      <c r="E1202" s="151"/>
      <c r="F1202" s="151"/>
      <c r="G1202" s="151"/>
      <c r="H1202" s="284"/>
      <c r="I1202" s="284"/>
      <c r="J1202" s="284"/>
      <c r="K1202" s="151"/>
      <c r="L1202" s="151"/>
      <c r="M1202" s="151"/>
      <c r="N1202" s="151"/>
      <c r="O1202" s="151"/>
      <c r="P1202" s="151"/>
      <c r="Q1202" s="151"/>
      <c r="R1202" s="151"/>
      <c r="S1202" s="151"/>
      <c r="T1202" s="151"/>
      <c r="U1202" s="151"/>
      <c r="V1202" s="151"/>
      <c r="W1202" s="151"/>
    </row>
    <row r="1203" spans="1:23" s="250" customFormat="1" x14ac:dyDescent="0.25">
      <c r="A1203" s="151"/>
      <c r="B1203" s="151"/>
      <c r="C1203" s="151"/>
      <c r="D1203" s="151"/>
      <c r="E1203" s="151"/>
      <c r="F1203" s="151"/>
      <c r="G1203" s="151"/>
      <c r="H1203" s="284"/>
      <c r="I1203" s="284"/>
      <c r="J1203" s="284"/>
      <c r="K1203" s="151"/>
      <c r="L1203" s="151"/>
      <c r="M1203" s="151"/>
      <c r="N1203" s="151"/>
      <c r="O1203" s="151"/>
      <c r="P1203" s="151"/>
      <c r="Q1203" s="151"/>
      <c r="R1203" s="151"/>
      <c r="S1203" s="151"/>
      <c r="T1203" s="151"/>
      <c r="U1203" s="151"/>
      <c r="V1203" s="151"/>
      <c r="W1203" s="151"/>
    </row>
    <row r="1204" spans="1:23" s="250" customFormat="1" x14ac:dyDescent="0.25">
      <c r="A1204" s="151"/>
      <c r="B1204" s="151"/>
      <c r="C1204" s="151"/>
      <c r="D1204" s="151"/>
      <c r="E1204" s="151"/>
      <c r="F1204" s="151"/>
      <c r="G1204" s="151"/>
      <c r="H1204" s="284"/>
      <c r="I1204" s="284"/>
      <c r="J1204" s="284"/>
      <c r="K1204" s="151"/>
      <c r="L1204" s="151"/>
      <c r="M1204" s="151"/>
      <c r="N1204" s="151"/>
      <c r="O1204" s="151"/>
      <c r="P1204" s="151"/>
      <c r="Q1204" s="151"/>
      <c r="R1204" s="151"/>
      <c r="S1204" s="151"/>
      <c r="T1204" s="151"/>
      <c r="U1204" s="151"/>
      <c r="V1204" s="151"/>
      <c r="W1204" s="151"/>
    </row>
    <row r="1205" spans="1:23" s="250" customFormat="1" x14ac:dyDescent="0.25">
      <c r="A1205" s="151"/>
      <c r="B1205" s="151"/>
      <c r="C1205" s="151"/>
      <c r="D1205" s="151"/>
      <c r="E1205" s="151"/>
      <c r="F1205" s="151"/>
      <c r="G1205" s="151"/>
      <c r="H1205" s="284"/>
      <c r="I1205" s="284"/>
      <c r="J1205" s="284"/>
      <c r="K1205" s="151"/>
      <c r="L1205" s="151"/>
      <c r="M1205" s="151"/>
      <c r="N1205" s="151"/>
      <c r="O1205" s="151"/>
      <c r="P1205" s="151"/>
      <c r="Q1205" s="151"/>
      <c r="R1205" s="151"/>
      <c r="S1205" s="151"/>
      <c r="T1205" s="151"/>
      <c r="U1205" s="151"/>
      <c r="V1205" s="151"/>
      <c r="W1205" s="151"/>
    </row>
    <row r="1206" spans="1:23" s="250" customFormat="1" x14ac:dyDescent="0.25">
      <c r="A1206" s="151"/>
      <c r="B1206" s="151"/>
      <c r="C1206" s="151"/>
      <c r="D1206" s="151"/>
      <c r="E1206" s="151"/>
      <c r="F1206" s="151"/>
      <c r="G1206" s="151"/>
      <c r="H1206" s="284"/>
      <c r="I1206" s="284"/>
      <c r="J1206" s="284"/>
      <c r="K1206" s="151"/>
      <c r="L1206" s="151"/>
      <c r="M1206" s="151"/>
      <c r="N1206" s="151"/>
      <c r="O1206" s="151"/>
      <c r="P1206" s="151"/>
      <c r="Q1206" s="151"/>
      <c r="R1206" s="151"/>
      <c r="S1206" s="151"/>
      <c r="T1206" s="151"/>
      <c r="U1206" s="151"/>
      <c r="V1206" s="151"/>
      <c r="W1206" s="151"/>
    </row>
    <row r="1207" spans="1:23" s="250" customFormat="1" x14ac:dyDescent="0.25">
      <c r="A1207" s="151"/>
      <c r="B1207" s="151"/>
      <c r="C1207" s="151"/>
      <c r="D1207" s="151"/>
      <c r="E1207" s="151"/>
      <c r="F1207" s="151"/>
      <c r="G1207" s="151"/>
      <c r="H1207" s="284"/>
      <c r="I1207" s="284"/>
      <c r="J1207" s="284"/>
      <c r="K1207" s="151"/>
      <c r="L1207" s="151"/>
      <c r="M1207" s="151"/>
      <c r="N1207" s="151"/>
      <c r="O1207" s="151"/>
      <c r="P1207" s="151"/>
      <c r="Q1207" s="151"/>
      <c r="R1207" s="151"/>
      <c r="S1207" s="151"/>
      <c r="T1207" s="151"/>
      <c r="U1207" s="151"/>
      <c r="V1207" s="151"/>
      <c r="W1207" s="151"/>
    </row>
    <row r="1208" spans="1:23" s="250" customFormat="1" x14ac:dyDescent="0.25">
      <c r="A1208" s="151"/>
      <c r="B1208" s="151"/>
      <c r="C1208" s="151"/>
      <c r="D1208" s="151"/>
      <c r="E1208" s="151"/>
      <c r="F1208" s="151"/>
      <c r="G1208" s="151"/>
      <c r="H1208" s="284"/>
      <c r="I1208" s="284"/>
      <c r="J1208" s="284"/>
      <c r="K1208" s="151"/>
      <c r="L1208" s="151"/>
      <c r="M1208" s="151"/>
      <c r="N1208" s="151"/>
      <c r="O1208" s="151"/>
      <c r="P1208" s="151"/>
      <c r="Q1208" s="151"/>
      <c r="R1208" s="151"/>
      <c r="S1208" s="151"/>
      <c r="T1208" s="151"/>
      <c r="U1208" s="151"/>
      <c r="V1208" s="151"/>
      <c r="W1208" s="151"/>
    </row>
    <row r="1209" spans="1:23" s="250" customFormat="1" x14ac:dyDescent="0.25">
      <c r="A1209" s="151"/>
      <c r="B1209" s="151"/>
      <c r="C1209" s="151"/>
      <c r="D1209" s="151"/>
      <c r="E1209" s="151"/>
      <c r="F1209" s="151"/>
      <c r="G1209" s="151"/>
      <c r="H1209" s="284"/>
      <c r="I1209" s="284"/>
      <c r="J1209" s="284"/>
      <c r="K1209" s="151"/>
      <c r="L1209" s="151"/>
      <c r="M1209" s="151"/>
      <c r="N1209" s="151"/>
      <c r="O1209" s="151"/>
      <c r="P1209" s="151"/>
      <c r="Q1209" s="151"/>
      <c r="R1209" s="151"/>
      <c r="S1209" s="151"/>
      <c r="T1209" s="151"/>
      <c r="U1209" s="151"/>
      <c r="V1209" s="151"/>
      <c r="W1209" s="151"/>
    </row>
    <row r="1210" spans="1:23" s="250" customFormat="1" x14ac:dyDescent="0.25">
      <c r="A1210" s="151"/>
      <c r="B1210" s="151"/>
      <c r="C1210" s="151"/>
      <c r="D1210" s="151"/>
      <c r="E1210" s="151"/>
      <c r="F1210" s="151"/>
      <c r="G1210" s="151"/>
      <c r="H1210" s="284"/>
      <c r="I1210" s="284"/>
      <c r="J1210" s="284"/>
      <c r="K1210" s="151"/>
      <c r="L1210" s="151"/>
      <c r="M1210" s="151"/>
      <c r="N1210" s="151"/>
      <c r="O1210" s="151"/>
      <c r="P1210" s="151"/>
      <c r="Q1210" s="151"/>
      <c r="R1210" s="151"/>
      <c r="S1210" s="151"/>
      <c r="T1210" s="151"/>
      <c r="U1210" s="151"/>
      <c r="V1210" s="151"/>
      <c r="W1210" s="151"/>
    </row>
    <row r="1211" spans="1:23" s="250" customFormat="1" x14ac:dyDescent="0.25">
      <c r="A1211" s="151"/>
      <c r="B1211" s="151"/>
      <c r="C1211" s="151"/>
      <c r="D1211" s="151"/>
      <c r="E1211" s="151"/>
      <c r="F1211" s="151"/>
      <c r="G1211" s="151"/>
      <c r="H1211" s="284"/>
      <c r="I1211" s="284"/>
      <c r="J1211" s="284"/>
      <c r="K1211" s="151"/>
      <c r="L1211" s="151"/>
      <c r="M1211" s="151"/>
      <c r="N1211" s="151"/>
      <c r="O1211" s="151"/>
      <c r="P1211" s="151"/>
      <c r="Q1211" s="151"/>
      <c r="R1211" s="151"/>
      <c r="S1211" s="151"/>
      <c r="T1211" s="151"/>
      <c r="U1211" s="151"/>
      <c r="V1211" s="151"/>
      <c r="W1211" s="151"/>
    </row>
    <row r="1212" spans="1:23" s="250" customFormat="1" x14ac:dyDescent="0.25">
      <c r="A1212" s="151"/>
      <c r="B1212" s="151"/>
      <c r="C1212" s="151"/>
      <c r="D1212" s="151"/>
      <c r="E1212" s="151"/>
      <c r="F1212" s="151"/>
      <c r="G1212" s="151"/>
      <c r="H1212" s="284"/>
      <c r="I1212" s="284"/>
      <c r="J1212" s="284"/>
      <c r="K1212" s="151"/>
      <c r="L1212" s="151"/>
      <c r="M1212" s="151"/>
      <c r="N1212" s="151"/>
      <c r="O1212" s="151"/>
      <c r="P1212" s="151"/>
      <c r="Q1212" s="151"/>
      <c r="R1212" s="151"/>
      <c r="S1212" s="151"/>
      <c r="T1212" s="151"/>
      <c r="U1212" s="151"/>
      <c r="V1212" s="151"/>
      <c r="W1212" s="151"/>
    </row>
    <row r="1213" spans="1:23" s="250" customFormat="1" x14ac:dyDescent="0.25">
      <c r="A1213" s="151"/>
      <c r="B1213" s="151"/>
      <c r="C1213" s="151"/>
      <c r="D1213" s="151"/>
      <c r="E1213" s="151"/>
      <c r="F1213" s="151"/>
      <c r="G1213" s="151"/>
      <c r="H1213" s="284"/>
      <c r="I1213" s="284"/>
      <c r="J1213" s="284"/>
      <c r="K1213" s="151"/>
      <c r="L1213" s="151"/>
      <c r="M1213" s="151"/>
      <c r="N1213" s="151"/>
      <c r="O1213" s="151"/>
      <c r="P1213" s="151"/>
      <c r="Q1213" s="151"/>
      <c r="R1213" s="151"/>
      <c r="S1213" s="151"/>
      <c r="T1213" s="151"/>
      <c r="U1213" s="151"/>
      <c r="V1213" s="151"/>
      <c r="W1213" s="151"/>
    </row>
    <row r="1214" spans="1:23" s="250" customFormat="1" x14ac:dyDescent="0.25">
      <c r="A1214" s="151"/>
      <c r="B1214" s="151"/>
      <c r="C1214" s="151"/>
      <c r="D1214" s="151"/>
      <c r="E1214" s="151"/>
      <c r="F1214" s="151"/>
      <c r="G1214" s="151"/>
      <c r="H1214" s="284"/>
      <c r="I1214" s="284"/>
      <c r="J1214" s="284"/>
      <c r="K1214" s="151"/>
      <c r="L1214" s="151"/>
      <c r="M1214" s="151"/>
      <c r="N1214" s="151"/>
      <c r="O1214" s="151"/>
      <c r="P1214" s="151"/>
      <c r="Q1214" s="151"/>
      <c r="R1214" s="151"/>
      <c r="S1214" s="151"/>
      <c r="T1214" s="151"/>
      <c r="U1214" s="151"/>
      <c r="V1214" s="151"/>
      <c r="W1214" s="151"/>
    </row>
    <row r="1215" spans="1:23" s="250" customFormat="1" x14ac:dyDescent="0.25">
      <c r="A1215" s="151"/>
      <c r="B1215" s="151"/>
      <c r="C1215" s="151"/>
      <c r="D1215" s="151"/>
      <c r="E1215" s="151"/>
      <c r="F1215" s="151"/>
      <c r="G1215" s="151"/>
      <c r="H1215" s="284"/>
      <c r="I1215" s="284"/>
      <c r="J1215" s="284"/>
      <c r="K1215" s="151"/>
      <c r="L1215" s="151"/>
      <c r="M1215" s="151"/>
      <c r="N1215" s="151"/>
      <c r="O1215" s="151"/>
      <c r="P1215" s="151"/>
      <c r="Q1215" s="151"/>
      <c r="R1215" s="151"/>
      <c r="S1215" s="151"/>
      <c r="T1215" s="151"/>
      <c r="U1215" s="151"/>
      <c r="V1215" s="151"/>
      <c r="W1215" s="151"/>
    </row>
    <row r="1216" spans="1:23" s="250" customFormat="1" x14ac:dyDescent="0.25">
      <c r="A1216" s="151"/>
      <c r="B1216" s="151"/>
      <c r="C1216" s="151"/>
      <c r="D1216" s="151"/>
      <c r="E1216" s="151"/>
      <c r="F1216" s="151"/>
      <c r="G1216" s="151"/>
      <c r="H1216" s="284"/>
      <c r="I1216" s="284"/>
      <c r="J1216" s="284"/>
      <c r="K1216" s="151"/>
      <c r="L1216" s="151"/>
      <c r="M1216" s="151"/>
      <c r="N1216" s="151"/>
      <c r="O1216" s="151"/>
      <c r="P1216" s="151"/>
      <c r="Q1216" s="151"/>
      <c r="R1216" s="151"/>
      <c r="S1216" s="151"/>
      <c r="T1216" s="151"/>
      <c r="U1216" s="151"/>
      <c r="V1216" s="151"/>
      <c r="W1216" s="151"/>
    </row>
    <row r="1217" spans="1:23" s="250" customFormat="1" x14ac:dyDescent="0.25">
      <c r="A1217" s="151"/>
      <c r="B1217" s="151"/>
      <c r="C1217" s="151"/>
      <c r="D1217" s="151"/>
      <c r="E1217" s="151"/>
      <c r="F1217" s="151"/>
      <c r="G1217" s="151"/>
      <c r="H1217" s="284"/>
      <c r="I1217" s="284"/>
      <c r="J1217" s="284"/>
      <c r="K1217" s="151"/>
      <c r="L1217" s="151"/>
      <c r="M1217" s="151"/>
      <c r="N1217" s="151"/>
      <c r="O1217" s="151"/>
      <c r="P1217" s="151"/>
      <c r="Q1217" s="151"/>
      <c r="R1217" s="151"/>
      <c r="S1217" s="151"/>
      <c r="T1217" s="151"/>
      <c r="U1217" s="151"/>
      <c r="V1217" s="151"/>
      <c r="W1217" s="151"/>
    </row>
    <row r="1218" spans="1:23" s="250" customFormat="1" x14ac:dyDescent="0.25">
      <c r="A1218" s="151"/>
      <c r="B1218" s="151"/>
      <c r="C1218" s="151"/>
      <c r="D1218" s="151"/>
      <c r="E1218" s="151"/>
      <c r="F1218" s="151"/>
      <c r="G1218" s="151"/>
      <c r="H1218" s="284"/>
      <c r="I1218" s="284"/>
      <c r="J1218" s="284"/>
      <c r="K1218" s="151"/>
      <c r="L1218" s="151"/>
      <c r="M1218" s="151"/>
      <c r="N1218" s="151"/>
      <c r="O1218" s="151"/>
      <c r="P1218" s="151"/>
      <c r="Q1218" s="151"/>
      <c r="R1218" s="151"/>
      <c r="S1218" s="151"/>
      <c r="T1218" s="151"/>
      <c r="U1218" s="151"/>
      <c r="V1218" s="151"/>
      <c r="W1218" s="151"/>
    </row>
    <row r="1219" spans="1:23" s="250" customFormat="1" x14ac:dyDescent="0.25">
      <c r="A1219" s="151"/>
      <c r="B1219" s="151"/>
      <c r="C1219" s="151"/>
      <c r="D1219" s="151"/>
      <c r="E1219" s="151"/>
      <c r="F1219" s="151"/>
      <c r="G1219" s="151"/>
      <c r="H1219" s="284"/>
      <c r="I1219" s="284"/>
      <c r="J1219" s="284"/>
      <c r="K1219" s="151"/>
      <c r="L1219" s="151"/>
      <c r="M1219" s="151"/>
      <c r="N1219" s="151"/>
      <c r="O1219" s="151"/>
      <c r="P1219" s="151"/>
      <c r="Q1219" s="151"/>
      <c r="R1219" s="151"/>
      <c r="S1219" s="151"/>
      <c r="T1219" s="151"/>
      <c r="U1219" s="151"/>
      <c r="V1219" s="151"/>
      <c r="W1219" s="151"/>
    </row>
    <row r="1220" spans="1:23" s="250" customFormat="1" x14ac:dyDescent="0.25">
      <c r="A1220" s="151"/>
      <c r="B1220" s="151"/>
      <c r="C1220" s="151"/>
      <c r="D1220" s="151"/>
      <c r="E1220" s="151"/>
      <c r="F1220" s="151"/>
      <c r="G1220" s="151"/>
      <c r="H1220" s="284"/>
      <c r="I1220" s="284"/>
      <c r="J1220" s="284"/>
      <c r="K1220" s="151"/>
      <c r="L1220" s="151"/>
      <c r="M1220" s="151"/>
      <c r="N1220" s="151"/>
      <c r="O1220" s="151"/>
      <c r="P1220" s="151"/>
      <c r="Q1220" s="151"/>
      <c r="R1220" s="151"/>
      <c r="S1220" s="151"/>
      <c r="T1220" s="151"/>
      <c r="U1220" s="151"/>
      <c r="V1220" s="151"/>
      <c r="W1220" s="151"/>
    </row>
    <row r="1221" spans="1:23" s="250" customFormat="1" x14ac:dyDescent="0.25">
      <c r="A1221" s="151"/>
      <c r="B1221" s="151"/>
      <c r="C1221" s="151"/>
      <c r="D1221" s="151"/>
      <c r="E1221" s="151"/>
      <c r="F1221" s="151"/>
      <c r="G1221" s="151"/>
      <c r="H1221" s="284"/>
      <c r="I1221" s="284"/>
      <c r="J1221" s="284"/>
      <c r="K1221" s="151"/>
      <c r="L1221" s="151"/>
      <c r="M1221" s="151"/>
      <c r="N1221" s="151"/>
      <c r="O1221" s="151"/>
      <c r="P1221" s="151"/>
      <c r="Q1221" s="151"/>
      <c r="R1221" s="151"/>
      <c r="S1221" s="151"/>
      <c r="T1221" s="151"/>
      <c r="U1221" s="151"/>
      <c r="V1221" s="151"/>
      <c r="W1221" s="151"/>
    </row>
    <row r="1222" spans="1:23" s="250" customFormat="1" x14ac:dyDescent="0.25">
      <c r="A1222" s="151"/>
      <c r="B1222" s="151"/>
      <c r="C1222" s="151"/>
      <c r="D1222" s="151"/>
      <c r="E1222" s="151"/>
      <c r="F1222" s="151"/>
      <c r="G1222" s="151"/>
      <c r="H1222" s="284"/>
      <c r="I1222" s="284"/>
      <c r="J1222" s="284"/>
      <c r="K1222" s="151"/>
      <c r="L1222" s="151"/>
      <c r="M1222" s="151"/>
      <c r="N1222" s="151"/>
      <c r="O1222" s="151"/>
      <c r="P1222" s="151"/>
      <c r="Q1222" s="151"/>
      <c r="R1222" s="151"/>
      <c r="S1222" s="151"/>
      <c r="T1222" s="151"/>
      <c r="U1222" s="151"/>
      <c r="V1222" s="151"/>
      <c r="W1222" s="151"/>
    </row>
    <row r="1223" spans="1:23" s="250" customFormat="1" x14ac:dyDescent="0.25">
      <c r="A1223" s="151"/>
      <c r="B1223" s="151"/>
      <c r="C1223" s="151"/>
      <c r="D1223" s="151"/>
      <c r="E1223" s="151"/>
      <c r="F1223" s="151"/>
      <c r="G1223" s="151"/>
      <c r="H1223" s="284"/>
      <c r="I1223" s="284"/>
      <c r="J1223" s="284"/>
      <c r="K1223" s="151"/>
      <c r="L1223" s="151"/>
      <c r="M1223" s="151"/>
      <c r="N1223" s="151"/>
      <c r="O1223" s="151"/>
      <c r="P1223" s="151"/>
      <c r="Q1223" s="151"/>
      <c r="R1223" s="151"/>
      <c r="S1223" s="151"/>
      <c r="T1223" s="151"/>
      <c r="U1223" s="151"/>
      <c r="V1223" s="151"/>
      <c r="W1223" s="151"/>
    </row>
    <row r="1224" spans="1:23" s="250" customFormat="1" x14ac:dyDescent="0.25">
      <c r="A1224" s="151"/>
      <c r="B1224" s="151"/>
      <c r="C1224" s="151"/>
      <c r="D1224" s="151"/>
      <c r="E1224" s="151"/>
      <c r="F1224" s="151"/>
      <c r="G1224" s="151"/>
      <c r="H1224" s="284"/>
      <c r="I1224" s="284"/>
      <c r="J1224" s="284"/>
      <c r="K1224" s="151"/>
      <c r="L1224" s="151"/>
      <c r="M1224" s="151"/>
      <c r="N1224" s="151"/>
      <c r="O1224" s="151"/>
      <c r="P1224" s="151"/>
      <c r="Q1224" s="151"/>
      <c r="R1224" s="151"/>
      <c r="S1224" s="151"/>
      <c r="T1224" s="151"/>
      <c r="U1224" s="151"/>
      <c r="V1224" s="151"/>
      <c r="W1224" s="151"/>
    </row>
    <row r="1225" spans="1:23" s="250" customFormat="1" x14ac:dyDescent="0.25">
      <c r="A1225" s="151"/>
      <c r="B1225" s="151"/>
      <c r="C1225" s="151"/>
      <c r="D1225" s="151"/>
      <c r="E1225" s="151"/>
      <c r="F1225" s="151"/>
      <c r="G1225" s="151"/>
      <c r="H1225" s="284"/>
      <c r="I1225" s="284"/>
      <c r="J1225" s="284"/>
      <c r="K1225" s="151"/>
      <c r="L1225" s="151"/>
      <c r="M1225" s="151"/>
      <c r="N1225" s="151"/>
      <c r="O1225" s="151"/>
      <c r="P1225" s="151"/>
      <c r="Q1225" s="151"/>
      <c r="R1225" s="151"/>
      <c r="S1225" s="151"/>
      <c r="T1225" s="151"/>
      <c r="U1225" s="151"/>
      <c r="V1225" s="151"/>
      <c r="W1225" s="151"/>
    </row>
    <row r="1226" spans="1:23" s="250" customFormat="1" x14ac:dyDescent="0.25">
      <c r="A1226" s="151"/>
      <c r="B1226" s="151"/>
      <c r="C1226" s="151"/>
      <c r="D1226" s="151"/>
      <c r="E1226" s="151"/>
      <c r="F1226" s="151"/>
      <c r="G1226" s="151"/>
      <c r="H1226" s="284"/>
      <c r="I1226" s="284"/>
      <c r="J1226" s="284"/>
      <c r="K1226" s="151"/>
      <c r="L1226" s="151"/>
      <c r="M1226" s="151"/>
      <c r="N1226" s="151"/>
      <c r="O1226" s="151"/>
      <c r="P1226" s="151"/>
      <c r="Q1226" s="151"/>
      <c r="R1226" s="151"/>
      <c r="S1226" s="151"/>
      <c r="T1226" s="151"/>
      <c r="U1226" s="151"/>
      <c r="V1226" s="151"/>
      <c r="W1226" s="151"/>
    </row>
    <row r="1227" spans="1:23" s="250" customFormat="1" x14ac:dyDescent="0.25">
      <c r="A1227" s="151"/>
      <c r="B1227" s="151"/>
      <c r="C1227" s="151"/>
      <c r="D1227" s="151"/>
      <c r="E1227" s="151"/>
      <c r="F1227" s="151"/>
      <c r="G1227" s="151"/>
      <c r="H1227" s="284"/>
      <c r="I1227" s="284"/>
      <c r="J1227" s="284"/>
      <c r="K1227" s="151"/>
      <c r="L1227" s="151"/>
      <c r="M1227" s="151"/>
      <c r="N1227" s="151"/>
      <c r="O1227" s="151"/>
      <c r="P1227" s="151"/>
      <c r="Q1227" s="151"/>
      <c r="R1227" s="151"/>
      <c r="S1227" s="151"/>
      <c r="T1227" s="151"/>
      <c r="U1227" s="151"/>
      <c r="V1227" s="151"/>
      <c r="W1227" s="151"/>
    </row>
    <row r="1228" spans="1:23" s="250" customFormat="1" x14ac:dyDescent="0.25">
      <c r="A1228" s="151"/>
      <c r="B1228" s="151"/>
      <c r="C1228" s="151"/>
      <c r="D1228" s="151"/>
      <c r="E1228" s="151"/>
      <c r="F1228" s="151"/>
      <c r="G1228" s="151"/>
      <c r="H1228" s="284"/>
      <c r="I1228" s="284"/>
      <c r="J1228" s="284"/>
      <c r="K1228" s="151"/>
      <c r="L1228" s="151"/>
      <c r="M1228" s="151"/>
      <c r="N1228" s="151"/>
      <c r="O1228" s="151"/>
      <c r="P1228" s="151"/>
      <c r="Q1228" s="151"/>
      <c r="R1228" s="151"/>
      <c r="S1228" s="151"/>
      <c r="T1228" s="151"/>
      <c r="U1228" s="151"/>
      <c r="V1228" s="151"/>
      <c r="W1228" s="151"/>
    </row>
    <row r="1229" spans="1:23" s="250" customFormat="1" x14ac:dyDescent="0.25">
      <c r="A1229" s="151"/>
      <c r="B1229" s="151"/>
      <c r="C1229" s="151"/>
      <c r="D1229" s="151"/>
      <c r="E1229" s="151"/>
      <c r="F1229" s="151"/>
      <c r="G1229" s="151"/>
      <c r="H1229" s="284"/>
      <c r="I1229" s="284"/>
      <c r="J1229" s="284"/>
      <c r="K1229" s="151"/>
      <c r="L1229" s="151"/>
      <c r="M1229" s="151"/>
      <c r="N1229" s="151"/>
      <c r="O1229" s="151"/>
      <c r="P1229" s="151"/>
      <c r="Q1229" s="151"/>
      <c r="R1229" s="151"/>
      <c r="S1229" s="151"/>
      <c r="T1229" s="151"/>
      <c r="U1229" s="151"/>
      <c r="V1229" s="151"/>
      <c r="W1229" s="151"/>
    </row>
    <row r="1230" spans="1:23" s="250" customFormat="1" x14ac:dyDescent="0.25">
      <c r="A1230" s="151"/>
      <c r="B1230" s="151"/>
      <c r="C1230" s="151"/>
      <c r="D1230" s="151"/>
      <c r="E1230" s="151"/>
      <c r="F1230" s="151"/>
      <c r="G1230" s="151"/>
      <c r="H1230" s="284"/>
      <c r="I1230" s="284"/>
      <c r="J1230" s="284"/>
      <c r="K1230" s="151"/>
      <c r="L1230" s="151"/>
      <c r="M1230" s="151"/>
      <c r="N1230" s="151"/>
      <c r="O1230" s="151"/>
      <c r="P1230" s="151"/>
      <c r="Q1230" s="151"/>
      <c r="R1230" s="151"/>
      <c r="S1230" s="151"/>
      <c r="T1230" s="151"/>
      <c r="U1230" s="151"/>
      <c r="V1230" s="151"/>
      <c r="W1230" s="151"/>
    </row>
    <row r="1231" spans="1:23" s="250" customFormat="1" x14ac:dyDescent="0.25">
      <c r="A1231" s="151"/>
      <c r="B1231" s="151"/>
      <c r="C1231" s="151"/>
      <c r="D1231" s="151"/>
      <c r="E1231" s="151"/>
      <c r="F1231" s="151"/>
      <c r="G1231" s="151"/>
      <c r="H1231" s="284"/>
      <c r="I1231" s="284"/>
      <c r="J1231" s="284"/>
      <c r="K1231" s="151"/>
      <c r="L1231" s="151"/>
      <c r="M1231" s="151"/>
      <c r="N1231" s="151"/>
      <c r="O1231" s="151"/>
      <c r="P1231" s="151"/>
      <c r="Q1231" s="151"/>
      <c r="R1231" s="151"/>
      <c r="S1231" s="151"/>
      <c r="T1231" s="151"/>
      <c r="U1231" s="151"/>
      <c r="V1231" s="151"/>
      <c r="W1231" s="151"/>
    </row>
    <row r="1232" spans="1:23" s="250" customFormat="1" x14ac:dyDescent="0.25">
      <c r="A1232" s="151"/>
      <c r="B1232" s="151"/>
      <c r="C1232" s="151"/>
      <c r="D1232" s="151"/>
      <c r="E1232" s="151"/>
      <c r="F1232" s="151"/>
      <c r="G1232" s="151"/>
      <c r="H1232" s="284"/>
      <c r="I1232" s="284"/>
      <c r="J1232" s="284"/>
      <c r="K1232" s="151"/>
      <c r="L1232" s="151"/>
      <c r="M1232" s="151"/>
      <c r="N1232" s="151"/>
      <c r="O1232" s="151"/>
      <c r="P1232" s="151"/>
      <c r="Q1232" s="151"/>
      <c r="R1232" s="151"/>
      <c r="S1232" s="151"/>
      <c r="T1232" s="151"/>
      <c r="U1232" s="151"/>
      <c r="V1232" s="151"/>
      <c r="W1232" s="151"/>
    </row>
    <row r="1233" spans="1:23" s="250" customFormat="1" x14ac:dyDescent="0.25">
      <c r="A1233" s="151"/>
      <c r="B1233" s="151"/>
      <c r="C1233" s="151"/>
      <c r="D1233" s="151"/>
      <c r="E1233" s="151"/>
      <c r="F1233" s="151"/>
      <c r="G1233" s="151"/>
      <c r="H1233" s="284"/>
      <c r="I1233" s="284"/>
      <c r="J1233" s="284"/>
      <c r="K1233" s="151"/>
      <c r="L1233" s="151"/>
      <c r="M1233" s="151"/>
      <c r="N1233" s="151"/>
      <c r="O1233" s="151"/>
      <c r="P1233" s="151"/>
      <c r="Q1233" s="151"/>
      <c r="R1233" s="151"/>
      <c r="S1233" s="151"/>
      <c r="T1233" s="151"/>
      <c r="U1233" s="151"/>
      <c r="V1233" s="151"/>
      <c r="W1233" s="151"/>
    </row>
    <row r="1234" spans="1:23" s="250" customFormat="1" x14ac:dyDescent="0.25">
      <c r="A1234" s="151"/>
      <c r="B1234" s="151"/>
      <c r="C1234" s="151"/>
      <c r="D1234" s="151"/>
      <c r="E1234" s="151"/>
      <c r="F1234" s="151"/>
      <c r="G1234" s="151"/>
      <c r="H1234" s="284"/>
      <c r="I1234" s="284"/>
      <c r="J1234" s="284"/>
      <c r="K1234" s="151"/>
      <c r="L1234" s="151"/>
      <c r="M1234" s="151"/>
      <c r="N1234" s="151"/>
      <c r="O1234" s="151"/>
      <c r="P1234" s="151"/>
      <c r="Q1234" s="151"/>
      <c r="R1234" s="151"/>
      <c r="S1234" s="151"/>
      <c r="T1234" s="151"/>
      <c r="U1234" s="151"/>
      <c r="V1234" s="151"/>
      <c r="W1234" s="151"/>
    </row>
    <row r="1235" spans="1:23" s="250" customFormat="1" x14ac:dyDescent="0.25">
      <c r="A1235" s="151"/>
      <c r="B1235" s="151"/>
      <c r="C1235" s="151"/>
      <c r="D1235" s="151"/>
      <c r="E1235" s="151"/>
      <c r="F1235" s="151"/>
      <c r="G1235" s="151"/>
      <c r="H1235" s="284"/>
      <c r="I1235" s="284"/>
      <c r="J1235" s="284"/>
      <c r="K1235" s="151"/>
      <c r="L1235" s="151"/>
      <c r="M1235" s="151"/>
      <c r="N1235" s="151"/>
      <c r="O1235" s="151"/>
      <c r="P1235" s="151"/>
      <c r="Q1235" s="151"/>
      <c r="R1235" s="151"/>
      <c r="S1235" s="151"/>
      <c r="T1235" s="151"/>
      <c r="U1235" s="151"/>
      <c r="V1235" s="151"/>
      <c r="W1235" s="151"/>
    </row>
    <row r="1236" spans="1:23" s="250" customFormat="1" x14ac:dyDescent="0.25">
      <c r="A1236" s="151"/>
      <c r="B1236" s="151"/>
      <c r="C1236" s="151"/>
      <c r="D1236" s="151"/>
      <c r="E1236" s="151"/>
      <c r="F1236" s="151"/>
      <c r="G1236" s="151"/>
      <c r="H1236" s="284"/>
      <c r="I1236" s="284"/>
      <c r="J1236" s="284"/>
      <c r="K1236" s="151"/>
      <c r="L1236" s="151"/>
      <c r="M1236" s="151"/>
      <c r="N1236" s="151"/>
      <c r="O1236" s="151"/>
      <c r="P1236" s="151"/>
      <c r="Q1236" s="151"/>
      <c r="R1236" s="151"/>
      <c r="S1236" s="151"/>
      <c r="T1236" s="151"/>
      <c r="U1236" s="151"/>
      <c r="V1236" s="151"/>
      <c r="W1236" s="151"/>
    </row>
    <row r="1237" spans="1:23" s="250" customFormat="1" x14ac:dyDescent="0.25">
      <c r="A1237" s="151"/>
      <c r="B1237" s="151"/>
      <c r="C1237" s="151"/>
      <c r="D1237" s="151"/>
      <c r="E1237" s="151"/>
      <c r="F1237" s="151"/>
      <c r="G1237" s="151"/>
      <c r="H1237" s="284"/>
      <c r="I1237" s="284"/>
      <c r="J1237" s="284"/>
      <c r="K1237" s="151"/>
      <c r="L1237" s="151"/>
      <c r="M1237" s="151"/>
      <c r="N1237" s="151"/>
      <c r="O1237" s="151"/>
      <c r="P1237" s="151"/>
      <c r="Q1237" s="151"/>
      <c r="R1237" s="151"/>
      <c r="S1237" s="151"/>
      <c r="T1237" s="151"/>
      <c r="U1237" s="151"/>
      <c r="V1237" s="151"/>
      <c r="W1237" s="151"/>
    </row>
    <row r="1238" spans="1:23" s="250" customFormat="1" x14ac:dyDescent="0.25">
      <c r="A1238" s="151"/>
      <c r="B1238" s="151"/>
      <c r="C1238" s="151"/>
      <c r="D1238" s="151"/>
      <c r="E1238" s="151"/>
      <c r="F1238" s="151"/>
      <c r="G1238" s="151"/>
      <c r="H1238" s="284"/>
      <c r="I1238" s="284"/>
      <c r="J1238" s="284"/>
      <c r="K1238" s="151"/>
      <c r="L1238" s="151"/>
      <c r="M1238" s="151"/>
      <c r="N1238" s="151"/>
      <c r="O1238" s="151"/>
      <c r="P1238" s="151"/>
      <c r="Q1238" s="151"/>
      <c r="R1238" s="151"/>
      <c r="S1238" s="151"/>
      <c r="T1238" s="151"/>
      <c r="U1238" s="151"/>
      <c r="V1238" s="151"/>
      <c r="W1238" s="151"/>
    </row>
    <row r="1239" spans="1:23" s="250" customFormat="1" x14ac:dyDescent="0.25">
      <c r="A1239" s="151"/>
      <c r="B1239" s="151"/>
      <c r="C1239" s="151"/>
      <c r="D1239" s="151"/>
      <c r="E1239" s="151"/>
      <c r="F1239" s="151"/>
      <c r="G1239" s="151"/>
      <c r="H1239" s="284"/>
      <c r="I1239" s="284"/>
      <c r="J1239" s="284"/>
      <c r="K1239" s="151"/>
      <c r="L1239" s="151"/>
      <c r="M1239" s="151"/>
      <c r="N1239" s="151"/>
      <c r="O1239" s="151"/>
      <c r="P1239" s="151"/>
      <c r="Q1239" s="151"/>
      <c r="R1239" s="151"/>
      <c r="S1239" s="151"/>
      <c r="T1239" s="151"/>
      <c r="U1239" s="151"/>
      <c r="V1239" s="151"/>
      <c r="W1239" s="151"/>
    </row>
    <row r="1240" spans="1:23" s="250" customFormat="1" x14ac:dyDescent="0.25">
      <c r="A1240" s="151"/>
      <c r="B1240" s="151"/>
      <c r="C1240" s="151"/>
      <c r="D1240" s="151"/>
      <c r="E1240" s="151"/>
      <c r="F1240" s="151"/>
      <c r="G1240" s="151"/>
      <c r="H1240" s="284"/>
      <c r="I1240" s="284"/>
      <c r="J1240" s="284"/>
      <c r="K1240" s="151"/>
      <c r="L1240" s="151"/>
      <c r="M1240" s="151"/>
      <c r="N1240" s="151"/>
      <c r="O1240" s="151"/>
      <c r="P1240" s="151"/>
      <c r="Q1240" s="151"/>
      <c r="R1240" s="151"/>
      <c r="S1240" s="151"/>
      <c r="T1240" s="151"/>
      <c r="U1240" s="151"/>
      <c r="V1240" s="151"/>
      <c r="W1240" s="151"/>
    </row>
    <row r="1241" spans="1:23" s="250" customFormat="1" x14ac:dyDescent="0.25">
      <c r="A1241" s="151"/>
      <c r="B1241" s="151"/>
      <c r="C1241" s="151"/>
      <c r="D1241" s="151"/>
      <c r="E1241" s="151"/>
      <c r="F1241" s="151"/>
      <c r="G1241" s="151"/>
      <c r="H1241" s="284"/>
      <c r="I1241" s="284"/>
      <c r="J1241" s="284"/>
      <c r="K1241" s="151"/>
      <c r="L1241" s="151"/>
      <c r="M1241" s="151"/>
      <c r="N1241" s="151"/>
      <c r="O1241" s="151"/>
      <c r="P1241" s="151"/>
      <c r="Q1241" s="151"/>
      <c r="R1241" s="151"/>
      <c r="S1241" s="151"/>
      <c r="T1241" s="151"/>
      <c r="U1241" s="151"/>
      <c r="V1241" s="151"/>
      <c r="W1241" s="151"/>
    </row>
    <row r="1242" spans="1:23" s="250" customFormat="1" x14ac:dyDescent="0.25">
      <c r="A1242" s="151"/>
      <c r="B1242" s="151"/>
      <c r="C1242" s="151"/>
      <c r="D1242" s="151"/>
      <c r="E1242" s="151"/>
      <c r="F1242" s="151"/>
      <c r="G1242" s="151"/>
      <c r="H1242" s="284"/>
      <c r="I1242" s="284"/>
      <c r="J1242" s="284"/>
      <c r="K1242" s="151"/>
      <c r="L1242" s="151"/>
      <c r="M1242" s="151"/>
      <c r="N1242" s="151"/>
      <c r="O1242" s="151"/>
      <c r="P1242" s="151"/>
      <c r="Q1242" s="151"/>
      <c r="R1242" s="151"/>
      <c r="S1242" s="151"/>
      <c r="T1242" s="151"/>
      <c r="U1242" s="151"/>
      <c r="V1242" s="151"/>
      <c r="W1242" s="151"/>
    </row>
    <row r="1243" spans="1:23" s="250" customFormat="1" x14ac:dyDescent="0.25">
      <c r="A1243" s="151"/>
      <c r="B1243" s="151"/>
      <c r="C1243" s="151"/>
      <c r="D1243" s="151"/>
      <c r="E1243" s="151"/>
      <c r="F1243" s="151"/>
      <c r="G1243" s="151"/>
      <c r="H1243" s="284"/>
      <c r="I1243" s="284"/>
      <c r="J1243" s="284"/>
      <c r="K1243" s="151"/>
      <c r="L1243" s="151"/>
      <c r="M1243" s="151"/>
      <c r="N1243" s="151"/>
      <c r="O1243" s="151"/>
      <c r="P1243" s="151"/>
      <c r="Q1243" s="151"/>
      <c r="R1243" s="151"/>
      <c r="S1243" s="151"/>
      <c r="T1243" s="151"/>
      <c r="U1243" s="151"/>
      <c r="V1243" s="151"/>
      <c r="W1243" s="151"/>
    </row>
    <row r="1244" spans="1:23" s="250" customFormat="1" x14ac:dyDescent="0.25">
      <c r="A1244" s="151"/>
      <c r="B1244" s="151"/>
      <c r="C1244" s="151"/>
      <c r="D1244" s="151"/>
      <c r="E1244" s="151"/>
      <c r="F1244" s="151"/>
      <c r="G1244" s="151"/>
      <c r="H1244" s="284"/>
      <c r="I1244" s="284"/>
      <c r="J1244" s="284"/>
      <c r="K1244" s="151"/>
      <c r="L1244" s="151"/>
      <c r="M1244" s="151"/>
      <c r="N1244" s="151"/>
      <c r="O1244" s="151"/>
      <c r="P1244" s="151"/>
      <c r="Q1244" s="151"/>
      <c r="R1244" s="151"/>
      <c r="S1244" s="151"/>
      <c r="T1244" s="151"/>
      <c r="U1244" s="151"/>
      <c r="V1244" s="151"/>
      <c r="W1244" s="151"/>
    </row>
    <row r="1245" spans="1:23" s="250" customFormat="1" x14ac:dyDescent="0.25">
      <c r="A1245" s="151"/>
      <c r="B1245" s="151"/>
      <c r="C1245" s="151"/>
      <c r="D1245" s="151"/>
      <c r="E1245" s="151"/>
      <c r="F1245" s="151"/>
      <c r="G1245" s="151"/>
      <c r="H1245" s="284"/>
      <c r="I1245" s="284"/>
      <c r="J1245" s="284"/>
      <c r="K1245" s="151"/>
      <c r="L1245" s="151"/>
      <c r="M1245" s="151"/>
      <c r="N1245" s="151"/>
      <c r="O1245" s="151"/>
      <c r="P1245" s="151"/>
      <c r="Q1245" s="151"/>
      <c r="R1245" s="151"/>
      <c r="S1245" s="151"/>
      <c r="T1245" s="151"/>
      <c r="U1245" s="151"/>
      <c r="V1245" s="151"/>
      <c r="W1245" s="151"/>
    </row>
    <row r="1246" spans="1:23" s="250" customFormat="1" x14ac:dyDescent="0.25">
      <c r="A1246" s="151"/>
      <c r="B1246" s="151"/>
      <c r="C1246" s="151"/>
      <c r="D1246" s="151"/>
      <c r="E1246" s="151"/>
      <c r="F1246" s="151"/>
      <c r="G1246" s="151"/>
      <c r="H1246" s="284"/>
      <c r="I1246" s="284"/>
      <c r="J1246" s="284"/>
      <c r="K1246" s="151"/>
      <c r="L1246" s="151"/>
      <c r="M1246" s="151"/>
      <c r="N1246" s="151"/>
      <c r="O1246" s="151"/>
      <c r="P1246" s="151"/>
      <c r="Q1246" s="151"/>
      <c r="R1246" s="151"/>
      <c r="S1246" s="151"/>
      <c r="T1246" s="151"/>
      <c r="U1246" s="151"/>
      <c r="V1246" s="151"/>
      <c r="W1246" s="151"/>
    </row>
    <row r="1247" spans="1:23" s="250" customFormat="1" x14ac:dyDescent="0.25">
      <c r="A1247" s="151"/>
      <c r="B1247" s="151"/>
      <c r="C1247" s="151"/>
      <c r="D1247" s="151"/>
      <c r="E1247" s="151"/>
      <c r="F1247" s="151"/>
      <c r="G1247" s="151"/>
      <c r="H1247" s="284"/>
      <c r="I1247" s="284"/>
      <c r="J1247" s="284"/>
      <c r="K1247" s="151"/>
      <c r="L1247" s="151"/>
      <c r="M1247" s="151"/>
      <c r="N1247" s="151"/>
      <c r="O1247" s="151"/>
      <c r="P1247" s="151"/>
      <c r="Q1247" s="151"/>
      <c r="R1247" s="151"/>
      <c r="S1247" s="151"/>
      <c r="T1247" s="151"/>
      <c r="U1247" s="151"/>
      <c r="V1247" s="151"/>
      <c r="W1247" s="151"/>
    </row>
    <row r="1248" spans="1:23" s="250" customFormat="1" x14ac:dyDescent="0.25">
      <c r="A1248" s="151"/>
      <c r="B1248" s="151"/>
      <c r="C1248" s="151"/>
      <c r="D1248" s="151"/>
      <c r="E1248" s="151"/>
      <c r="F1248" s="151"/>
      <c r="G1248" s="151"/>
      <c r="H1248" s="284"/>
      <c r="I1248" s="284"/>
      <c r="J1248" s="284"/>
      <c r="K1248" s="151"/>
      <c r="L1248" s="151"/>
      <c r="M1248" s="151"/>
      <c r="N1248" s="151"/>
      <c r="O1248" s="151"/>
      <c r="P1248" s="151"/>
      <c r="Q1248" s="151"/>
      <c r="R1248" s="151"/>
      <c r="S1248" s="151"/>
      <c r="T1248" s="151"/>
      <c r="U1248" s="151"/>
      <c r="V1248" s="151"/>
      <c r="W1248" s="151"/>
    </row>
    <row r="1249" spans="1:23" s="250" customFormat="1" x14ac:dyDescent="0.25">
      <c r="A1249" s="151"/>
      <c r="B1249" s="151"/>
      <c r="C1249" s="151"/>
      <c r="D1249" s="151"/>
      <c r="E1249" s="151"/>
      <c r="F1249" s="151"/>
      <c r="G1249" s="151"/>
      <c r="H1249" s="284"/>
      <c r="I1249" s="284"/>
      <c r="J1249" s="284"/>
      <c r="K1249" s="151"/>
      <c r="L1249" s="151"/>
      <c r="M1249" s="151"/>
      <c r="N1249" s="151"/>
      <c r="O1249" s="151"/>
      <c r="P1249" s="151"/>
      <c r="Q1249" s="151"/>
      <c r="R1249" s="151"/>
      <c r="S1249" s="151"/>
      <c r="T1249" s="151"/>
      <c r="U1249" s="151"/>
      <c r="V1249" s="151"/>
      <c r="W1249" s="151"/>
    </row>
    <row r="1250" spans="1:23" s="250" customFormat="1" x14ac:dyDescent="0.25">
      <c r="A1250" s="151"/>
      <c r="B1250" s="151"/>
      <c r="C1250" s="151"/>
      <c r="D1250" s="151"/>
      <c r="E1250" s="151"/>
      <c r="F1250" s="151"/>
      <c r="G1250" s="151"/>
      <c r="H1250" s="284"/>
      <c r="I1250" s="284"/>
      <c r="J1250" s="284"/>
      <c r="K1250" s="151"/>
      <c r="L1250" s="151"/>
      <c r="M1250" s="151"/>
      <c r="N1250" s="151"/>
      <c r="O1250" s="151"/>
      <c r="P1250" s="151"/>
      <c r="Q1250" s="151"/>
      <c r="R1250" s="151"/>
      <c r="S1250" s="151"/>
      <c r="T1250" s="151"/>
      <c r="U1250" s="151"/>
      <c r="V1250" s="151"/>
      <c r="W1250" s="151"/>
    </row>
    <row r="1251" spans="1:23" s="250" customFormat="1" x14ac:dyDescent="0.25">
      <c r="A1251" s="151"/>
      <c r="B1251" s="151"/>
      <c r="C1251" s="151"/>
      <c r="D1251" s="151"/>
      <c r="E1251" s="151"/>
      <c r="F1251" s="151"/>
      <c r="G1251" s="151"/>
      <c r="H1251" s="284"/>
      <c r="I1251" s="284"/>
      <c r="J1251" s="284"/>
      <c r="K1251" s="151"/>
      <c r="L1251" s="151"/>
      <c r="M1251" s="151"/>
      <c r="N1251" s="151"/>
      <c r="O1251" s="151"/>
      <c r="P1251" s="151"/>
      <c r="Q1251" s="151"/>
      <c r="R1251" s="151"/>
      <c r="S1251" s="151"/>
      <c r="T1251" s="151"/>
      <c r="U1251" s="151"/>
      <c r="V1251" s="151"/>
      <c r="W1251" s="151"/>
    </row>
    <row r="1252" spans="1:23" s="250" customFormat="1" x14ac:dyDescent="0.25">
      <c r="A1252" s="151"/>
      <c r="B1252" s="151"/>
      <c r="C1252" s="151"/>
      <c r="D1252" s="151"/>
      <c r="E1252" s="151"/>
      <c r="F1252" s="151"/>
      <c r="G1252" s="151"/>
      <c r="H1252" s="284"/>
      <c r="I1252" s="284"/>
      <c r="J1252" s="284"/>
      <c r="K1252" s="151"/>
      <c r="L1252" s="151"/>
      <c r="M1252" s="151"/>
      <c r="N1252" s="151"/>
      <c r="O1252" s="151"/>
      <c r="P1252" s="151"/>
      <c r="Q1252" s="151"/>
      <c r="R1252" s="151"/>
      <c r="S1252" s="151"/>
      <c r="T1252" s="151"/>
      <c r="U1252" s="151"/>
      <c r="V1252" s="151"/>
      <c r="W1252" s="151"/>
    </row>
    <row r="1253" spans="1:23" s="250" customFormat="1" x14ac:dyDescent="0.25">
      <c r="A1253" s="151"/>
      <c r="B1253" s="151"/>
      <c r="C1253" s="151"/>
      <c r="D1253" s="151"/>
      <c r="E1253" s="151"/>
      <c r="F1253" s="151"/>
      <c r="G1253" s="151"/>
      <c r="H1253" s="284"/>
      <c r="I1253" s="284"/>
      <c r="J1253" s="284"/>
      <c r="K1253" s="151"/>
      <c r="L1253" s="151"/>
      <c r="M1253" s="151"/>
      <c r="N1253" s="151"/>
      <c r="O1253" s="151"/>
      <c r="P1253" s="151"/>
      <c r="Q1253" s="151"/>
      <c r="R1253" s="151"/>
      <c r="S1253" s="151"/>
      <c r="T1253" s="151"/>
      <c r="U1253" s="151"/>
      <c r="V1253" s="151"/>
      <c r="W1253" s="151"/>
    </row>
    <row r="1254" spans="1:23" s="250" customFormat="1" x14ac:dyDescent="0.25">
      <c r="A1254" s="151"/>
      <c r="B1254" s="151"/>
      <c r="C1254" s="151"/>
      <c r="D1254" s="151"/>
      <c r="E1254" s="151"/>
      <c r="F1254" s="151"/>
      <c r="G1254" s="151"/>
      <c r="H1254" s="284"/>
      <c r="I1254" s="284"/>
      <c r="J1254" s="284"/>
      <c r="K1254" s="151"/>
      <c r="L1254" s="151"/>
      <c r="M1254" s="151"/>
      <c r="N1254" s="151"/>
      <c r="O1254" s="151"/>
      <c r="P1254" s="151"/>
      <c r="Q1254" s="151"/>
      <c r="R1254" s="151"/>
      <c r="S1254" s="151"/>
      <c r="T1254" s="151"/>
      <c r="U1254" s="151"/>
      <c r="V1254" s="151"/>
      <c r="W1254" s="151"/>
    </row>
    <row r="1255" spans="1:23" s="250" customFormat="1" x14ac:dyDescent="0.25">
      <c r="A1255" s="151"/>
      <c r="B1255" s="151"/>
      <c r="C1255" s="151"/>
      <c r="D1255" s="151"/>
      <c r="E1255" s="151"/>
      <c r="F1255" s="151"/>
      <c r="G1255" s="151"/>
      <c r="H1255" s="284"/>
      <c r="I1255" s="284"/>
      <c r="J1255" s="284"/>
      <c r="K1255" s="151"/>
      <c r="L1255" s="151"/>
      <c r="M1255" s="151"/>
      <c r="N1255" s="151"/>
      <c r="O1255" s="151"/>
      <c r="P1255" s="151"/>
      <c r="Q1255" s="151"/>
      <c r="R1255" s="151"/>
      <c r="S1255" s="151"/>
      <c r="T1255" s="151"/>
      <c r="U1255" s="151"/>
      <c r="V1255" s="151"/>
      <c r="W1255" s="151"/>
    </row>
    <row r="1256" spans="1:23" s="250" customFormat="1" x14ac:dyDescent="0.25">
      <c r="A1256" s="151"/>
      <c r="B1256" s="151"/>
      <c r="C1256" s="151"/>
      <c r="D1256" s="151"/>
      <c r="E1256" s="151"/>
      <c r="F1256" s="151"/>
      <c r="G1256" s="151"/>
      <c r="H1256" s="284"/>
      <c r="I1256" s="284"/>
      <c r="J1256" s="284"/>
      <c r="K1256" s="151"/>
      <c r="L1256" s="151"/>
      <c r="M1256" s="151"/>
      <c r="N1256" s="151"/>
      <c r="O1256" s="151"/>
      <c r="P1256" s="151"/>
      <c r="Q1256" s="151"/>
      <c r="R1256" s="151"/>
      <c r="S1256" s="151"/>
      <c r="T1256" s="151"/>
      <c r="U1256" s="151"/>
      <c r="V1256" s="151"/>
      <c r="W1256" s="151"/>
    </row>
    <row r="1257" spans="1:23" s="250" customFormat="1" x14ac:dyDescent="0.25">
      <c r="A1257" s="151"/>
      <c r="B1257" s="151"/>
      <c r="C1257" s="151"/>
      <c r="D1257" s="151"/>
      <c r="E1257" s="151"/>
      <c r="F1257" s="151"/>
      <c r="G1257" s="151"/>
      <c r="H1257" s="284"/>
      <c r="I1257" s="284"/>
      <c r="J1257" s="284"/>
      <c r="K1257" s="151"/>
      <c r="L1257" s="151"/>
      <c r="M1257" s="151"/>
      <c r="N1257" s="151"/>
      <c r="O1257" s="151"/>
      <c r="P1257" s="151"/>
      <c r="Q1257" s="151"/>
      <c r="R1257" s="151"/>
      <c r="S1257" s="151"/>
      <c r="T1257" s="151"/>
      <c r="U1257" s="151"/>
      <c r="V1257" s="151"/>
      <c r="W1257" s="151"/>
    </row>
    <row r="1258" spans="1:23" s="250" customFormat="1" x14ac:dyDescent="0.25">
      <c r="A1258" s="151"/>
      <c r="B1258" s="151"/>
      <c r="C1258" s="151"/>
      <c r="D1258" s="151"/>
      <c r="E1258" s="151"/>
      <c r="F1258" s="151"/>
      <c r="G1258" s="151"/>
      <c r="H1258" s="284"/>
      <c r="I1258" s="284"/>
      <c r="J1258" s="284"/>
      <c r="K1258" s="151"/>
      <c r="L1258" s="151"/>
      <c r="M1258" s="151"/>
      <c r="N1258" s="151"/>
      <c r="O1258" s="151"/>
      <c r="P1258" s="151"/>
      <c r="Q1258" s="151"/>
      <c r="R1258" s="151"/>
      <c r="S1258" s="151"/>
      <c r="T1258" s="151"/>
      <c r="U1258" s="151"/>
      <c r="V1258" s="151"/>
      <c r="W1258" s="151"/>
    </row>
    <row r="1259" spans="1:23" s="250" customFormat="1" x14ac:dyDescent="0.25">
      <c r="A1259" s="151"/>
      <c r="B1259" s="151"/>
      <c r="C1259" s="151"/>
      <c r="D1259" s="151"/>
      <c r="E1259" s="151"/>
      <c r="F1259" s="151"/>
      <c r="G1259" s="151"/>
      <c r="H1259" s="284"/>
      <c r="I1259" s="284"/>
      <c r="J1259" s="284"/>
      <c r="K1259" s="151"/>
      <c r="L1259" s="151"/>
      <c r="M1259" s="151"/>
      <c r="N1259" s="151"/>
      <c r="O1259" s="151"/>
      <c r="P1259" s="151"/>
      <c r="Q1259" s="151"/>
      <c r="R1259" s="151"/>
      <c r="S1259" s="151"/>
      <c r="T1259" s="151"/>
      <c r="U1259" s="151"/>
      <c r="V1259" s="151"/>
      <c r="W1259" s="151"/>
    </row>
    <row r="1260" spans="1:23" s="250" customFormat="1" x14ac:dyDescent="0.25">
      <c r="A1260" s="151"/>
      <c r="B1260" s="151"/>
      <c r="C1260" s="151"/>
      <c r="D1260" s="151"/>
      <c r="E1260" s="151"/>
      <c r="F1260" s="151"/>
      <c r="G1260" s="151"/>
      <c r="H1260" s="284"/>
      <c r="I1260" s="284"/>
      <c r="J1260" s="284"/>
      <c r="K1260" s="151"/>
      <c r="L1260" s="151"/>
      <c r="M1260" s="151"/>
      <c r="N1260" s="151"/>
      <c r="O1260" s="151"/>
      <c r="P1260" s="151"/>
      <c r="Q1260" s="151"/>
      <c r="R1260" s="151"/>
      <c r="S1260" s="151"/>
      <c r="T1260" s="151"/>
      <c r="U1260" s="151"/>
      <c r="V1260" s="151"/>
      <c r="W1260" s="151"/>
    </row>
    <row r="1261" spans="1:23" s="250" customFormat="1" x14ac:dyDescent="0.25">
      <c r="A1261" s="151"/>
      <c r="B1261" s="151"/>
      <c r="C1261" s="151"/>
      <c r="D1261" s="151"/>
      <c r="E1261" s="151"/>
      <c r="F1261" s="151"/>
      <c r="G1261" s="151"/>
      <c r="H1261" s="284"/>
      <c r="I1261" s="284"/>
      <c r="J1261" s="284"/>
      <c r="K1261" s="151"/>
      <c r="L1261" s="151"/>
      <c r="M1261" s="151"/>
      <c r="N1261" s="151"/>
      <c r="O1261" s="151"/>
      <c r="P1261" s="151"/>
      <c r="Q1261" s="151"/>
      <c r="R1261" s="151"/>
      <c r="S1261" s="151"/>
      <c r="T1261" s="151"/>
      <c r="U1261" s="151"/>
      <c r="V1261" s="151"/>
      <c r="W1261" s="151"/>
    </row>
    <row r="1262" spans="1:23" s="250" customFormat="1" x14ac:dyDescent="0.25">
      <c r="A1262" s="151"/>
      <c r="B1262" s="151"/>
      <c r="C1262" s="151"/>
      <c r="D1262" s="151"/>
      <c r="E1262" s="151"/>
      <c r="F1262" s="151"/>
      <c r="G1262" s="151"/>
      <c r="H1262" s="284"/>
      <c r="I1262" s="284"/>
      <c r="J1262" s="284"/>
      <c r="K1262" s="151"/>
      <c r="L1262" s="151"/>
      <c r="M1262" s="151"/>
      <c r="N1262" s="151"/>
      <c r="O1262" s="151"/>
      <c r="P1262" s="151"/>
      <c r="Q1262" s="151"/>
      <c r="R1262" s="151"/>
      <c r="S1262" s="151"/>
      <c r="T1262" s="151"/>
      <c r="U1262" s="151"/>
      <c r="V1262" s="151"/>
      <c r="W1262" s="151"/>
    </row>
    <row r="1263" spans="1:23" s="250" customFormat="1" x14ac:dyDescent="0.25">
      <c r="A1263" s="151"/>
      <c r="B1263" s="151"/>
      <c r="C1263" s="151"/>
      <c r="D1263" s="151"/>
      <c r="E1263" s="151"/>
      <c r="F1263" s="151"/>
      <c r="G1263" s="151"/>
      <c r="H1263" s="284"/>
      <c r="I1263" s="284"/>
      <c r="J1263" s="284"/>
      <c r="K1263" s="151"/>
      <c r="L1263" s="151"/>
      <c r="M1263" s="151"/>
      <c r="N1263" s="151"/>
      <c r="O1263" s="151"/>
      <c r="P1263" s="151"/>
      <c r="Q1263" s="151"/>
      <c r="R1263" s="151"/>
      <c r="S1263" s="151"/>
      <c r="T1263" s="151"/>
      <c r="U1263" s="151"/>
      <c r="V1263" s="151"/>
      <c r="W1263" s="151"/>
    </row>
    <row r="1264" spans="1:23" s="250" customFormat="1" x14ac:dyDescent="0.25">
      <c r="A1264" s="151"/>
      <c r="B1264" s="151"/>
      <c r="C1264" s="151"/>
      <c r="D1264" s="151"/>
      <c r="E1264" s="151"/>
      <c r="F1264" s="151"/>
      <c r="G1264" s="151"/>
      <c r="H1264" s="284"/>
      <c r="I1264" s="284"/>
      <c r="J1264" s="284"/>
      <c r="K1264" s="151"/>
      <c r="L1264" s="151"/>
      <c r="M1264" s="151"/>
      <c r="N1264" s="151"/>
      <c r="O1264" s="151"/>
      <c r="P1264" s="151"/>
      <c r="Q1264" s="151"/>
      <c r="R1264" s="151"/>
      <c r="S1264" s="151"/>
      <c r="T1264" s="151"/>
      <c r="U1264" s="151"/>
      <c r="V1264" s="151"/>
      <c r="W1264" s="151"/>
    </row>
    <row r="1265" spans="1:23" s="250" customFormat="1" x14ac:dyDescent="0.25">
      <c r="A1265" s="151"/>
      <c r="B1265" s="151"/>
      <c r="C1265" s="151"/>
      <c r="D1265" s="151"/>
      <c r="E1265" s="151"/>
      <c r="F1265" s="151"/>
      <c r="G1265" s="151"/>
      <c r="H1265" s="284"/>
      <c r="I1265" s="284"/>
      <c r="J1265" s="284"/>
      <c r="K1265" s="151"/>
      <c r="L1265" s="151"/>
      <c r="M1265" s="151"/>
      <c r="N1265" s="151"/>
      <c r="O1265" s="151"/>
      <c r="P1265" s="151"/>
      <c r="Q1265" s="151"/>
      <c r="R1265" s="151"/>
      <c r="S1265" s="151"/>
      <c r="T1265" s="151"/>
      <c r="U1265" s="151"/>
      <c r="V1265" s="151"/>
      <c r="W1265" s="151"/>
    </row>
    <row r="1266" spans="1:23" s="250" customFormat="1" x14ac:dyDescent="0.25">
      <c r="A1266" s="151"/>
      <c r="B1266" s="151"/>
      <c r="C1266" s="151"/>
      <c r="D1266" s="151"/>
      <c r="E1266" s="151"/>
      <c r="F1266" s="151"/>
      <c r="G1266" s="151"/>
      <c r="H1266" s="284"/>
      <c r="I1266" s="284"/>
      <c r="J1266" s="284"/>
      <c r="K1266" s="151"/>
      <c r="L1266" s="151"/>
      <c r="M1266" s="151"/>
      <c r="N1266" s="151"/>
      <c r="O1266" s="151"/>
      <c r="P1266" s="151"/>
      <c r="Q1266" s="151"/>
      <c r="R1266" s="151"/>
      <c r="S1266" s="151"/>
      <c r="T1266" s="151"/>
      <c r="U1266" s="151"/>
      <c r="V1266" s="151"/>
      <c r="W1266" s="151"/>
    </row>
    <row r="1267" spans="1:23" s="250" customFormat="1" x14ac:dyDescent="0.25">
      <c r="A1267" s="151"/>
      <c r="B1267" s="151"/>
      <c r="C1267" s="151"/>
      <c r="D1267" s="151"/>
      <c r="E1267" s="151"/>
      <c r="F1267" s="151"/>
      <c r="G1267" s="151"/>
      <c r="H1267" s="284"/>
      <c r="I1267" s="284"/>
      <c r="J1267" s="284"/>
      <c r="K1267" s="151"/>
      <c r="L1267" s="151"/>
      <c r="M1267" s="151"/>
      <c r="N1267" s="151"/>
      <c r="O1267" s="151"/>
      <c r="P1267" s="151"/>
      <c r="Q1267" s="151"/>
      <c r="R1267" s="151"/>
      <c r="S1267" s="151"/>
      <c r="T1267" s="151"/>
      <c r="U1267" s="151"/>
      <c r="V1267" s="151"/>
      <c r="W1267" s="151"/>
    </row>
    <row r="1268" spans="1:23" s="250" customFormat="1" x14ac:dyDescent="0.25">
      <c r="A1268" s="151"/>
      <c r="B1268" s="151"/>
      <c r="C1268" s="151"/>
      <c r="D1268" s="151"/>
      <c r="E1268" s="151"/>
      <c r="F1268" s="151"/>
      <c r="G1268" s="151"/>
      <c r="H1268" s="284"/>
      <c r="I1268" s="284"/>
      <c r="J1268" s="284"/>
      <c r="K1268" s="151"/>
      <c r="L1268" s="151"/>
      <c r="M1268" s="151"/>
      <c r="N1268" s="151"/>
      <c r="O1268" s="151"/>
      <c r="P1268" s="151"/>
      <c r="Q1268" s="151"/>
      <c r="R1268" s="151"/>
      <c r="S1268" s="151"/>
      <c r="T1268" s="151"/>
      <c r="U1268" s="151"/>
      <c r="V1268" s="151"/>
      <c r="W1268" s="151"/>
    </row>
    <row r="1269" spans="1:23" s="250" customFormat="1" x14ac:dyDescent="0.25">
      <c r="A1269" s="151"/>
      <c r="B1269" s="151"/>
      <c r="C1269" s="151"/>
      <c r="D1269" s="151"/>
      <c r="E1269" s="151"/>
      <c r="F1269" s="151"/>
      <c r="G1269" s="151"/>
      <c r="H1269" s="284"/>
      <c r="I1269" s="284"/>
      <c r="J1269" s="284"/>
      <c r="K1269" s="151"/>
      <c r="L1269" s="151"/>
      <c r="M1269" s="151"/>
      <c r="N1269" s="151"/>
      <c r="O1269" s="151"/>
      <c r="P1269" s="151"/>
      <c r="Q1269" s="151"/>
      <c r="R1269" s="151"/>
      <c r="S1269" s="151"/>
      <c r="T1269" s="151"/>
      <c r="U1269" s="151"/>
      <c r="V1269" s="151"/>
      <c r="W1269" s="151"/>
    </row>
    <row r="1270" spans="1:23" s="250" customFormat="1" x14ac:dyDescent="0.25">
      <c r="A1270" s="151"/>
      <c r="B1270" s="151"/>
      <c r="C1270" s="151"/>
      <c r="D1270" s="151"/>
      <c r="E1270" s="151"/>
      <c r="F1270" s="151"/>
      <c r="G1270" s="151"/>
      <c r="H1270" s="284"/>
      <c r="I1270" s="284"/>
      <c r="J1270" s="284"/>
      <c r="K1270" s="151"/>
      <c r="L1270" s="151"/>
      <c r="M1270" s="151"/>
      <c r="N1270" s="151"/>
      <c r="O1270" s="151"/>
      <c r="P1270" s="151"/>
      <c r="Q1270" s="151"/>
      <c r="R1270" s="151"/>
      <c r="S1270" s="151"/>
      <c r="T1270" s="151"/>
      <c r="U1270" s="151"/>
      <c r="V1270" s="151"/>
      <c r="W1270" s="151"/>
    </row>
    <row r="1271" spans="1:23" s="250" customFormat="1" x14ac:dyDescent="0.25">
      <c r="A1271" s="151"/>
      <c r="B1271" s="151"/>
      <c r="C1271" s="151"/>
      <c r="D1271" s="151"/>
      <c r="E1271" s="151"/>
      <c r="F1271" s="151"/>
      <c r="G1271" s="151"/>
      <c r="H1271" s="284"/>
      <c r="I1271" s="284"/>
      <c r="J1271" s="284"/>
      <c r="K1271" s="151"/>
      <c r="L1271" s="151"/>
      <c r="M1271" s="151"/>
      <c r="N1271" s="151"/>
      <c r="O1271" s="151"/>
      <c r="P1271" s="151"/>
      <c r="Q1271" s="151"/>
      <c r="R1271" s="151"/>
      <c r="S1271" s="151"/>
      <c r="T1271" s="151"/>
      <c r="U1271" s="151"/>
      <c r="V1271" s="151"/>
      <c r="W1271" s="151"/>
    </row>
    <row r="1272" spans="1:23" s="250" customFormat="1" x14ac:dyDescent="0.25">
      <c r="A1272" s="151"/>
      <c r="B1272" s="151"/>
      <c r="C1272" s="151"/>
      <c r="D1272" s="151"/>
      <c r="E1272" s="151"/>
      <c r="F1272" s="151"/>
      <c r="G1272" s="151"/>
      <c r="H1272" s="284"/>
      <c r="I1272" s="284"/>
      <c r="J1272" s="284"/>
      <c r="K1272" s="151"/>
      <c r="L1272" s="151"/>
      <c r="M1272" s="151"/>
      <c r="N1272" s="151"/>
      <c r="O1272" s="151"/>
      <c r="P1272" s="151"/>
      <c r="Q1272" s="151"/>
      <c r="R1272" s="151"/>
      <c r="S1272" s="151"/>
      <c r="T1272" s="151"/>
      <c r="U1272" s="151"/>
      <c r="V1272" s="151"/>
      <c r="W1272" s="151"/>
    </row>
    <row r="1273" spans="1:23" s="250" customFormat="1" x14ac:dyDescent="0.25">
      <c r="A1273" s="151"/>
      <c r="B1273" s="151"/>
      <c r="C1273" s="151"/>
      <c r="D1273" s="151"/>
      <c r="E1273" s="151"/>
      <c r="F1273" s="151"/>
      <c r="G1273" s="151"/>
      <c r="H1273" s="284"/>
      <c r="I1273" s="284"/>
      <c r="J1273" s="284"/>
      <c r="K1273" s="151"/>
      <c r="L1273" s="151"/>
      <c r="M1273" s="151"/>
      <c r="N1273" s="151"/>
      <c r="O1273" s="151"/>
      <c r="P1273" s="151"/>
      <c r="Q1273" s="151"/>
      <c r="R1273" s="151"/>
      <c r="S1273" s="151"/>
      <c r="T1273" s="151"/>
      <c r="U1273" s="151"/>
      <c r="V1273" s="151"/>
      <c r="W1273" s="151"/>
    </row>
    <row r="1274" spans="1:23" s="250" customFormat="1" x14ac:dyDescent="0.25">
      <c r="A1274" s="151"/>
      <c r="B1274" s="151"/>
      <c r="C1274" s="151"/>
      <c r="D1274" s="151"/>
      <c r="E1274" s="151"/>
      <c r="F1274" s="151"/>
      <c r="G1274" s="151"/>
      <c r="H1274" s="284"/>
      <c r="I1274" s="284"/>
      <c r="J1274" s="284"/>
      <c r="K1274" s="151"/>
      <c r="L1274" s="151"/>
      <c r="M1274" s="151"/>
      <c r="N1274" s="151"/>
      <c r="O1274" s="151"/>
      <c r="P1274" s="151"/>
      <c r="Q1274" s="151"/>
      <c r="R1274" s="151"/>
      <c r="S1274" s="151"/>
      <c r="T1274" s="151"/>
      <c r="U1274" s="151"/>
      <c r="V1274" s="151"/>
      <c r="W1274" s="151"/>
    </row>
    <row r="1275" spans="1:23" s="250" customFormat="1" x14ac:dyDescent="0.25">
      <c r="A1275" s="151"/>
      <c r="B1275" s="151"/>
      <c r="C1275" s="151"/>
      <c r="D1275" s="151"/>
      <c r="E1275" s="151"/>
      <c r="F1275" s="151"/>
      <c r="G1275" s="151"/>
      <c r="H1275" s="284"/>
      <c r="I1275" s="284"/>
      <c r="J1275" s="284"/>
      <c r="K1275" s="151"/>
      <c r="L1275" s="151"/>
      <c r="M1275" s="151"/>
      <c r="N1275" s="151"/>
      <c r="O1275" s="151"/>
      <c r="P1275" s="151"/>
      <c r="Q1275" s="151"/>
      <c r="R1275" s="151"/>
      <c r="S1275" s="151"/>
      <c r="T1275" s="151"/>
      <c r="U1275" s="151"/>
      <c r="V1275" s="151"/>
      <c r="W1275" s="151"/>
    </row>
    <row r="1276" spans="1:23" s="250" customFormat="1" x14ac:dyDescent="0.25">
      <c r="A1276" s="151"/>
      <c r="B1276" s="151"/>
      <c r="C1276" s="151"/>
      <c r="D1276" s="151"/>
      <c r="E1276" s="151"/>
      <c r="F1276" s="151"/>
      <c r="G1276" s="151"/>
      <c r="H1276" s="284"/>
      <c r="I1276" s="284"/>
      <c r="J1276" s="284"/>
      <c r="K1276" s="151"/>
      <c r="L1276" s="151"/>
      <c r="M1276" s="151"/>
      <c r="N1276" s="151"/>
      <c r="O1276" s="151"/>
      <c r="P1276" s="151"/>
      <c r="Q1276" s="151"/>
      <c r="R1276" s="151"/>
      <c r="S1276" s="151"/>
      <c r="T1276" s="151"/>
      <c r="U1276" s="151"/>
      <c r="V1276" s="151"/>
      <c r="W1276" s="151"/>
    </row>
    <row r="1277" spans="1:23" s="250" customFormat="1" x14ac:dyDescent="0.25">
      <c r="A1277" s="151"/>
      <c r="B1277" s="151"/>
      <c r="C1277" s="151"/>
      <c r="D1277" s="151"/>
      <c r="E1277" s="151"/>
      <c r="F1277" s="151"/>
      <c r="G1277" s="151"/>
      <c r="H1277" s="284"/>
      <c r="I1277" s="284"/>
      <c r="J1277" s="284"/>
      <c r="K1277" s="151"/>
      <c r="L1277" s="151"/>
      <c r="M1277" s="151"/>
      <c r="N1277" s="151"/>
      <c r="O1277" s="151"/>
      <c r="P1277" s="151"/>
      <c r="Q1277" s="151"/>
      <c r="R1277" s="151"/>
      <c r="S1277" s="151"/>
      <c r="T1277" s="151"/>
      <c r="U1277" s="151"/>
      <c r="V1277" s="151"/>
      <c r="W1277" s="151"/>
    </row>
    <row r="1278" spans="1:23" s="250" customFormat="1" x14ac:dyDescent="0.25">
      <c r="A1278" s="151"/>
      <c r="B1278" s="151"/>
      <c r="C1278" s="151"/>
      <c r="D1278" s="151"/>
      <c r="E1278" s="151"/>
      <c r="F1278" s="151"/>
      <c r="G1278" s="151"/>
      <c r="H1278" s="284"/>
      <c r="I1278" s="284"/>
      <c r="J1278" s="284"/>
      <c r="K1278" s="151"/>
      <c r="L1278" s="151"/>
      <c r="M1278" s="151"/>
      <c r="N1278" s="151"/>
      <c r="O1278" s="151"/>
      <c r="P1278" s="151"/>
      <c r="Q1278" s="151"/>
      <c r="R1278" s="151"/>
      <c r="S1278" s="151"/>
      <c r="T1278" s="151"/>
      <c r="U1278" s="151"/>
      <c r="V1278" s="151"/>
      <c r="W1278" s="151"/>
    </row>
    <row r="1279" spans="1:23" s="250" customFormat="1" x14ac:dyDescent="0.25">
      <c r="A1279" s="151"/>
      <c r="B1279" s="151"/>
      <c r="C1279" s="151"/>
      <c r="D1279" s="151"/>
      <c r="E1279" s="151"/>
      <c r="F1279" s="151"/>
      <c r="G1279" s="151"/>
      <c r="H1279" s="284"/>
      <c r="I1279" s="284"/>
      <c r="J1279" s="284"/>
      <c r="K1279" s="151"/>
      <c r="L1279" s="151"/>
      <c r="M1279" s="151"/>
      <c r="N1279" s="151"/>
      <c r="O1279" s="151"/>
      <c r="P1279" s="151"/>
      <c r="Q1279" s="151"/>
      <c r="R1279" s="151"/>
      <c r="S1279" s="151"/>
      <c r="T1279" s="151"/>
      <c r="U1279" s="151"/>
      <c r="V1279" s="151"/>
      <c r="W1279" s="151"/>
    </row>
    <row r="1280" spans="1:23" s="250" customFormat="1" x14ac:dyDescent="0.25">
      <c r="A1280" s="151"/>
      <c r="B1280" s="151"/>
      <c r="C1280" s="151"/>
      <c r="D1280" s="151"/>
      <c r="E1280" s="151"/>
      <c r="F1280" s="151"/>
      <c r="G1280" s="151"/>
      <c r="H1280" s="284"/>
      <c r="I1280" s="284"/>
      <c r="J1280" s="284"/>
      <c r="K1280" s="151"/>
      <c r="L1280" s="151"/>
      <c r="M1280" s="151"/>
      <c r="N1280" s="151"/>
      <c r="O1280" s="151"/>
      <c r="P1280" s="151"/>
      <c r="Q1280" s="151"/>
      <c r="R1280" s="151"/>
      <c r="S1280" s="151"/>
      <c r="T1280" s="151"/>
      <c r="U1280" s="151"/>
      <c r="V1280" s="151"/>
      <c r="W1280" s="151"/>
    </row>
    <row r="1281" spans="1:23" s="250" customFormat="1" x14ac:dyDescent="0.25">
      <c r="A1281" s="151"/>
      <c r="B1281" s="151"/>
      <c r="C1281" s="151"/>
      <c r="D1281" s="151"/>
      <c r="E1281" s="151"/>
      <c r="F1281" s="151"/>
      <c r="G1281" s="151"/>
      <c r="H1281" s="284"/>
      <c r="I1281" s="284"/>
      <c r="J1281" s="284"/>
      <c r="K1281" s="151"/>
      <c r="L1281" s="151"/>
      <c r="M1281" s="151"/>
      <c r="N1281" s="151"/>
      <c r="O1281" s="151"/>
      <c r="P1281" s="151"/>
      <c r="Q1281" s="151"/>
      <c r="R1281" s="151"/>
      <c r="S1281" s="151"/>
      <c r="T1281" s="151"/>
      <c r="U1281" s="151"/>
      <c r="V1281" s="151"/>
      <c r="W1281" s="151"/>
    </row>
    <row r="1282" spans="1:23" s="250" customFormat="1" x14ac:dyDescent="0.25">
      <c r="A1282" s="151"/>
      <c r="B1282" s="151"/>
      <c r="C1282" s="151"/>
      <c r="D1282" s="151"/>
      <c r="E1282" s="151"/>
      <c r="F1282" s="151"/>
      <c r="G1282" s="151"/>
      <c r="H1282" s="284"/>
      <c r="I1282" s="284"/>
      <c r="J1282" s="284"/>
      <c r="K1282" s="151"/>
      <c r="L1282" s="151"/>
      <c r="M1282" s="151"/>
      <c r="N1282" s="151"/>
      <c r="O1282" s="151"/>
      <c r="P1282" s="151"/>
      <c r="Q1282" s="151"/>
      <c r="R1282" s="151"/>
      <c r="S1282" s="151"/>
      <c r="T1282" s="151"/>
      <c r="U1282" s="151"/>
      <c r="V1282" s="151"/>
      <c r="W1282" s="151"/>
    </row>
    <row r="1283" spans="1:23" s="250" customFormat="1" x14ac:dyDescent="0.25">
      <c r="A1283" s="151"/>
      <c r="B1283" s="151"/>
      <c r="C1283" s="151"/>
      <c r="D1283" s="151"/>
      <c r="E1283" s="151"/>
      <c r="F1283" s="151"/>
      <c r="G1283" s="151"/>
      <c r="H1283" s="284"/>
      <c r="I1283" s="284"/>
      <c r="J1283" s="284"/>
      <c r="K1283" s="151"/>
      <c r="L1283" s="151"/>
      <c r="M1283" s="151"/>
      <c r="N1283" s="151"/>
      <c r="O1283" s="151"/>
      <c r="P1283" s="151"/>
      <c r="Q1283" s="151"/>
      <c r="R1283" s="151"/>
      <c r="S1283" s="151"/>
      <c r="T1283" s="151"/>
      <c r="U1283" s="151"/>
      <c r="V1283" s="151"/>
      <c r="W1283" s="151"/>
    </row>
    <row r="1284" spans="1:23" s="250" customFormat="1" x14ac:dyDescent="0.25">
      <c r="A1284" s="151"/>
      <c r="B1284" s="151"/>
      <c r="C1284" s="151"/>
      <c r="D1284" s="151"/>
      <c r="E1284" s="151"/>
      <c r="F1284" s="151"/>
      <c r="G1284" s="151"/>
      <c r="H1284" s="284"/>
      <c r="I1284" s="284"/>
      <c r="J1284" s="284"/>
      <c r="K1284" s="151"/>
      <c r="L1284" s="151"/>
      <c r="M1284" s="151"/>
      <c r="N1284" s="151"/>
      <c r="O1284" s="151"/>
      <c r="P1284" s="151"/>
      <c r="Q1284" s="151"/>
      <c r="R1284" s="151"/>
      <c r="S1284" s="151"/>
      <c r="T1284" s="151"/>
      <c r="U1284" s="151"/>
      <c r="V1284" s="151"/>
      <c r="W1284" s="151"/>
    </row>
    <row r="1285" spans="1:23" s="250" customFormat="1" x14ac:dyDescent="0.25">
      <c r="A1285" s="151"/>
      <c r="B1285" s="151"/>
      <c r="C1285" s="151"/>
      <c r="D1285" s="151"/>
      <c r="E1285" s="151"/>
      <c r="F1285" s="151"/>
      <c r="G1285" s="151"/>
      <c r="H1285" s="284"/>
      <c r="I1285" s="284"/>
      <c r="J1285" s="284"/>
      <c r="K1285" s="151"/>
      <c r="L1285" s="151"/>
      <c r="M1285" s="151"/>
      <c r="N1285" s="151"/>
      <c r="O1285" s="151"/>
      <c r="P1285" s="151"/>
      <c r="Q1285" s="151"/>
      <c r="R1285" s="151"/>
      <c r="S1285" s="151"/>
      <c r="T1285" s="151"/>
      <c r="U1285" s="151"/>
      <c r="V1285" s="151"/>
      <c r="W1285" s="151"/>
    </row>
    <row r="1286" spans="1:23" s="250" customFormat="1" x14ac:dyDescent="0.25">
      <c r="A1286" s="151"/>
      <c r="B1286" s="151"/>
      <c r="C1286" s="151"/>
      <c r="D1286" s="151"/>
      <c r="E1286" s="151"/>
      <c r="F1286" s="151"/>
      <c r="G1286" s="151"/>
      <c r="H1286" s="284"/>
      <c r="I1286" s="284"/>
      <c r="J1286" s="284"/>
      <c r="K1286" s="151"/>
      <c r="L1286" s="151"/>
      <c r="M1286" s="151"/>
      <c r="N1286" s="151"/>
      <c r="O1286" s="151"/>
      <c r="P1286" s="151"/>
      <c r="Q1286" s="151"/>
      <c r="R1286" s="151"/>
      <c r="S1286" s="151"/>
      <c r="T1286" s="151"/>
      <c r="U1286" s="151"/>
      <c r="V1286" s="151"/>
      <c r="W1286" s="151"/>
    </row>
    <row r="1287" spans="1:23" s="250" customFormat="1" x14ac:dyDescent="0.25">
      <c r="A1287" s="151"/>
      <c r="B1287" s="151"/>
      <c r="C1287" s="151"/>
      <c r="D1287" s="151"/>
      <c r="E1287" s="151"/>
      <c r="F1287" s="151"/>
      <c r="G1287" s="151"/>
      <c r="H1287" s="284"/>
      <c r="I1287" s="284"/>
      <c r="J1287" s="284"/>
      <c r="K1287" s="151"/>
      <c r="L1287" s="151"/>
      <c r="M1287" s="151"/>
      <c r="N1287" s="151"/>
      <c r="O1287" s="151"/>
      <c r="P1287" s="151"/>
      <c r="Q1287" s="151"/>
      <c r="R1287" s="151"/>
      <c r="S1287" s="151"/>
      <c r="T1287" s="151"/>
      <c r="U1287" s="151"/>
      <c r="V1287" s="151"/>
      <c r="W1287" s="151"/>
    </row>
    <row r="1288" spans="1:23" s="250" customFormat="1" x14ac:dyDescent="0.25">
      <c r="A1288" s="151"/>
      <c r="B1288" s="151"/>
      <c r="C1288" s="151"/>
      <c r="D1288" s="151"/>
      <c r="E1288" s="151"/>
      <c r="F1288" s="151"/>
      <c r="G1288" s="151"/>
      <c r="H1288" s="284"/>
      <c r="I1288" s="284"/>
      <c r="J1288" s="284"/>
      <c r="K1288" s="151"/>
      <c r="L1288" s="151"/>
      <c r="M1288" s="151"/>
      <c r="N1288" s="151"/>
      <c r="O1288" s="151"/>
      <c r="P1288" s="151"/>
      <c r="Q1288" s="151"/>
      <c r="R1288" s="151"/>
      <c r="S1288" s="151"/>
      <c r="T1288" s="151"/>
      <c r="U1288" s="151"/>
      <c r="V1288" s="151"/>
      <c r="W1288" s="151"/>
    </row>
    <row r="1289" spans="1:23" s="250" customFormat="1" x14ac:dyDescent="0.25">
      <c r="A1289" s="151"/>
      <c r="B1289" s="151"/>
      <c r="C1289" s="151"/>
      <c r="D1289" s="151"/>
      <c r="E1289" s="151"/>
      <c r="F1289" s="151"/>
      <c r="G1289" s="151"/>
      <c r="H1289" s="284"/>
      <c r="I1289" s="284"/>
      <c r="J1289" s="284"/>
      <c r="K1289" s="151"/>
      <c r="L1289" s="151"/>
      <c r="M1289" s="151"/>
      <c r="N1289" s="151"/>
      <c r="O1289" s="151"/>
      <c r="P1289" s="151"/>
      <c r="Q1289" s="151"/>
      <c r="R1289" s="151"/>
      <c r="S1289" s="151"/>
      <c r="T1289" s="151"/>
      <c r="U1289" s="151"/>
      <c r="V1289" s="151"/>
      <c r="W1289" s="151"/>
    </row>
    <row r="1290" spans="1:23" s="250" customFormat="1" x14ac:dyDescent="0.25">
      <c r="A1290" s="151"/>
      <c r="B1290" s="151"/>
      <c r="C1290" s="151"/>
      <c r="D1290" s="151"/>
      <c r="E1290" s="151"/>
      <c r="F1290" s="151"/>
      <c r="G1290" s="151"/>
      <c r="H1290" s="284"/>
      <c r="I1290" s="284"/>
      <c r="J1290" s="284"/>
      <c r="K1290" s="151"/>
      <c r="L1290" s="151"/>
      <c r="M1290" s="151"/>
      <c r="N1290" s="151"/>
      <c r="O1290" s="151"/>
      <c r="P1290" s="151"/>
      <c r="Q1290" s="151"/>
      <c r="R1290" s="151"/>
      <c r="S1290" s="151"/>
      <c r="T1290" s="151"/>
      <c r="U1290" s="151"/>
      <c r="V1290" s="151"/>
      <c r="W1290" s="151"/>
    </row>
    <row r="1291" spans="1:23" s="250" customFormat="1" x14ac:dyDescent="0.25">
      <c r="A1291" s="151"/>
      <c r="B1291" s="151"/>
      <c r="C1291" s="151"/>
      <c r="D1291" s="151"/>
      <c r="E1291" s="151"/>
      <c r="F1291" s="151"/>
      <c r="G1291" s="151"/>
      <c r="H1291" s="284"/>
      <c r="I1291" s="284"/>
      <c r="J1291" s="284"/>
      <c r="K1291" s="151"/>
      <c r="L1291" s="151"/>
      <c r="M1291" s="151"/>
      <c r="N1291" s="151"/>
      <c r="O1291" s="151"/>
      <c r="P1291" s="151"/>
      <c r="Q1291" s="151"/>
      <c r="R1291" s="151"/>
      <c r="S1291" s="151"/>
      <c r="T1291" s="151"/>
      <c r="U1291" s="151"/>
      <c r="V1291" s="151"/>
      <c r="W1291" s="151"/>
    </row>
    <row r="1292" spans="1:23" s="250" customFormat="1" x14ac:dyDescent="0.25">
      <c r="A1292" s="151"/>
      <c r="B1292" s="151"/>
      <c r="C1292" s="151"/>
      <c r="D1292" s="151"/>
      <c r="E1292" s="151"/>
      <c r="F1292" s="151"/>
      <c r="G1292" s="151"/>
      <c r="H1292" s="284"/>
      <c r="I1292" s="284"/>
      <c r="J1292" s="284"/>
      <c r="K1292" s="151"/>
      <c r="L1292" s="151"/>
      <c r="M1292" s="151"/>
      <c r="N1292" s="151"/>
      <c r="O1292" s="151"/>
      <c r="P1292" s="151"/>
      <c r="Q1292" s="151"/>
      <c r="R1292" s="151"/>
      <c r="S1292" s="151"/>
      <c r="T1292" s="151"/>
      <c r="U1292" s="151"/>
      <c r="V1292" s="151"/>
      <c r="W1292" s="151"/>
    </row>
    <row r="1293" spans="1:23" s="250" customFormat="1" x14ac:dyDescent="0.25">
      <c r="A1293" s="151"/>
      <c r="B1293" s="151"/>
      <c r="C1293" s="151"/>
      <c r="D1293" s="151"/>
      <c r="E1293" s="151"/>
      <c r="F1293" s="151"/>
      <c r="G1293" s="151"/>
      <c r="H1293" s="284"/>
      <c r="I1293" s="284"/>
      <c r="J1293" s="284"/>
      <c r="K1293" s="151"/>
      <c r="L1293" s="151"/>
      <c r="M1293" s="151"/>
      <c r="N1293" s="151"/>
      <c r="O1293" s="151"/>
      <c r="P1293" s="151"/>
      <c r="Q1293" s="151"/>
      <c r="R1293" s="151"/>
      <c r="S1293" s="151"/>
      <c r="T1293" s="151"/>
      <c r="U1293" s="151"/>
      <c r="V1293" s="151"/>
      <c r="W1293" s="151"/>
    </row>
    <row r="1294" spans="1:23" s="250" customFormat="1" x14ac:dyDescent="0.25">
      <c r="A1294" s="151"/>
      <c r="B1294" s="151"/>
      <c r="C1294" s="151"/>
      <c r="D1294" s="151"/>
      <c r="E1294" s="151"/>
      <c r="F1294" s="151"/>
      <c r="G1294" s="151"/>
      <c r="H1294" s="284"/>
      <c r="I1294" s="284"/>
      <c r="J1294" s="284"/>
      <c r="K1294" s="151"/>
      <c r="L1294" s="151"/>
      <c r="M1294" s="151"/>
      <c r="N1294" s="151"/>
      <c r="O1294" s="151"/>
      <c r="P1294" s="151"/>
      <c r="Q1294" s="151"/>
      <c r="R1294" s="151"/>
      <c r="S1294" s="151"/>
      <c r="T1294" s="151"/>
      <c r="U1294" s="151"/>
      <c r="V1294" s="151"/>
      <c r="W1294" s="151"/>
    </row>
    <row r="1295" spans="1:23" s="250" customFormat="1" x14ac:dyDescent="0.25">
      <c r="A1295" s="151"/>
      <c r="B1295" s="151"/>
      <c r="C1295" s="151"/>
      <c r="D1295" s="151"/>
      <c r="E1295" s="151"/>
      <c r="F1295" s="151"/>
      <c r="G1295" s="151"/>
      <c r="H1295" s="284"/>
      <c r="I1295" s="284"/>
      <c r="J1295" s="284"/>
      <c r="K1295" s="151"/>
      <c r="L1295" s="151"/>
      <c r="M1295" s="151"/>
      <c r="N1295" s="151"/>
      <c r="O1295" s="151"/>
      <c r="P1295" s="151"/>
      <c r="Q1295" s="151"/>
      <c r="R1295" s="151"/>
      <c r="S1295" s="151"/>
      <c r="T1295" s="151"/>
      <c r="U1295" s="151"/>
      <c r="V1295" s="151"/>
      <c r="W1295" s="151"/>
    </row>
    <row r="1296" spans="1:23" s="250" customFormat="1" x14ac:dyDescent="0.25">
      <c r="A1296" s="151"/>
      <c r="B1296" s="151"/>
      <c r="C1296" s="151"/>
      <c r="D1296" s="151"/>
      <c r="E1296" s="151"/>
      <c r="F1296" s="151"/>
      <c r="G1296" s="151"/>
      <c r="H1296" s="284"/>
      <c r="I1296" s="284"/>
      <c r="J1296" s="284"/>
      <c r="K1296" s="151"/>
      <c r="L1296" s="151"/>
      <c r="M1296" s="151"/>
      <c r="N1296" s="151"/>
      <c r="O1296" s="151"/>
      <c r="P1296" s="151"/>
      <c r="Q1296" s="151"/>
      <c r="R1296" s="151"/>
      <c r="S1296" s="151"/>
      <c r="T1296" s="151"/>
      <c r="U1296" s="151"/>
      <c r="V1296" s="151"/>
      <c r="W1296" s="151"/>
    </row>
    <row r="1297" spans="1:23" s="250" customFormat="1" x14ac:dyDescent="0.25">
      <c r="A1297" s="151"/>
      <c r="B1297" s="151"/>
      <c r="C1297" s="151"/>
      <c r="D1297" s="151"/>
      <c r="E1297" s="151"/>
      <c r="F1297" s="151"/>
      <c r="G1297" s="151"/>
      <c r="H1297" s="284"/>
      <c r="I1297" s="284"/>
      <c r="J1297" s="284"/>
      <c r="K1297" s="151"/>
      <c r="L1297" s="151"/>
      <c r="M1297" s="151"/>
      <c r="N1297" s="151"/>
      <c r="O1297" s="151"/>
      <c r="P1297" s="151"/>
      <c r="Q1297" s="151"/>
      <c r="R1297" s="151"/>
      <c r="S1297" s="151"/>
      <c r="T1297" s="151"/>
      <c r="U1297" s="151"/>
      <c r="V1297" s="151"/>
      <c r="W1297" s="151"/>
    </row>
    <row r="1298" spans="1:23" s="250" customFormat="1" x14ac:dyDescent="0.25">
      <c r="A1298" s="151"/>
      <c r="B1298" s="151"/>
      <c r="C1298" s="151"/>
      <c r="D1298" s="151"/>
      <c r="E1298" s="151"/>
      <c r="F1298" s="151"/>
      <c r="G1298" s="151"/>
      <c r="H1298" s="284"/>
      <c r="I1298" s="284"/>
      <c r="J1298" s="284"/>
      <c r="K1298" s="151"/>
      <c r="L1298" s="151"/>
      <c r="M1298" s="151"/>
      <c r="N1298" s="151"/>
      <c r="O1298" s="151"/>
      <c r="P1298" s="151"/>
      <c r="Q1298" s="151"/>
      <c r="R1298" s="151"/>
      <c r="S1298" s="151"/>
      <c r="T1298" s="151"/>
      <c r="U1298" s="151"/>
      <c r="V1298" s="151"/>
      <c r="W1298" s="151"/>
    </row>
    <row r="1299" spans="1:23" s="250" customFormat="1" x14ac:dyDescent="0.25">
      <c r="A1299" s="151"/>
      <c r="B1299" s="151"/>
      <c r="C1299" s="151"/>
      <c r="D1299" s="151"/>
      <c r="E1299" s="151"/>
      <c r="F1299" s="151"/>
      <c r="G1299" s="151"/>
      <c r="H1299" s="284"/>
      <c r="I1299" s="284"/>
      <c r="J1299" s="284"/>
      <c r="K1299" s="151"/>
      <c r="L1299" s="151"/>
      <c r="M1299" s="151"/>
      <c r="N1299" s="151"/>
      <c r="O1299" s="151"/>
      <c r="P1299" s="151"/>
      <c r="Q1299" s="151"/>
      <c r="R1299" s="151"/>
      <c r="S1299" s="151"/>
      <c r="T1299" s="151"/>
      <c r="U1299" s="151"/>
      <c r="V1299" s="151"/>
      <c r="W1299" s="151"/>
    </row>
    <row r="1300" spans="1:23" s="250" customFormat="1" x14ac:dyDescent="0.25">
      <c r="A1300" s="151"/>
      <c r="B1300" s="151"/>
      <c r="C1300" s="151"/>
      <c r="D1300" s="151"/>
      <c r="E1300" s="151"/>
      <c r="F1300" s="151"/>
      <c r="G1300" s="151"/>
      <c r="H1300" s="284"/>
      <c r="I1300" s="284"/>
      <c r="J1300" s="284"/>
      <c r="K1300" s="151"/>
      <c r="L1300" s="151"/>
      <c r="M1300" s="151"/>
      <c r="N1300" s="151"/>
      <c r="O1300" s="151"/>
      <c r="P1300" s="151"/>
      <c r="Q1300" s="151"/>
      <c r="R1300" s="151"/>
      <c r="S1300" s="151"/>
      <c r="T1300" s="151"/>
      <c r="U1300" s="151"/>
      <c r="V1300" s="151"/>
      <c r="W1300" s="151"/>
    </row>
    <row r="1301" spans="1:23" s="250" customFormat="1" x14ac:dyDescent="0.25">
      <c r="A1301" s="151"/>
      <c r="B1301" s="151"/>
      <c r="C1301" s="151"/>
      <c r="D1301" s="151"/>
      <c r="E1301" s="151"/>
      <c r="F1301" s="151"/>
      <c r="G1301" s="151"/>
      <c r="H1301" s="284"/>
      <c r="I1301" s="284"/>
      <c r="J1301" s="284"/>
      <c r="K1301" s="151"/>
      <c r="L1301" s="151"/>
      <c r="M1301" s="151"/>
      <c r="N1301" s="151"/>
      <c r="O1301" s="151"/>
      <c r="P1301" s="151"/>
      <c r="Q1301" s="151"/>
      <c r="R1301" s="151"/>
      <c r="S1301" s="151"/>
      <c r="T1301" s="151"/>
      <c r="U1301" s="151"/>
      <c r="V1301" s="151"/>
      <c r="W1301" s="151"/>
    </row>
    <row r="1302" spans="1:23" s="250" customFormat="1" x14ac:dyDescent="0.25">
      <c r="A1302" s="151"/>
      <c r="B1302" s="151"/>
      <c r="C1302" s="151"/>
      <c r="D1302" s="151"/>
      <c r="E1302" s="151"/>
      <c r="F1302" s="151"/>
      <c r="G1302" s="151"/>
      <c r="H1302" s="284"/>
      <c r="I1302" s="284"/>
      <c r="J1302" s="284"/>
      <c r="K1302" s="151"/>
      <c r="L1302" s="151"/>
      <c r="M1302" s="151"/>
      <c r="N1302" s="151"/>
      <c r="O1302" s="151"/>
      <c r="P1302" s="151"/>
      <c r="Q1302" s="151"/>
      <c r="R1302" s="151"/>
      <c r="S1302" s="151"/>
      <c r="T1302" s="151"/>
      <c r="U1302" s="151"/>
      <c r="V1302" s="151"/>
      <c r="W1302" s="151"/>
    </row>
    <row r="1303" spans="1:23" s="250" customFormat="1" x14ac:dyDescent="0.25">
      <c r="A1303" s="151"/>
      <c r="B1303" s="151"/>
      <c r="C1303" s="151"/>
      <c r="D1303" s="151"/>
      <c r="E1303" s="151"/>
      <c r="F1303" s="151"/>
      <c r="G1303" s="151"/>
      <c r="H1303" s="284"/>
      <c r="I1303" s="284"/>
      <c r="J1303" s="284"/>
      <c r="K1303" s="151"/>
      <c r="L1303" s="151"/>
      <c r="M1303" s="151"/>
      <c r="N1303" s="151"/>
      <c r="O1303" s="151"/>
      <c r="P1303" s="151"/>
      <c r="Q1303" s="151"/>
      <c r="R1303" s="151"/>
      <c r="S1303" s="151"/>
      <c r="T1303" s="151"/>
      <c r="U1303" s="151"/>
      <c r="V1303" s="151"/>
      <c r="W1303" s="151"/>
    </row>
    <row r="1304" spans="1:23" s="250" customFormat="1" x14ac:dyDescent="0.25">
      <c r="A1304" s="151"/>
      <c r="B1304" s="151"/>
      <c r="C1304" s="151"/>
      <c r="D1304" s="151"/>
      <c r="E1304" s="151"/>
      <c r="F1304" s="151"/>
      <c r="G1304" s="151"/>
      <c r="H1304" s="284"/>
      <c r="I1304" s="284"/>
      <c r="J1304" s="284"/>
      <c r="K1304" s="151"/>
      <c r="L1304" s="151"/>
      <c r="M1304" s="151"/>
      <c r="N1304" s="151"/>
      <c r="O1304" s="151"/>
      <c r="P1304" s="151"/>
      <c r="Q1304" s="151"/>
      <c r="R1304" s="151"/>
      <c r="S1304" s="151"/>
      <c r="T1304" s="151"/>
      <c r="U1304" s="151"/>
      <c r="V1304" s="151"/>
      <c r="W1304" s="151"/>
    </row>
    <row r="1305" spans="1:23" s="250" customFormat="1" x14ac:dyDescent="0.25">
      <c r="A1305" s="151"/>
      <c r="B1305" s="151"/>
      <c r="C1305" s="151"/>
      <c r="D1305" s="151"/>
      <c r="E1305" s="151"/>
      <c r="F1305" s="151"/>
      <c r="G1305" s="151"/>
      <c r="H1305" s="284"/>
      <c r="I1305" s="284"/>
      <c r="J1305" s="284"/>
      <c r="K1305" s="151"/>
      <c r="L1305" s="151"/>
      <c r="M1305" s="151"/>
      <c r="N1305" s="151"/>
      <c r="O1305" s="151"/>
      <c r="P1305" s="151"/>
      <c r="Q1305" s="151"/>
      <c r="R1305" s="151"/>
      <c r="S1305" s="151"/>
      <c r="T1305" s="151"/>
      <c r="U1305" s="151"/>
      <c r="V1305" s="151"/>
      <c r="W1305" s="151"/>
    </row>
    <row r="1306" spans="1:23" s="250" customFormat="1" x14ac:dyDescent="0.25">
      <c r="A1306" s="151"/>
      <c r="B1306" s="151"/>
      <c r="C1306" s="151"/>
      <c r="D1306" s="151"/>
      <c r="E1306" s="151"/>
      <c r="F1306" s="151"/>
      <c r="G1306" s="151"/>
      <c r="H1306" s="284"/>
      <c r="I1306" s="284"/>
      <c r="J1306" s="284"/>
      <c r="K1306" s="151"/>
      <c r="L1306" s="151"/>
      <c r="M1306" s="151"/>
      <c r="N1306" s="151"/>
      <c r="O1306" s="151"/>
      <c r="P1306" s="151"/>
      <c r="Q1306" s="151"/>
      <c r="R1306" s="151"/>
      <c r="S1306" s="151"/>
      <c r="T1306" s="151"/>
      <c r="U1306" s="151"/>
      <c r="V1306" s="151"/>
      <c r="W1306" s="151"/>
    </row>
    <row r="1307" spans="1:23" s="250" customFormat="1" x14ac:dyDescent="0.25">
      <c r="A1307" s="151"/>
      <c r="B1307" s="151"/>
      <c r="C1307" s="151"/>
      <c r="D1307" s="151"/>
      <c r="E1307" s="151"/>
      <c r="F1307" s="151"/>
      <c r="G1307" s="151"/>
      <c r="H1307" s="284"/>
      <c r="I1307" s="284"/>
      <c r="J1307" s="284"/>
      <c r="K1307" s="151"/>
      <c r="L1307" s="151"/>
      <c r="M1307" s="151"/>
      <c r="N1307" s="151"/>
      <c r="O1307" s="151"/>
      <c r="P1307" s="151"/>
      <c r="Q1307" s="151"/>
      <c r="R1307" s="151"/>
      <c r="S1307" s="151"/>
      <c r="T1307" s="151"/>
      <c r="U1307" s="151"/>
      <c r="V1307" s="151"/>
      <c r="W1307" s="151"/>
    </row>
    <row r="1308" spans="1:23" s="250" customFormat="1" x14ac:dyDescent="0.25">
      <c r="A1308" s="151"/>
      <c r="B1308" s="151"/>
      <c r="C1308" s="151"/>
      <c r="D1308" s="151"/>
      <c r="E1308" s="151"/>
      <c r="F1308" s="151"/>
      <c r="G1308" s="151"/>
      <c r="H1308" s="284"/>
      <c r="I1308" s="284"/>
      <c r="J1308" s="284"/>
      <c r="K1308" s="151"/>
      <c r="L1308" s="151"/>
      <c r="M1308" s="151"/>
      <c r="N1308" s="151"/>
      <c r="O1308" s="151"/>
      <c r="P1308" s="151"/>
      <c r="Q1308" s="151"/>
      <c r="R1308" s="151"/>
      <c r="S1308" s="151"/>
      <c r="T1308" s="151"/>
      <c r="U1308" s="151"/>
      <c r="V1308" s="151"/>
      <c r="W1308" s="151"/>
    </row>
    <row r="1309" spans="1:23" s="250" customFormat="1" x14ac:dyDescent="0.25">
      <c r="A1309" s="151"/>
      <c r="B1309" s="151"/>
      <c r="C1309" s="151"/>
      <c r="D1309" s="151"/>
      <c r="E1309" s="151"/>
      <c r="F1309" s="151"/>
      <c r="G1309" s="151"/>
      <c r="H1309" s="284"/>
      <c r="I1309" s="284"/>
      <c r="J1309" s="284"/>
      <c r="K1309" s="151"/>
      <c r="L1309" s="151"/>
      <c r="M1309" s="151"/>
      <c r="N1309" s="151"/>
      <c r="O1309" s="151"/>
      <c r="P1309" s="151"/>
      <c r="Q1309" s="151"/>
      <c r="R1309" s="151"/>
      <c r="S1309" s="151"/>
      <c r="T1309" s="151"/>
      <c r="U1309" s="151"/>
      <c r="V1309" s="151"/>
      <c r="W1309" s="151"/>
    </row>
    <row r="1310" spans="1:23" s="250" customFormat="1" x14ac:dyDescent="0.25">
      <c r="A1310" s="151"/>
      <c r="B1310" s="151"/>
      <c r="C1310" s="151"/>
      <c r="D1310" s="151"/>
      <c r="E1310" s="151"/>
      <c r="F1310" s="151"/>
      <c r="G1310" s="151"/>
      <c r="H1310" s="284"/>
      <c r="I1310" s="284"/>
      <c r="J1310" s="284"/>
      <c r="K1310" s="151"/>
      <c r="L1310" s="151"/>
      <c r="M1310" s="151"/>
      <c r="N1310" s="151"/>
      <c r="O1310" s="151"/>
      <c r="P1310" s="151"/>
      <c r="Q1310" s="151"/>
      <c r="R1310" s="151"/>
      <c r="S1310" s="151"/>
      <c r="T1310" s="151"/>
      <c r="U1310" s="151"/>
      <c r="V1310" s="151"/>
      <c r="W1310" s="151"/>
    </row>
    <row r="1311" spans="1:23" s="250" customFormat="1" x14ac:dyDescent="0.25">
      <c r="A1311" s="151"/>
      <c r="B1311" s="151"/>
      <c r="C1311" s="151"/>
      <c r="D1311" s="151"/>
      <c r="E1311" s="151"/>
      <c r="F1311" s="151"/>
      <c r="G1311" s="151"/>
      <c r="H1311" s="284"/>
      <c r="I1311" s="284"/>
      <c r="J1311" s="284"/>
      <c r="K1311" s="151"/>
      <c r="L1311" s="151"/>
      <c r="M1311" s="151"/>
      <c r="N1311" s="151"/>
      <c r="O1311" s="151"/>
      <c r="P1311" s="151"/>
      <c r="Q1311" s="151"/>
      <c r="R1311" s="151"/>
      <c r="S1311" s="151"/>
      <c r="T1311" s="151"/>
      <c r="U1311" s="151"/>
      <c r="V1311" s="151"/>
      <c r="W1311" s="151"/>
    </row>
    <row r="1312" spans="1:23" s="250" customFormat="1" x14ac:dyDescent="0.25">
      <c r="A1312" s="151"/>
      <c r="B1312" s="151"/>
      <c r="C1312" s="151"/>
      <c r="D1312" s="151"/>
      <c r="E1312" s="151"/>
      <c r="F1312" s="151"/>
      <c r="G1312" s="151"/>
      <c r="H1312" s="284"/>
      <c r="I1312" s="284"/>
      <c r="J1312" s="284"/>
      <c r="K1312" s="151"/>
      <c r="L1312" s="151"/>
      <c r="M1312" s="151"/>
      <c r="N1312" s="151"/>
      <c r="O1312" s="151"/>
      <c r="P1312" s="151"/>
      <c r="Q1312" s="151"/>
      <c r="R1312" s="151"/>
      <c r="S1312" s="151"/>
      <c r="T1312" s="151"/>
      <c r="U1312" s="151"/>
      <c r="V1312" s="151"/>
      <c r="W1312" s="151"/>
    </row>
    <row r="1313" spans="1:23" s="250" customFormat="1" x14ac:dyDescent="0.25">
      <c r="A1313" s="151"/>
      <c r="B1313" s="151"/>
      <c r="C1313" s="151"/>
      <c r="D1313" s="151"/>
      <c r="E1313" s="151"/>
      <c r="F1313" s="151"/>
      <c r="G1313" s="151"/>
      <c r="H1313" s="284"/>
      <c r="I1313" s="284"/>
      <c r="J1313" s="284"/>
      <c r="K1313" s="151"/>
      <c r="L1313" s="151"/>
      <c r="M1313" s="151"/>
      <c r="N1313" s="151"/>
      <c r="O1313" s="151"/>
      <c r="P1313" s="151"/>
      <c r="Q1313" s="151"/>
      <c r="R1313" s="151"/>
      <c r="S1313" s="151"/>
      <c r="T1313" s="151"/>
      <c r="U1313" s="151"/>
      <c r="V1313" s="151"/>
      <c r="W1313" s="151"/>
    </row>
    <row r="1314" spans="1:23" s="250" customFormat="1" x14ac:dyDescent="0.25">
      <c r="A1314" s="151"/>
      <c r="B1314" s="151"/>
      <c r="C1314" s="151"/>
      <c r="D1314" s="151"/>
      <c r="E1314" s="151"/>
      <c r="F1314" s="151"/>
      <c r="G1314" s="151"/>
      <c r="H1314" s="284"/>
      <c r="I1314" s="284"/>
      <c r="J1314" s="284"/>
      <c r="K1314" s="151"/>
      <c r="L1314" s="151"/>
      <c r="M1314" s="151"/>
      <c r="N1314" s="151"/>
      <c r="O1314" s="151"/>
      <c r="P1314" s="151"/>
      <c r="Q1314" s="151"/>
      <c r="R1314" s="151"/>
      <c r="S1314" s="151"/>
      <c r="T1314" s="151"/>
      <c r="U1314" s="151"/>
      <c r="V1314" s="151"/>
      <c r="W1314" s="151"/>
    </row>
    <row r="1315" spans="1:23" s="250" customFormat="1" x14ac:dyDescent="0.25">
      <c r="A1315" s="151"/>
      <c r="B1315" s="151"/>
      <c r="C1315" s="151"/>
      <c r="D1315" s="151"/>
      <c r="E1315" s="151"/>
      <c r="F1315" s="151"/>
      <c r="G1315" s="151"/>
      <c r="H1315" s="284"/>
      <c r="I1315" s="284"/>
      <c r="J1315" s="284"/>
      <c r="K1315" s="151"/>
      <c r="L1315" s="151"/>
      <c r="M1315" s="151"/>
      <c r="N1315" s="151"/>
      <c r="O1315" s="151"/>
      <c r="P1315" s="151"/>
      <c r="Q1315" s="151"/>
      <c r="R1315" s="151"/>
      <c r="S1315" s="151"/>
      <c r="T1315" s="151"/>
      <c r="U1315" s="151"/>
      <c r="V1315" s="151"/>
      <c r="W1315" s="151"/>
    </row>
    <row r="1316" spans="1:23" s="250" customFormat="1" x14ac:dyDescent="0.25">
      <c r="A1316" s="151"/>
      <c r="B1316" s="151"/>
      <c r="C1316" s="151"/>
      <c r="D1316" s="151"/>
      <c r="E1316" s="151"/>
      <c r="F1316" s="151"/>
      <c r="G1316" s="151"/>
      <c r="H1316" s="284"/>
      <c r="I1316" s="284"/>
      <c r="J1316" s="284"/>
      <c r="K1316" s="151"/>
      <c r="L1316" s="151"/>
      <c r="M1316" s="151"/>
      <c r="N1316" s="151"/>
      <c r="O1316" s="151"/>
      <c r="P1316" s="151"/>
      <c r="Q1316" s="151"/>
      <c r="R1316" s="151"/>
      <c r="S1316" s="151"/>
      <c r="T1316" s="151"/>
      <c r="U1316" s="151"/>
      <c r="V1316" s="151"/>
      <c r="W1316" s="151"/>
    </row>
    <row r="1317" spans="1:23" s="250" customFormat="1" x14ac:dyDescent="0.25">
      <c r="A1317" s="151"/>
      <c r="B1317" s="151"/>
      <c r="C1317" s="151"/>
      <c r="D1317" s="151"/>
      <c r="E1317" s="151"/>
      <c r="F1317" s="151"/>
      <c r="G1317" s="151"/>
      <c r="H1317" s="284"/>
      <c r="I1317" s="284"/>
      <c r="J1317" s="284"/>
      <c r="K1317" s="151"/>
      <c r="L1317" s="151"/>
      <c r="M1317" s="151"/>
      <c r="N1317" s="151"/>
      <c r="O1317" s="151"/>
      <c r="P1317" s="151"/>
      <c r="Q1317" s="151"/>
      <c r="R1317" s="151"/>
      <c r="S1317" s="151"/>
      <c r="T1317" s="151"/>
      <c r="U1317" s="151"/>
      <c r="V1317" s="151"/>
      <c r="W1317" s="151"/>
    </row>
    <row r="1318" spans="1:23" s="250" customFormat="1" x14ac:dyDescent="0.25">
      <c r="A1318" s="151"/>
      <c r="B1318" s="151"/>
      <c r="C1318" s="151"/>
      <c r="D1318" s="151"/>
      <c r="E1318" s="151"/>
      <c r="F1318" s="151"/>
      <c r="G1318" s="151"/>
      <c r="H1318" s="284"/>
      <c r="I1318" s="284"/>
      <c r="J1318" s="284"/>
      <c r="K1318" s="151"/>
      <c r="L1318" s="151"/>
      <c r="M1318" s="151"/>
      <c r="N1318" s="151"/>
      <c r="O1318" s="151"/>
      <c r="P1318" s="151"/>
      <c r="Q1318" s="151"/>
      <c r="R1318" s="151"/>
      <c r="S1318" s="151"/>
      <c r="T1318" s="151"/>
      <c r="U1318" s="151"/>
      <c r="V1318" s="151"/>
      <c r="W1318" s="151"/>
    </row>
    <row r="1319" spans="1:23" s="250" customFormat="1" x14ac:dyDescent="0.25">
      <c r="A1319" s="151"/>
      <c r="B1319" s="151"/>
      <c r="C1319" s="151"/>
      <c r="D1319" s="151"/>
      <c r="E1319" s="151"/>
      <c r="F1319" s="151"/>
      <c r="G1319" s="151"/>
      <c r="H1319" s="284"/>
      <c r="I1319" s="284"/>
      <c r="J1319" s="284"/>
      <c r="K1319" s="151"/>
      <c r="L1319" s="151"/>
      <c r="M1319" s="151"/>
      <c r="N1319" s="151"/>
      <c r="O1319" s="151"/>
      <c r="P1319" s="151"/>
      <c r="Q1319" s="151"/>
      <c r="R1319" s="151"/>
      <c r="S1319" s="151"/>
      <c r="T1319" s="151"/>
      <c r="U1319" s="151"/>
      <c r="V1319" s="151"/>
      <c r="W1319" s="151"/>
    </row>
    <row r="1320" spans="1:23" s="250" customFormat="1" x14ac:dyDescent="0.25">
      <c r="A1320" s="151"/>
      <c r="B1320" s="151"/>
      <c r="C1320" s="151"/>
      <c r="D1320" s="151"/>
      <c r="E1320" s="151"/>
      <c r="F1320" s="151"/>
      <c r="G1320" s="151"/>
      <c r="H1320" s="284"/>
      <c r="I1320" s="284"/>
      <c r="J1320" s="284"/>
      <c r="K1320" s="151"/>
      <c r="L1320" s="151"/>
      <c r="M1320" s="151"/>
      <c r="N1320" s="151"/>
      <c r="O1320" s="151"/>
      <c r="P1320" s="151"/>
      <c r="Q1320" s="151"/>
      <c r="R1320" s="151"/>
      <c r="S1320" s="151"/>
      <c r="T1320" s="151"/>
      <c r="U1320" s="151"/>
      <c r="V1320" s="151"/>
      <c r="W1320" s="151"/>
    </row>
    <row r="1321" spans="1:23" s="250" customFormat="1" x14ac:dyDescent="0.25">
      <c r="A1321" s="151"/>
      <c r="B1321" s="151"/>
      <c r="C1321" s="151"/>
      <c r="D1321" s="151"/>
      <c r="E1321" s="151"/>
      <c r="F1321" s="151"/>
      <c r="G1321" s="151"/>
      <c r="H1321" s="284"/>
      <c r="I1321" s="284"/>
      <c r="J1321" s="284"/>
      <c r="K1321" s="151"/>
      <c r="L1321" s="151"/>
      <c r="M1321" s="151"/>
      <c r="N1321" s="151"/>
      <c r="O1321" s="151"/>
      <c r="P1321" s="151"/>
      <c r="Q1321" s="151"/>
      <c r="R1321" s="151"/>
      <c r="S1321" s="151"/>
      <c r="T1321" s="151"/>
      <c r="U1321" s="151"/>
      <c r="V1321" s="151"/>
      <c r="W1321" s="151"/>
    </row>
    <row r="1322" spans="1:23" s="250" customFormat="1" x14ac:dyDescent="0.25">
      <c r="A1322" s="151"/>
      <c r="B1322" s="151"/>
      <c r="C1322" s="151"/>
      <c r="D1322" s="151"/>
      <c r="E1322" s="151"/>
      <c r="F1322" s="151"/>
      <c r="G1322" s="151"/>
      <c r="H1322" s="284"/>
      <c r="I1322" s="284"/>
      <c r="J1322" s="284"/>
      <c r="K1322" s="151"/>
      <c r="L1322" s="151"/>
      <c r="M1322" s="151"/>
      <c r="N1322" s="151"/>
      <c r="O1322" s="151"/>
      <c r="P1322" s="151"/>
      <c r="Q1322" s="151"/>
      <c r="R1322" s="151"/>
      <c r="S1322" s="151"/>
      <c r="T1322" s="151"/>
      <c r="U1322" s="151"/>
      <c r="V1322" s="151"/>
      <c r="W1322" s="151"/>
    </row>
    <row r="1323" spans="1:23" s="250" customFormat="1" x14ac:dyDescent="0.25">
      <c r="A1323" s="151"/>
      <c r="B1323" s="151"/>
      <c r="C1323" s="151"/>
      <c r="D1323" s="151"/>
      <c r="E1323" s="151"/>
      <c r="F1323" s="151"/>
      <c r="G1323" s="151"/>
      <c r="H1323" s="284"/>
      <c r="I1323" s="284"/>
      <c r="J1323" s="284"/>
      <c r="K1323" s="151"/>
      <c r="L1323" s="151"/>
      <c r="M1323" s="151"/>
      <c r="N1323" s="151"/>
      <c r="O1323" s="151"/>
      <c r="P1323" s="151"/>
      <c r="Q1323" s="151"/>
      <c r="R1323" s="151"/>
      <c r="S1323" s="151"/>
      <c r="T1323" s="151"/>
      <c r="U1323" s="151"/>
      <c r="V1323" s="151"/>
      <c r="W1323" s="151"/>
    </row>
    <row r="1324" spans="1:23" s="250" customFormat="1" x14ac:dyDescent="0.25">
      <c r="A1324" s="151"/>
      <c r="B1324" s="151"/>
      <c r="C1324" s="151"/>
      <c r="D1324" s="151"/>
      <c r="E1324" s="151"/>
      <c r="F1324" s="151"/>
      <c r="G1324" s="151"/>
      <c r="H1324" s="284"/>
      <c r="I1324" s="284"/>
      <c r="J1324" s="284"/>
      <c r="K1324" s="151"/>
      <c r="L1324" s="151"/>
      <c r="M1324" s="151"/>
      <c r="N1324" s="151"/>
      <c r="O1324" s="151"/>
      <c r="P1324" s="151"/>
      <c r="Q1324" s="151"/>
      <c r="R1324" s="151"/>
      <c r="S1324" s="151"/>
      <c r="T1324" s="151"/>
      <c r="U1324" s="151"/>
      <c r="V1324" s="151"/>
      <c r="W1324" s="151"/>
    </row>
    <row r="1325" spans="1:23" s="250" customFormat="1" x14ac:dyDescent="0.25">
      <c r="A1325" s="151"/>
      <c r="B1325" s="151"/>
      <c r="C1325" s="151"/>
      <c r="D1325" s="151"/>
      <c r="E1325" s="151"/>
      <c r="F1325" s="151"/>
      <c r="G1325" s="151"/>
      <c r="H1325" s="284"/>
      <c r="I1325" s="284"/>
      <c r="J1325" s="284"/>
      <c r="K1325" s="151"/>
      <c r="L1325" s="151"/>
      <c r="M1325" s="151"/>
      <c r="N1325" s="151"/>
      <c r="O1325" s="151"/>
      <c r="P1325" s="151"/>
      <c r="Q1325" s="151"/>
      <c r="R1325" s="151"/>
      <c r="S1325" s="151"/>
      <c r="T1325" s="151"/>
      <c r="U1325" s="151"/>
      <c r="V1325" s="151"/>
      <c r="W1325" s="151"/>
    </row>
    <row r="1326" spans="1:23" s="250" customFormat="1" x14ac:dyDescent="0.25">
      <c r="A1326" s="151"/>
      <c r="B1326" s="151"/>
      <c r="C1326" s="151"/>
      <c r="D1326" s="151"/>
      <c r="E1326" s="151"/>
      <c r="F1326" s="151"/>
      <c r="G1326" s="151"/>
      <c r="H1326" s="284"/>
      <c r="I1326" s="284"/>
      <c r="J1326" s="284"/>
      <c r="K1326" s="151"/>
      <c r="L1326" s="151"/>
      <c r="M1326" s="151"/>
      <c r="N1326" s="151"/>
      <c r="O1326" s="151"/>
      <c r="P1326" s="151"/>
      <c r="Q1326" s="151"/>
      <c r="R1326" s="151"/>
      <c r="S1326" s="151"/>
      <c r="T1326" s="151"/>
      <c r="U1326" s="151"/>
      <c r="V1326" s="151"/>
      <c r="W1326" s="151"/>
    </row>
    <row r="1327" spans="1:23" s="250" customFormat="1" x14ac:dyDescent="0.25">
      <c r="A1327" s="151"/>
      <c r="B1327" s="151"/>
      <c r="C1327" s="151"/>
      <c r="D1327" s="151"/>
      <c r="E1327" s="151"/>
      <c r="F1327" s="151"/>
      <c r="G1327" s="151"/>
      <c r="H1327" s="284"/>
      <c r="I1327" s="284"/>
      <c r="J1327" s="284"/>
      <c r="K1327" s="151"/>
      <c r="L1327" s="151"/>
      <c r="M1327" s="151"/>
      <c r="N1327" s="151"/>
      <c r="O1327" s="151"/>
      <c r="P1327" s="151"/>
      <c r="Q1327" s="151"/>
      <c r="R1327" s="151"/>
      <c r="S1327" s="151"/>
      <c r="T1327" s="151"/>
      <c r="U1327" s="151"/>
      <c r="V1327" s="151"/>
      <c r="W1327" s="151"/>
    </row>
    <row r="1328" spans="1:23" s="250" customFormat="1" x14ac:dyDescent="0.25">
      <c r="A1328" s="151"/>
      <c r="B1328" s="151"/>
      <c r="C1328" s="151"/>
      <c r="D1328" s="151"/>
      <c r="E1328" s="151"/>
      <c r="F1328" s="151"/>
      <c r="G1328" s="151"/>
      <c r="H1328" s="284"/>
      <c r="I1328" s="284"/>
      <c r="J1328" s="284"/>
      <c r="K1328" s="151"/>
      <c r="L1328" s="151"/>
      <c r="M1328" s="151"/>
      <c r="N1328" s="151"/>
      <c r="O1328" s="151"/>
      <c r="P1328" s="151"/>
      <c r="Q1328" s="151"/>
      <c r="R1328" s="151"/>
      <c r="S1328" s="151"/>
      <c r="T1328" s="151"/>
      <c r="U1328" s="151"/>
      <c r="V1328" s="151"/>
      <c r="W1328" s="151"/>
    </row>
    <row r="1329" spans="1:23" s="250" customFormat="1" x14ac:dyDescent="0.25">
      <c r="A1329" s="151"/>
      <c r="B1329" s="151"/>
      <c r="C1329" s="151"/>
      <c r="D1329" s="151"/>
      <c r="E1329" s="151"/>
      <c r="F1329" s="151"/>
      <c r="G1329" s="151"/>
      <c r="H1329" s="284"/>
      <c r="I1329" s="284"/>
      <c r="J1329" s="284"/>
      <c r="K1329" s="151"/>
      <c r="L1329" s="151"/>
      <c r="M1329" s="151"/>
      <c r="N1329" s="151"/>
      <c r="O1329" s="151"/>
      <c r="P1329" s="151"/>
      <c r="Q1329" s="151"/>
      <c r="R1329" s="151"/>
      <c r="S1329" s="151"/>
      <c r="T1329" s="151"/>
      <c r="U1329" s="151"/>
      <c r="V1329" s="151"/>
      <c r="W1329" s="151"/>
    </row>
    <row r="1330" spans="1:23" s="250" customFormat="1" x14ac:dyDescent="0.25">
      <c r="A1330" s="151"/>
      <c r="B1330" s="151"/>
      <c r="C1330" s="151"/>
      <c r="D1330" s="151"/>
      <c r="E1330" s="151"/>
      <c r="F1330" s="151"/>
      <c r="G1330" s="151"/>
      <c r="H1330" s="284"/>
      <c r="I1330" s="284"/>
      <c r="J1330" s="284"/>
      <c r="K1330" s="151"/>
      <c r="L1330" s="151"/>
      <c r="M1330" s="151"/>
      <c r="N1330" s="151"/>
      <c r="O1330" s="151"/>
      <c r="P1330" s="151"/>
      <c r="Q1330" s="151"/>
      <c r="R1330" s="151"/>
      <c r="S1330" s="151"/>
      <c r="T1330" s="151"/>
      <c r="U1330" s="151"/>
      <c r="V1330" s="151"/>
      <c r="W1330" s="151"/>
    </row>
    <row r="1331" spans="1:23" s="250" customFormat="1" x14ac:dyDescent="0.25">
      <c r="A1331" s="151"/>
      <c r="B1331" s="151"/>
      <c r="C1331" s="151"/>
      <c r="D1331" s="151"/>
      <c r="E1331" s="151"/>
      <c r="F1331" s="151"/>
      <c r="G1331" s="151"/>
      <c r="H1331" s="284"/>
      <c r="I1331" s="284"/>
      <c r="J1331" s="284"/>
      <c r="K1331" s="151"/>
      <c r="L1331" s="151"/>
      <c r="M1331" s="151"/>
      <c r="N1331" s="151"/>
      <c r="O1331" s="151"/>
      <c r="P1331" s="151"/>
      <c r="Q1331" s="151"/>
      <c r="R1331" s="151"/>
      <c r="S1331" s="151"/>
      <c r="T1331" s="151"/>
      <c r="U1331" s="151"/>
      <c r="V1331" s="151"/>
      <c r="W1331" s="151"/>
    </row>
    <row r="1332" spans="1:23" s="250" customFormat="1" x14ac:dyDescent="0.25">
      <c r="A1332" s="151"/>
      <c r="B1332" s="151"/>
      <c r="C1332" s="151"/>
      <c r="D1332" s="151"/>
      <c r="E1332" s="151"/>
      <c r="F1332" s="151"/>
      <c r="G1332" s="151"/>
      <c r="H1332" s="284"/>
      <c r="I1332" s="284"/>
      <c r="J1332" s="284"/>
      <c r="K1332" s="151"/>
      <c r="L1332" s="151"/>
      <c r="M1332" s="151"/>
      <c r="N1332" s="151"/>
      <c r="O1332" s="151"/>
      <c r="P1332" s="151"/>
      <c r="Q1332" s="151"/>
      <c r="R1332" s="151"/>
      <c r="S1332" s="151"/>
      <c r="T1332" s="151"/>
      <c r="U1332" s="151"/>
      <c r="V1332" s="151"/>
      <c r="W1332" s="151"/>
    </row>
    <row r="1333" spans="1:23" s="250" customFormat="1" x14ac:dyDescent="0.25">
      <c r="A1333" s="151"/>
      <c r="B1333" s="151"/>
      <c r="C1333" s="151"/>
      <c r="D1333" s="151"/>
      <c r="E1333" s="151"/>
      <c r="F1333" s="151"/>
      <c r="G1333" s="151"/>
      <c r="H1333" s="284"/>
      <c r="I1333" s="284"/>
      <c r="J1333" s="284"/>
      <c r="K1333" s="151"/>
      <c r="L1333" s="151"/>
      <c r="M1333" s="151"/>
      <c r="N1333" s="151"/>
      <c r="O1333" s="151"/>
      <c r="P1333" s="151"/>
      <c r="Q1333" s="151"/>
      <c r="R1333" s="151"/>
      <c r="S1333" s="151"/>
      <c r="T1333" s="151"/>
      <c r="U1333" s="151"/>
      <c r="V1333" s="151"/>
      <c r="W1333" s="151"/>
    </row>
    <row r="1334" spans="1:23" s="250" customFormat="1" x14ac:dyDescent="0.25">
      <c r="A1334" s="151"/>
      <c r="B1334" s="151"/>
      <c r="C1334" s="151"/>
      <c r="D1334" s="151"/>
      <c r="E1334" s="151"/>
      <c r="F1334" s="151"/>
      <c r="G1334" s="151"/>
      <c r="H1334" s="284"/>
      <c r="I1334" s="284"/>
      <c r="J1334" s="284"/>
      <c r="K1334" s="151"/>
      <c r="L1334" s="151"/>
      <c r="M1334" s="151"/>
      <c r="N1334" s="151"/>
      <c r="O1334" s="151"/>
      <c r="P1334" s="151"/>
      <c r="Q1334" s="151"/>
      <c r="R1334" s="151"/>
      <c r="S1334" s="151"/>
      <c r="T1334" s="151"/>
      <c r="U1334" s="151"/>
      <c r="V1334" s="151"/>
      <c r="W1334" s="151"/>
    </row>
    <row r="1335" spans="1:23" s="250" customFormat="1" x14ac:dyDescent="0.25">
      <c r="A1335" s="151"/>
      <c r="B1335" s="151"/>
      <c r="C1335" s="151"/>
      <c r="D1335" s="151"/>
      <c r="E1335" s="151"/>
      <c r="F1335" s="151"/>
      <c r="G1335" s="151"/>
      <c r="H1335" s="284"/>
      <c r="I1335" s="284"/>
      <c r="J1335" s="284"/>
      <c r="K1335" s="151"/>
      <c r="L1335" s="151"/>
      <c r="M1335" s="151"/>
      <c r="N1335" s="151"/>
      <c r="O1335" s="151"/>
      <c r="P1335" s="151"/>
      <c r="Q1335" s="151"/>
      <c r="R1335" s="151"/>
      <c r="S1335" s="151"/>
      <c r="T1335" s="151"/>
      <c r="U1335" s="151"/>
      <c r="V1335" s="151"/>
      <c r="W1335" s="151"/>
    </row>
    <row r="1336" spans="1:23" s="250" customFormat="1" x14ac:dyDescent="0.25">
      <c r="A1336" s="151"/>
      <c r="B1336" s="151"/>
      <c r="C1336" s="151"/>
      <c r="D1336" s="151"/>
      <c r="E1336" s="151"/>
      <c r="F1336" s="151"/>
      <c r="G1336" s="151"/>
      <c r="H1336" s="284"/>
      <c r="I1336" s="284"/>
      <c r="J1336" s="284"/>
      <c r="K1336" s="151"/>
      <c r="L1336" s="151"/>
      <c r="M1336" s="151"/>
      <c r="N1336" s="151"/>
      <c r="O1336" s="151"/>
      <c r="P1336" s="151"/>
      <c r="Q1336" s="151"/>
      <c r="R1336" s="151"/>
      <c r="S1336" s="151"/>
      <c r="T1336" s="151"/>
      <c r="U1336" s="151"/>
      <c r="V1336" s="151"/>
      <c r="W1336" s="151"/>
    </row>
    <row r="1337" spans="1:23" s="250" customFormat="1" x14ac:dyDescent="0.25">
      <c r="A1337" s="151"/>
      <c r="B1337" s="151"/>
      <c r="C1337" s="151"/>
      <c r="D1337" s="151"/>
      <c r="E1337" s="151"/>
      <c r="F1337" s="151"/>
      <c r="G1337" s="151"/>
      <c r="H1337" s="284"/>
      <c r="I1337" s="284"/>
      <c r="J1337" s="284"/>
      <c r="K1337" s="151"/>
      <c r="L1337" s="151"/>
      <c r="M1337" s="151"/>
      <c r="N1337" s="151"/>
      <c r="O1337" s="151"/>
      <c r="P1337" s="151"/>
      <c r="Q1337" s="151"/>
      <c r="R1337" s="151"/>
      <c r="S1337" s="151"/>
      <c r="T1337" s="151"/>
      <c r="U1337" s="151"/>
      <c r="V1337" s="151"/>
      <c r="W1337" s="151"/>
    </row>
    <row r="1338" spans="1:23" s="250" customFormat="1" x14ac:dyDescent="0.25">
      <c r="A1338" s="151"/>
      <c r="B1338" s="151"/>
      <c r="C1338" s="151"/>
      <c r="D1338" s="151"/>
      <c r="E1338" s="151"/>
      <c r="F1338" s="151"/>
      <c r="G1338" s="151"/>
      <c r="H1338" s="284"/>
      <c r="I1338" s="284"/>
      <c r="J1338" s="284"/>
      <c r="K1338" s="151"/>
      <c r="L1338" s="151"/>
      <c r="M1338" s="151"/>
      <c r="N1338" s="151"/>
      <c r="O1338" s="151"/>
      <c r="P1338" s="151"/>
      <c r="Q1338" s="151"/>
      <c r="R1338" s="151"/>
      <c r="S1338" s="151"/>
      <c r="T1338" s="151"/>
      <c r="U1338" s="151"/>
      <c r="V1338" s="151"/>
      <c r="W1338" s="151"/>
    </row>
    <row r="1339" spans="1:23" s="250" customFormat="1" x14ac:dyDescent="0.25">
      <c r="A1339" s="151"/>
      <c r="B1339" s="151"/>
      <c r="C1339" s="151"/>
      <c r="D1339" s="151"/>
      <c r="E1339" s="151"/>
      <c r="F1339" s="151"/>
      <c r="G1339" s="151"/>
      <c r="H1339" s="284"/>
      <c r="I1339" s="284"/>
      <c r="J1339" s="284"/>
      <c r="K1339" s="151"/>
      <c r="L1339" s="151"/>
      <c r="M1339" s="151"/>
      <c r="N1339" s="151"/>
      <c r="O1339" s="151"/>
      <c r="P1339" s="151"/>
      <c r="Q1339" s="151"/>
      <c r="R1339" s="151"/>
      <c r="S1339" s="151"/>
      <c r="T1339" s="151"/>
      <c r="U1339" s="151"/>
      <c r="V1339" s="151"/>
      <c r="W1339" s="151"/>
    </row>
    <row r="1340" spans="1:23" s="250" customFormat="1" x14ac:dyDescent="0.25">
      <c r="A1340" s="151"/>
      <c r="B1340" s="151"/>
      <c r="C1340" s="151"/>
      <c r="D1340" s="151"/>
      <c r="E1340" s="151"/>
      <c r="F1340" s="151"/>
      <c r="G1340" s="151"/>
      <c r="H1340" s="284"/>
      <c r="I1340" s="284"/>
      <c r="J1340" s="284"/>
      <c r="K1340" s="151"/>
      <c r="L1340" s="151"/>
      <c r="M1340" s="151"/>
      <c r="N1340" s="151"/>
      <c r="O1340" s="151"/>
      <c r="P1340" s="151"/>
      <c r="Q1340" s="151"/>
      <c r="R1340" s="151"/>
      <c r="S1340" s="151"/>
      <c r="T1340" s="151"/>
      <c r="U1340" s="151"/>
      <c r="V1340" s="151"/>
      <c r="W1340" s="151"/>
    </row>
    <row r="1341" spans="1:23" s="250" customFormat="1" x14ac:dyDescent="0.25">
      <c r="A1341" s="151"/>
      <c r="B1341" s="151"/>
      <c r="C1341" s="151"/>
      <c r="D1341" s="151"/>
      <c r="E1341" s="151"/>
      <c r="F1341" s="151"/>
      <c r="G1341" s="151"/>
      <c r="H1341" s="284"/>
      <c r="I1341" s="284"/>
      <c r="J1341" s="284"/>
      <c r="K1341" s="151"/>
      <c r="L1341" s="151"/>
      <c r="M1341" s="151"/>
      <c r="N1341" s="151"/>
      <c r="O1341" s="151"/>
      <c r="P1341" s="151"/>
      <c r="Q1341" s="151"/>
      <c r="R1341" s="151"/>
      <c r="S1341" s="151"/>
      <c r="T1341" s="151"/>
      <c r="U1341" s="151"/>
      <c r="V1341" s="151"/>
      <c r="W1341" s="151"/>
    </row>
    <row r="1342" spans="1:23" s="250" customFormat="1" x14ac:dyDescent="0.25">
      <c r="A1342" s="151"/>
      <c r="B1342" s="151"/>
      <c r="C1342" s="151"/>
      <c r="D1342" s="151"/>
      <c r="E1342" s="151"/>
      <c r="F1342" s="151"/>
      <c r="G1342" s="151"/>
      <c r="H1342" s="284"/>
      <c r="I1342" s="284"/>
      <c r="J1342" s="284"/>
      <c r="K1342" s="151"/>
      <c r="L1342" s="151"/>
      <c r="M1342" s="151"/>
      <c r="N1342" s="151"/>
      <c r="O1342" s="151"/>
      <c r="P1342" s="151"/>
      <c r="Q1342" s="151"/>
      <c r="R1342" s="151"/>
      <c r="S1342" s="151"/>
      <c r="T1342" s="151"/>
      <c r="U1342" s="151"/>
      <c r="V1342" s="151"/>
      <c r="W1342" s="151"/>
    </row>
    <row r="1343" spans="1:23" s="250" customFormat="1" x14ac:dyDescent="0.25">
      <c r="A1343" s="151"/>
      <c r="B1343" s="151"/>
      <c r="C1343" s="151"/>
      <c r="D1343" s="151"/>
      <c r="E1343" s="151"/>
      <c r="F1343" s="151"/>
      <c r="G1343" s="151"/>
      <c r="H1343" s="284"/>
      <c r="I1343" s="284"/>
      <c r="J1343" s="284"/>
      <c r="K1343" s="151"/>
      <c r="L1343" s="151"/>
      <c r="M1343" s="151"/>
      <c r="N1343" s="151"/>
      <c r="O1343" s="151"/>
      <c r="P1343" s="151"/>
      <c r="Q1343" s="151"/>
      <c r="R1343" s="151"/>
      <c r="S1343" s="151"/>
      <c r="T1343" s="151"/>
      <c r="U1343" s="151"/>
      <c r="V1343" s="151"/>
      <c r="W1343" s="151"/>
    </row>
    <row r="1344" spans="1:23" s="250" customFormat="1" x14ac:dyDescent="0.25">
      <c r="A1344" s="151"/>
      <c r="B1344" s="151"/>
      <c r="C1344" s="151"/>
      <c r="D1344" s="151"/>
      <c r="E1344" s="151"/>
      <c r="F1344" s="151"/>
      <c r="G1344" s="151"/>
      <c r="H1344" s="284"/>
      <c r="I1344" s="284"/>
      <c r="J1344" s="284"/>
      <c r="K1344" s="151"/>
      <c r="L1344" s="151"/>
      <c r="M1344" s="151"/>
      <c r="N1344" s="151"/>
      <c r="O1344" s="151"/>
      <c r="P1344" s="151"/>
      <c r="Q1344" s="151"/>
      <c r="R1344" s="151"/>
      <c r="S1344" s="151"/>
      <c r="T1344" s="151"/>
      <c r="U1344" s="151"/>
      <c r="V1344" s="151"/>
      <c r="W1344" s="151"/>
    </row>
    <row r="1345" spans="1:23" s="250" customFormat="1" x14ac:dyDescent="0.25">
      <c r="A1345" s="151"/>
      <c r="B1345" s="151"/>
      <c r="C1345" s="151"/>
      <c r="D1345" s="151"/>
      <c r="E1345" s="151"/>
      <c r="F1345" s="151"/>
      <c r="G1345" s="151"/>
      <c r="H1345" s="284"/>
      <c r="I1345" s="284"/>
      <c r="J1345" s="284"/>
      <c r="K1345" s="151"/>
      <c r="L1345" s="151"/>
      <c r="M1345" s="151"/>
      <c r="N1345" s="151"/>
      <c r="O1345" s="151"/>
      <c r="P1345" s="151"/>
      <c r="Q1345" s="151"/>
      <c r="R1345" s="151"/>
      <c r="S1345" s="151"/>
      <c r="T1345" s="151"/>
      <c r="U1345" s="151"/>
      <c r="V1345" s="151"/>
      <c r="W1345" s="151"/>
    </row>
    <row r="1346" spans="1:23" s="250" customFormat="1" x14ac:dyDescent="0.25">
      <c r="A1346" s="151"/>
      <c r="B1346" s="151"/>
      <c r="C1346" s="151"/>
      <c r="D1346" s="151"/>
      <c r="E1346" s="151"/>
      <c r="F1346" s="151"/>
      <c r="G1346" s="151"/>
      <c r="H1346" s="284"/>
      <c r="I1346" s="284"/>
      <c r="J1346" s="284"/>
      <c r="K1346" s="151"/>
      <c r="L1346" s="151"/>
      <c r="M1346" s="151"/>
      <c r="N1346" s="151"/>
      <c r="O1346" s="151"/>
      <c r="P1346" s="151"/>
      <c r="Q1346" s="151"/>
      <c r="R1346" s="151"/>
      <c r="S1346" s="151"/>
      <c r="T1346" s="151"/>
      <c r="U1346" s="151"/>
      <c r="V1346" s="151"/>
      <c r="W1346" s="151"/>
    </row>
    <row r="1347" spans="1:23" s="250" customFormat="1" x14ac:dyDescent="0.25">
      <c r="A1347" s="151"/>
      <c r="B1347" s="151"/>
      <c r="C1347" s="151"/>
      <c r="D1347" s="151"/>
      <c r="E1347" s="151"/>
      <c r="F1347" s="151"/>
      <c r="G1347" s="151"/>
      <c r="H1347" s="284"/>
      <c r="I1347" s="284"/>
      <c r="J1347" s="284"/>
      <c r="K1347" s="151"/>
      <c r="L1347" s="151"/>
      <c r="M1347" s="151"/>
      <c r="N1347" s="151"/>
      <c r="O1347" s="151"/>
      <c r="P1347" s="151"/>
      <c r="Q1347" s="151"/>
      <c r="R1347" s="151"/>
      <c r="S1347" s="151"/>
      <c r="T1347" s="151"/>
      <c r="U1347" s="151"/>
      <c r="V1347" s="151"/>
      <c r="W1347" s="151"/>
    </row>
    <row r="1348" spans="1:23" s="250" customFormat="1" x14ac:dyDescent="0.25">
      <c r="A1348" s="151"/>
      <c r="B1348" s="151"/>
      <c r="C1348" s="151"/>
      <c r="D1348" s="151"/>
      <c r="E1348" s="151"/>
      <c r="F1348" s="151"/>
      <c r="G1348" s="151"/>
      <c r="H1348" s="284"/>
      <c r="I1348" s="284"/>
      <c r="J1348" s="284"/>
      <c r="K1348" s="151"/>
      <c r="L1348" s="151"/>
      <c r="M1348" s="151"/>
      <c r="N1348" s="151"/>
      <c r="O1348" s="151"/>
      <c r="P1348" s="151"/>
      <c r="Q1348" s="151"/>
      <c r="R1348" s="151"/>
      <c r="S1348" s="151"/>
      <c r="T1348" s="151"/>
      <c r="U1348" s="151"/>
      <c r="V1348" s="151"/>
      <c r="W1348" s="151"/>
    </row>
    <row r="1349" spans="1:23" s="250" customFormat="1" x14ac:dyDescent="0.25">
      <c r="A1349" s="151"/>
      <c r="B1349" s="151"/>
      <c r="C1349" s="151"/>
      <c r="D1349" s="151"/>
      <c r="E1349" s="151"/>
      <c r="F1349" s="151"/>
      <c r="G1349" s="151"/>
      <c r="H1349" s="284"/>
      <c r="I1349" s="284"/>
      <c r="J1349" s="284"/>
      <c r="K1349" s="151"/>
      <c r="L1349" s="151"/>
      <c r="M1349" s="151"/>
      <c r="N1349" s="151"/>
      <c r="O1349" s="151"/>
      <c r="P1349" s="151"/>
      <c r="Q1349" s="151"/>
      <c r="R1349" s="151"/>
      <c r="S1349" s="151"/>
      <c r="T1349" s="151"/>
      <c r="U1349" s="151"/>
      <c r="V1349" s="151"/>
      <c r="W1349" s="151"/>
    </row>
    <row r="1350" spans="1:23" s="250" customFormat="1" x14ac:dyDescent="0.25">
      <c r="A1350" s="151"/>
      <c r="B1350" s="151"/>
      <c r="C1350" s="151"/>
      <c r="D1350" s="151"/>
      <c r="E1350" s="151"/>
      <c r="F1350" s="151"/>
      <c r="G1350" s="151"/>
      <c r="H1350" s="284"/>
      <c r="I1350" s="284"/>
      <c r="J1350" s="284"/>
      <c r="K1350" s="151"/>
      <c r="L1350" s="151"/>
      <c r="M1350" s="151"/>
      <c r="N1350" s="151"/>
      <c r="O1350" s="151"/>
      <c r="P1350" s="151"/>
      <c r="Q1350" s="151"/>
      <c r="R1350" s="151"/>
      <c r="S1350" s="151"/>
      <c r="T1350" s="151"/>
      <c r="U1350" s="151"/>
      <c r="V1350" s="151"/>
      <c r="W1350" s="151"/>
    </row>
    <row r="1351" spans="1:23" s="250" customFormat="1" x14ac:dyDescent="0.25">
      <c r="A1351" s="151"/>
      <c r="B1351" s="151"/>
      <c r="C1351" s="151"/>
      <c r="D1351" s="151"/>
      <c r="E1351" s="151"/>
      <c r="F1351" s="151"/>
      <c r="G1351" s="151"/>
      <c r="H1351" s="284"/>
      <c r="I1351" s="284"/>
      <c r="J1351" s="284"/>
      <c r="K1351" s="151"/>
      <c r="L1351" s="151"/>
      <c r="M1351" s="151"/>
      <c r="N1351" s="151"/>
      <c r="O1351" s="151"/>
      <c r="P1351" s="151"/>
      <c r="Q1351" s="151"/>
      <c r="R1351" s="151"/>
      <c r="S1351" s="151"/>
      <c r="T1351" s="151"/>
      <c r="U1351" s="151"/>
      <c r="V1351" s="151"/>
      <c r="W1351" s="151"/>
    </row>
    <row r="1352" spans="1:23" s="250" customFormat="1" x14ac:dyDescent="0.25">
      <c r="A1352" s="151"/>
      <c r="B1352" s="151"/>
      <c r="C1352" s="151"/>
      <c r="D1352" s="151"/>
      <c r="E1352" s="151"/>
      <c r="F1352" s="151"/>
      <c r="G1352" s="151"/>
      <c r="H1352" s="284"/>
      <c r="I1352" s="284"/>
      <c r="J1352" s="284"/>
      <c r="K1352" s="151"/>
      <c r="L1352" s="151"/>
      <c r="M1352" s="151"/>
      <c r="N1352" s="151"/>
      <c r="O1352" s="151"/>
      <c r="P1352" s="151"/>
      <c r="Q1352" s="151"/>
      <c r="R1352" s="151"/>
      <c r="S1352" s="151"/>
      <c r="T1352" s="151"/>
      <c r="U1352" s="151"/>
      <c r="V1352" s="151"/>
      <c r="W1352" s="151"/>
    </row>
    <row r="1353" spans="1:23" s="250" customFormat="1" x14ac:dyDescent="0.25">
      <c r="A1353" s="151"/>
      <c r="B1353" s="151"/>
      <c r="C1353" s="151"/>
      <c r="D1353" s="151"/>
      <c r="E1353" s="151"/>
      <c r="F1353" s="151"/>
      <c r="G1353" s="151"/>
      <c r="H1353" s="284"/>
      <c r="I1353" s="284"/>
      <c r="J1353" s="284"/>
      <c r="K1353" s="151"/>
      <c r="L1353" s="151"/>
      <c r="M1353" s="151"/>
      <c r="N1353" s="151"/>
      <c r="O1353" s="151"/>
      <c r="P1353" s="151"/>
      <c r="Q1353" s="151"/>
      <c r="R1353" s="151"/>
      <c r="S1353" s="151"/>
      <c r="T1353" s="151"/>
      <c r="U1353" s="151"/>
      <c r="V1353" s="151"/>
      <c r="W1353" s="151"/>
    </row>
    <row r="1354" spans="1:23" s="250" customFormat="1" x14ac:dyDescent="0.25">
      <c r="A1354" s="151"/>
      <c r="B1354" s="151"/>
      <c r="C1354" s="151"/>
      <c r="D1354" s="151"/>
      <c r="E1354" s="151"/>
      <c r="F1354" s="151"/>
      <c r="G1354" s="151"/>
      <c r="H1354" s="284"/>
      <c r="I1354" s="284"/>
      <c r="J1354" s="284"/>
      <c r="K1354" s="151"/>
      <c r="L1354" s="151"/>
      <c r="M1354" s="151"/>
      <c r="N1354" s="151"/>
      <c r="O1354" s="151"/>
      <c r="P1354" s="151"/>
      <c r="Q1354" s="151"/>
      <c r="R1354" s="151"/>
      <c r="S1354" s="151"/>
      <c r="T1354" s="151"/>
      <c r="U1354" s="151"/>
      <c r="V1354" s="151"/>
      <c r="W1354" s="151"/>
    </row>
    <row r="1355" spans="1:23" s="250" customFormat="1" x14ac:dyDescent="0.25">
      <c r="A1355" s="151"/>
      <c r="B1355" s="151"/>
      <c r="C1355" s="151"/>
      <c r="D1355" s="151"/>
      <c r="E1355" s="151"/>
      <c r="F1355" s="151"/>
      <c r="G1355" s="151"/>
      <c r="H1355" s="284"/>
      <c r="I1355" s="284"/>
      <c r="J1355" s="284"/>
      <c r="K1355" s="151"/>
      <c r="L1355" s="151"/>
      <c r="M1355" s="151"/>
      <c r="N1355" s="151"/>
      <c r="O1355" s="151"/>
      <c r="P1355" s="151"/>
      <c r="Q1355" s="151"/>
      <c r="R1355" s="151"/>
      <c r="S1355" s="151"/>
      <c r="T1355" s="151"/>
      <c r="U1355" s="151"/>
      <c r="V1355" s="151"/>
      <c r="W1355" s="151"/>
    </row>
    <row r="1356" spans="1:23" s="250" customFormat="1" x14ac:dyDescent="0.25">
      <c r="A1356" s="151"/>
      <c r="B1356" s="151"/>
      <c r="C1356" s="151"/>
      <c r="D1356" s="151"/>
      <c r="E1356" s="151"/>
      <c r="F1356" s="151"/>
      <c r="G1356" s="151"/>
      <c r="H1356" s="284"/>
      <c r="I1356" s="284"/>
      <c r="J1356" s="284"/>
      <c r="K1356" s="151"/>
      <c r="L1356" s="151"/>
      <c r="M1356" s="151"/>
      <c r="N1356" s="151"/>
      <c r="O1356" s="151"/>
      <c r="P1356" s="151"/>
      <c r="Q1356" s="151"/>
      <c r="R1356" s="151"/>
      <c r="S1356" s="151"/>
      <c r="T1356" s="151"/>
      <c r="U1356" s="151"/>
      <c r="V1356" s="151"/>
      <c r="W1356" s="151"/>
    </row>
    <row r="1357" spans="1:23" s="250" customFormat="1" x14ac:dyDescent="0.25">
      <c r="A1357" s="151"/>
      <c r="B1357" s="151"/>
      <c r="C1357" s="151"/>
      <c r="D1357" s="151"/>
      <c r="E1357" s="151"/>
      <c r="F1357" s="151"/>
      <c r="G1357" s="151"/>
      <c r="H1357" s="284"/>
      <c r="I1357" s="284"/>
      <c r="J1357" s="284"/>
      <c r="K1357" s="151"/>
      <c r="L1357" s="151"/>
      <c r="M1357" s="151"/>
      <c r="N1357" s="151"/>
      <c r="O1357" s="151"/>
      <c r="P1357" s="151"/>
      <c r="Q1357" s="151"/>
      <c r="R1357" s="151"/>
      <c r="S1357" s="151"/>
      <c r="T1357" s="151"/>
      <c r="U1357" s="151"/>
      <c r="V1357" s="151"/>
      <c r="W1357" s="151"/>
    </row>
    <row r="1358" spans="1:23" s="250" customFormat="1" x14ac:dyDescent="0.25">
      <c r="A1358" s="151"/>
      <c r="B1358" s="151"/>
      <c r="C1358" s="151"/>
      <c r="D1358" s="151"/>
      <c r="E1358" s="151"/>
      <c r="F1358" s="151"/>
      <c r="G1358" s="151"/>
      <c r="H1358" s="284"/>
      <c r="I1358" s="284"/>
      <c r="J1358" s="284"/>
      <c r="K1358" s="151"/>
      <c r="L1358" s="151"/>
      <c r="M1358" s="151"/>
      <c r="N1358" s="151"/>
      <c r="O1358" s="151"/>
      <c r="P1358" s="151"/>
      <c r="Q1358" s="151"/>
      <c r="R1358" s="151"/>
      <c r="S1358" s="151"/>
      <c r="T1358" s="151"/>
      <c r="U1358" s="151"/>
      <c r="V1358" s="151"/>
      <c r="W1358" s="151"/>
    </row>
    <row r="1359" spans="1:23" s="250" customFormat="1" x14ac:dyDescent="0.25">
      <c r="A1359" s="151"/>
      <c r="B1359" s="151"/>
      <c r="C1359" s="151"/>
      <c r="D1359" s="151"/>
      <c r="E1359" s="151"/>
      <c r="F1359" s="151"/>
      <c r="G1359" s="151"/>
      <c r="H1359" s="284"/>
      <c r="I1359" s="284"/>
      <c r="J1359" s="284"/>
      <c r="K1359" s="151"/>
      <c r="L1359" s="151"/>
      <c r="M1359" s="151"/>
      <c r="N1359" s="151"/>
      <c r="O1359" s="151"/>
      <c r="P1359" s="151"/>
      <c r="Q1359" s="151"/>
      <c r="R1359" s="151"/>
      <c r="S1359" s="151"/>
      <c r="T1359" s="151"/>
      <c r="U1359" s="151"/>
      <c r="V1359" s="151"/>
      <c r="W1359" s="151"/>
    </row>
    <row r="1360" spans="1:23" s="250" customFormat="1" x14ac:dyDescent="0.25">
      <c r="A1360" s="151"/>
      <c r="B1360" s="151"/>
      <c r="C1360" s="151"/>
      <c r="D1360" s="151"/>
      <c r="E1360" s="151"/>
      <c r="F1360" s="151"/>
      <c r="G1360" s="151"/>
      <c r="H1360" s="284"/>
      <c r="I1360" s="284"/>
      <c r="J1360" s="284"/>
      <c r="K1360" s="151"/>
      <c r="L1360" s="151"/>
      <c r="M1360" s="151"/>
      <c r="N1360" s="151"/>
      <c r="O1360" s="151"/>
      <c r="P1360" s="151"/>
      <c r="Q1360" s="151"/>
      <c r="R1360" s="151"/>
      <c r="S1360" s="151"/>
      <c r="T1360" s="151"/>
      <c r="U1360" s="151"/>
      <c r="V1360" s="151"/>
      <c r="W1360" s="151"/>
    </row>
    <row r="1361" spans="1:23" s="250" customFormat="1" x14ac:dyDescent="0.25">
      <c r="A1361" s="151"/>
      <c r="B1361" s="151"/>
      <c r="C1361" s="151"/>
      <c r="D1361" s="151"/>
      <c r="E1361" s="151"/>
      <c r="F1361" s="151"/>
      <c r="G1361" s="151"/>
      <c r="H1361" s="284"/>
      <c r="I1361" s="284"/>
      <c r="J1361" s="284"/>
      <c r="K1361" s="151"/>
      <c r="L1361" s="151"/>
      <c r="M1361" s="151"/>
      <c r="N1361" s="151"/>
      <c r="O1361" s="151"/>
      <c r="P1361" s="151"/>
      <c r="Q1361" s="151"/>
      <c r="R1361" s="151"/>
      <c r="S1361" s="151"/>
      <c r="T1361" s="151"/>
      <c r="U1361" s="151"/>
      <c r="V1361" s="151"/>
      <c r="W1361" s="151"/>
    </row>
    <row r="1362" spans="1:23" s="250" customFormat="1" x14ac:dyDescent="0.25">
      <c r="A1362" s="151"/>
      <c r="B1362" s="151"/>
      <c r="C1362" s="151"/>
      <c r="D1362" s="151"/>
      <c r="E1362" s="151"/>
      <c r="F1362" s="151"/>
      <c r="G1362" s="151"/>
      <c r="H1362" s="284"/>
      <c r="I1362" s="284"/>
      <c r="J1362" s="284"/>
      <c r="K1362" s="151"/>
      <c r="L1362" s="151"/>
      <c r="M1362" s="151"/>
      <c r="N1362" s="151"/>
      <c r="O1362" s="151"/>
      <c r="P1362" s="151"/>
      <c r="Q1362" s="151"/>
      <c r="R1362" s="151"/>
      <c r="S1362" s="151"/>
      <c r="T1362" s="151"/>
      <c r="U1362" s="151"/>
      <c r="V1362" s="151"/>
      <c r="W1362" s="151"/>
    </row>
    <row r="1363" spans="1:23" s="250" customFormat="1" x14ac:dyDescent="0.25">
      <c r="A1363" s="151"/>
      <c r="B1363" s="151"/>
      <c r="C1363" s="151"/>
      <c r="D1363" s="151"/>
      <c r="E1363" s="151"/>
      <c r="F1363" s="151"/>
      <c r="G1363" s="151"/>
      <c r="H1363" s="284"/>
      <c r="I1363" s="284"/>
      <c r="J1363" s="284"/>
      <c r="K1363" s="151"/>
      <c r="L1363" s="151"/>
      <c r="M1363" s="151"/>
      <c r="N1363" s="151"/>
      <c r="O1363" s="151"/>
      <c r="P1363" s="151"/>
      <c r="Q1363" s="151"/>
      <c r="R1363" s="151"/>
      <c r="S1363" s="151"/>
      <c r="T1363" s="151"/>
      <c r="U1363" s="151"/>
      <c r="V1363" s="151"/>
      <c r="W1363" s="151"/>
    </row>
    <row r="1364" spans="1:23" s="250" customFormat="1" x14ac:dyDescent="0.25">
      <c r="A1364" s="151"/>
      <c r="B1364" s="151"/>
      <c r="C1364" s="151"/>
      <c r="D1364" s="151"/>
      <c r="E1364" s="151"/>
      <c r="F1364" s="151"/>
      <c r="G1364" s="151"/>
      <c r="H1364" s="284"/>
      <c r="I1364" s="284"/>
      <c r="J1364" s="284"/>
      <c r="K1364" s="151"/>
      <c r="L1364" s="151"/>
      <c r="M1364" s="151"/>
      <c r="N1364" s="151"/>
      <c r="O1364" s="151"/>
      <c r="P1364" s="151"/>
      <c r="Q1364" s="151"/>
      <c r="R1364" s="151"/>
      <c r="S1364" s="151"/>
      <c r="T1364" s="151"/>
      <c r="U1364" s="151"/>
      <c r="V1364" s="151"/>
      <c r="W1364" s="151"/>
    </row>
    <row r="1365" spans="1:23" s="250" customFormat="1" x14ac:dyDescent="0.25">
      <c r="A1365" s="151"/>
      <c r="B1365" s="151"/>
      <c r="C1365" s="151"/>
      <c r="D1365" s="151"/>
      <c r="E1365" s="151"/>
      <c r="F1365" s="151"/>
      <c r="G1365" s="151"/>
      <c r="H1365" s="284"/>
      <c r="I1365" s="284"/>
      <c r="J1365" s="284"/>
      <c r="K1365" s="151"/>
      <c r="L1365" s="151"/>
      <c r="M1365" s="151"/>
      <c r="N1365" s="151"/>
      <c r="O1365" s="151"/>
      <c r="P1365" s="151"/>
      <c r="Q1365" s="151"/>
      <c r="R1365" s="151"/>
      <c r="S1365" s="151"/>
      <c r="T1365" s="151"/>
      <c r="U1365" s="151"/>
      <c r="V1365" s="151"/>
      <c r="W1365" s="151"/>
    </row>
    <row r="1366" spans="1:23" s="250" customFormat="1" x14ac:dyDescent="0.25">
      <c r="A1366" s="151"/>
      <c r="B1366" s="151"/>
      <c r="C1366" s="151"/>
      <c r="D1366" s="151"/>
      <c r="E1366" s="151"/>
      <c r="F1366" s="151"/>
      <c r="G1366" s="151"/>
      <c r="H1366" s="284"/>
      <c r="I1366" s="284"/>
      <c r="J1366" s="284"/>
      <c r="K1366" s="151"/>
      <c r="L1366" s="151"/>
      <c r="M1366" s="151"/>
      <c r="N1366" s="151"/>
      <c r="O1366" s="151"/>
      <c r="P1366" s="151"/>
      <c r="Q1366" s="151"/>
      <c r="R1366" s="151"/>
      <c r="S1366" s="151"/>
      <c r="T1366" s="151"/>
      <c r="U1366" s="151"/>
      <c r="V1366" s="151"/>
      <c r="W1366" s="151"/>
    </row>
    <row r="1367" spans="1:23" s="250" customFormat="1" x14ac:dyDescent="0.25">
      <c r="A1367" s="151"/>
      <c r="B1367" s="151"/>
      <c r="C1367" s="151"/>
      <c r="D1367" s="151"/>
      <c r="E1367" s="151"/>
      <c r="F1367" s="151"/>
      <c r="G1367" s="151"/>
      <c r="H1367" s="284"/>
      <c r="I1367" s="284"/>
      <c r="J1367" s="284"/>
      <c r="K1367" s="151"/>
      <c r="L1367" s="151"/>
      <c r="M1367" s="151"/>
      <c r="N1367" s="151"/>
      <c r="O1367" s="151"/>
      <c r="P1367" s="151"/>
      <c r="Q1367" s="151"/>
      <c r="R1367" s="151"/>
      <c r="S1367" s="151"/>
      <c r="T1367" s="151"/>
      <c r="U1367" s="151"/>
      <c r="V1367" s="151"/>
      <c r="W1367" s="151"/>
    </row>
    <row r="1368" spans="1:23" s="250" customFormat="1" x14ac:dyDescent="0.25">
      <c r="A1368" s="151"/>
      <c r="B1368" s="151"/>
      <c r="C1368" s="151"/>
      <c r="D1368" s="151"/>
      <c r="E1368" s="151"/>
      <c r="F1368" s="151"/>
      <c r="G1368" s="151"/>
      <c r="H1368" s="284"/>
      <c r="I1368" s="284"/>
      <c r="J1368" s="284"/>
      <c r="K1368" s="151"/>
      <c r="L1368" s="151"/>
      <c r="M1368" s="151"/>
      <c r="N1368" s="151"/>
      <c r="O1368" s="151"/>
      <c r="P1368" s="151"/>
      <c r="Q1368" s="151"/>
      <c r="R1368" s="151"/>
      <c r="S1368" s="151"/>
      <c r="T1368" s="151"/>
      <c r="U1368" s="151"/>
      <c r="V1368" s="151"/>
      <c r="W1368" s="151"/>
    </row>
    <row r="1369" spans="1:23" s="250" customFormat="1" x14ac:dyDescent="0.25">
      <c r="A1369" s="151"/>
      <c r="B1369" s="151"/>
      <c r="C1369" s="151"/>
      <c r="D1369" s="151"/>
      <c r="E1369" s="151"/>
      <c r="F1369" s="151"/>
      <c r="G1369" s="151"/>
      <c r="H1369" s="284"/>
      <c r="I1369" s="284"/>
      <c r="J1369" s="284"/>
      <c r="K1369" s="151"/>
      <c r="L1369" s="151"/>
      <c r="M1369" s="151"/>
      <c r="N1369" s="151"/>
      <c r="O1369" s="151"/>
      <c r="P1369" s="151"/>
      <c r="Q1369" s="151"/>
      <c r="R1369" s="151"/>
      <c r="S1369" s="151"/>
      <c r="T1369" s="151"/>
      <c r="U1369" s="151"/>
      <c r="V1369" s="151"/>
      <c r="W1369" s="151"/>
    </row>
    <row r="1370" spans="1:23" s="250" customFormat="1" x14ac:dyDescent="0.25">
      <c r="A1370" s="151"/>
      <c r="B1370" s="151"/>
      <c r="C1370" s="151"/>
      <c r="D1370" s="151"/>
      <c r="E1370" s="151"/>
      <c r="F1370" s="151"/>
      <c r="G1370" s="151"/>
      <c r="H1370" s="284"/>
      <c r="I1370" s="284"/>
      <c r="J1370" s="284"/>
      <c r="K1370" s="151"/>
      <c r="L1370" s="151"/>
      <c r="M1370" s="151"/>
      <c r="N1370" s="151"/>
      <c r="O1370" s="151"/>
      <c r="P1370" s="151"/>
      <c r="Q1370" s="151"/>
      <c r="R1370" s="151"/>
      <c r="S1370" s="151"/>
      <c r="T1370" s="151"/>
      <c r="U1370" s="151"/>
      <c r="V1370" s="151"/>
      <c r="W1370" s="151"/>
    </row>
    <row r="1371" spans="1:23" s="250" customFormat="1" x14ac:dyDescent="0.25">
      <c r="A1371" s="151"/>
      <c r="B1371" s="151"/>
      <c r="C1371" s="151"/>
      <c r="D1371" s="151"/>
      <c r="E1371" s="151"/>
      <c r="F1371" s="151"/>
      <c r="G1371" s="151"/>
      <c r="H1371" s="284"/>
      <c r="I1371" s="284"/>
      <c r="J1371" s="284"/>
      <c r="K1371" s="151"/>
      <c r="L1371" s="151"/>
      <c r="M1371" s="151"/>
      <c r="N1371" s="151"/>
      <c r="O1371" s="151"/>
      <c r="P1371" s="151"/>
      <c r="Q1371" s="151"/>
      <c r="R1371" s="151"/>
      <c r="S1371" s="151"/>
      <c r="T1371" s="151"/>
      <c r="U1371" s="151"/>
      <c r="V1371" s="151"/>
      <c r="W1371" s="151"/>
    </row>
    <row r="1372" spans="1:23" s="250" customFormat="1" x14ac:dyDescent="0.25">
      <c r="A1372" s="151"/>
      <c r="B1372" s="151"/>
      <c r="C1372" s="151"/>
      <c r="D1372" s="151"/>
      <c r="E1372" s="151"/>
      <c r="F1372" s="151"/>
      <c r="G1372" s="151"/>
      <c r="H1372" s="284"/>
      <c r="I1372" s="284"/>
      <c r="J1372" s="284"/>
      <c r="K1372" s="151"/>
      <c r="L1372" s="151"/>
      <c r="M1372" s="151"/>
      <c r="N1372" s="151"/>
      <c r="O1372" s="151"/>
      <c r="P1372" s="151"/>
      <c r="Q1372" s="151"/>
      <c r="R1372" s="151"/>
      <c r="S1372" s="151"/>
      <c r="T1372" s="151"/>
      <c r="U1372" s="151"/>
      <c r="V1372" s="151"/>
      <c r="W1372" s="151"/>
    </row>
    <row r="1373" spans="1:23" s="250" customFormat="1" x14ac:dyDescent="0.25">
      <c r="A1373" s="151"/>
      <c r="B1373" s="151"/>
      <c r="C1373" s="151"/>
      <c r="D1373" s="151"/>
      <c r="E1373" s="151"/>
      <c r="F1373" s="151"/>
      <c r="G1373" s="151"/>
      <c r="H1373" s="284"/>
      <c r="I1373" s="284"/>
      <c r="J1373" s="284"/>
      <c r="K1373" s="151"/>
      <c r="L1373" s="151"/>
      <c r="M1373" s="151"/>
      <c r="N1373" s="151"/>
      <c r="O1373" s="151"/>
      <c r="P1373" s="151"/>
      <c r="Q1373" s="151"/>
      <c r="R1373" s="151"/>
      <c r="S1373" s="151"/>
      <c r="T1373" s="151"/>
      <c r="U1373" s="151"/>
      <c r="V1373" s="151"/>
      <c r="W1373" s="151"/>
    </row>
    <row r="1374" spans="1:23" s="250" customFormat="1" x14ac:dyDescent="0.25">
      <c r="A1374" s="151"/>
      <c r="B1374" s="151"/>
      <c r="C1374" s="151"/>
      <c r="D1374" s="151"/>
      <c r="E1374" s="151"/>
      <c r="F1374" s="151"/>
      <c r="G1374" s="151"/>
      <c r="H1374" s="284"/>
      <c r="I1374" s="284"/>
      <c r="J1374" s="284"/>
      <c r="K1374" s="151"/>
      <c r="L1374" s="151"/>
      <c r="M1374" s="151"/>
      <c r="N1374" s="151"/>
      <c r="O1374" s="151"/>
      <c r="P1374" s="151"/>
      <c r="Q1374" s="151"/>
      <c r="R1374" s="151"/>
      <c r="S1374" s="151"/>
      <c r="T1374" s="151"/>
      <c r="U1374" s="151"/>
      <c r="V1374" s="151"/>
      <c r="W1374" s="151"/>
    </row>
    <row r="1375" spans="1:23" s="250" customFormat="1" x14ac:dyDescent="0.25">
      <c r="A1375" s="151"/>
      <c r="B1375" s="151"/>
      <c r="C1375" s="151"/>
      <c r="D1375" s="151"/>
      <c r="E1375" s="151"/>
      <c r="F1375" s="151"/>
      <c r="G1375" s="151"/>
      <c r="H1375" s="284"/>
      <c r="I1375" s="284"/>
      <c r="J1375" s="284"/>
      <c r="K1375" s="151"/>
      <c r="L1375" s="151"/>
      <c r="M1375" s="151"/>
      <c r="N1375" s="151"/>
      <c r="O1375" s="151"/>
      <c r="P1375" s="151"/>
      <c r="Q1375" s="151"/>
      <c r="R1375" s="151"/>
      <c r="S1375" s="151"/>
      <c r="T1375" s="151"/>
      <c r="U1375" s="151"/>
      <c r="V1375" s="151"/>
      <c r="W1375" s="151"/>
    </row>
    <row r="1376" spans="1:23" s="250" customFormat="1" x14ac:dyDescent="0.25">
      <c r="A1376" s="151"/>
      <c r="B1376" s="151"/>
      <c r="C1376" s="151"/>
      <c r="D1376" s="151"/>
      <c r="E1376" s="151"/>
      <c r="F1376" s="151"/>
      <c r="G1376" s="151"/>
      <c r="H1376" s="284"/>
      <c r="I1376" s="284"/>
      <c r="J1376" s="284"/>
      <c r="K1376" s="151"/>
      <c r="L1376" s="151"/>
      <c r="M1376" s="151"/>
      <c r="N1376" s="151"/>
      <c r="O1376" s="151"/>
      <c r="P1376" s="151"/>
      <c r="Q1376" s="151"/>
      <c r="R1376" s="151"/>
      <c r="S1376" s="151"/>
      <c r="T1376" s="151"/>
      <c r="U1376" s="151"/>
      <c r="V1376" s="151"/>
      <c r="W1376" s="151"/>
    </row>
    <row r="1377" spans="1:23" s="250" customFormat="1" x14ac:dyDescent="0.25">
      <c r="A1377" s="151"/>
      <c r="B1377" s="151"/>
      <c r="C1377" s="151"/>
      <c r="D1377" s="151"/>
      <c r="E1377" s="151"/>
      <c r="F1377" s="151"/>
      <c r="G1377" s="151"/>
      <c r="H1377" s="284"/>
      <c r="I1377" s="284"/>
      <c r="J1377" s="284"/>
      <c r="K1377" s="151"/>
      <c r="L1377" s="151"/>
      <c r="M1377" s="151"/>
      <c r="N1377" s="151"/>
      <c r="O1377" s="151"/>
      <c r="P1377" s="151"/>
      <c r="Q1377" s="151"/>
      <c r="R1377" s="151"/>
      <c r="S1377" s="151"/>
      <c r="T1377" s="151"/>
      <c r="U1377" s="151"/>
      <c r="V1377" s="151"/>
      <c r="W1377" s="151"/>
    </row>
    <row r="1378" spans="1:23" s="250" customFormat="1" x14ac:dyDescent="0.25">
      <c r="A1378" s="151"/>
      <c r="B1378" s="151"/>
      <c r="C1378" s="151"/>
      <c r="D1378" s="151"/>
      <c r="E1378" s="151"/>
      <c r="F1378" s="151"/>
      <c r="G1378" s="151"/>
      <c r="H1378" s="284"/>
      <c r="I1378" s="284"/>
      <c r="J1378" s="284"/>
      <c r="K1378" s="151"/>
      <c r="L1378" s="151"/>
      <c r="M1378" s="151"/>
      <c r="N1378" s="151"/>
      <c r="O1378" s="151"/>
      <c r="P1378" s="151"/>
      <c r="Q1378" s="151"/>
      <c r="R1378" s="151"/>
      <c r="S1378" s="151"/>
      <c r="T1378" s="151"/>
      <c r="U1378" s="151"/>
      <c r="V1378" s="151"/>
      <c r="W1378" s="151"/>
    </row>
    <row r="1379" spans="1:23" s="250" customFormat="1" x14ac:dyDescent="0.25">
      <c r="A1379" s="151"/>
      <c r="B1379" s="151"/>
      <c r="C1379" s="151"/>
      <c r="D1379" s="151"/>
      <c r="E1379" s="151"/>
      <c r="F1379" s="151"/>
      <c r="G1379" s="151"/>
      <c r="H1379" s="284"/>
      <c r="I1379" s="284"/>
      <c r="J1379" s="284"/>
      <c r="K1379" s="151"/>
      <c r="L1379" s="151"/>
      <c r="M1379" s="151"/>
      <c r="N1379" s="151"/>
      <c r="O1379" s="151"/>
      <c r="P1379" s="151"/>
      <c r="Q1379" s="151"/>
      <c r="R1379" s="151"/>
      <c r="S1379" s="151"/>
      <c r="T1379" s="151"/>
      <c r="U1379" s="151"/>
      <c r="V1379" s="151"/>
      <c r="W1379" s="151"/>
    </row>
    <row r="1380" spans="1:23" s="250" customFormat="1" x14ac:dyDescent="0.25">
      <c r="A1380" s="151"/>
      <c r="B1380" s="151"/>
      <c r="C1380" s="151"/>
      <c r="D1380" s="151"/>
      <c r="E1380" s="151"/>
      <c r="F1380" s="151"/>
      <c r="G1380" s="151"/>
      <c r="H1380" s="284"/>
      <c r="I1380" s="284"/>
      <c r="J1380" s="284"/>
      <c r="K1380" s="151"/>
      <c r="L1380" s="151"/>
      <c r="M1380" s="151"/>
      <c r="N1380" s="151"/>
      <c r="O1380" s="151"/>
      <c r="P1380" s="151"/>
      <c r="Q1380" s="151"/>
      <c r="R1380" s="151"/>
      <c r="S1380" s="151"/>
      <c r="T1380" s="151"/>
      <c r="U1380" s="151"/>
      <c r="V1380" s="151"/>
      <c r="W1380" s="151"/>
    </row>
    <row r="1381" spans="1:23" s="250" customFormat="1" x14ac:dyDescent="0.25">
      <c r="A1381" s="151"/>
      <c r="B1381" s="151"/>
      <c r="C1381" s="151"/>
      <c r="D1381" s="151"/>
      <c r="E1381" s="151"/>
      <c r="F1381" s="151"/>
      <c r="G1381" s="151"/>
      <c r="H1381" s="284"/>
      <c r="I1381" s="284"/>
      <c r="J1381" s="284"/>
      <c r="K1381" s="151"/>
      <c r="L1381" s="151"/>
      <c r="M1381" s="151"/>
      <c r="N1381" s="151"/>
      <c r="O1381" s="151"/>
      <c r="P1381" s="151"/>
      <c r="Q1381" s="151"/>
      <c r="R1381" s="151"/>
      <c r="S1381" s="151"/>
      <c r="T1381" s="151"/>
      <c r="U1381" s="151"/>
      <c r="V1381" s="151"/>
      <c r="W1381" s="151"/>
    </row>
    <row r="1382" spans="1:23" s="250" customFormat="1" x14ac:dyDescent="0.25">
      <c r="A1382" s="151"/>
      <c r="B1382" s="151"/>
      <c r="C1382" s="151"/>
      <c r="D1382" s="151"/>
      <c r="E1382" s="151"/>
      <c r="F1382" s="151"/>
      <c r="G1382" s="151"/>
      <c r="H1382" s="284"/>
      <c r="I1382" s="284"/>
      <c r="J1382" s="284"/>
      <c r="K1382" s="151"/>
      <c r="L1382" s="151"/>
      <c r="M1382" s="151"/>
      <c r="N1382" s="151"/>
      <c r="O1382" s="151"/>
      <c r="P1382" s="151"/>
      <c r="Q1382" s="151"/>
      <c r="R1382" s="151"/>
      <c r="S1382" s="151"/>
      <c r="T1382" s="151"/>
      <c r="U1382" s="151"/>
      <c r="V1382" s="151"/>
      <c r="W1382" s="151"/>
    </row>
    <row r="1383" spans="1:23" s="250" customFormat="1" x14ac:dyDescent="0.25">
      <c r="A1383" s="151"/>
      <c r="B1383" s="151"/>
      <c r="C1383" s="151"/>
      <c r="D1383" s="151"/>
      <c r="E1383" s="151"/>
      <c r="F1383" s="151"/>
      <c r="G1383" s="151"/>
      <c r="H1383" s="284"/>
      <c r="I1383" s="284"/>
      <c r="J1383" s="284"/>
      <c r="K1383" s="151"/>
      <c r="L1383" s="151"/>
      <c r="M1383" s="151"/>
      <c r="N1383" s="151"/>
      <c r="O1383" s="151"/>
      <c r="P1383" s="151"/>
      <c r="Q1383" s="151"/>
      <c r="R1383" s="151"/>
      <c r="S1383" s="151"/>
      <c r="T1383" s="151"/>
      <c r="U1383" s="151"/>
      <c r="V1383" s="151"/>
      <c r="W1383" s="151"/>
    </row>
    <row r="1384" spans="1:23" s="250" customFormat="1" x14ac:dyDescent="0.25">
      <c r="A1384" s="151"/>
      <c r="B1384" s="151"/>
      <c r="C1384" s="151"/>
      <c r="D1384" s="151"/>
      <c r="E1384" s="151"/>
      <c r="F1384" s="151"/>
      <c r="G1384" s="151"/>
      <c r="H1384" s="284"/>
      <c r="I1384" s="284"/>
      <c r="J1384" s="284"/>
      <c r="K1384" s="151"/>
      <c r="L1384" s="151"/>
      <c r="M1384" s="151"/>
      <c r="N1384" s="151"/>
      <c r="O1384" s="151"/>
      <c r="P1384" s="151"/>
      <c r="Q1384" s="151"/>
      <c r="R1384" s="151"/>
      <c r="S1384" s="151"/>
      <c r="T1384" s="151"/>
      <c r="U1384" s="151"/>
      <c r="V1384" s="151"/>
      <c r="W1384" s="151"/>
    </row>
    <row r="1385" spans="1:23" s="250" customFormat="1" x14ac:dyDescent="0.25">
      <c r="A1385" s="151"/>
      <c r="B1385" s="151"/>
      <c r="C1385" s="151"/>
      <c r="D1385" s="151"/>
      <c r="E1385" s="151"/>
      <c r="F1385" s="151"/>
      <c r="G1385" s="151"/>
      <c r="H1385" s="284"/>
      <c r="I1385" s="284"/>
      <c r="J1385" s="284"/>
      <c r="K1385" s="151"/>
      <c r="L1385" s="151"/>
      <c r="M1385" s="151"/>
      <c r="N1385" s="151"/>
      <c r="O1385" s="151"/>
      <c r="P1385" s="151"/>
      <c r="Q1385" s="151"/>
      <c r="R1385" s="151"/>
      <c r="S1385" s="151"/>
      <c r="T1385" s="151"/>
      <c r="U1385" s="151"/>
      <c r="V1385" s="151"/>
      <c r="W1385" s="151"/>
    </row>
    <row r="1386" spans="1:23" s="250" customFormat="1" x14ac:dyDescent="0.25">
      <c r="A1386" s="151"/>
      <c r="B1386" s="151"/>
      <c r="C1386" s="151"/>
      <c r="D1386" s="151"/>
      <c r="E1386" s="151"/>
      <c r="F1386" s="151"/>
      <c r="G1386" s="151"/>
      <c r="H1386" s="284"/>
      <c r="I1386" s="284"/>
      <c r="J1386" s="284"/>
      <c r="K1386" s="151"/>
      <c r="L1386" s="151"/>
      <c r="M1386" s="151"/>
      <c r="N1386" s="151"/>
      <c r="O1386" s="151"/>
      <c r="P1386" s="151"/>
      <c r="Q1386" s="151"/>
      <c r="R1386" s="151"/>
      <c r="S1386" s="151"/>
      <c r="T1386" s="151"/>
      <c r="U1386" s="151"/>
      <c r="V1386" s="151"/>
      <c r="W1386" s="151"/>
    </row>
    <row r="1387" spans="1:23" s="250" customFormat="1" x14ac:dyDescent="0.25">
      <c r="A1387" s="151"/>
      <c r="B1387" s="151"/>
      <c r="C1387" s="151"/>
      <c r="D1387" s="151"/>
      <c r="E1387" s="151"/>
      <c r="F1387" s="151"/>
      <c r="G1387" s="151"/>
      <c r="H1387" s="284"/>
      <c r="I1387" s="284"/>
      <c r="J1387" s="284"/>
      <c r="K1387" s="151"/>
      <c r="L1387" s="151"/>
      <c r="M1387" s="151"/>
      <c r="N1387" s="151"/>
      <c r="O1387" s="151"/>
      <c r="P1387" s="151"/>
      <c r="Q1387" s="151"/>
      <c r="R1387" s="151"/>
      <c r="S1387" s="151"/>
      <c r="T1387" s="151"/>
      <c r="U1387" s="151"/>
      <c r="V1387" s="151"/>
      <c r="W1387" s="151"/>
    </row>
    <row r="1388" spans="1:23" s="250" customFormat="1" x14ac:dyDescent="0.25">
      <c r="A1388" s="151"/>
      <c r="B1388" s="151"/>
      <c r="C1388" s="151"/>
      <c r="D1388" s="151"/>
      <c r="E1388" s="151"/>
      <c r="F1388" s="151"/>
      <c r="G1388" s="151"/>
      <c r="H1388" s="284"/>
      <c r="I1388" s="284"/>
      <c r="J1388" s="284"/>
      <c r="K1388" s="151"/>
      <c r="L1388" s="151"/>
      <c r="M1388" s="151"/>
      <c r="N1388" s="151"/>
      <c r="O1388" s="151"/>
      <c r="P1388" s="151"/>
      <c r="Q1388" s="151"/>
      <c r="R1388" s="151"/>
      <c r="S1388" s="151"/>
      <c r="T1388" s="151"/>
      <c r="U1388" s="151"/>
      <c r="V1388" s="151"/>
      <c r="W1388" s="151"/>
    </row>
    <row r="1389" spans="1:23" s="250" customFormat="1" x14ac:dyDescent="0.25">
      <c r="A1389" s="151"/>
      <c r="B1389" s="151"/>
      <c r="C1389" s="151"/>
      <c r="D1389" s="151"/>
      <c r="E1389" s="151"/>
      <c r="F1389" s="151"/>
      <c r="G1389" s="151"/>
      <c r="H1389" s="284"/>
      <c r="I1389" s="284"/>
      <c r="J1389" s="284"/>
      <c r="K1389" s="151"/>
      <c r="L1389" s="151"/>
      <c r="M1389" s="151"/>
      <c r="N1389" s="151"/>
      <c r="O1389" s="151"/>
      <c r="P1389" s="151"/>
      <c r="Q1389" s="151"/>
      <c r="R1389" s="151"/>
      <c r="S1389" s="151"/>
      <c r="T1389" s="151"/>
      <c r="U1389" s="151"/>
      <c r="V1389" s="151"/>
      <c r="W1389" s="151"/>
    </row>
    <row r="1390" spans="1:23" s="250" customFormat="1" x14ac:dyDescent="0.25">
      <c r="A1390" s="151"/>
      <c r="B1390" s="151"/>
      <c r="C1390" s="151"/>
      <c r="D1390" s="151"/>
      <c r="E1390" s="151"/>
      <c r="F1390" s="151"/>
      <c r="G1390" s="151"/>
      <c r="H1390" s="284"/>
      <c r="I1390" s="284"/>
      <c r="J1390" s="284"/>
      <c r="K1390" s="151"/>
      <c r="L1390" s="151"/>
      <c r="M1390" s="151"/>
      <c r="N1390" s="151"/>
      <c r="O1390" s="151"/>
      <c r="P1390" s="151"/>
      <c r="Q1390" s="151"/>
      <c r="R1390" s="151"/>
      <c r="S1390" s="151"/>
      <c r="T1390" s="151"/>
      <c r="U1390" s="151"/>
      <c r="V1390" s="151"/>
      <c r="W1390" s="151"/>
    </row>
    <row r="1391" spans="1:23" s="250" customFormat="1" x14ac:dyDescent="0.25">
      <c r="A1391" s="151"/>
      <c r="B1391" s="151"/>
      <c r="C1391" s="151"/>
      <c r="D1391" s="151"/>
      <c r="E1391" s="151"/>
      <c r="F1391" s="151"/>
      <c r="G1391" s="151"/>
      <c r="H1391" s="284"/>
      <c r="I1391" s="284"/>
      <c r="J1391" s="284"/>
      <c r="K1391" s="151"/>
      <c r="L1391" s="151"/>
      <c r="M1391" s="151"/>
      <c r="N1391" s="151"/>
      <c r="O1391" s="151"/>
      <c r="P1391" s="151"/>
      <c r="Q1391" s="151"/>
      <c r="R1391" s="151"/>
      <c r="S1391" s="151"/>
      <c r="T1391" s="151"/>
      <c r="U1391" s="151"/>
      <c r="V1391" s="151"/>
      <c r="W1391" s="151"/>
    </row>
    <row r="1392" spans="1:23" s="250" customFormat="1" x14ac:dyDescent="0.25">
      <c r="A1392" s="151"/>
      <c r="B1392" s="151"/>
      <c r="C1392" s="151"/>
      <c r="D1392" s="151"/>
      <c r="E1392" s="151"/>
      <c r="F1392" s="151"/>
      <c r="G1392" s="151"/>
      <c r="H1392" s="284"/>
      <c r="I1392" s="284"/>
      <c r="J1392" s="284"/>
      <c r="K1392" s="151"/>
      <c r="L1392" s="151"/>
      <c r="M1392" s="151"/>
      <c r="N1392" s="151"/>
      <c r="O1392" s="151"/>
      <c r="P1392" s="151"/>
      <c r="Q1392" s="151"/>
      <c r="R1392" s="151"/>
      <c r="S1392" s="151"/>
      <c r="T1392" s="151"/>
      <c r="U1392" s="151"/>
      <c r="V1392" s="151"/>
      <c r="W1392" s="151"/>
    </row>
    <row r="1393" spans="1:23" s="250" customFormat="1" x14ac:dyDescent="0.25">
      <c r="A1393" s="151"/>
      <c r="B1393" s="151"/>
      <c r="C1393" s="151"/>
      <c r="D1393" s="151"/>
      <c r="E1393" s="151"/>
      <c r="F1393" s="151"/>
      <c r="G1393" s="151"/>
      <c r="H1393" s="284"/>
      <c r="I1393" s="284"/>
      <c r="J1393" s="284"/>
      <c r="K1393" s="151"/>
      <c r="L1393" s="151"/>
      <c r="M1393" s="151"/>
      <c r="N1393" s="151"/>
      <c r="O1393" s="151"/>
      <c r="P1393" s="151"/>
      <c r="Q1393" s="151"/>
      <c r="R1393" s="151"/>
      <c r="S1393" s="151"/>
      <c r="T1393" s="151"/>
      <c r="U1393" s="151"/>
      <c r="V1393" s="151"/>
      <c r="W1393" s="151"/>
    </row>
    <row r="1394" spans="1:23" s="250" customFormat="1" x14ac:dyDescent="0.25">
      <c r="A1394" s="151"/>
      <c r="B1394" s="151"/>
      <c r="C1394" s="151"/>
      <c r="D1394" s="151"/>
      <c r="E1394" s="151"/>
      <c r="F1394" s="151"/>
      <c r="G1394" s="151"/>
      <c r="H1394" s="284"/>
      <c r="I1394" s="284"/>
      <c r="J1394" s="284"/>
      <c r="K1394" s="151"/>
      <c r="L1394" s="151"/>
      <c r="M1394" s="151"/>
      <c r="N1394" s="151"/>
      <c r="O1394" s="151"/>
      <c r="P1394" s="151"/>
      <c r="Q1394" s="151"/>
      <c r="R1394" s="151"/>
      <c r="S1394" s="151"/>
      <c r="T1394" s="151"/>
      <c r="U1394" s="151"/>
      <c r="V1394" s="151"/>
      <c r="W1394" s="151"/>
    </row>
    <row r="1395" spans="1:23" s="250" customFormat="1" x14ac:dyDescent="0.25">
      <c r="A1395" s="151"/>
      <c r="B1395" s="151"/>
      <c r="C1395" s="151"/>
      <c r="D1395" s="151"/>
      <c r="E1395" s="151"/>
      <c r="F1395" s="151"/>
      <c r="G1395" s="151"/>
      <c r="H1395" s="284"/>
      <c r="I1395" s="284"/>
      <c r="J1395" s="284"/>
      <c r="K1395" s="151"/>
      <c r="L1395" s="151"/>
      <c r="M1395" s="151"/>
      <c r="N1395" s="151"/>
      <c r="O1395" s="151"/>
      <c r="P1395" s="151"/>
      <c r="Q1395" s="151"/>
      <c r="R1395" s="151"/>
      <c r="S1395" s="151"/>
      <c r="T1395" s="151"/>
      <c r="U1395" s="151"/>
      <c r="V1395" s="151"/>
      <c r="W1395" s="151"/>
    </row>
    <row r="1396" spans="1:23" s="250" customFormat="1" x14ac:dyDescent="0.25">
      <c r="A1396" s="151"/>
      <c r="B1396" s="151"/>
      <c r="C1396" s="151"/>
      <c r="D1396" s="151"/>
      <c r="E1396" s="151"/>
      <c r="F1396" s="151"/>
      <c r="G1396" s="151"/>
      <c r="H1396" s="284"/>
      <c r="I1396" s="284"/>
      <c r="J1396" s="284"/>
      <c r="K1396" s="151"/>
      <c r="L1396" s="151"/>
      <c r="M1396" s="151"/>
      <c r="N1396" s="151"/>
      <c r="O1396" s="151"/>
      <c r="P1396" s="151"/>
      <c r="Q1396" s="151"/>
      <c r="R1396" s="151"/>
      <c r="S1396" s="151"/>
      <c r="T1396" s="151"/>
      <c r="U1396" s="151"/>
      <c r="V1396" s="151"/>
      <c r="W1396" s="151"/>
    </row>
    <row r="1397" spans="1:23" s="250" customFormat="1" x14ac:dyDescent="0.25">
      <c r="A1397" s="151"/>
      <c r="B1397" s="151"/>
      <c r="C1397" s="151"/>
      <c r="D1397" s="151"/>
      <c r="E1397" s="151"/>
      <c r="F1397" s="151"/>
      <c r="G1397" s="151"/>
      <c r="H1397" s="284"/>
      <c r="I1397" s="284"/>
      <c r="J1397" s="284"/>
      <c r="K1397" s="151"/>
      <c r="L1397" s="151"/>
      <c r="M1397" s="151"/>
      <c r="N1397" s="151"/>
      <c r="O1397" s="151"/>
      <c r="P1397" s="151"/>
      <c r="Q1397" s="151"/>
      <c r="R1397" s="151"/>
      <c r="S1397" s="151"/>
      <c r="T1397" s="151"/>
      <c r="U1397" s="151"/>
      <c r="V1397" s="151"/>
      <c r="W1397" s="151"/>
    </row>
    <row r="1398" spans="1:23" s="250" customFormat="1" x14ac:dyDescent="0.25">
      <c r="A1398" s="151"/>
      <c r="B1398" s="151"/>
      <c r="C1398" s="151"/>
      <c r="D1398" s="151"/>
      <c r="E1398" s="151"/>
      <c r="F1398" s="151"/>
      <c r="G1398" s="151"/>
      <c r="H1398" s="284"/>
      <c r="I1398" s="284"/>
      <c r="J1398" s="284"/>
      <c r="K1398" s="151"/>
      <c r="L1398" s="151"/>
      <c r="M1398" s="151"/>
      <c r="N1398" s="151"/>
      <c r="O1398" s="151"/>
      <c r="P1398" s="151"/>
      <c r="Q1398" s="151"/>
      <c r="R1398" s="151"/>
      <c r="S1398" s="151"/>
      <c r="T1398" s="151"/>
      <c r="U1398" s="151"/>
      <c r="V1398" s="151"/>
      <c r="W1398" s="151"/>
    </row>
    <row r="1399" spans="1:23" s="250" customFormat="1" x14ac:dyDescent="0.25">
      <c r="A1399" s="151"/>
      <c r="B1399" s="151"/>
      <c r="C1399" s="151"/>
      <c r="D1399" s="151"/>
      <c r="E1399" s="151"/>
      <c r="F1399" s="151"/>
      <c r="G1399" s="151"/>
      <c r="H1399" s="284"/>
      <c r="I1399" s="284"/>
      <c r="J1399" s="284"/>
      <c r="K1399" s="151"/>
      <c r="L1399" s="151"/>
      <c r="M1399" s="151"/>
      <c r="N1399" s="151"/>
      <c r="O1399" s="151"/>
      <c r="P1399" s="151"/>
      <c r="Q1399" s="151"/>
      <c r="R1399" s="151"/>
      <c r="S1399" s="151"/>
      <c r="T1399" s="151"/>
      <c r="U1399" s="151"/>
      <c r="V1399" s="151"/>
      <c r="W1399" s="151"/>
    </row>
    <row r="1400" spans="1:23" s="250" customFormat="1" x14ac:dyDescent="0.25">
      <c r="A1400" s="151"/>
      <c r="B1400" s="151"/>
      <c r="C1400" s="151"/>
      <c r="D1400" s="151"/>
      <c r="E1400" s="151"/>
      <c r="F1400" s="151"/>
      <c r="G1400" s="151"/>
      <c r="H1400" s="284"/>
      <c r="I1400" s="284"/>
      <c r="J1400" s="284"/>
      <c r="K1400" s="151"/>
      <c r="L1400" s="151"/>
      <c r="M1400" s="151"/>
      <c r="N1400" s="151"/>
      <c r="O1400" s="151"/>
      <c r="P1400" s="151"/>
      <c r="Q1400" s="151"/>
      <c r="R1400" s="151"/>
      <c r="S1400" s="151"/>
      <c r="T1400" s="151"/>
      <c r="U1400" s="151"/>
      <c r="V1400" s="151"/>
      <c r="W1400" s="151"/>
    </row>
    <row r="1401" spans="1:23" s="250" customFormat="1" x14ac:dyDescent="0.25">
      <c r="A1401" s="151"/>
      <c r="B1401" s="151"/>
      <c r="C1401" s="151"/>
      <c r="D1401" s="151"/>
      <c r="E1401" s="151"/>
      <c r="F1401" s="151"/>
      <c r="G1401" s="151"/>
      <c r="H1401" s="284"/>
      <c r="I1401" s="284"/>
      <c r="J1401" s="284"/>
      <c r="K1401" s="151"/>
      <c r="L1401" s="151"/>
      <c r="M1401" s="151"/>
      <c r="N1401" s="151"/>
      <c r="O1401" s="151"/>
      <c r="P1401" s="151"/>
      <c r="Q1401" s="151"/>
      <c r="R1401" s="151"/>
      <c r="S1401" s="151"/>
      <c r="T1401" s="151"/>
      <c r="U1401" s="151"/>
      <c r="V1401" s="151"/>
      <c r="W1401" s="151"/>
    </row>
    <row r="1402" spans="1:23" s="250" customFormat="1" x14ac:dyDescent="0.25">
      <c r="A1402" s="151"/>
      <c r="B1402" s="151"/>
      <c r="C1402" s="151"/>
      <c r="D1402" s="151"/>
      <c r="E1402" s="151"/>
      <c r="F1402" s="151"/>
      <c r="G1402" s="151"/>
      <c r="H1402" s="284"/>
      <c r="I1402" s="284"/>
      <c r="J1402" s="284"/>
      <c r="K1402" s="151"/>
      <c r="L1402" s="151"/>
      <c r="M1402" s="151"/>
      <c r="N1402" s="151"/>
      <c r="O1402" s="151"/>
      <c r="P1402" s="151"/>
      <c r="Q1402" s="151"/>
      <c r="R1402" s="151"/>
      <c r="S1402" s="151"/>
      <c r="T1402" s="151"/>
      <c r="U1402" s="151"/>
      <c r="V1402" s="151"/>
      <c r="W1402" s="151"/>
    </row>
    <row r="1403" spans="1:23" s="250" customFormat="1" x14ac:dyDescent="0.25">
      <c r="A1403" s="151"/>
      <c r="B1403" s="151"/>
      <c r="C1403" s="151"/>
      <c r="D1403" s="151"/>
      <c r="E1403" s="151"/>
      <c r="F1403" s="151"/>
      <c r="G1403" s="151"/>
      <c r="H1403" s="284"/>
      <c r="I1403" s="284"/>
      <c r="J1403" s="284"/>
      <c r="K1403" s="151"/>
      <c r="L1403" s="151"/>
      <c r="M1403" s="151"/>
      <c r="N1403" s="151"/>
      <c r="O1403" s="151"/>
      <c r="P1403" s="151"/>
      <c r="Q1403" s="151"/>
      <c r="R1403" s="151"/>
      <c r="S1403" s="151"/>
      <c r="T1403" s="151"/>
      <c r="U1403" s="151"/>
      <c r="V1403" s="151"/>
      <c r="W1403" s="151"/>
    </row>
    <row r="1404" spans="1:23" s="250" customFormat="1" x14ac:dyDescent="0.25">
      <c r="A1404" s="151"/>
      <c r="B1404" s="151"/>
      <c r="C1404" s="151"/>
      <c r="D1404" s="151"/>
      <c r="E1404" s="151"/>
      <c r="F1404" s="151"/>
      <c r="G1404" s="151"/>
      <c r="H1404" s="284"/>
      <c r="I1404" s="284"/>
      <c r="J1404" s="284"/>
      <c r="K1404" s="151"/>
      <c r="L1404" s="151"/>
      <c r="M1404" s="151"/>
      <c r="N1404" s="151"/>
      <c r="O1404" s="151"/>
      <c r="P1404" s="151"/>
      <c r="Q1404" s="151"/>
      <c r="R1404" s="151"/>
      <c r="S1404" s="151"/>
      <c r="T1404" s="151"/>
      <c r="U1404" s="151"/>
      <c r="V1404" s="151"/>
      <c r="W1404" s="151"/>
    </row>
    <row r="1405" spans="1:23" s="250" customFormat="1" x14ac:dyDescent="0.25">
      <c r="A1405" s="151"/>
      <c r="B1405" s="151"/>
      <c r="C1405" s="151"/>
      <c r="D1405" s="151"/>
      <c r="E1405" s="151"/>
      <c r="F1405" s="151"/>
      <c r="G1405" s="151"/>
      <c r="H1405" s="284"/>
      <c r="I1405" s="284"/>
      <c r="J1405" s="284"/>
      <c r="K1405" s="151"/>
      <c r="L1405" s="151"/>
      <c r="M1405" s="151"/>
      <c r="N1405" s="151"/>
      <c r="O1405" s="151"/>
      <c r="P1405" s="151"/>
      <c r="Q1405" s="151"/>
      <c r="R1405" s="151"/>
      <c r="S1405" s="151"/>
      <c r="T1405" s="151"/>
      <c r="U1405" s="151"/>
      <c r="V1405" s="151"/>
      <c r="W1405" s="151"/>
    </row>
    <row r="1406" spans="1:23" s="250" customFormat="1" x14ac:dyDescent="0.25">
      <c r="A1406" s="151"/>
      <c r="B1406" s="151"/>
      <c r="C1406" s="151"/>
      <c r="D1406" s="151"/>
      <c r="E1406" s="151"/>
      <c r="F1406" s="151"/>
      <c r="G1406" s="151"/>
      <c r="H1406" s="284"/>
      <c r="I1406" s="284"/>
      <c r="J1406" s="284"/>
      <c r="K1406" s="151"/>
      <c r="L1406" s="151"/>
      <c r="M1406" s="151"/>
      <c r="N1406" s="151"/>
      <c r="O1406" s="151"/>
      <c r="P1406" s="151"/>
      <c r="Q1406" s="151"/>
      <c r="R1406" s="151"/>
      <c r="S1406" s="151"/>
      <c r="T1406" s="151"/>
      <c r="U1406" s="151"/>
      <c r="V1406" s="151"/>
      <c r="W1406" s="151"/>
    </row>
    <row r="1407" spans="1:23" s="250" customFormat="1" x14ac:dyDescent="0.25">
      <c r="A1407" s="151"/>
      <c r="B1407" s="151"/>
      <c r="C1407" s="151"/>
      <c r="D1407" s="151"/>
      <c r="E1407" s="151"/>
      <c r="F1407" s="151"/>
      <c r="G1407" s="151"/>
      <c r="H1407" s="284"/>
      <c r="I1407" s="284"/>
      <c r="J1407" s="284"/>
      <c r="K1407" s="151"/>
      <c r="L1407" s="151"/>
      <c r="M1407" s="151"/>
      <c r="N1407" s="151"/>
      <c r="O1407" s="151"/>
      <c r="P1407" s="151"/>
      <c r="Q1407" s="151"/>
      <c r="R1407" s="151"/>
      <c r="S1407" s="151"/>
      <c r="T1407" s="151"/>
      <c r="U1407" s="151"/>
      <c r="V1407" s="151"/>
      <c r="W1407" s="151"/>
    </row>
    <row r="1408" spans="1:23" s="250" customFormat="1" x14ac:dyDescent="0.25">
      <c r="A1408" s="151"/>
      <c r="B1408" s="151"/>
      <c r="C1408" s="151"/>
      <c r="D1408" s="151"/>
      <c r="E1408" s="151"/>
      <c r="F1408" s="151"/>
      <c r="G1408" s="151"/>
      <c r="H1408" s="284"/>
      <c r="I1408" s="284"/>
      <c r="J1408" s="284"/>
      <c r="K1408" s="151"/>
      <c r="L1408" s="151"/>
      <c r="M1408" s="151"/>
      <c r="N1408" s="151"/>
      <c r="O1408" s="151"/>
      <c r="P1408" s="151"/>
      <c r="Q1408" s="151"/>
      <c r="R1408" s="151"/>
      <c r="S1408" s="151"/>
      <c r="T1408" s="151"/>
      <c r="U1408" s="151"/>
      <c r="V1408" s="151"/>
      <c r="W1408" s="151"/>
    </row>
    <row r="1409" spans="1:23" s="250" customFormat="1" x14ac:dyDescent="0.25">
      <c r="A1409" s="151"/>
      <c r="B1409" s="151"/>
      <c r="C1409" s="151"/>
      <c r="D1409" s="151"/>
      <c r="E1409" s="151"/>
      <c r="F1409" s="151"/>
      <c r="G1409" s="151"/>
      <c r="H1409" s="284"/>
      <c r="I1409" s="284"/>
      <c r="J1409" s="284"/>
      <c r="K1409" s="151"/>
      <c r="L1409" s="151"/>
      <c r="M1409" s="151"/>
      <c r="N1409" s="151"/>
      <c r="O1409" s="151"/>
      <c r="P1409" s="151"/>
      <c r="Q1409" s="151"/>
      <c r="R1409" s="151"/>
      <c r="S1409" s="151"/>
      <c r="T1409" s="151"/>
      <c r="U1409" s="151"/>
      <c r="V1409" s="151"/>
      <c r="W1409" s="151"/>
    </row>
    <row r="1410" spans="1:23" s="250" customFormat="1" x14ac:dyDescent="0.25">
      <c r="A1410" s="151"/>
      <c r="B1410" s="151"/>
      <c r="C1410" s="151"/>
      <c r="D1410" s="151"/>
      <c r="E1410" s="151"/>
      <c r="F1410" s="151"/>
      <c r="G1410" s="151"/>
      <c r="H1410" s="284"/>
      <c r="I1410" s="284"/>
      <c r="J1410" s="284"/>
      <c r="K1410" s="151"/>
      <c r="L1410" s="151"/>
      <c r="M1410" s="151"/>
      <c r="N1410" s="151"/>
      <c r="O1410" s="151"/>
      <c r="P1410" s="151"/>
      <c r="Q1410" s="151"/>
      <c r="R1410" s="151"/>
      <c r="S1410" s="151"/>
      <c r="T1410" s="151"/>
      <c r="U1410" s="151"/>
      <c r="V1410" s="151"/>
      <c r="W1410" s="151"/>
    </row>
    <row r="1411" spans="1:23" s="250" customFormat="1" x14ac:dyDescent="0.25">
      <c r="A1411" s="151"/>
      <c r="B1411" s="151"/>
      <c r="C1411" s="151"/>
      <c r="D1411" s="151"/>
      <c r="E1411" s="151"/>
      <c r="F1411" s="151"/>
      <c r="G1411" s="151"/>
      <c r="H1411" s="284"/>
      <c r="I1411" s="284"/>
      <c r="J1411" s="284"/>
      <c r="K1411" s="151"/>
      <c r="L1411" s="151"/>
      <c r="M1411" s="151"/>
      <c r="N1411" s="151"/>
      <c r="O1411" s="151"/>
      <c r="P1411" s="151"/>
      <c r="Q1411" s="151"/>
      <c r="R1411" s="151"/>
      <c r="S1411" s="151"/>
      <c r="T1411" s="151"/>
      <c r="U1411" s="151"/>
      <c r="V1411" s="151"/>
      <c r="W1411" s="151"/>
    </row>
    <row r="1412" spans="1:23" s="250" customFormat="1" x14ac:dyDescent="0.25">
      <c r="A1412" s="151"/>
      <c r="B1412" s="151"/>
      <c r="C1412" s="151"/>
      <c r="D1412" s="151"/>
      <c r="E1412" s="151"/>
      <c r="F1412" s="151"/>
      <c r="G1412" s="151"/>
      <c r="H1412" s="284"/>
      <c r="I1412" s="284"/>
      <c r="J1412" s="284"/>
      <c r="K1412" s="151"/>
      <c r="L1412" s="151"/>
      <c r="M1412" s="151"/>
      <c r="N1412" s="151"/>
      <c r="O1412" s="151"/>
      <c r="P1412" s="151"/>
      <c r="Q1412" s="151"/>
      <c r="R1412" s="151"/>
      <c r="S1412" s="151"/>
      <c r="T1412" s="151"/>
      <c r="U1412" s="151"/>
      <c r="V1412" s="151"/>
      <c r="W1412" s="151"/>
    </row>
    <row r="1413" spans="1:23" s="250" customFormat="1" x14ac:dyDescent="0.25">
      <c r="A1413" s="151"/>
      <c r="B1413" s="151"/>
      <c r="C1413" s="151"/>
      <c r="D1413" s="151"/>
      <c r="E1413" s="151"/>
      <c r="F1413" s="151"/>
      <c r="G1413" s="151"/>
      <c r="H1413" s="284"/>
      <c r="I1413" s="284"/>
      <c r="J1413" s="284"/>
      <c r="K1413" s="151"/>
      <c r="L1413" s="151"/>
      <c r="M1413" s="151"/>
      <c r="N1413" s="151"/>
      <c r="O1413" s="151"/>
      <c r="P1413" s="151"/>
      <c r="Q1413" s="151"/>
      <c r="R1413" s="151"/>
      <c r="S1413" s="151"/>
      <c r="T1413" s="151"/>
      <c r="U1413" s="151"/>
      <c r="V1413" s="151"/>
      <c r="W1413" s="151"/>
    </row>
    <row r="1414" spans="1:23" s="250" customFormat="1" x14ac:dyDescent="0.25">
      <c r="A1414" s="151"/>
      <c r="B1414" s="151"/>
      <c r="C1414" s="151"/>
      <c r="D1414" s="151"/>
      <c r="E1414" s="151"/>
      <c r="F1414" s="151"/>
      <c r="G1414" s="151"/>
      <c r="H1414" s="284"/>
      <c r="I1414" s="284"/>
      <c r="J1414" s="284"/>
      <c r="K1414" s="151"/>
      <c r="L1414" s="151"/>
      <c r="M1414" s="151"/>
      <c r="N1414" s="151"/>
      <c r="O1414" s="151"/>
      <c r="P1414" s="151"/>
      <c r="Q1414" s="151"/>
      <c r="R1414" s="151"/>
      <c r="S1414" s="151"/>
      <c r="T1414" s="151"/>
      <c r="U1414" s="151"/>
      <c r="V1414" s="151"/>
      <c r="W1414" s="151"/>
    </row>
    <row r="1415" spans="1:23" s="250" customFormat="1" x14ac:dyDescent="0.25">
      <c r="A1415" s="151"/>
      <c r="B1415" s="151"/>
      <c r="C1415" s="151"/>
      <c r="D1415" s="151"/>
      <c r="E1415" s="151"/>
      <c r="F1415" s="151"/>
      <c r="G1415" s="151"/>
      <c r="H1415" s="284"/>
      <c r="I1415" s="284"/>
      <c r="J1415" s="284"/>
      <c r="K1415" s="151"/>
      <c r="L1415" s="151"/>
      <c r="M1415" s="151"/>
      <c r="N1415" s="151"/>
      <c r="O1415" s="151"/>
      <c r="P1415" s="151"/>
      <c r="Q1415" s="151"/>
      <c r="R1415" s="151"/>
      <c r="S1415" s="151"/>
      <c r="T1415" s="151"/>
      <c r="U1415" s="151"/>
      <c r="V1415" s="151"/>
      <c r="W1415" s="151"/>
    </row>
    <row r="1416" spans="1:23" s="250" customFormat="1" x14ac:dyDescent="0.25">
      <c r="A1416" s="151"/>
      <c r="B1416" s="151"/>
      <c r="C1416" s="151"/>
      <c r="D1416" s="151"/>
      <c r="E1416" s="151"/>
      <c r="F1416" s="151"/>
      <c r="G1416" s="151"/>
      <c r="H1416" s="284"/>
      <c r="I1416" s="284"/>
      <c r="J1416" s="284"/>
      <c r="K1416" s="151"/>
      <c r="L1416" s="151"/>
      <c r="M1416" s="151"/>
      <c r="N1416" s="151"/>
      <c r="O1416" s="151"/>
      <c r="P1416" s="151"/>
      <c r="Q1416" s="151"/>
      <c r="R1416" s="151"/>
      <c r="S1416" s="151"/>
      <c r="T1416" s="151"/>
      <c r="U1416" s="151"/>
      <c r="V1416" s="151"/>
      <c r="W1416" s="151"/>
    </row>
    <row r="1417" spans="1:23" s="250" customFormat="1" x14ac:dyDescent="0.25">
      <c r="A1417" s="151"/>
      <c r="B1417" s="151"/>
      <c r="C1417" s="151"/>
      <c r="D1417" s="151"/>
      <c r="E1417" s="151"/>
      <c r="F1417" s="151"/>
      <c r="G1417" s="151"/>
      <c r="H1417" s="284"/>
      <c r="I1417" s="284"/>
      <c r="J1417" s="284"/>
      <c r="K1417" s="151"/>
      <c r="L1417" s="151"/>
      <c r="M1417" s="151"/>
      <c r="N1417" s="151"/>
      <c r="O1417" s="151"/>
      <c r="P1417" s="151"/>
      <c r="Q1417" s="151"/>
      <c r="R1417" s="151"/>
      <c r="S1417" s="151"/>
      <c r="T1417" s="151"/>
      <c r="U1417" s="151"/>
      <c r="V1417" s="151"/>
      <c r="W1417" s="151"/>
    </row>
    <row r="1418" spans="1:23" s="250" customFormat="1" x14ac:dyDescent="0.25">
      <c r="A1418" s="151"/>
      <c r="B1418" s="151"/>
      <c r="C1418" s="151"/>
      <c r="D1418" s="151"/>
      <c r="E1418" s="151"/>
      <c r="F1418" s="151"/>
      <c r="G1418" s="151"/>
      <c r="H1418" s="284"/>
      <c r="I1418" s="284"/>
      <c r="J1418" s="284"/>
      <c r="K1418" s="151"/>
      <c r="L1418" s="151"/>
      <c r="M1418" s="151"/>
      <c r="N1418" s="151"/>
      <c r="O1418" s="151"/>
      <c r="P1418" s="151"/>
      <c r="Q1418" s="151"/>
      <c r="R1418" s="151"/>
      <c r="S1418" s="151"/>
      <c r="T1418" s="151"/>
      <c r="U1418" s="151"/>
      <c r="V1418" s="151"/>
      <c r="W1418" s="151"/>
    </row>
    <row r="1419" spans="1:23" s="250" customFormat="1" x14ac:dyDescent="0.25">
      <c r="A1419" s="151"/>
      <c r="B1419" s="151"/>
      <c r="C1419" s="151"/>
      <c r="D1419" s="151"/>
      <c r="E1419" s="151"/>
      <c r="F1419" s="151"/>
      <c r="G1419" s="151"/>
      <c r="H1419" s="284"/>
      <c r="I1419" s="284"/>
      <c r="J1419" s="284"/>
      <c r="K1419" s="151"/>
      <c r="L1419" s="151"/>
      <c r="M1419" s="151"/>
      <c r="N1419" s="151"/>
      <c r="O1419" s="151"/>
      <c r="P1419" s="151"/>
      <c r="Q1419" s="151"/>
      <c r="R1419" s="151"/>
      <c r="S1419" s="151"/>
      <c r="T1419" s="151"/>
      <c r="U1419" s="151"/>
      <c r="V1419" s="151"/>
      <c r="W1419" s="151"/>
    </row>
    <row r="1420" spans="1:23" s="250" customFormat="1" x14ac:dyDescent="0.25">
      <c r="A1420" s="151"/>
      <c r="B1420" s="151"/>
      <c r="C1420" s="151"/>
      <c r="D1420" s="151"/>
      <c r="E1420" s="151"/>
      <c r="F1420" s="151"/>
      <c r="G1420" s="151"/>
      <c r="H1420" s="284"/>
      <c r="I1420" s="284"/>
      <c r="J1420" s="284"/>
      <c r="K1420" s="151"/>
      <c r="L1420" s="151"/>
      <c r="M1420" s="151"/>
      <c r="N1420" s="151"/>
      <c r="O1420" s="151"/>
      <c r="P1420" s="151"/>
      <c r="Q1420" s="151"/>
      <c r="R1420" s="151"/>
      <c r="S1420" s="151"/>
      <c r="T1420" s="151"/>
      <c r="U1420" s="151"/>
      <c r="V1420" s="151"/>
      <c r="W1420" s="151"/>
    </row>
    <row r="1421" spans="1:23" s="250" customFormat="1" x14ac:dyDescent="0.25">
      <c r="A1421" s="151"/>
      <c r="B1421" s="151"/>
      <c r="C1421" s="151"/>
      <c r="D1421" s="151"/>
      <c r="E1421" s="151"/>
      <c r="F1421" s="151"/>
      <c r="G1421" s="151"/>
      <c r="H1421" s="284"/>
      <c r="I1421" s="284"/>
      <c r="J1421" s="284"/>
      <c r="K1421" s="151"/>
      <c r="L1421" s="151"/>
      <c r="M1421" s="151"/>
      <c r="N1421" s="151"/>
      <c r="O1421" s="151"/>
      <c r="P1421" s="151"/>
      <c r="Q1421" s="151"/>
      <c r="R1421" s="151"/>
      <c r="S1421" s="151"/>
      <c r="T1421" s="151"/>
      <c r="U1421" s="151"/>
      <c r="V1421" s="151"/>
      <c r="W1421" s="151"/>
    </row>
    <row r="1422" spans="1:23" s="250" customFormat="1" x14ac:dyDescent="0.25">
      <c r="A1422" s="151"/>
      <c r="B1422" s="151"/>
      <c r="C1422" s="151"/>
      <c r="D1422" s="151"/>
      <c r="E1422" s="151"/>
      <c r="F1422" s="151"/>
      <c r="G1422" s="151"/>
      <c r="H1422" s="284"/>
      <c r="I1422" s="284"/>
      <c r="J1422" s="284"/>
      <c r="K1422" s="151"/>
      <c r="L1422" s="151"/>
      <c r="M1422" s="151"/>
      <c r="N1422" s="151"/>
      <c r="O1422" s="151"/>
      <c r="P1422" s="151"/>
      <c r="Q1422" s="151"/>
      <c r="R1422" s="151"/>
      <c r="S1422" s="151"/>
      <c r="T1422" s="151"/>
      <c r="U1422" s="151"/>
      <c r="V1422" s="151"/>
      <c r="W1422" s="151"/>
    </row>
    <row r="1423" spans="1:23" s="250" customFormat="1" x14ac:dyDescent="0.25">
      <c r="A1423" s="151"/>
      <c r="B1423" s="151"/>
      <c r="C1423" s="151"/>
      <c r="D1423" s="151"/>
      <c r="E1423" s="151"/>
      <c r="F1423" s="151"/>
      <c r="G1423" s="151"/>
      <c r="H1423" s="284"/>
      <c r="I1423" s="284"/>
      <c r="J1423" s="284"/>
      <c r="K1423" s="151"/>
      <c r="L1423" s="151"/>
      <c r="M1423" s="151"/>
      <c r="N1423" s="151"/>
      <c r="O1423" s="151"/>
      <c r="P1423" s="151"/>
      <c r="Q1423" s="151"/>
      <c r="R1423" s="151"/>
      <c r="S1423" s="151"/>
      <c r="T1423" s="151"/>
      <c r="U1423" s="151"/>
      <c r="V1423" s="151"/>
      <c r="W1423" s="151"/>
    </row>
    <row r="1424" spans="1:23" s="250" customFormat="1" x14ac:dyDescent="0.25">
      <c r="A1424" s="151"/>
      <c r="B1424" s="151"/>
      <c r="C1424" s="151"/>
      <c r="D1424" s="151"/>
      <c r="E1424" s="151"/>
      <c r="F1424" s="151"/>
      <c r="G1424" s="151"/>
      <c r="H1424" s="284"/>
      <c r="I1424" s="284"/>
      <c r="J1424" s="284"/>
      <c r="K1424" s="151"/>
      <c r="L1424" s="151"/>
      <c r="M1424" s="151"/>
      <c r="N1424" s="151"/>
      <c r="O1424" s="151"/>
      <c r="P1424" s="151"/>
      <c r="Q1424" s="151"/>
      <c r="R1424" s="151"/>
      <c r="S1424" s="151"/>
      <c r="T1424" s="151"/>
      <c r="U1424" s="151"/>
      <c r="V1424" s="151"/>
      <c r="W1424" s="151"/>
    </row>
    <row r="1425" spans="1:23" s="250" customFormat="1" x14ac:dyDescent="0.25">
      <c r="A1425" s="151"/>
      <c r="B1425" s="151"/>
      <c r="C1425" s="151"/>
      <c r="D1425" s="151"/>
      <c r="E1425" s="151"/>
      <c r="F1425" s="151"/>
      <c r="G1425" s="151"/>
      <c r="H1425" s="284"/>
      <c r="I1425" s="284"/>
      <c r="J1425" s="284"/>
      <c r="K1425" s="151"/>
      <c r="L1425" s="151"/>
      <c r="M1425" s="151"/>
      <c r="N1425" s="151"/>
      <c r="O1425" s="151"/>
      <c r="P1425" s="151"/>
      <c r="Q1425" s="151"/>
      <c r="R1425" s="151"/>
      <c r="S1425" s="151"/>
      <c r="T1425" s="151"/>
      <c r="U1425" s="151"/>
      <c r="V1425" s="151"/>
      <c r="W1425" s="151"/>
    </row>
    <row r="1426" spans="1:23" s="250" customFormat="1" x14ac:dyDescent="0.25">
      <c r="A1426" s="151"/>
      <c r="B1426" s="151"/>
      <c r="C1426" s="151"/>
      <c r="D1426" s="151"/>
      <c r="E1426" s="151"/>
      <c r="F1426" s="151"/>
      <c r="G1426" s="151"/>
      <c r="H1426" s="284"/>
      <c r="I1426" s="284"/>
      <c r="J1426" s="284"/>
      <c r="K1426" s="151"/>
      <c r="L1426" s="151"/>
      <c r="M1426" s="151"/>
      <c r="N1426" s="151"/>
      <c r="O1426" s="151"/>
      <c r="P1426" s="151"/>
      <c r="Q1426" s="151"/>
      <c r="R1426" s="151"/>
      <c r="S1426" s="151"/>
      <c r="T1426" s="151"/>
      <c r="U1426" s="151"/>
      <c r="V1426" s="151"/>
      <c r="W1426" s="151"/>
    </row>
    <row r="1427" spans="1:23" s="250" customFormat="1" x14ac:dyDescent="0.25">
      <c r="A1427" s="151"/>
      <c r="B1427" s="151"/>
      <c r="C1427" s="151"/>
      <c r="D1427" s="151"/>
      <c r="E1427" s="151"/>
      <c r="F1427" s="151"/>
      <c r="G1427" s="151"/>
      <c r="H1427" s="284"/>
      <c r="I1427" s="284"/>
      <c r="J1427" s="284"/>
      <c r="K1427" s="151"/>
      <c r="L1427" s="151"/>
      <c r="M1427" s="151"/>
      <c r="N1427" s="151"/>
      <c r="O1427" s="151"/>
      <c r="P1427" s="151"/>
      <c r="Q1427" s="151"/>
      <c r="R1427" s="151"/>
      <c r="S1427" s="151"/>
      <c r="T1427" s="151"/>
      <c r="U1427" s="151"/>
      <c r="V1427" s="151"/>
      <c r="W1427" s="151"/>
    </row>
    <row r="1428" spans="1:23" s="250" customFormat="1" x14ac:dyDescent="0.25">
      <c r="A1428" s="151"/>
      <c r="B1428" s="151"/>
      <c r="C1428" s="151"/>
      <c r="D1428" s="151"/>
      <c r="E1428" s="151"/>
      <c r="F1428" s="151"/>
      <c r="G1428" s="151"/>
      <c r="H1428" s="284"/>
      <c r="I1428" s="284"/>
      <c r="J1428" s="284"/>
      <c r="K1428" s="151"/>
      <c r="L1428" s="151"/>
      <c r="M1428" s="151"/>
      <c r="N1428" s="151"/>
      <c r="O1428" s="151"/>
      <c r="P1428" s="151"/>
      <c r="Q1428" s="151"/>
      <c r="R1428" s="151"/>
      <c r="S1428" s="151"/>
      <c r="T1428" s="151"/>
      <c r="U1428" s="151"/>
      <c r="V1428" s="151"/>
      <c r="W1428" s="151"/>
    </row>
    <row r="1429" spans="1:23" s="250" customFormat="1" x14ac:dyDescent="0.25">
      <c r="A1429" s="151"/>
      <c r="B1429" s="151"/>
      <c r="C1429" s="151"/>
      <c r="D1429" s="151"/>
      <c r="E1429" s="151"/>
      <c r="F1429" s="151"/>
      <c r="G1429" s="151"/>
      <c r="H1429" s="284"/>
      <c r="I1429" s="284"/>
      <c r="J1429" s="284"/>
      <c r="K1429" s="151"/>
      <c r="L1429" s="151"/>
      <c r="M1429" s="151"/>
      <c r="N1429" s="151"/>
      <c r="O1429" s="151"/>
      <c r="P1429" s="151"/>
      <c r="Q1429" s="151"/>
      <c r="R1429" s="151"/>
      <c r="S1429" s="151"/>
      <c r="T1429" s="151"/>
      <c r="U1429" s="151"/>
      <c r="V1429" s="151"/>
      <c r="W1429" s="151"/>
    </row>
    <row r="1430" spans="1:23" s="250" customFormat="1" x14ac:dyDescent="0.25">
      <c r="A1430" s="151"/>
      <c r="B1430" s="151"/>
      <c r="C1430" s="151"/>
      <c r="D1430" s="151"/>
      <c r="E1430" s="151"/>
      <c r="F1430" s="151"/>
      <c r="G1430" s="151"/>
      <c r="H1430" s="284"/>
      <c r="I1430" s="284"/>
      <c r="J1430" s="284"/>
      <c r="K1430" s="151"/>
      <c r="L1430" s="151"/>
      <c r="M1430" s="151"/>
      <c r="N1430" s="151"/>
      <c r="O1430" s="151"/>
      <c r="P1430" s="151"/>
      <c r="Q1430" s="151"/>
      <c r="R1430" s="151"/>
      <c r="S1430" s="151"/>
      <c r="T1430" s="151"/>
      <c r="U1430" s="151"/>
      <c r="V1430" s="151"/>
      <c r="W1430" s="151"/>
    </row>
    <row r="1431" spans="1:23" s="250" customFormat="1" x14ac:dyDescent="0.25">
      <c r="A1431" s="151"/>
      <c r="B1431" s="151"/>
      <c r="C1431" s="151"/>
      <c r="D1431" s="151"/>
      <c r="E1431" s="151"/>
      <c r="F1431" s="151"/>
      <c r="G1431" s="151"/>
      <c r="H1431" s="284"/>
      <c r="I1431" s="284"/>
      <c r="J1431" s="284"/>
      <c r="K1431" s="151"/>
      <c r="L1431" s="151"/>
      <c r="M1431" s="151"/>
      <c r="N1431" s="151"/>
      <c r="O1431" s="151"/>
      <c r="P1431" s="151"/>
      <c r="Q1431" s="151"/>
      <c r="R1431" s="151"/>
      <c r="S1431" s="151"/>
      <c r="T1431" s="151"/>
      <c r="U1431" s="151"/>
      <c r="V1431" s="151"/>
      <c r="W1431" s="151"/>
    </row>
    <row r="1432" spans="1:23" s="250" customFormat="1" x14ac:dyDescent="0.25">
      <c r="A1432" s="151"/>
      <c r="B1432" s="151"/>
      <c r="C1432" s="151"/>
      <c r="D1432" s="151"/>
      <c r="E1432" s="151"/>
      <c r="F1432" s="151"/>
      <c r="G1432" s="151"/>
      <c r="H1432" s="284"/>
      <c r="I1432" s="284"/>
      <c r="J1432" s="284"/>
      <c r="K1432" s="151"/>
      <c r="L1432" s="151"/>
      <c r="M1432" s="151"/>
      <c r="N1432" s="151"/>
      <c r="O1432" s="151"/>
      <c r="P1432" s="151"/>
      <c r="Q1432" s="151"/>
      <c r="R1432" s="151"/>
      <c r="S1432" s="151"/>
      <c r="T1432" s="151"/>
      <c r="U1432" s="151"/>
      <c r="V1432" s="151"/>
      <c r="W1432" s="151"/>
    </row>
    <row r="1433" spans="1:23" s="250" customFormat="1" x14ac:dyDescent="0.25">
      <c r="A1433" s="151"/>
      <c r="B1433" s="151"/>
      <c r="C1433" s="151"/>
      <c r="D1433" s="151"/>
      <c r="E1433" s="151"/>
      <c r="F1433" s="151"/>
      <c r="G1433" s="151"/>
      <c r="H1433" s="284"/>
      <c r="I1433" s="284"/>
      <c r="J1433" s="284"/>
      <c r="K1433" s="151"/>
      <c r="L1433" s="151"/>
      <c r="M1433" s="151"/>
      <c r="N1433" s="151"/>
      <c r="O1433" s="151"/>
      <c r="P1433" s="151"/>
      <c r="Q1433" s="151"/>
      <c r="R1433" s="151"/>
      <c r="S1433" s="151"/>
      <c r="T1433" s="151"/>
      <c r="U1433" s="151"/>
      <c r="V1433" s="151"/>
      <c r="W1433" s="151"/>
    </row>
    <row r="1434" spans="1:23" s="250" customFormat="1" x14ac:dyDescent="0.25">
      <c r="A1434" s="151"/>
      <c r="B1434" s="151"/>
      <c r="C1434" s="151"/>
      <c r="D1434" s="151"/>
      <c r="E1434" s="151"/>
      <c r="F1434" s="151"/>
      <c r="G1434" s="151"/>
      <c r="H1434" s="284"/>
      <c r="I1434" s="284"/>
      <c r="J1434" s="284"/>
      <c r="K1434" s="151"/>
      <c r="L1434" s="151"/>
      <c r="M1434" s="151"/>
      <c r="N1434" s="151"/>
      <c r="O1434" s="151"/>
      <c r="P1434" s="151"/>
      <c r="Q1434" s="151"/>
      <c r="R1434" s="151"/>
      <c r="S1434" s="151"/>
      <c r="T1434" s="151"/>
      <c r="U1434" s="151"/>
      <c r="V1434" s="151"/>
      <c r="W1434" s="151"/>
    </row>
    <row r="1435" spans="1:23" s="250" customFormat="1" x14ac:dyDescent="0.25">
      <c r="A1435" s="151"/>
      <c r="B1435" s="151"/>
      <c r="C1435" s="151"/>
      <c r="D1435" s="151"/>
      <c r="E1435" s="151"/>
      <c r="F1435" s="151"/>
      <c r="G1435" s="151"/>
      <c r="H1435" s="284"/>
      <c r="I1435" s="284"/>
      <c r="J1435" s="284"/>
      <c r="K1435" s="151"/>
      <c r="L1435" s="151"/>
      <c r="M1435" s="151"/>
      <c r="N1435" s="151"/>
      <c r="O1435" s="151"/>
      <c r="P1435" s="151"/>
      <c r="Q1435" s="151"/>
      <c r="R1435" s="151"/>
      <c r="S1435" s="151"/>
      <c r="T1435" s="151"/>
      <c r="U1435" s="151"/>
      <c r="V1435" s="151"/>
      <c r="W1435" s="151"/>
    </row>
    <row r="1436" spans="1:23" s="250" customFormat="1" x14ac:dyDescent="0.25">
      <c r="A1436" s="151"/>
      <c r="B1436" s="151"/>
      <c r="C1436" s="151"/>
      <c r="D1436" s="151"/>
      <c r="E1436" s="151"/>
      <c r="F1436" s="151"/>
      <c r="G1436" s="151"/>
      <c r="H1436" s="284"/>
      <c r="I1436" s="284"/>
      <c r="J1436" s="284"/>
      <c r="K1436" s="151"/>
      <c r="L1436" s="151"/>
      <c r="M1436" s="151"/>
      <c r="N1436" s="151"/>
      <c r="O1436" s="151"/>
      <c r="P1436" s="151"/>
      <c r="Q1436" s="151"/>
      <c r="R1436" s="151"/>
      <c r="S1436" s="151"/>
      <c r="T1436" s="151"/>
      <c r="U1436" s="151"/>
      <c r="V1436" s="151"/>
      <c r="W1436" s="151"/>
    </row>
    <row r="1437" spans="1:23" s="250" customFormat="1" x14ac:dyDescent="0.25">
      <c r="A1437" s="151"/>
      <c r="B1437" s="151"/>
      <c r="C1437" s="151"/>
      <c r="D1437" s="151"/>
      <c r="E1437" s="151"/>
      <c r="F1437" s="151"/>
      <c r="G1437" s="151"/>
      <c r="H1437" s="284"/>
      <c r="I1437" s="284"/>
      <c r="J1437" s="284"/>
      <c r="K1437" s="151"/>
      <c r="L1437" s="151"/>
      <c r="M1437" s="151"/>
      <c r="N1437" s="151"/>
      <c r="O1437" s="151"/>
      <c r="P1437" s="151"/>
      <c r="Q1437" s="151"/>
      <c r="R1437" s="151"/>
      <c r="S1437" s="151"/>
      <c r="T1437" s="151"/>
      <c r="U1437" s="151"/>
      <c r="V1437" s="151"/>
      <c r="W1437" s="151"/>
    </row>
    <row r="1438" spans="1:23" s="250" customFormat="1" x14ac:dyDescent="0.25">
      <c r="A1438" s="151"/>
      <c r="B1438" s="151"/>
      <c r="C1438" s="151"/>
      <c r="D1438" s="151"/>
      <c r="E1438" s="151"/>
      <c r="F1438" s="151"/>
      <c r="G1438" s="151"/>
      <c r="H1438" s="284"/>
      <c r="I1438" s="284"/>
      <c r="J1438" s="284"/>
      <c r="K1438" s="151"/>
      <c r="L1438" s="151"/>
      <c r="M1438" s="151"/>
      <c r="N1438" s="151"/>
      <c r="O1438" s="151"/>
      <c r="P1438" s="151"/>
      <c r="Q1438" s="151"/>
      <c r="R1438" s="151"/>
      <c r="S1438" s="151"/>
      <c r="T1438" s="151"/>
      <c r="U1438" s="151"/>
      <c r="V1438" s="151"/>
      <c r="W1438" s="151"/>
    </row>
    <row r="1439" spans="1:23" s="250" customFormat="1" x14ac:dyDescent="0.25">
      <c r="A1439" s="151"/>
      <c r="B1439" s="151"/>
      <c r="C1439" s="151"/>
      <c r="D1439" s="151"/>
      <c r="E1439" s="151"/>
      <c r="F1439" s="151"/>
      <c r="G1439" s="151"/>
      <c r="H1439" s="284"/>
      <c r="I1439" s="284"/>
      <c r="J1439" s="284"/>
      <c r="K1439" s="151"/>
      <c r="L1439" s="151"/>
      <c r="M1439" s="151"/>
      <c r="N1439" s="151"/>
      <c r="O1439" s="151"/>
      <c r="P1439" s="151"/>
      <c r="Q1439" s="151"/>
      <c r="R1439" s="151"/>
      <c r="S1439" s="151"/>
      <c r="T1439" s="151"/>
      <c r="U1439" s="151"/>
      <c r="V1439" s="151"/>
      <c r="W1439" s="151"/>
    </row>
    <row r="1440" spans="1:23" s="250" customFormat="1" x14ac:dyDescent="0.25">
      <c r="A1440" s="151"/>
      <c r="B1440" s="151"/>
      <c r="C1440" s="151"/>
      <c r="D1440" s="151"/>
      <c r="E1440" s="151"/>
      <c r="F1440" s="151"/>
      <c r="G1440" s="151"/>
      <c r="H1440" s="284"/>
      <c r="I1440" s="284"/>
      <c r="J1440" s="284"/>
      <c r="K1440" s="151"/>
      <c r="L1440" s="151"/>
      <c r="M1440" s="151"/>
      <c r="N1440" s="151"/>
      <c r="O1440" s="151"/>
      <c r="P1440" s="151"/>
      <c r="Q1440" s="151"/>
      <c r="R1440" s="151"/>
      <c r="S1440" s="151"/>
      <c r="T1440" s="151"/>
      <c r="U1440" s="151"/>
      <c r="V1440" s="151"/>
      <c r="W1440" s="151"/>
    </row>
    <row r="1441" spans="1:23" s="250" customFormat="1" x14ac:dyDescent="0.25">
      <c r="A1441" s="151"/>
      <c r="B1441" s="151"/>
      <c r="C1441" s="151"/>
      <c r="D1441" s="151"/>
      <c r="E1441" s="151"/>
      <c r="F1441" s="151"/>
      <c r="G1441" s="151"/>
      <c r="H1441" s="284"/>
      <c r="I1441" s="284"/>
      <c r="J1441" s="284"/>
      <c r="K1441" s="151"/>
      <c r="L1441" s="151"/>
      <c r="M1441" s="151"/>
      <c r="N1441" s="151"/>
      <c r="O1441" s="151"/>
      <c r="P1441" s="151"/>
      <c r="Q1441" s="151"/>
      <c r="R1441" s="151"/>
      <c r="S1441" s="151"/>
      <c r="T1441" s="151"/>
      <c r="U1441" s="151"/>
      <c r="V1441" s="151"/>
      <c r="W1441" s="151"/>
    </row>
    <row r="1442" spans="1:23" s="250" customFormat="1" x14ac:dyDescent="0.25">
      <c r="A1442" s="151"/>
      <c r="B1442" s="151"/>
      <c r="C1442" s="151"/>
      <c r="D1442" s="151"/>
      <c r="E1442" s="151"/>
      <c r="F1442" s="151"/>
      <c r="G1442" s="151"/>
      <c r="H1442" s="284"/>
      <c r="I1442" s="284"/>
      <c r="J1442" s="284"/>
      <c r="K1442" s="151"/>
      <c r="L1442" s="151"/>
      <c r="M1442" s="151"/>
      <c r="N1442" s="151"/>
      <c r="O1442" s="151"/>
      <c r="P1442" s="151"/>
      <c r="Q1442" s="151"/>
      <c r="R1442" s="151"/>
      <c r="S1442" s="151"/>
      <c r="T1442" s="151"/>
      <c r="U1442" s="151"/>
      <c r="V1442" s="151"/>
      <c r="W1442" s="151"/>
    </row>
    <row r="1443" spans="1:23" s="250" customFormat="1" x14ac:dyDescent="0.25">
      <c r="A1443" s="151"/>
      <c r="B1443" s="151"/>
      <c r="C1443" s="151"/>
      <c r="D1443" s="151"/>
      <c r="E1443" s="151"/>
      <c r="F1443" s="151"/>
      <c r="G1443" s="151"/>
      <c r="H1443" s="284"/>
      <c r="I1443" s="284"/>
      <c r="J1443" s="284"/>
      <c r="K1443" s="151"/>
      <c r="L1443" s="151"/>
      <c r="M1443" s="151"/>
      <c r="N1443" s="151"/>
      <c r="O1443" s="151"/>
      <c r="P1443" s="151"/>
      <c r="Q1443" s="151"/>
      <c r="R1443" s="151"/>
      <c r="S1443" s="151"/>
      <c r="T1443" s="151"/>
      <c r="U1443" s="151"/>
      <c r="V1443" s="151"/>
      <c r="W1443" s="151"/>
    </row>
    <row r="1444" spans="1:23" s="250" customFormat="1" x14ac:dyDescent="0.25">
      <c r="A1444" s="151"/>
      <c r="B1444" s="151"/>
      <c r="C1444" s="151"/>
      <c r="D1444" s="151"/>
      <c r="E1444" s="151"/>
      <c r="F1444" s="151"/>
      <c r="G1444" s="151"/>
      <c r="H1444" s="284"/>
      <c r="I1444" s="284"/>
      <c r="J1444" s="284"/>
      <c r="K1444" s="151"/>
      <c r="L1444" s="151"/>
      <c r="M1444" s="151"/>
      <c r="N1444" s="151"/>
      <c r="O1444" s="151"/>
      <c r="P1444" s="151"/>
      <c r="Q1444" s="151"/>
      <c r="R1444" s="151"/>
      <c r="S1444" s="151"/>
      <c r="T1444" s="151"/>
      <c r="U1444" s="151"/>
      <c r="V1444" s="151"/>
      <c r="W1444" s="151"/>
    </row>
    <row r="1445" spans="1:23" s="250" customFormat="1" x14ac:dyDescent="0.25">
      <c r="A1445" s="151"/>
      <c r="B1445" s="151"/>
      <c r="C1445" s="151"/>
      <c r="D1445" s="151"/>
      <c r="E1445" s="151"/>
      <c r="F1445" s="151"/>
      <c r="G1445" s="151"/>
      <c r="H1445" s="284"/>
      <c r="I1445" s="284"/>
      <c r="J1445" s="284"/>
      <c r="K1445" s="151"/>
      <c r="L1445" s="151"/>
      <c r="M1445" s="151"/>
      <c r="N1445" s="151"/>
      <c r="O1445" s="151"/>
      <c r="P1445" s="151"/>
      <c r="Q1445" s="151"/>
      <c r="R1445" s="151"/>
      <c r="S1445" s="151"/>
      <c r="T1445" s="151"/>
      <c r="U1445" s="151"/>
      <c r="V1445" s="151"/>
      <c r="W1445" s="151"/>
    </row>
    <row r="1446" spans="1:23" s="250" customFormat="1" x14ac:dyDescent="0.25">
      <c r="A1446" s="151"/>
      <c r="B1446" s="151"/>
      <c r="C1446" s="151"/>
      <c r="D1446" s="151"/>
      <c r="E1446" s="151"/>
      <c r="F1446" s="151"/>
      <c r="G1446" s="151"/>
      <c r="H1446" s="284"/>
      <c r="I1446" s="284"/>
      <c r="J1446" s="284"/>
      <c r="K1446" s="151"/>
      <c r="L1446" s="151"/>
      <c r="M1446" s="151"/>
      <c r="N1446" s="151"/>
      <c r="O1446" s="151"/>
      <c r="P1446" s="151"/>
      <c r="Q1446" s="151"/>
      <c r="R1446" s="151"/>
      <c r="S1446" s="151"/>
      <c r="T1446" s="151"/>
      <c r="U1446" s="151"/>
      <c r="V1446" s="151"/>
      <c r="W1446" s="151"/>
    </row>
    <row r="1447" spans="1:23" s="250" customFormat="1" x14ac:dyDescent="0.25">
      <c r="A1447" s="151"/>
      <c r="B1447" s="151"/>
      <c r="C1447" s="151"/>
      <c r="D1447" s="151"/>
      <c r="E1447" s="151"/>
      <c r="F1447" s="151"/>
      <c r="G1447" s="151"/>
      <c r="H1447" s="284"/>
      <c r="I1447" s="284"/>
      <c r="J1447" s="284"/>
      <c r="K1447" s="151"/>
      <c r="L1447" s="151"/>
      <c r="M1447" s="151"/>
      <c r="N1447" s="151"/>
      <c r="O1447" s="151"/>
      <c r="P1447" s="151"/>
      <c r="Q1447" s="151"/>
      <c r="R1447" s="151"/>
      <c r="S1447" s="151"/>
      <c r="T1447" s="151"/>
      <c r="U1447" s="151"/>
      <c r="V1447" s="151"/>
      <c r="W1447" s="151"/>
    </row>
    <row r="1448" spans="1:23" s="250" customFormat="1" x14ac:dyDescent="0.25">
      <c r="A1448" s="151"/>
      <c r="B1448" s="151"/>
      <c r="C1448" s="151"/>
      <c r="D1448" s="151"/>
      <c r="E1448" s="151"/>
      <c r="F1448" s="151"/>
      <c r="G1448" s="151"/>
      <c r="H1448" s="284"/>
      <c r="I1448" s="284"/>
      <c r="J1448" s="284"/>
      <c r="K1448" s="151"/>
      <c r="L1448" s="151"/>
      <c r="M1448" s="151"/>
      <c r="N1448" s="151"/>
      <c r="O1448" s="151"/>
      <c r="P1448" s="151"/>
      <c r="Q1448" s="151"/>
      <c r="R1448" s="151"/>
      <c r="S1448" s="151"/>
      <c r="T1448" s="151"/>
      <c r="U1448" s="151"/>
      <c r="V1448" s="151"/>
      <c r="W1448" s="151"/>
    </row>
    <row r="1449" spans="1:23" s="250" customFormat="1" x14ac:dyDescent="0.25">
      <c r="A1449" s="151"/>
      <c r="B1449" s="151"/>
      <c r="C1449" s="151"/>
      <c r="D1449" s="151"/>
      <c r="E1449" s="151"/>
      <c r="F1449" s="151"/>
      <c r="G1449" s="151"/>
      <c r="H1449" s="284"/>
      <c r="I1449" s="284"/>
      <c r="J1449" s="284"/>
      <c r="K1449" s="151"/>
      <c r="L1449" s="151"/>
      <c r="M1449" s="151"/>
      <c r="N1449" s="151"/>
      <c r="O1449" s="151"/>
      <c r="P1449" s="151"/>
      <c r="Q1449" s="151"/>
      <c r="R1449" s="151"/>
      <c r="S1449" s="151"/>
      <c r="T1449" s="151"/>
      <c r="U1449" s="151"/>
      <c r="V1449" s="151"/>
      <c r="W1449" s="151"/>
    </row>
    <row r="1450" spans="1:23" s="250" customFormat="1" x14ac:dyDescent="0.25">
      <c r="A1450" s="151"/>
      <c r="B1450" s="151"/>
      <c r="C1450" s="151"/>
      <c r="D1450" s="151"/>
      <c r="E1450" s="151"/>
      <c r="F1450" s="151"/>
      <c r="G1450" s="151"/>
      <c r="H1450" s="284"/>
      <c r="I1450" s="284"/>
      <c r="J1450" s="284"/>
      <c r="K1450" s="151"/>
      <c r="L1450" s="151"/>
      <c r="M1450" s="151"/>
      <c r="N1450" s="151"/>
      <c r="O1450" s="151"/>
      <c r="P1450" s="151"/>
      <c r="Q1450" s="151"/>
      <c r="R1450" s="151"/>
      <c r="S1450" s="151"/>
      <c r="T1450" s="151"/>
      <c r="U1450" s="151"/>
      <c r="V1450" s="151"/>
      <c r="W1450" s="151"/>
    </row>
    <row r="1451" spans="1:23" s="250" customFormat="1" x14ac:dyDescent="0.25">
      <c r="A1451" s="151"/>
      <c r="B1451" s="151"/>
      <c r="C1451" s="151"/>
      <c r="D1451" s="151"/>
      <c r="E1451" s="151"/>
      <c r="F1451" s="151"/>
      <c r="G1451" s="151"/>
      <c r="H1451" s="284"/>
      <c r="I1451" s="284"/>
      <c r="J1451" s="284"/>
      <c r="K1451" s="151"/>
      <c r="L1451" s="151"/>
      <c r="M1451" s="151"/>
      <c r="N1451" s="151"/>
      <c r="O1451" s="151"/>
      <c r="P1451" s="151"/>
      <c r="Q1451" s="151"/>
      <c r="R1451" s="151"/>
      <c r="S1451" s="151"/>
      <c r="T1451" s="151"/>
      <c r="U1451" s="151"/>
      <c r="V1451" s="151"/>
      <c r="W1451" s="151"/>
    </row>
    <row r="1452" spans="1:23" s="250" customFormat="1" x14ac:dyDescent="0.25">
      <c r="A1452" s="151"/>
      <c r="B1452" s="151"/>
      <c r="C1452" s="151"/>
      <c r="D1452" s="151"/>
      <c r="E1452" s="151"/>
      <c r="F1452" s="151"/>
      <c r="G1452" s="151"/>
      <c r="H1452" s="284"/>
      <c r="I1452" s="284"/>
      <c r="J1452" s="284"/>
      <c r="K1452" s="151"/>
      <c r="L1452" s="151"/>
      <c r="M1452" s="151"/>
      <c r="N1452" s="151"/>
      <c r="O1452" s="151"/>
      <c r="P1452" s="151"/>
      <c r="Q1452" s="151"/>
      <c r="R1452" s="151"/>
      <c r="S1452" s="151"/>
      <c r="T1452" s="151"/>
      <c r="U1452" s="151"/>
      <c r="V1452" s="151"/>
      <c r="W1452" s="151"/>
    </row>
    <row r="1453" spans="1:23" s="250" customFormat="1" x14ac:dyDescent="0.25">
      <c r="A1453" s="151"/>
      <c r="B1453" s="151"/>
      <c r="C1453" s="151"/>
      <c r="D1453" s="151"/>
      <c r="E1453" s="151"/>
      <c r="F1453" s="151"/>
      <c r="G1453" s="151"/>
      <c r="H1453" s="284"/>
      <c r="I1453" s="284"/>
      <c r="J1453" s="284"/>
      <c r="K1453" s="151"/>
      <c r="L1453" s="151"/>
      <c r="M1453" s="151"/>
      <c r="N1453" s="151"/>
      <c r="O1453" s="151"/>
      <c r="P1453" s="151"/>
      <c r="Q1453" s="151"/>
      <c r="R1453" s="151"/>
      <c r="S1453" s="151"/>
      <c r="T1453" s="151"/>
      <c r="U1453" s="151"/>
      <c r="V1453" s="151"/>
      <c r="W1453" s="151"/>
    </row>
    <row r="1454" spans="1:23" s="250" customFormat="1" x14ac:dyDescent="0.25">
      <c r="A1454" s="151"/>
      <c r="B1454" s="151"/>
      <c r="C1454" s="151"/>
      <c r="D1454" s="151"/>
      <c r="E1454" s="151"/>
      <c r="F1454" s="151"/>
      <c r="G1454" s="151"/>
      <c r="H1454" s="284"/>
      <c r="I1454" s="284"/>
      <c r="J1454" s="284"/>
      <c r="K1454" s="151"/>
      <c r="L1454" s="151"/>
      <c r="M1454" s="151"/>
      <c r="N1454" s="151"/>
      <c r="O1454" s="151"/>
      <c r="P1454" s="151"/>
      <c r="Q1454" s="151"/>
      <c r="R1454" s="151"/>
      <c r="S1454" s="151"/>
      <c r="T1454" s="151"/>
      <c r="U1454" s="151"/>
      <c r="V1454" s="151"/>
      <c r="W1454" s="151"/>
    </row>
    <row r="1455" spans="1:23" s="250" customFormat="1" x14ac:dyDescent="0.25">
      <c r="A1455" s="151"/>
      <c r="B1455" s="151"/>
      <c r="C1455" s="151"/>
      <c r="D1455" s="151"/>
      <c r="E1455" s="151"/>
      <c r="F1455" s="151"/>
      <c r="G1455" s="151"/>
      <c r="H1455" s="284"/>
      <c r="I1455" s="284"/>
      <c r="J1455" s="284"/>
      <c r="K1455" s="151"/>
      <c r="L1455" s="151"/>
      <c r="M1455" s="151"/>
      <c r="N1455" s="151"/>
      <c r="O1455" s="151"/>
      <c r="P1455" s="151"/>
      <c r="Q1455" s="151"/>
      <c r="R1455" s="151"/>
      <c r="S1455" s="151"/>
      <c r="T1455" s="151"/>
      <c r="U1455" s="151"/>
      <c r="V1455" s="151"/>
      <c r="W1455" s="151"/>
    </row>
    <row r="1456" spans="1:23" s="250" customFormat="1" x14ac:dyDescent="0.25">
      <c r="A1456" s="151"/>
      <c r="B1456" s="151"/>
      <c r="C1456" s="151"/>
      <c r="D1456" s="151"/>
      <c r="E1456" s="151"/>
      <c r="F1456" s="151"/>
      <c r="G1456" s="151"/>
      <c r="H1456" s="284"/>
      <c r="I1456" s="284"/>
      <c r="J1456" s="284"/>
      <c r="K1456" s="151"/>
      <c r="L1456" s="151"/>
      <c r="M1456" s="151"/>
      <c r="N1456" s="151"/>
      <c r="O1456" s="151"/>
      <c r="P1456" s="151"/>
      <c r="Q1456" s="151"/>
      <c r="R1456" s="151"/>
      <c r="S1456" s="151"/>
      <c r="T1456" s="151"/>
      <c r="U1456" s="151"/>
      <c r="V1456" s="151"/>
      <c r="W1456" s="151"/>
    </row>
    <row r="1457" spans="1:23" s="250" customFormat="1" x14ac:dyDescent="0.25">
      <c r="A1457" s="151"/>
      <c r="B1457" s="151"/>
      <c r="C1457" s="151"/>
      <c r="D1457" s="151"/>
      <c r="E1457" s="151"/>
      <c r="F1457" s="151"/>
      <c r="G1457" s="151"/>
      <c r="H1457" s="284"/>
      <c r="I1457" s="284"/>
      <c r="J1457" s="284"/>
      <c r="K1457" s="151"/>
      <c r="L1457" s="151"/>
      <c r="M1457" s="151"/>
      <c r="N1457" s="151"/>
      <c r="O1457" s="151"/>
      <c r="P1457" s="151"/>
      <c r="Q1457" s="151"/>
      <c r="R1457" s="151"/>
      <c r="S1457" s="151"/>
      <c r="T1457" s="151"/>
      <c r="U1457" s="151"/>
      <c r="V1457" s="151"/>
      <c r="W1457" s="151"/>
    </row>
    <row r="1458" spans="1:23" s="250" customFormat="1" x14ac:dyDescent="0.25">
      <c r="A1458" s="151"/>
      <c r="B1458" s="151"/>
      <c r="C1458" s="151"/>
      <c r="D1458" s="151"/>
      <c r="E1458" s="151"/>
      <c r="F1458" s="151"/>
      <c r="G1458" s="151"/>
      <c r="H1458" s="284"/>
      <c r="I1458" s="284"/>
      <c r="J1458" s="284"/>
      <c r="K1458" s="151"/>
      <c r="L1458" s="151"/>
      <c r="M1458" s="151"/>
      <c r="N1458" s="151"/>
      <c r="O1458" s="151"/>
      <c r="P1458" s="151"/>
      <c r="Q1458" s="151"/>
      <c r="R1458" s="151"/>
      <c r="S1458" s="151"/>
      <c r="T1458" s="151"/>
      <c r="U1458" s="151"/>
      <c r="V1458" s="151"/>
      <c r="W1458" s="151"/>
    </row>
    <row r="1459" spans="1:23" s="250" customFormat="1" x14ac:dyDescent="0.25">
      <c r="A1459" s="151"/>
      <c r="B1459" s="151"/>
      <c r="C1459" s="151"/>
      <c r="D1459" s="151"/>
      <c r="E1459" s="151"/>
      <c r="F1459" s="151"/>
      <c r="G1459" s="151"/>
      <c r="H1459" s="284"/>
      <c r="I1459" s="284"/>
      <c r="J1459" s="284"/>
      <c r="K1459" s="151"/>
      <c r="L1459" s="151"/>
      <c r="M1459" s="151"/>
      <c r="N1459" s="151"/>
      <c r="O1459" s="151"/>
      <c r="P1459" s="151"/>
      <c r="Q1459" s="151"/>
      <c r="R1459" s="151"/>
      <c r="S1459" s="151"/>
      <c r="T1459" s="151"/>
      <c r="U1459" s="151"/>
      <c r="V1459" s="151"/>
      <c r="W1459" s="151"/>
    </row>
    <row r="1460" spans="1:23" s="250" customFormat="1" x14ac:dyDescent="0.25">
      <c r="A1460" s="151"/>
      <c r="B1460" s="151"/>
      <c r="C1460" s="151"/>
      <c r="D1460" s="151"/>
      <c r="E1460" s="151"/>
      <c r="F1460" s="151"/>
      <c r="G1460" s="151"/>
      <c r="H1460" s="284"/>
      <c r="I1460" s="284"/>
      <c r="J1460" s="284"/>
      <c r="K1460" s="151"/>
      <c r="L1460" s="151"/>
      <c r="M1460" s="151"/>
      <c r="N1460" s="151"/>
      <c r="O1460" s="151"/>
      <c r="P1460" s="151"/>
      <c r="Q1460" s="151"/>
      <c r="R1460" s="151"/>
      <c r="S1460" s="151"/>
      <c r="T1460" s="151"/>
      <c r="U1460" s="151"/>
      <c r="V1460" s="151"/>
      <c r="W1460" s="151"/>
    </row>
    <row r="1461" spans="1:23" s="250" customFormat="1" x14ac:dyDescent="0.25">
      <c r="A1461" s="151"/>
      <c r="B1461" s="151"/>
      <c r="C1461" s="151"/>
      <c r="D1461" s="151"/>
      <c r="E1461" s="151"/>
      <c r="F1461" s="151"/>
      <c r="G1461" s="151"/>
      <c r="H1461" s="284"/>
      <c r="I1461" s="284"/>
      <c r="J1461" s="284"/>
      <c r="K1461" s="151"/>
      <c r="L1461" s="151"/>
      <c r="M1461" s="151"/>
      <c r="N1461" s="151"/>
      <c r="O1461" s="151"/>
      <c r="P1461" s="151"/>
      <c r="Q1461" s="151"/>
      <c r="R1461" s="151"/>
      <c r="S1461" s="151"/>
      <c r="T1461" s="151"/>
      <c r="U1461" s="151"/>
      <c r="V1461" s="151"/>
      <c r="W1461" s="151"/>
    </row>
    <row r="1462" spans="1:23" s="250" customFormat="1" x14ac:dyDescent="0.25">
      <c r="A1462" s="151"/>
      <c r="B1462" s="151"/>
      <c r="C1462" s="151"/>
      <c r="D1462" s="151"/>
      <c r="E1462" s="151"/>
      <c r="F1462" s="151"/>
      <c r="G1462" s="151"/>
      <c r="H1462" s="284"/>
      <c r="I1462" s="284"/>
      <c r="J1462" s="284"/>
      <c r="K1462" s="151"/>
      <c r="L1462" s="151"/>
      <c r="M1462" s="151"/>
      <c r="N1462" s="151"/>
      <c r="O1462" s="151"/>
      <c r="P1462" s="151"/>
      <c r="Q1462" s="151"/>
      <c r="R1462" s="151"/>
      <c r="S1462" s="151"/>
      <c r="T1462" s="151"/>
      <c r="U1462" s="151"/>
      <c r="V1462" s="151"/>
      <c r="W1462" s="151"/>
    </row>
    <row r="1463" spans="1:23" s="250" customFormat="1" x14ac:dyDescent="0.25">
      <c r="A1463" s="151"/>
      <c r="B1463" s="151"/>
      <c r="C1463" s="151"/>
      <c r="D1463" s="151"/>
      <c r="E1463" s="151"/>
      <c r="F1463" s="151"/>
      <c r="G1463" s="151"/>
      <c r="H1463" s="284"/>
      <c r="I1463" s="284"/>
      <c r="J1463" s="284"/>
      <c r="K1463" s="151"/>
      <c r="L1463" s="151"/>
      <c r="M1463" s="151"/>
      <c r="N1463" s="151"/>
      <c r="O1463" s="151"/>
      <c r="P1463" s="151"/>
      <c r="Q1463" s="151"/>
      <c r="R1463" s="151"/>
      <c r="S1463" s="151"/>
      <c r="T1463" s="151"/>
      <c r="U1463" s="151"/>
      <c r="V1463" s="151"/>
      <c r="W1463" s="151"/>
    </row>
    <row r="1464" spans="1:23" s="250" customFormat="1" x14ac:dyDescent="0.25">
      <c r="A1464" s="151"/>
      <c r="B1464" s="151"/>
      <c r="C1464" s="151"/>
      <c r="D1464" s="151"/>
      <c r="E1464" s="151"/>
      <c r="F1464" s="151"/>
      <c r="G1464" s="151"/>
      <c r="H1464" s="284"/>
      <c r="I1464" s="284"/>
      <c r="J1464" s="284"/>
      <c r="K1464" s="151"/>
      <c r="L1464" s="151"/>
      <c r="M1464" s="151"/>
      <c r="N1464" s="151"/>
      <c r="O1464" s="151"/>
      <c r="P1464" s="151"/>
      <c r="Q1464" s="151"/>
      <c r="R1464" s="151"/>
      <c r="S1464" s="151"/>
      <c r="T1464" s="151"/>
      <c r="U1464" s="151"/>
      <c r="V1464" s="151"/>
      <c r="W1464" s="151"/>
    </row>
    <row r="1465" spans="1:23" s="250" customFormat="1" x14ac:dyDescent="0.25">
      <c r="A1465" s="151"/>
      <c r="B1465" s="151"/>
      <c r="C1465" s="151"/>
      <c r="D1465" s="151"/>
      <c r="E1465" s="151"/>
      <c r="F1465" s="151"/>
      <c r="G1465" s="151"/>
      <c r="H1465" s="284"/>
      <c r="I1465" s="284"/>
      <c r="J1465" s="284"/>
      <c r="K1465" s="151"/>
      <c r="L1465" s="151"/>
      <c r="M1465" s="151"/>
      <c r="N1465" s="151"/>
      <c r="O1465" s="151"/>
      <c r="P1465" s="151"/>
      <c r="Q1465" s="151"/>
      <c r="R1465" s="151"/>
      <c r="S1465" s="151"/>
      <c r="T1465" s="151"/>
      <c r="U1465" s="151"/>
      <c r="V1465" s="151"/>
      <c r="W1465" s="151"/>
    </row>
    <row r="1466" spans="1:23" s="250" customFormat="1" x14ac:dyDescent="0.25">
      <c r="A1466" s="151"/>
      <c r="B1466" s="151"/>
      <c r="C1466" s="151"/>
      <c r="D1466" s="151"/>
      <c r="E1466" s="151"/>
      <c r="F1466" s="151"/>
      <c r="G1466" s="151"/>
      <c r="H1466" s="284"/>
      <c r="I1466" s="284"/>
      <c r="J1466" s="284"/>
      <c r="K1466" s="151"/>
      <c r="L1466" s="151"/>
      <c r="M1466" s="151"/>
      <c r="N1466" s="151"/>
      <c r="O1466" s="151"/>
      <c r="P1466" s="151"/>
      <c r="Q1466" s="151"/>
      <c r="R1466" s="151"/>
      <c r="S1466" s="151"/>
      <c r="T1466" s="151"/>
      <c r="U1466" s="151"/>
      <c r="V1466" s="151"/>
      <c r="W1466" s="151"/>
    </row>
    <row r="1467" spans="1:23" s="250" customFormat="1" x14ac:dyDescent="0.25">
      <c r="A1467" s="151"/>
      <c r="B1467" s="151"/>
      <c r="C1467" s="151"/>
      <c r="D1467" s="151"/>
      <c r="E1467" s="151"/>
      <c r="F1467" s="151"/>
      <c r="G1467" s="151"/>
      <c r="H1467" s="284"/>
      <c r="I1467" s="284"/>
      <c r="J1467" s="284"/>
      <c r="K1467" s="151"/>
      <c r="L1467" s="151"/>
      <c r="M1467" s="151"/>
      <c r="N1467" s="151"/>
      <c r="O1467" s="151"/>
      <c r="P1467" s="151"/>
      <c r="Q1467" s="151"/>
      <c r="R1467" s="151"/>
      <c r="S1467" s="151"/>
      <c r="T1467" s="151"/>
      <c r="U1467" s="151"/>
      <c r="V1467" s="151"/>
      <c r="W1467" s="151"/>
    </row>
    <row r="1468" spans="1:23" s="250" customFormat="1" x14ac:dyDescent="0.25">
      <c r="A1468" s="151"/>
      <c r="B1468" s="151"/>
      <c r="C1468" s="151"/>
      <c r="D1468" s="151"/>
      <c r="E1468" s="151"/>
      <c r="F1468" s="151"/>
      <c r="G1468" s="151"/>
      <c r="H1468" s="284"/>
      <c r="I1468" s="284"/>
      <c r="J1468" s="284"/>
      <c r="K1468" s="151"/>
      <c r="L1468" s="151"/>
      <c r="M1468" s="151"/>
      <c r="N1468" s="151"/>
      <c r="O1468" s="151"/>
      <c r="P1468" s="151"/>
      <c r="Q1468" s="151"/>
      <c r="R1468" s="151"/>
      <c r="S1468" s="151"/>
      <c r="T1468" s="151"/>
      <c r="U1468" s="151"/>
      <c r="V1468" s="151"/>
      <c r="W1468" s="151"/>
    </row>
    <row r="1469" spans="1:23" s="250" customFormat="1" x14ac:dyDescent="0.25">
      <c r="A1469" s="151"/>
      <c r="B1469" s="151"/>
      <c r="C1469" s="151"/>
      <c r="D1469" s="151"/>
      <c r="E1469" s="151"/>
      <c r="F1469" s="151"/>
      <c r="G1469" s="151"/>
      <c r="H1469" s="284"/>
      <c r="I1469" s="284"/>
      <c r="J1469" s="284"/>
      <c r="K1469" s="151"/>
      <c r="L1469" s="151"/>
      <c r="M1469" s="151"/>
      <c r="N1469" s="151"/>
      <c r="O1469" s="151"/>
      <c r="P1469" s="151"/>
      <c r="Q1469" s="151"/>
      <c r="R1469" s="151"/>
      <c r="S1469" s="151"/>
      <c r="T1469" s="151"/>
      <c r="U1469" s="151"/>
      <c r="V1469" s="151"/>
      <c r="W1469" s="151"/>
    </row>
    <row r="1470" spans="1:23" s="250" customFormat="1" x14ac:dyDescent="0.25">
      <c r="A1470" s="151"/>
      <c r="B1470" s="151"/>
      <c r="C1470" s="151"/>
      <c r="D1470" s="151"/>
      <c r="E1470" s="151"/>
      <c r="F1470" s="151"/>
      <c r="G1470" s="151"/>
      <c r="H1470" s="284"/>
      <c r="I1470" s="284"/>
      <c r="J1470" s="284"/>
      <c r="K1470" s="151"/>
      <c r="L1470" s="151"/>
      <c r="M1470" s="151"/>
      <c r="N1470" s="151"/>
      <c r="O1470" s="151"/>
      <c r="P1470" s="151"/>
      <c r="Q1470" s="151"/>
      <c r="R1470" s="151"/>
      <c r="S1470" s="151"/>
      <c r="T1470" s="151"/>
      <c r="U1470" s="151"/>
      <c r="V1470" s="151"/>
      <c r="W1470" s="151"/>
    </row>
    <row r="1471" spans="1:23" s="250" customFormat="1" x14ac:dyDescent="0.25">
      <c r="A1471" s="151"/>
      <c r="B1471" s="151"/>
      <c r="C1471" s="151"/>
      <c r="D1471" s="151"/>
      <c r="E1471" s="151"/>
      <c r="F1471" s="151"/>
      <c r="G1471" s="151"/>
      <c r="H1471" s="284"/>
      <c r="I1471" s="284"/>
      <c r="J1471" s="284"/>
      <c r="K1471" s="151"/>
      <c r="L1471" s="151"/>
      <c r="M1471" s="151"/>
      <c r="N1471" s="151"/>
      <c r="O1471" s="151"/>
      <c r="P1471" s="151"/>
      <c r="Q1471" s="151"/>
      <c r="R1471" s="151"/>
      <c r="S1471" s="151"/>
      <c r="T1471" s="151"/>
      <c r="U1471" s="151"/>
      <c r="V1471" s="151"/>
      <c r="W1471" s="151"/>
    </row>
    <row r="1472" spans="1:23" s="250" customFormat="1" x14ac:dyDescent="0.25">
      <c r="A1472" s="151"/>
      <c r="B1472" s="151"/>
      <c r="C1472" s="151"/>
      <c r="D1472" s="151"/>
      <c r="E1472" s="151"/>
      <c r="F1472" s="151"/>
      <c r="G1472" s="151"/>
      <c r="H1472" s="284"/>
      <c r="I1472" s="284"/>
      <c r="J1472" s="284"/>
      <c r="K1472" s="151"/>
      <c r="L1472" s="151"/>
      <c r="M1472" s="151"/>
      <c r="N1472" s="151"/>
      <c r="O1472" s="151"/>
      <c r="P1472" s="151"/>
      <c r="Q1472" s="151"/>
      <c r="R1472" s="151"/>
      <c r="S1472" s="151"/>
      <c r="T1472" s="151"/>
      <c r="U1472" s="151"/>
      <c r="V1472" s="151"/>
      <c r="W1472" s="151"/>
    </row>
    <row r="1473" spans="1:23" s="250" customFormat="1" x14ac:dyDescent="0.25">
      <c r="A1473" s="151"/>
      <c r="B1473" s="151"/>
      <c r="C1473" s="151"/>
      <c r="D1473" s="151"/>
      <c r="E1473" s="151"/>
      <c r="F1473" s="151"/>
      <c r="G1473" s="151"/>
      <c r="H1473" s="284"/>
      <c r="I1473" s="284"/>
      <c r="J1473" s="284"/>
      <c r="K1473" s="151"/>
      <c r="L1473" s="151"/>
      <c r="M1473" s="151"/>
      <c r="N1473" s="151"/>
      <c r="O1473" s="151"/>
      <c r="P1473" s="151"/>
      <c r="Q1473" s="151"/>
      <c r="R1473" s="151"/>
      <c r="S1473" s="151"/>
      <c r="T1473" s="151"/>
      <c r="U1473" s="151"/>
      <c r="V1473" s="151"/>
      <c r="W1473" s="151"/>
    </row>
    <row r="1474" spans="1:23" s="250" customFormat="1" x14ac:dyDescent="0.25">
      <c r="A1474" s="151"/>
      <c r="B1474" s="151"/>
      <c r="C1474" s="151"/>
      <c r="D1474" s="151"/>
      <c r="E1474" s="151"/>
      <c r="F1474" s="151"/>
      <c r="G1474" s="151"/>
      <c r="H1474" s="284"/>
      <c r="I1474" s="284"/>
      <c r="J1474" s="284"/>
      <c r="K1474" s="151"/>
      <c r="L1474" s="151"/>
      <c r="M1474" s="151"/>
      <c r="N1474" s="151"/>
      <c r="O1474" s="151"/>
      <c r="P1474" s="151"/>
      <c r="Q1474" s="151"/>
      <c r="R1474" s="151"/>
      <c r="S1474" s="151"/>
      <c r="T1474" s="151"/>
      <c r="U1474" s="151"/>
      <c r="V1474" s="151"/>
      <c r="W1474" s="151"/>
    </row>
    <row r="1475" spans="1:23" s="250" customFormat="1" x14ac:dyDescent="0.25">
      <c r="A1475" s="151"/>
      <c r="B1475" s="151"/>
      <c r="C1475" s="151"/>
      <c r="D1475" s="151"/>
      <c r="E1475" s="151"/>
      <c r="F1475" s="151"/>
      <c r="G1475" s="151"/>
      <c r="H1475" s="284"/>
      <c r="I1475" s="284"/>
      <c r="J1475" s="284"/>
      <c r="K1475" s="151"/>
      <c r="L1475" s="151"/>
      <c r="M1475" s="151"/>
      <c r="N1475" s="151"/>
      <c r="O1475" s="151"/>
      <c r="P1475" s="151"/>
      <c r="Q1475" s="151"/>
      <c r="R1475" s="151"/>
      <c r="S1475" s="151"/>
      <c r="T1475" s="151"/>
      <c r="U1475" s="151"/>
      <c r="V1475" s="151"/>
      <c r="W1475" s="151"/>
    </row>
    <row r="1476" spans="1:23" s="250" customFormat="1" x14ac:dyDescent="0.25">
      <c r="A1476" s="151"/>
      <c r="B1476" s="151"/>
      <c r="C1476" s="151"/>
      <c r="D1476" s="151"/>
      <c r="E1476" s="151"/>
      <c r="F1476" s="151"/>
      <c r="G1476" s="151"/>
      <c r="H1476" s="284"/>
      <c r="I1476" s="284"/>
      <c r="J1476" s="284"/>
      <c r="K1476" s="151"/>
      <c r="L1476" s="151"/>
      <c r="M1476" s="151"/>
      <c r="N1476" s="151"/>
      <c r="O1476" s="151"/>
      <c r="P1476" s="151"/>
      <c r="Q1476" s="151"/>
      <c r="R1476" s="151"/>
      <c r="S1476" s="151"/>
      <c r="T1476" s="151"/>
      <c r="U1476" s="151"/>
      <c r="V1476" s="151"/>
      <c r="W1476" s="151"/>
    </row>
    <row r="1477" spans="1:23" s="250" customFormat="1" x14ac:dyDescent="0.25">
      <c r="A1477" s="151"/>
      <c r="B1477" s="151"/>
      <c r="C1477" s="151"/>
      <c r="D1477" s="151"/>
      <c r="E1477" s="151"/>
      <c r="F1477" s="151"/>
      <c r="G1477" s="151"/>
      <c r="H1477" s="284"/>
      <c r="I1477" s="284"/>
      <c r="J1477" s="284"/>
      <c r="K1477" s="151"/>
      <c r="L1477" s="151"/>
      <c r="M1477" s="151"/>
      <c r="N1477" s="151"/>
      <c r="O1477" s="151"/>
      <c r="P1477" s="151"/>
      <c r="Q1477" s="151"/>
      <c r="R1477" s="151"/>
      <c r="S1477" s="151"/>
      <c r="T1477" s="151"/>
      <c r="U1477" s="151"/>
      <c r="V1477" s="151"/>
      <c r="W1477" s="151"/>
    </row>
    <row r="1478" spans="1:23" s="250" customFormat="1" x14ac:dyDescent="0.25">
      <c r="A1478" s="151"/>
      <c r="B1478" s="151"/>
      <c r="C1478" s="151"/>
      <c r="D1478" s="151"/>
      <c r="E1478" s="151"/>
      <c r="F1478" s="151"/>
      <c r="G1478" s="151"/>
      <c r="H1478" s="284"/>
      <c r="I1478" s="284"/>
      <c r="J1478" s="284"/>
      <c r="K1478" s="151"/>
      <c r="L1478" s="151"/>
      <c r="M1478" s="151"/>
      <c r="N1478" s="151"/>
      <c r="O1478" s="151"/>
      <c r="P1478" s="151"/>
      <c r="Q1478" s="151"/>
      <c r="R1478" s="151"/>
      <c r="S1478" s="151"/>
      <c r="T1478" s="151"/>
      <c r="U1478" s="151"/>
      <c r="V1478" s="151"/>
      <c r="W1478" s="151"/>
    </row>
    <row r="1479" spans="1:23" s="250" customFormat="1" x14ac:dyDescent="0.25">
      <c r="A1479" s="151"/>
      <c r="B1479" s="151"/>
      <c r="C1479" s="151"/>
      <c r="D1479" s="151"/>
      <c r="E1479" s="151"/>
      <c r="F1479" s="151"/>
      <c r="G1479" s="151"/>
      <c r="H1479" s="284"/>
      <c r="I1479" s="284"/>
      <c r="J1479" s="284"/>
      <c r="K1479" s="151"/>
      <c r="L1479" s="151"/>
      <c r="M1479" s="151"/>
      <c r="N1479" s="151"/>
      <c r="O1479" s="151"/>
      <c r="P1479" s="151"/>
      <c r="Q1479" s="151"/>
      <c r="R1479" s="151"/>
      <c r="S1479" s="151"/>
      <c r="T1479" s="151"/>
      <c r="U1479" s="151"/>
      <c r="V1479" s="151"/>
      <c r="W1479" s="151"/>
    </row>
    <row r="1480" spans="1:23" s="250" customFormat="1" x14ac:dyDescent="0.25">
      <c r="A1480" s="151"/>
      <c r="B1480" s="151"/>
      <c r="C1480" s="151"/>
      <c r="D1480" s="151"/>
      <c r="E1480" s="151"/>
      <c r="F1480" s="151"/>
      <c r="G1480" s="151"/>
      <c r="H1480" s="284"/>
      <c r="I1480" s="284"/>
      <c r="J1480" s="284"/>
      <c r="K1480" s="151"/>
      <c r="L1480" s="151"/>
      <c r="M1480" s="151"/>
      <c r="N1480" s="151"/>
      <c r="O1480" s="151"/>
      <c r="P1480" s="151"/>
      <c r="Q1480" s="151"/>
      <c r="R1480" s="151"/>
      <c r="S1480" s="151"/>
      <c r="T1480" s="151"/>
      <c r="U1480" s="151"/>
      <c r="V1480" s="151"/>
      <c r="W1480" s="151"/>
    </row>
    <row r="1481" spans="1:23" s="250" customFormat="1" x14ac:dyDescent="0.25">
      <c r="A1481" s="151"/>
      <c r="B1481" s="151"/>
      <c r="C1481" s="151"/>
      <c r="D1481" s="151"/>
      <c r="E1481" s="151"/>
      <c r="F1481" s="151"/>
      <c r="G1481" s="151"/>
      <c r="H1481" s="284"/>
      <c r="I1481" s="284"/>
      <c r="J1481" s="284"/>
      <c r="K1481" s="151"/>
      <c r="L1481" s="151"/>
      <c r="M1481" s="151"/>
      <c r="N1481" s="151"/>
      <c r="O1481" s="151"/>
      <c r="P1481" s="151"/>
      <c r="Q1481" s="151"/>
      <c r="R1481" s="151"/>
      <c r="S1481" s="151"/>
      <c r="T1481" s="151"/>
      <c r="U1481" s="151"/>
      <c r="V1481" s="151"/>
      <c r="W1481" s="151"/>
    </row>
    <row r="1482" spans="1:23" s="250" customFormat="1" x14ac:dyDescent="0.25">
      <c r="A1482" s="151"/>
      <c r="B1482" s="151"/>
      <c r="C1482" s="151"/>
      <c r="D1482" s="151"/>
      <c r="E1482" s="151"/>
      <c r="F1482" s="151"/>
      <c r="G1482" s="151"/>
      <c r="H1482" s="284"/>
      <c r="I1482" s="284"/>
      <c r="J1482" s="284"/>
      <c r="K1482" s="151"/>
      <c r="L1482" s="151"/>
      <c r="M1482" s="151"/>
      <c r="N1482" s="151"/>
      <c r="O1482" s="151"/>
      <c r="P1482" s="151"/>
      <c r="Q1482" s="151"/>
      <c r="R1482" s="151"/>
      <c r="S1482" s="151"/>
      <c r="T1482" s="151"/>
      <c r="U1482" s="151"/>
      <c r="V1482" s="151"/>
      <c r="W1482" s="151"/>
    </row>
    <row r="1483" spans="1:23" s="250" customFormat="1" x14ac:dyDescent="0.25">
      <c r="A1483" s="151"/>
      <c r="B1483" s="151"/>
      <c r="C1483" s="151"/>
      <c r="D1483" s="151"/>
      <c r="E1483" s="151"/>
      <c r="F1483" s="151"/>
      <c r="G1483" s="151"/>
      <c r="H1483" s="284"/>
      <c r="I1483" s="284"/>
      <c r="J1483" s="284"/>
      <c r="K1483" s="151"/>
      <c r="L1483" s="151"/>
      <c r="M1483" s="151"/>
      <c r="N1483" s="151"/>
      <c r="O1483" s="151"/>
      <c r="P1483" s="151"/>
      <c r="Q1483" s="151"/>
      <c r="R1483" s="151"/>
      <c r="S1483" s="151"/>
      <c r="T1483" s="151"/>
      <c r="U1483" s="151"/>
      <c r="V1483" s="151"/>
      <c r="W1483" s="151"/>
    </row>
    <row r="1484" spans="1:23" s="250" customFormat="1" x14ac:dyDescent="0.25">
      <c r="A1484" s="151"/>
      <c r="B1484" s="151"/>
      <c r="C1484" s="151"/>
      <c r="D1484" s="151"/>
      <c r="E1484" s="151"/>
      <c r="F1484" s="151"/>
      <c r="G1484" s="151"/>
      <c r="H1484" s="284"/>
      <c r="I1484" s="284"/>
      <c r="J1484" s="284"/>
      <c r="K1484" s="151"/>
      <c r="L1484" s="151"/>
      <c r="M1484" s="151"/>
      <c r="N1484" s="151"/>
      <c r="O1484" s="151"/>
      <c r="P1484" s="151"/>
      <c r="Q1484" s="151"/>
      <c r="R1484" s="151"/>
      <c r="S1484" s="151"/>
      <c r="T1484" s="151"/>
      <c r="U1484" s="151"/>
      <c r="V1484" s="151"/>
      <c r="W1484" s="151"/>
    </row>
    <row r="1485" spans="1:23" s="250" customFormat="1" x14ac:dyDescent="0.25">
      <c r="A1485" s="151"/>
      <c r="B1485" s="151"/>
      <c r="C1485" s="151"/>
      <c r="D1485" s="151"/>
      <c r="E1485" s="151"/>
      <c r="F1485" s="151"/>
      <c r="G1485" s="151"/>
      <c r="H1485" s="284"/>
      <c r="I1485" s="284"/>
      <c r="J1485" s="284"/>
      <c r="K1485" s="151"/>
      <c r="L1485" s="151"/>
      <c r="M1485" s="151"/>
      <c r="N1485" s="151"/>
      <c r="O1485" s="151"/>
      <c r="P1485" s="151"/>
      <c r="Q1485" s="151"/>
      <c r="R1485" s="151"/>
      <c r="S1485" s="151"/>
      <c r="T1485" s="151"/>
      <c r="U1485" s="151"/>
      <c r="V1485" s="151"/>
      <c r="W1485" s="151"/>
    </row>
    <row r="1486" spans="1:23" s="250" customFormat="1" x14ac:dyDescent="0.25">
      <c r="A1486" s="151"/>
      <c r="B1486" s="151"/>
      <c r="C1486" s="151"/>
      <c r="D1486" s="151"/>
      <c r="E1486" s="151"/>
      <c r="F1486" s="151"/>
      <c r="G1486" s="151"/>
      <c r="H1486" s="284"/>
      <c r="I1486" s="284"/>
      <c r="J1486" s="284"/>
      <c r="K1486" s="151"/>
      <c r="L1486" s="151"/>
      <c r="M1486" s="151"/>
      <c r="N1486" s="151"/>
      <c r="O1486" s="151"/>
      <c r="P1486" s="151"/>
      <c r="Q1486" s="151"/>
      <c r="R1486" s="151"/>
      <c r="S1486" s="151"/>
      <c r="T1486" s="151"/>
      <c r="U1486" s="151"/>
      <c r="V1486" s="151"/>
      <c r="W1486" s="151"/>
    </row>
    <row r="1487" spans="1:23" s="250" customFormat="1" x14ac:dyDescent="0.25">
      <c r="A1487" s="151"/>
      <c r="B1487" s="151"/>
      <c r="C1487" s="151"/>
      <c r="D1487" s="151"/>
      <c r="E1487" s="151"/>
      <c r="F1487" s="151"/>
      <c r="G1487" s="151"/>
      <c r="H1487" s="284"/>
      <c r="I1487" s="284"/>
      <c r="J1487" s="284"/>
      <c r="K1487" s="151"/>
      <c r="L1487" s="151"/>
      <c r="M1487" s="151"/>
      <c r="N1487" s="151"/>
      <c r="O1487" s="151"/>
      <c r="P1487" s="151"/>
      <c r="Q1487" s="151"/>
      <c r="R1487" s="151"/>
      <c r="S1487" s="151"/>
      <c r="T1487" s="151"/>
      <c r="U1487" s="151"/>
      <c r="V1487" s="151"/>
      <c r="W1487" s="151"/>
    </row>
    <row r="1488" spans="1:23" s="250" customFormat="1" x14ac:dyDescent="0.25">
      <c r="A1488" s="151"/>
      <c r="B1488" s="151"/>
      <c r="C1488" s="151"/>
      <c r="D1488" s="151"/>
      <c r="E1488" s="151"/>
      <c r="F1488" s="151"/>
      <c r="G1488" s="151"/>
      <c r="H1488" s="284"/>
      <c r="I1488" s="284"/>
      <c r="J1488" s="284"/>
      <c r="K1488" s="151"/>
      <c r="L1488" s="151"/>
      <c r="M1488" s="151"/>
      <c r="N1488" s="151"/>
      <c r="O1488" s="151"/>
      <c r="P1488" s="151"/>
      <c r="Q1488" s="151"/>
      <c r="R1488" s="151"/>
      <c r="S1488" s="151"/>
      <c r="T1488" s="151"/>
      <c r="U1488" s="151"/>
      <c r="V1488" s="151"/>
      <c r="W1488" s="151"/>
    </row>
    <row r="1489" spans="1:23" s="250" customFormat="1" x14ac:dyDescent="0.25">
      <c r="A1489" s="151"/>
      <c r="B1489" s="151"/>
      <c r="C1489" s="151"/>
      <c r="D1489" s="151"/>
      <c r="E1489" s="151"/>
      <c r="F1489" s="151"/>
      <c r="G1489" s="151"/>
      <c r="H1489" s="284"/>
      <c r="I1489" s="284"/>
      <c r="J1489" s="284"/>
      <c r="K1489" s="151"/>
      <c r="L1489" s="151"/>
      <c r="M1489" s="151"/>
      <c r="N1489" s="151"/>
      <c r="O1489" s="151"/>
      <c r="P1489" s="151"/>
      <c r="Q1489" s="151"/>
      <c r="R1489" s="151"/>
      <c r="S1489" s="151"/>
      <c r="T1489" s="151"/>
      <c r="U1489" s="151"/>
      <c r="V1489" s="151"/>
      <c r="W1489" s="151"/>
    </row>
    <row r="1490" spans="1:23" s="250" customFormat="1" x14ac:dyDescent="0.25">
      <c r="A1490" s="151"/>
      <c r="B1490" s="151"/>
      <c r="C1490" s="151"/>
      <c r="D1490" s="151"/>
      <c r="E1490" s="151"/>
      <c r="F1490" s="151"/>
      <c r="G1490" s="151"/>
      <c r="H1490" s="284"/>
      <c r="I1490" s="284"/>
      <c r="J1490" s="284"/>
      <c r="K1490" s="151"/>
      <c r="L1490" s="151"/>
      <c r="M1490" s="151"/>
      <c r="N1490" s="151"/>
      <c r="O1490" s="151"/>
      <c r="P1490" s="151"/>
      <c r="Q1490" s="151"/>
      <c r="R1490" s="151"/>
      <c r="S1490" s="151"/>
      <c r="T1490" s="151"/>
      <c r="U1490" s="151"/>
      <c r="V1490" s="151"/>
      <c r="W1490" s="151"/>
    </row>
    <row r="1491" spans="1:23" s="250" customFormat="1" x14ac:dyDescent="0.25">
      <c r="A1491" s="151"/>
      <c r="B1491" s="151"/>
      <c r="C1491" s="151"/>
      <c r="D1491" s="151"/>
      <c r="E1491" s="151"/>
      <c r="F1491" s="151"/>
      <c r="G1491" s="151"/>
      <c r="H1491" s="284"/>
      <c r="I1491" s="284"/>
      <c r="J1491" s="284"/>
      <c r="K1491" s="151"/>
      <c r="L1491" s="151"/>
      <c r="M1491" s="151"/>
      <c r="N1491" s="151"/>
      <c r="O1491" s="151"/>
      <c r="P1491" s="151"/>
      <c r="Q1491" s="151"/>
      <c r="R1491" s="151"/>
      <c r="S1491" s="151"/>
      <c r="T1491" s="151"/>
      <c r="U1491" s="151"/>
      <c r="V1491" s="151"/>
      <c r="W1491" s="151"/>
    </row>
    <row r="1492" spans="1:23" s="250" customFormat="1" x14ac:dyDescent="0.25">
      <c r="A1492" s="151"/>
      <c r="B1492" s="151"/>
      <c r="C1492" s="151"/>
      <c r="D1492" s="151"/>
      <c r="E1492" s="151"/>
      <c r="F1492" s="151"/>
      <c r="G1492" s="151"/>
      <c r="H1492" s="284"/>
      <c r="I1492" s="284"/>
      <c r="J1492" s="284"/>
      <c r="K1492" s="151"/>
      <c r="L1492" s="151"/>
      <c r="M1492" s="151"/>
      <c r="N1492" s="151"/>
      <c r="O1492" s="151"/>
      <c r="P1492" s="151"/>
      <c r="Q1492" s="151"/>
      <c r="R1492" s="151"/>
      <c r="S1492" s="151"/>
      <c r="T1492" s="151"/>
      <c r="U1492" s="151"/>
      <c r="V1492" s="151"/>
      <c r="W1492" s="151"/>
    </row>
    <row r="1493" spans="1:23" s="250" customFormat="1" x14ac:dyDescent="0.25">
      <c r="A1493" s="151"/>
      <c r="B1493" s="151"/>
      <c r="C1493" s="151"/>
      <c r="D1493" s="151"/>
      <c r="E1493" s="151"/>
      <c r="F1493" s="151"/>
      <c r="G1493" s="151"/>
      <c r="H1493" s="284"/>
      <c r="I1493" s="284"/>
      <c r="J1493" s="284"/>
      <c r="K1493" s="151"/>
      <c r="L1493" s="151"/>
      <c r="M1493" s="151"/>
      <c r="N1493" s="151"/>
      <c r="O1493" s="151"/>
      <c r="P1493" s="151"/>
      <c r="Q1493" s="151"/>
      <c r="R1493" s="151"/>
      <c r="S1493" s="151"/>
      <c r="T1493" s="151"/>
      <c r="U1493" s="151"/>
      <c r="V1493" s="151"/>
      <c r="W1493" s="151"/>
    </row>
    <row r="1494" spans="1:23" s="250" customFormat="1" x14ac:dyDescent="0.25">
      <c r="A1494" s="151"/>
      <c r="B1494" s="151"/>
      <c r="C1494" s="151"/>
      <c r="D1494" s="151"/>
      <c r="E1494" s="151"/>
      <c r="F1494" s="151"/>
      <c r="G1494" s="151"/>
      <c r="H1494" s="284"/>
      <c r="I1494" s="284"/>
      <c r="J1494" s="284"/>
      <c r="K1494" s="151"/>
      <c r="L1494" s="151"/>
      <c r="M1494" s="151"/>
      <c r="N1494" s="151"/>
      <c r="O1494" s="151"/>
      <c r="P1494" s="151"/>
      <c r="Q1494" s="151"/>
      <c r="R1494" s="151"/>
      <c r="S1494" s="151"/>
      <c r="T1494" s="151"/>
      <c r="U1494" s="151"/>
      <c r="V1494" s="151"/>
      <c r="W1494" s="151"/>
    </row>
    <row r="1495" spans="1:23" s="250" customFormat="1" x14ac:dyDescent="0.25">
      <c r="A1495" s="151"/>
      <c r="B1495" s="151"/>
      <c r="C1495" s="151"/>
      <c r="D1495" s="151"/>
      <c r="E1495" s="151"/>
      <c r="F1495" s="151"/>
      <c r="G1495" s="151"/>
      <c r="H1495" s="284"/>
      <c r="I1495" s="284"/>
      <c r="J1495" s="284"/>
      <c r="K1495" s="151"/>
      <c r="L1495" s="151"/>
      <c r="M1495" s="151"/>
      <c r="N1495" s="151"/>
      <c r="O1495" s="151"/>
      <c r="P1495" s="151"/>
      <c r="Q1495" s="151"/>
      <c r="R1495" s="151"/>
      <c r="S1495" s="151"/>
      <c r="T1495" s="151"/>
      <c r="U1495" s="151"/>
      <c r="V1495" s="151"/>
      <c r="W1495" s="151"/>
    </row>
    <row r="1496" spans="1:23" s="250" customFormat="1" x14ac:dyDescent="0.25">
      <c r="A1496" s="151"/>
      <c r="B1496" s="151"/>
      <c r="C1496" s="151"/>
      <c r="D1496" s="151"/>
      <c r="E1496" s="151"/>
      <c r="F1496" s="151"/>
      <c r="G1496" s="151"/>
      <c r="H1496" s="284"/>
      <c r="I1496" s="284"/>
      <c r="J1496" s="284"/>
      <c r="K1496" s="151"/>
      <c r="L1496" s="151"/>
      <c r="M1496" s="151"/>
      <c r="N1496" s="151"/>
      <c r="O1496" s="151"/>
      <c r="P1496" s="151"/>
      <c r="Q1496" s="151"/>
      <c r="R1496" s="151"/>
      <c r="S1496" s="151"/>
      <c r="T1496" s="151"/>
      <c r="U1496" s="151"/>
      <c r="V1496" s="151"/>
      <c r="W1496" s="151"/>
    </row>
    <row r="1497" spans="1:23" s="250" customFormat="1" x14ac:dyDescent="0.25">
      <c r="A1497" s="151"/>
      <c r="B1497" s="151"/>
      <c r="C1497" s="151"/>
      <c r="D1497" s="151"/>
      <c r="E1497" s="151"/>
      <c r="F1497" s="151"/>
      <c r="G1497" s="151"/>
      <c r="H1497" s="284"/>
      <c r="I1497" s="284"/>
      <c r="J1497" s="284"/>
      <c r="K1497" s="151"/>
      <c r="L1497" s="151"/>
      <c r="M1497" s="151"/>
      <c r="N1497" s="151"/>
      <c r="O1497" s="151"/>
      <c r="P1497" s="151"/>
      <c r="Q1497" s="151"/>
      <c r="R1497" s="151"/>
      <c r="S1497" s="151"/>
      <c r="T1497" s="151"/>
      <c r="U1497" s="151"/>
      <c r="V1497" s="151"/>
      <c r="W1497" s="151"/>
    </row>
    <row r="1498" spans="1:23" s="250" customFormat="1" x14ac:dyDescent="0.25">
      <c r="A1498" s="151"/>
      <c r="B1498" s="151"/>
      <c r="C1498" s="151"/>
      <c r="D1498" s="151"/>
      <c r="E1498" s="151"/>
      <c r="F1498" s="151"/>
      <c r="G1498" s="151"/>
      <c r="H1498" s="284"/>
      <c r="I1498" s="284"/>
      <c r="J1498" s="284"/>
      <c r="K1498" s="151"/>
      <c r="L1498" s="151"/>
      <c r="M1498" s="151"/>
      <c r="N1498" s="151"/>
      <c r="O1498" s="151"/>
      <c r="P1498" s="151"/>
      <c r="Q1498" s="151"/>
      <c r="R1498" s="151"/>
      <c r="S1498" s="151"/>
      <c r="T1498" s="151"/>
      <c r="U1498" s="151"/>
      <c r="V1498" s="151"/>
      <c r="W1498" s="151"/>
    </row>
    <row r="1499" spans="1:23" s="250" customFormat="1" x14ac:dyDescent="0.25">
      <c r="A1499" s="151"/>
      <c r="B1499" s="151"/>
      <c r="C1499" s="151"/>
      <c r="D1499" s="151"/>
      <c r="E1499" s="151"/>
      <c r="F1499" s="151"/>
      <c r="G1499" s="151"/>
      <c r="H1499" s="284"/>
      <c r="I1499" s="284"/>
      <c r="J1499" s="284"/>
      <c r="K1499" s="151"/>
      <c r="L1499" s="151"/>
      <c r="M1499" s="151"/>
      <c r="N1499" s="151"/>
      <c r="O1499" s="151"/>
      <c r="P1499" s="151"/>
      <c r="Q1499" s="151"/>
      <c r="R1499" s="151"/>
      <c r="S1499" s="151"/>
      <c r="T1499" s="151"/>
      <c r="U1499" s="151"/>
      <c r="V1499" s="151"/>
      <c r="W1499" s="151"/>
    </row>
    <row r="1500" spans="1:23" s="250" customFormat="1" x14ac:dyDescent="0.25">
      <c r="A1500" s="151"/>
      <c r="B1500" s="151"/>
      <c r="C1500" s="151"/>
      <c r="D1500" s="151"/>
      <c r="E1500" s="151"/>
      <c r="F1500" s="151"/>
      <c r="G1500" s="151"/>
      <c r="H1500" s="284"/>
      <c r="I1500" s="284"/>
      <c r="J1500" s="284"/>
      <c r="K1500" s="151"/>
      <c r="L1500" s="151"/>
      <c r="M1500" s="151"/>
      <c r="N1500" s="151"/>
      <c r="O1500" s="151"/>
      <c r="P1500" s="151"/>
      <c r="Q1500" s="151"/>
      <c r="R1500" s="151"/>
      <c r="S1500" s="151"/>
      <c r="T1500" s="151"/>
      <c r="U1500" s="151"/>
      <c r="V1500" s="151"/>
      <c r="W1500" s="151"/>
    </row>
    <row r="1501" spans="1:23" s="250" customFormat="1" x14ac:dyDescent="0.25">
      <c r="A1501" s="151"/>
      <c r="B1501" s="151"/>
      <c r="C1501" s="151"/>
      <c r="D1501" s="151"/>
      <c r="E1501" s="151"/>
      <c r="F1501" s="151"/>
      <c r="G1501" s="151"/>
      <c r="H1501" s="284"/>
      <c r="I1501" s="284"/>
      <c r="J1501" s="284"/>
      <c r="K1501" s="151"/>
      <c r="L1501" s="151"/>
      <c r="M1501" s="151"/>
      <c r="N1501" s="151"/>
      <c r="O1501" s="151"/>
      <c r="P1501" s="151"/>
      <c r="Q1501" s="151"/>
      <c r="R1501" s="151"/>
      <c r="S1501" s="151"/>
      <c r="T1501" s="151"/>
      <c r="U1501" s="151"/>
      <c r="V1501" s="151"/>
      <c r="W1501" s="151"/>
    </row>
    <row r="1502" spans="1:23" s="250" customFormat="1" x14ac:dyDescent="0.25">
      <c r="A1502" s="151"/>
      <c r="B1502" s="151"/>
      <c r="C1502" s="151"/>
      <c r="D1502" s="151"/>
      <c r="E1502" s="151"/>
      <c r="F1502" s="151"/>
      <c r="G1502" s="151"/>
      <c r="H1502" s="284"/>
      <c r="I1502" s="284"/>
      <c r="J1502" s="284"/>
      <c r="K1502" s="151"/>
      <c r="L1502" s="151"/>
      <c r="M1502" s="151"/>
      <c r="N1502" s="151"/>
      <c r="O1502" s="151"/>
      <c r="P1502" s="151"/>
      <c r="Q1502" s="151"/>
      <c r="R1502" s="151"/>
      <c r="S1502" s="151"/>
      <c r="T1502" s="151"/>
      <c r="U1502" s="151"/>
      <c r="V1502" s="151"/>
      <c r="W1502" s="151"/>
    </row>
    <row r="1503" spans="1:23" s="250" customFormat="1" x14ac:dyDescent="0.25">
      <c r="A1503" s="151"/>
      <c r="B1503" s="151"/>
      <c r="C1503" s="151"/>
      <c r="D1503" s="151"/>
      <c r="E1503" s="151"/>
      <c r="F1503" s="151"/>
      <c r="G1503" s="151"/>
      <c r="H1503" s="284"/>
      <c r="I1503" s="284"/>
      <c r="J1503" s="284"/>
      <c r="K1503" s="151"/>
      <c r="L1503" s="151"/>
      <c r="M1503" s="151"/>
      <c r="N1503" s="151"/>
      <c r="O1503" s="151"/>
      <c r="P1503" s="151"/>
      <c r="Q1503" s="151"/>
      <c r="R1503" s="151"/>
      <c r="S1503" s="151"/>
      <c r="T1503" s="151"/>
      <c r="U1503" s="151"/>
      <c r="V1503" s="151"/>
      <c r="W1503" s="151"/>
    </row>
    <row r="1504" spans="1:23" s="250" customFormat="1" x14ac:dyDescent="0.25">
      <c r="A1504" s="151"/>
      <c r="B1504" s="151"/>
      <c r="C1504" s="151"/>
      <c r="D1504" s="151"/>
      <c r="E1504" s="151"/>
      <c r="F1504" s="151"/>
      <c r="G1504" s="151"/>
      <c r="H1504" s="284"/>
      <c r="I1504" s="284"/>
      <c r="J1504" s="284"/>
      <c r="K1504" s="151"/>
      <c r="L1504" s="151"/>
      <c r="M1504" s="151"/>
      <c r="N1504" s="151"/>
      <c r="O1504" s="151"/>
      <c r="P1504" s="151"/>
      <c r="Q1504" s="151"/>
      <c r="R1504" s="151"/>
      <c r="S1504" s="151"/>
      <c r="T1504" s="151"/>
      <c r="U1504" s="151"/>
      <c r="V1504" s="151"/>
      <c r="W1504" s="151"/>
    </row>
    <row r="1505" spans="1:23" s="250" customFormat="1" x14ac:dyDescent="0.25">
      <c r="A1505" s="151"/>
      <c r="B1505" s="151"/>
      <c r="C1505" s="151"/>
      <c r="D1505" s="151"/>
      <c r="E1505" s="151"/>
      <c r="F1505" s="151"/>
      <c r="G1505" s="151"/>
      <c r="H1505" s="284"/>
      <c r="I1505" s="284"/>
      <c r="J1505" s="284"/>
      <c r="K1505" s="151"/>
      <c r="L1505" s="151"/>
      <c r="M1505" s="151"/>
      <c r="N1505" s="151"/>
      <c r="O1505" s="151"/>
      <c r="P1505" s="151"/>
      <c r="Q1505" s="151"/>
      <c r="R1505" s="151"/>
      <c r="S1505" s="151"/>
      <c r="T1505" s="151"/>
      <c r="U1505" s="151"/>
      <c r="V1505" s="151"/>
      <c r="W1505" s="151"/>
    </row>
    <row r="1506" spans="1:23" s="250" customFormat="1" x14ac:dyDescent="0.25">
      <c r="A1506" s="151"/>
      <c r="B1506" s="151"/>
      <c r="C1506" s="151"/>
      <c r="D1506" s="151"/>
      <c r="E1506" s="151"/>
      <c r="F1506" s="151"/>
      <c r="G1506" s="151"/>
      <c r="H1506" s="284"/>
      <c r="I1506" s="284"/>
      <c r="J1506" s="284"/>
      <c r="K1506" s="151"/>
      <c r="L1506" s="151"/>
      <c r="M1506" s="151"/>
      <c r="N1506" s="151"/>
      <c r="O1506" s="151"/>
      <c r="P1506" s="151"/>
      <c r="Q1506" s="151"/>
      <c r="R1506" s="151"/>
      <c r="S1506" s="151"/>
      <c r="T1506" s="151"/>
      <c r="U1506" s="151"/>
      <c r="V1506" s="151"/>
      <c r="W1506" s="151"/>
    </row>
    <row r="1507" spans="1:23" s="250" customFormat="1" x14ac:dyDescent="0.25">
      <c r="A1507" s="151"/>
      <c r="B1507" s="151"/>
      <c r="C1507" s="151"/>
      <c r="D1507" s="151"/>
      <c r="E1507" s="151"/>
      <c r="F1507" s="151"/>
      <c r="G1507" s="151"/>
      <c r="H1507" s="284"/>
      <c r="I1507" s="284"/>
      <c r="J1507" s="284"/>
      <c r="K1507" s="151"/>
      <c r="L1507" s="151"/>
      <c r="M1507" s="151"/>
      <c r="N1507" s="151"/>
      <c r="O1507" s="151"/>
      <c r="P1507" s="151"/>
      <c r="Q1507" s="151"/>
      <c r="R1507" s="151"/>
      <c r="S1507" s="151"/>
      <c r="T1507" s="151"/>
      <c r="U1507" s="151"/>
      <c r="V1507" s="151"/>
      <c r="W1507" s="151"/>
    </row>
    <row r="1508" spans="1:23" s="250" customFormat="1" x14ac:dyDescent="0.25">
      <c r="A1508" s="151"/>
      <c r="B1508" s="151"/>
      <c r="C1508" s="151"/>
      <c r="D1508" s="151"/>
      <c r="E1508" s="151"/>
      <c r="F1508" s="151"/>
      <c r="G1508" s="151"/>
      <c r="H1508" s="284"/>
      <c r="I1508" s="284"/>
      <c r="J1508" s="284"/>
      <c r="K1508" s="151"/>
      <c r="L1508" s="151"/>
      <c r="M1508" s="151"/>
      <c r="N1508" s="151"/>
      <c r="O1508" s="151"/>
      <c r="P1508" s="151"/>
      <c r="Q1508" s="151"/>
      <c r="R1508" s="151"/>
      <c r="S1508" s="151"/>
      <c r="T1508" s="151"/>
      <c r="U1508" s="151"/>
      <c r="V1508" s="151"/>
      <c r="W1508" s="151"/>
    </row>
    <row r="1509" spans="1:23" s="250" customFormat="1" x14ac:dyDescent="0.25">
      <c r="A1509" s="151"/>
      <c r="B1509" s="151"/>
      <c r="C1509" s="151"/>
      <c r="D1509" s="151"/>
      <c r="E1509" s="151"/>
      <c r="F1509" s="151"/>
      <c r="G1509" s="151"/>
      <c r="H1509" s="284"/>
      <c r="I1509" s="284"/>
      <c r="J1509" s="284"/>
      <c r="K1509" s="151"/>
      <c r="L1509" s="151"/>
      <c r="M1509" s="151"/>
      <c r="N1509" s="151"/>
      <c r="O1509" s="151"/>
      <c r="P1509" s="151"/>
      <c r="Q1509" s="151"/>
      <c r="R1509" s="151"/>
      <c r="S1509" s="151"/>
      <c r="T1509" s="151"/>
      <c r="U1509" s="151"/>
      <c r="V1509" s="151"/>
      <c r="W1509" s="151"/>
    </row>
    <row r="1510" spans="1:23" s="250" customFormat="1" x14ac:dyDescent="0.25">
      <c r="A1510" s="151"/>
      <c r="B1510" s="151"/>
      <c r="C1510" s="151"/>
      <c r="D1510" s="151"/>
      <c r="E1510" s="151"/>
      <c r="F1510" s="151"/>
      <c r="G1510" s="151"/>
      <c r="H1510" s="284"/>
      <c r="I1510" s="284"/>
      <c r="J1510" s="284"/>
      <c r="K1510" s="151"/>
      <c r="L1510" s="151"/>
      <c r="M1510" s="151"/>
      <c r="N1510" s="151"/>
      <c r="O1510" s="151"/>
      <c r="P1510" s="151"/>
      <c r="Q1510" s="151"/>
      <c r="R1510" s="151"/>
      <c r="S1510" s="151"/>
      <c r="T1510" s="151"/>
      <c r="U1510" s="151"/>
      <c r="V1510" s="151"/>
      <c r="W1510" s="151"/>
    </row>
    <row r="1511" spans="1:23" s="250" customFormat="1" x14ac:dyDescent="0.25">
      <c r="A1511" s="151"/>
      <c r="B1511" s="151"/>
      <c r="C1511" s="151"/>
      <c r="D1511" s="151"/>
      <c r="E1511" s="151"/>
      <c r="F1511" s="151"/>
      <c r="G1511" s="151"/>
      <c r="H1511" s="284"/>
      <c r="I1511" s="284"/>
      <c r="J1511" s="284"/>
      <c r="K1511" s="151"/>
      <c r="L1511" s="151"/>
      <c r="M1511" s="151"/>
      <c r="N1511" s="151"/>
      <c r="O1511" s="151"/>
      <c r="P1511" s="151"/>
      <c r="Q1511" s="151"/>
      <c r="R1511" s="151"/>
      <c r="S1511" s="151"/>
      <c r="T1511" s="151"/>
      <c r="U1511" s="151"/>
      <c r="V1511" s="151"/>
      <c r="W1511" s="151"/>
    </row>
    <row r="1512" spans="1:23" s="250" customFormat="1" x14ac:dyDescent="0.25">
      <c r="A1512" s="151"/>
      <c r="B1512" s="151"/>
      <c r="C1512" s="151"/>
      <c r="D1512" s="151"/>
      <c r="E1512" s="151"/>
      <c r="F1512" s="151"/>
      <c r="G1512" s="151"/>
      <c r="H1512" s="284"/>
      <c r="I1512" s="284"/>
      <c r="J1512" s="284"/>
      <c r="K1512" s="151"/>
      <c r="L1512" s="151"/>
      <c r="M1512" s="151"/>
      <c r="N1512" s="151"/>
      <c r="O1512" s="151"/>
      <c r="P1512" s="151"/>
      <c r="Q1512" s="151"/>
      <c r="R1512" s="151"/>
      <c r="S1512" s="151"/>
      <c r="T1512" s="151"/>
      <c r="U1512" s="151"/>
      <c r="V1512" s="151"/>
      <c r="W1512" s="151"/>
    </row>
    <row r="1513" spans="1:23" s="250" customFormat="1" x14ac:dyDescent="0.25">
      <c r="A1513" s="151"/>
      <c r="B1513" s="151"/>
      <c r="C1513" s="151"/>
      <c r="D1513" s="151"/>
      <c r="E1513" s="151"/>
      <c r="F1513" s="151"/>
      <c r="G1513" s="151"/>
      <c r="H1513" s="284"/>
      <c r="I1513" s="284"/>
      <c r="J1513" s="284"/>
      <c r="K1513" s="151"/>
      <c r="L1513" s="151"/>
      <c r="M1513" s="151"/>
      <c r="N1513" s="151"/>
      <c r="O1513" s="151"/>
      <c r="P1513" s="151"/>
      <c r="Q1513" s="151"/>
      <c r="R1513" s="151"/>
      <c r="S1513" s="151"/>
      <c r="T1513" s="151"/>
      <c r="U1513" s="151"/>
      <c r="V1513" s="151"/>
      <c r="W1513" s="151"/>
    </row>
    <row r="1514" spans="1:23" s="250" customFormat="1" x14ac:dyDescent="0.25">
      <c r="A1514" s="151"/>
      <c r="B1514" s="151"/>
      <c r="C1514" s="151"/>
      <c r="D1514" s="151"/>
      <c r="E1514" s="151"/>
      <c r="F1514" s="151"/>
      <c r="G1514" s="151"/>
      <c r="H1514" s="284"/>
      <c r="I1514" s="284"/>
      <c r="J1514" s="284"/>
      <c r="K1514" s="151"/>
      <c r="L1514" s="151"/>
      <c r="M1514" s="151"/>
      <c r="N1514" s="151"/>
      <c r="O1514" s="151"/>
      <c r="P1514" s="151"/>
      <c r="Q1514" s="151"/>
      <c r="R1514" s="151"/>
      <c r="S1514" s="151"/>
      <c r="T1514" s="151"/>
      <c r="U1514" s="151"/>
      <c r="V1514" s="151"/>
      <c r="W1514" s="151"/>
    </row>
    <row r="1515" spans="1:23" s="250" customFormat="1" x14ac:dyDescent="0.25">
      <c r="A1515" s="151"/>
      <c r="B1515" s="151"/>
      <c r="C1515" s="151"/>
      <c r="D1515" s="151"/>
      <c r="E1515" s="151"/>
      <c r="F1515" s="151"/>
      <c r="G1515" s="151"/>
      <c r="H1515" s="284"/>
      <c r="I1515" s="284"/>
      <c r="J1515" s="284"/>
      <c r="K1515" s="151"/>
      <c r="L1515" s="151"/>
      <c r="M1515" s="151"/>
      <c r="N1515" s="151"/>
      <c r="O1515" s="151"/>
      <c r="P1515" s="151"/>
      <c r="Q1515" s="151"/>
      <c r="R1515" s="151"/>
      <c r="S1515" s="151"/>
      <c r="T1515" s="151"/>
      <c r="U1515" s="151"/>
      <c r="V1515" s="151"/>
      <c r="W1515" s="151"/>
    </row>
    <row r="1516" spans="1:23" s="250" customFormat="1" x14ac:dyDescent="0.25">
      <c r="A1516" s="151"/>
      <c r="B1516" s="151"/>
      <c r="C1516" s="151"/>
      <c r="D1516" s="151"/>
      <c r="E1516" s="151"/>
      <c r="F1516" s="151"/>
      <c r="G1516" s="151"/>
      <c r="H1516" s="284"/>
      <c r="I1516" s="284"/>
      <c r="J1516" s="284"/>
      <c r="K1516" s="151"/>
      <c r="L1516" s="151"/>
      <c r="M1516" s="151"/>
      <c r="N1516" s="151"/>
      <c r="O1516" s="151"/>
      <c r="P1516" s="151"/>
      <c r="Q1516" s="151"/>
      <c r="R1516" s="151"/>
      <c r="S1516" s="151"/>
      <c r="T1516" s="151"/>
      <c r="U1516" s="151"/>
      <c r="V1516" s="151"/>
      <c r="W1516" s="151"/>
    </row>
    <row r="1517" spans="1:23" s="250" customFormat="1" x14ac:dyDescent="0.25">
      <c r="A1517" s="151"/>
      <c r="B1517" s="151"/>
      <c r="C1517" s="151"/>
      <c r="D1517" s="151"/>
      <c r="E1517" s="151"/>
      <c r="F1517" s="151"/>
      <c r="G1517" s="151"/>
      <c r="H1517" s="284"/>
      <c r="I1517" s="284"/>
      <c r="J1517" s="284"/>
      <c r="K1517" s="151"/>
      <c r="L1517" s="151"/>
      <c r="M1517" s="151"/>
      <c r="N1517" s="151"/>
      <c r="O1517" s="151"/>
      <c r="P1517" s="151"/>
      <c r="Q1517" s="151"/>
      <c r="R1517" s="151"/>
      <c r="S1517" s="151"/>
      <c r="T1517" s="151"/>
      <c r="U1517" s="151"/>
      <c r="V1517" s="151"/>
      <c r="W1517" s="151"/>
    </row>
    <row r="1518" spans="1:23" s="250" customFormat="1" x14ac:dyDescent="0.25">
      <c r="A1518" s="151"/>
      <c r="B1518" s="151"/>
      <c r="C1518" s="151"/>
      <c r="D1518" s="151"/>
      <c r="E1518" s="151"/>
      <c r="F1518" s="151"/>
      <c r="G1518" s="151"/>
      <c r="H1518" s="284"/>
      <c r="I1518" s="284"/>
      <c r="J1518" s="284"/>
      <c r="K1518" s="151"/>
      <c r="L1518" s="151"/>
      <c r="M1518" s="151"/>
      <c r="N1518" s="151"/>
      <c r="O1518" s="151"/>
      <c r="P1518" s="151"/>
      <c r="Q1518" s="151"/>
      <c r="R1518" s="151"/>
      <c r="S1518" s="151"/>
      <c r="T1518" s="151"/>
      <c r="U1518" s="151"/>
      <c r="V1518" s="151"/>
      <c r="W1518" s="151"/>
    </row>
    <row r="1519" spans="1:23" s="250" customFormat="1" x14ac:dyDescent="0.25">
      <c r="A1519" s="151"/>
      <c r="B1519" s="151"/>
      <c r="C1519" s="151"/>
      <c r="D1519" s="151"/>
      <c r="E1519" s="151"/>
      <c r="F1519" s="151"/>
      <c r="G1519" s="151"/>
      <c r="H1519" s="284"/>
      <c r="I1519" s="284"/>
      <c r="J1519" s="284"/>
      <c r="K1519" s="151"/>
      <c r="L1519" s="151"/>
      <c r="M1519" s="151"/>
      <c r="N1519" s="151"/>
      <c r="O1519" s="151"/>
      <c r="P1519" s="151"/>
      <c r="Q1519" s="151"/>
      <c r="R1519" s="151"/>
      <c r="S1519" s="151"/>
      <c r="T1519" s="151"/>
      <c r="U1519" s="151"/>
      <c r="V1519" s="151"/>
      <c r="W1519" s="151"/>
    </row>
    <row r="1520" spans="1:23" s="250" customFormat="1" x14ac:dyDescent="0.25">
      <c r="A1520" s="151"/>
      <c r="B1520" s="151"/>
      <c r="C1520" s="151"/>
      <c r="D1520" s="151"/>
      <c r="E1520" s="151"/>
      <c r="F1520" s="151"/>
      <c r="G1520" s="151"/>
      <c r="H1520" s="284"/>
      <c r="I1520" s="284"/>
      <c r="J1520" s="284"/>
      <c r="K1520" s="151"/>
      <c r="L1520" s="151"/>
      <c r="M1520" s="151"/>
      <c r="N1520" s="151"/>
      <c r="O1520" s="151"/>
      <c r="P1520" s="151"/>
      <c r="Q1520" s="151"/>
      <c r="R1520" s="151"/>
      <c r="S1520" s="151"/>
      <c r="T1520" s="151"/>
      <c r="U1520" s="151"/>
      <c r="V1520" s="151"/>
      <c r="W1520" s="151"/>
    </row>
    <row r="1521" spans="1:23" s="250" customFormat="1" x14ac:dyDescent="0.25">
      <c r="A1521" s="151"/>
      <c r="B1521" s="151"/>
      <c r="C1521" s="151"/>
      <c r="D1521" s="151"/>
      <c r="E1521" s="151"/>
      <c r="F1521" s="151"/>
      <c r="G1521" s="151"/>
      <c r="H1521" s="284"/>
      <c r="I1521" s="284"/>
      <c r="J1521" s="284"/>
      <c r="K1521" s="151"/>
      <c r="L1521" s="151"/>
      <c r="M1521" s="151"/>
      <c r="N1521" s="151"/>
      <c r="O1521" s="151"/>
      <c r="P1521" s="151"/>
      <c r="Q1521" s="151"/>
      <c r="R1521" s="151"/>
      <c r="S1521" s="151"/>
      <c r="T1521" s="151"/>
      <c r="U1521" s="151"/>
      <c r="V1521" s="151"/>
      <c r="W1521" s="151"/>
    </row>
    <row r="1522" spans="1:23" s="250" customFormat="1" x14ac:dyDescent="0.25">
      <c r="A1522" s="151"/>
      <c r="B1522" s="151"/>
      <c r="C1522" s="151"/>
      <c r="D1522" s="151"/>
      <c r="E1522" s="151"/>
      <c r="F1522" s="151"/>
      <c r="G1522" s="151"/>
      <c r="H1522" s="284"/>
      <c r="I1522" s="284"/>
      <c r="J1522" s="284"/>
      <c r="K1522" s="151"/>
      <c r="L1522" s="151"/>
      <c r="M1522" s="151"/>
      <c r="N1522" s="151"/>
      <c r="O1522" s="151"/>
      <c r="P1522" s="151"/>
      <c r="Q1522" s="151"/>
      <c r="R1522" s="151"/>
      <c r="S1522" s="151"/>
      <c r="T1522" s="151"/>
      <c r="U1522" s="151"/>
      <c r="V1522" s="151"/>
      <c r="W1522" s="151"/>
    </row>
    <row r="1523" spans="1:23" s="250" customFormat="1" x14ac:dyDescent="0.25">
      <c r="A1523" s="151"/>
      <c r="B1523" s="151"/>
      <c r="C1523" s="151"/>
      <c r="D1523" s="151"/>
      <c r="E1523" s="151"/>
      <c r="F1523" s="151"/>
      <c r="G1523" s="151"/>
      <c r="H1523" s="284"/>
      <c r="I1523" s="284"/>
      <c r="J1523" s="284"/>
      <c r="K1523" s="151"/>
      <c r="L1523" s="151"/>
      <c r="M1523" s="151"/>
      <c r="N1523" s="151"/>
      <c r="O1523" s="151"/>
      <c r="P1523" s="151"/>
      <c r="Q1523" s="151"/>
      <c r="R1523" s="151"/>
      <c r="S1523" s="151"/>
      <c r="T1523" s="151"/>
      <c r="U1523" s="151"/>
      <c r="V1523" s="151"/>
      <c r="W1523" s="151"/>
    </row>
    <row r="1524" spans="1:23" s="250" customFormat="1" x14ac:dyDescent="0.25">
      <c r="A1524" s="151"/>
      <c r="B1524" s="151"/>
      <c r="C1524" s="151"/>
      <c r="D1524" s="151"/>
      <c r="E1524" s="151"/>
      <c r="F1524" s="151"/>
      <c r="G1524" s="151"/>
      <c r="H1524" s="284"/>
      <c r="I1524" s="284"/>
      <c r="J1524" s="284"/>
      <c r="K1524" s="151"/>
      <c r="L1524" s="151"/>
      <c r="M1524" s="151"/>
      <c r="N1524" s="151"/>
      <c r="O1524" s="151"/>
      <c r="P1524" s="151"/>
      <c r="Q1524" s="151"/>
      <c r="R1524" s="151"/>
      <c r="S1524" s="151"/>
      <c r="T1524" s="151"/>
      <c r="U1524" s="151"/>
      <c r="V1524" s="151"/>
      <c r="W1524" s="151"/>
    </row>
    <row r="1525" spans="1:23" s="250" customFormat="1" x14ac:dyDescent="0.25">
      <c r="A1525" s="151"/>
      <c r="B1525" s="151"/>
      <c r="C1525" s="151"/>
      <c r="D1525" s="151"/>
      <c r="E1525" s="151"/>
      <c r="F1525" s="151"/>
      <c r="G1525" s="151"/>
      <c r="H1525" s="284"/>
      <c r="I1525" s="284"/>
      <c r="J1525" s="284"/>
      <c r="K1525" s="151"/>
      <c r="L1525" s="151"/>
      <c r="M1525" s="151"/>
      <c r="N1525" s="151"/>
      <c r="O1525" s="151"/>
      <c r="P1525" s="151"/>
      <c r="Q1525" s="151"/>
      <c r="R1525" s="151"/>
      <c r="S1525" s="151"/>
      <c r="T1525" s="151"/>
      <c r="U1525" s="151"/>
      <c r="V1525" s="151"/>
      <c r="W1525" s="151"/>
    </row>
    <row r="1526" spans="1:23" s="250" customFormat="1" x14ac:dyDescent="0.25">
      <c r="A1526" s="151"/>
      <c r="B1526" s="151"/>
      <c r="C1526" s="151"/>
      <c r="D1526" s="151"/>
      <c r="E1526" s="151"/>
      <c r="F1526" s="151"/>
      <c r="G1526" s="151"/>
      <c r="H1526" s="284"/>
      <c r="I1526" s="284"/>
      <c r="J1526" s="284"/>
      <c r="K1526" s="151"/>
      <c r="L1526" s="151"/>
      <c r="M1526" s="151"/>
      <c r="N1526" s="151"/>
      <c r="O1526" s="151"/>
      <c r="P1526" s="151"/>
      <c r="Q1526" s="151"/>
      <c r="R1526" s="151"/>
      <c r="S1526" s="151"/>
      <c r="T1526" s="151"/>
      <c r="U1526" s="151"/>
      <c r="V1526" s="151"/>
      <c r="W1526" s="151"/>
    </row>
    <row r="1527" spans="1:23" s="250" customFormat="1" x14ac:dyDescent="0.25">
      <c r="A1527" s="151"/>
      <c r="B1527" s="151"/>
      <c r="C1527" s="151"/>
      <c r="D1527" s="151"/>
      <c r="E1527" s="151"/>
      <c r="F1527" s="151"/>
      <c r="G1527" s="151"/>
      <c r="H1527" s="284"/>
      <c r="I1527" s="284"/>
      <c r="J1527" s="284"/>
      <c r="K1527" s="151"/>
      <c r="L1527" s="151"/>
      <c r="M1527" s="151"/>
      <c r="N1527" s="151"/>
      <c r="O1527" s="151"/>
      <c r="P1527" s="151"/>
      <c r="Q1527" s="151"/>
      <c r="R1527" s="151"/>
      <c r="S1527" s="151"/>
      <c r="T1527" s="151"/>
      <c r="U1527" s="151"/>
      <c r="V1527" s="151"/>
      <c r="W1527" s="151"/>
    </row>
    <row r="1528" spans="1:23" s="250" customFormat="1" x14ac:dyDescent="0.25">
      <c r="A1528" s="151"/>
      <c r="B1528" s="151"/>
      <c r="C1528" s="151"/>
      <c r="D1528" s="151"/>
      <c r="E1528" s="151"/>
      <c r="F1528" s="151"/>
      <c r="G1528" s="151"/>
      <c r="H1528" s="284"/>
      <c r="I1528" s="284"/>
      <c r="J1528" s="284"/>
      <c r="K1528" s="151"/>
      <c r="L1528" s="151"/>
      <c r="M1528" s="151"/>
      <c r="N1528" s="151"/>
      <c r="O1528" s="151"/>
      <c r="P1528" s="151"/>
      <c r="Q1528" s="151"/>
      <c r="R1528" s="151"/>
      <c r="S1528" s="151"/>
      <c r="T1528" s="151"/>
      <c r="U1528" s="151"/>
      <c r="V1528" s="151"/>
      <c r="W1528" s="151"/>
    </row>
    <row r="1529" spans="1:23" s="250" customFormat="1" x14ac:dyDescent="0.25">
      <c r="A1529" s="151"/>
      <c r="B1529" s="151"/>
      <c r="C1529" s="151"/>
      <c r="D1529" s="151"/>
      <c r="E1529" s="151"/>
      <c r="F1529" s="151"/>
      <c r="G1529" s="151"/>
      <c r="H1529" s="284"/>
      <c r="I1529" s="284"/>
      <c r="J1529" s="284"/>
      <c r="K1529" s="151"/>
      <c r="L1529" s="151"/>
      <c r="M1529" s="151"/>
      <c r="N1529" s="151"/>
      <c r="O1529" s="151"/>
      <c r="P1529" s="151"/>
      <c r="Q1529" s="151"/>
      <c r="R1529" s="151"/>
      <c r="S1529" s="151"/>
      <c r="T1529" s="151"/>
      <c r="U1529" s="151"/>
      <c r="V1529" s="151"/>
      <c r="W1529" s="151"/>
    </row>
    <row r="1530" spans="1:23" s="250" customFormat="1" x14ac:dyDescent="0.25">
      <c r="A1530" s="151"/>
      <c r="B1530" s="151"/>
      <c r="C1530" s="151"/>
      <c r="D1530" s="151"/>
      <c r="E1530" s="151"/>
      <c r="F1530" s="151"/>
      <c r="G1530" s="151"/>
      <c r="H1530" s="284"/>
      <c r="I1530" s="284"/>
      <c r="J1530" s="284"/>
      <c r="K1530" s="151"/>
      <c r="L1530" s="151"/>
      <c r="M1530" s="151"/>
      <c r="N1530" s="151"/>
      <c r="O1530" s="151"/>
      <c r="P1530" s="151"/>
      <c r="Q1530" s="151"/>
      <c r="R1530" s="151"/>
      <c r="S1530" s="151"/>
      <c r="T1530" s="151"/>
      <c r="U1530" s="151"/>
      <c r="V1530" s="151"/>
      <c r="W1530" s="151"/>
    </row>
    <row r="1531" spans="1:23" s="250" customFormat="1" x14ac:dyDescent="0.25">
      <c r="A1531" s="151"/>
      <c r="B1531" s="151"/>
      <c r="C1531" s="151"/>
      <c r="D1531" s="151"/>
      <c r="E1531" s="151"/>
      <c r="F1531" s="151"/>
      <c r="G1531" s="151"/>
      <c r="H1531" s="284"/>
      <c r="I1531" s="284"/>
      <c r="J1531" s="284"/>
      <c r="K1531" s="151"/>
      <c r="L1531" s="151"/>
      <c r="M1531" s="151"/>
      <c r="N1531" s="151"/>
      <c r="O1531" s="151"/>
      <c r="P1531" s="151"/>
      <c r="Q1531" s="151"/>
      <c r="R1531" s="151"/>
      <c r="S1531" s="151"/>
      <c r="T1531" s="151"/>
      <c r="U1531" s="151"/>
      <c r="V1531" s="151"/>
      <c r="W1531" s="151"/>
    </row>
    <row r="1532" spans="1:23" s="250" customFormat="1" x14ac:dyDescent="0.25">
      <c r="A1532" s="151"/>
      <c r="B1532" s="151"/>
      <c r="C1532" s="151"/>
      <c r="D1532" s="151"/>
      <c r="E1532" s="151"/>
      <c r="F1532" s="151"/>
      <c r="G1532" s="151"/>
      <c r="H1532" s="284"/>
      <c r="I1532" s="284"/>
      <c r="J1532" s="284"/>
      <c r="K1532" s="151"/>
      <c r="L1532" s="151"/>
      <c r="M1532" s="151"/>
      <c r="N1532" s="151"/>
      <c r="O1532" s="151"/>
      <c r="P1532" s="151"/>
      <c r="Q1532" s="151"/>
      <c r="R1532" s="151"/>
      <c r="S1532" s="151"/>
      <c r="T1532" s="151"/>
      <c r="U1532" s="151"/>
      <c r="V1532" s="151"/>
      <c r="W1532" s="151"/>
    </row>
    <row r="1533" spans="1:23" s="250" customFormat="1" x14ac:dyDescent="0.25">
      <c r="A1533" s="151"/>
      <c r="B1533" s="151"/>
      <c r="C1533" s="151"/>
      <c r="D1533" s="151"/>
      <c r="E1533" s="151"/>
      <c r="F1533" s="151"/>
      <c r="G1533" s="151"/>
      <c r="H1533" s="284"/>
      <c r="I1533" s="284"/>
      <c r="J1533" s="284"/>
      <c r="K1533" s="151"/>
      <c r="L1533" s="151"/>
      <c r="M1533" s="151"/>
      <c r="N1533" s="151"/>
      <c r="O1533" s="151"/>
      <c r="P1533" s="151"/>
      <c r="Q1533" s="151"/>
      <c r="R1533" s="151"/>
      <c r="S1533" s="151"/>
      <c r="T1533" s="151"/>
      <c r="U1533" s="151"/>
      <c r="V1533" s="151"/>
      <c r="W1533" s="151"/>
    </row>
    <row r="1534" spans="1:23" s="250" customFormat="1" x14ac:dyDescent="0.25">
      <c r="A1534" s="151"/>
      <c r="B1534" s="151"/>
      <c r="C1534" s="151"/>
      <c r="D1534" s="151"/>
      <c r="E1534" s="151"/>
      <c r="F1534" s="151"/>
      <c r="G1534" s="151"/>
      <c r="H1534" s="284"/>
      <c r="I1534" s="284"/>
      <c r="J1534" s="284"/>
      <c r="K1534" s="151"/>
      <c r="L1534" s="151"/>
      <c r="M1534" s="151"/>
      <c r="N1534" s="151"/>
      <c r="O1534" s="151"/>
      <c r="P1534" s="151"/>
      <c r="Q1534" s="151"/>
      <c r="R1534" s="151"/>
      <c r="S1534" s="151"/>
      <c r="T1534" s="151"/>
      <c r="U1534" s="151"/>
      <c r="V1534" s="151"/>
      <c r="W1534" s="151"/>
    </row>
    <row r="1535" spans="1:23" s="250" customFormat="1" x14ac:dyDescent="0.25">
      <c r="A1535" s="151"/>
      <c r="B1535" s="151"/>
      <c r="C1535" s="151"/>
      <c r="D1535" s="151"/>
      <c r="E1535" s="151"/>
      <c r="F1535" s="151"/>
      <c r="G1535" s="151"/>
      <c r="H1535" s="284"/>
      <c r="I1535" s="284"/>
      <c r="J1535" s="284"/>
      <c r="K1535" s="151"/>
      <c r="L1535" s="151"/>
      <c r="M1535" s="151"/>
      <c r="N1535" s="151"/>
      <c r="O1535" s="151"/>
      <c r="P1535" s="151"/>
      <c r="Q1535" s="151"/>
      <c r="R1535" s="151"/>
      <c r="S1535" s="151"/>
      <c r="T1535" s="151"/>
      <c r="U1535" s="151"/>
      <c r="V1535" s="151"/>
      <c r="W1535" s="151"/>
    </row>
    <row r="1536" spans="1:23" s="250" customFormat="1" x14ac:dyDescent="0.25">
      <c r="A1536" s="151"/>
      <c r="B1536" s="151"/>
      <c r="C1536" s="151"/>
      <c r="D1536" s="151"/>
      <c r="E1536" s="151"/>
      <c r="F1536" s="151"/>
      <c r="G1536" s="151"/>
      <c r="H1536" s="284"/>
      <c r="I1536" s="284"/>
      <c r="J1536" s="284"/>
      <c r="K1536" s="151"/>
      <c r="L1536" s="151"/>
      <c r="M1536" s="151"/>
      <c r="N1536" s="151"/>
      <c r="O1536" s="151"/>
      <c r="P1536" s="151"/>
      <c r="Q1536" s="151"/>
      <c r="R1536" s="151"/>
      <c r="S1536" s="151"/>
      <c r="T1536" s="151"/>
      <c r="U1536" s="151"/>
      <c r="V1536" s="151"/>
      <c r="W1536" s="151"/>
    </row>
    <row r="1537" spans="1:23" s="250" customFormat="1" x14ac:dyDescent="0.25">
      <c r="A1537" s="151"/>
      <c r="B1537" s="151"/>
      <c r="C1537" s="151"/>
      <c r="D1537" s="151"/>
      <c r="E1537" s="151"/>
      <c r="F1537" s="151"/>
      <c r="G1537" s="151"/>
      <c r="H1537" s="284"/>
      <c r="I1537" s="284"/>
      <c r="J1537" s="284"/>
      <c r="K1537" s="151"/>
      <c r="L1537" s="151"/>
      <c r="M1537" s="151"/>
      <c r="N1537" s="151"/>
      <c r="O1537" s="151"/>
      <c r="P1537" s="151"/>
      <c r="Q1537" s="151"/>
      <c r="R1537" s="151"/>
      <c r="S1537" s="151"/>
      <c r="T1537" s="151"/>
      <c r="U1537" s="151"/>
      <c r="V1537" s="151"/>
      <c r="W1537" s="151"/>
    </row>
    <row r="1538" spans="1:23" s="250" customFormat="1" x14ac:dyDescent="0.25">
      <c r="A1538" s="151"/>
      <c r="B1538" s="151"/>
      <c r="C1538" s="151"/>
      <c r="D1538" s="151"/>
      <c r="E1538" s="151"/>
      <c r="F1538" s="151"/>
      <c r="G1538" s="151"/>
      <c r="H1538" s="284"/>
      <c r="I1538" s="284"/>
      <c r="J1538" s="284"/>
      <c r="K1538" s="151"/>
      <c r="L1538" s="151"/>
      <c r="M1538" s="151"/>
      <c r="N1538" s="151"/>
      <c r="O1538" s="151"/>
      <c r="P1538" s="151"/>
      <c r="Q1538" s="151"/>
      <c r="R1538" s="151"/>
      <c r="S1538" s="151"/>
      <c r="T1538" s="151"/>
      <c r="U1538" s="151"/>
      <c r="V1538" s="151"/>
      <c r="W1538" s="151"/>
    </row>
    <row r="1539" spans="1:23" s="250" customFormat="1" x14ac:dyDescent="0.25">
      <c r="A1539" s="151"/>
      <c r="B1539" s="151"/>
      <c r="C1539" s="151"/>
      <c r="D1539" s="151"/>
      <c r="E1539" s="151"/>
      <c r="F1539" s="151"/>
      <c r="G1539" s="151"/>
      <c r="H1539" s="284"/>
      <c r="I1539" s="284"/>
      <c r="J1539" s="284"/>
      <c r="K1539" s="151"/>
      <c r="L1539" s="151"/>
      <c r="M1539" s="151"/>
      <c r="N1539" s="151"/>
      <c r="O1539" s="151"/>
      <c r="P1539" s="151"/>
      <c r="Q1539" s="151"/>
      <c r="R1539" s="151"/>
      <c r="S1539" s="151"/>
      <c r="T1539" s="151"/>
      <c r="U1539" s="151"/>
      <c r="V1539" s="151"/>
      <c r="W1539" s="151"/>
    </row>
    <row r="1540" spans="1:23" s="250" customFormat="1" x14ac:dyDescent="0.25">
      <c r="A1540" s="151"/>
      <c r="B1540" s="151"/>
      <c r="C1540" s="151"/>
      <c r="D1540" s="151"/>
      <c r="E1540" s="151"/>
      <c r="F1540" s="151"/>
      <c r="G1540" s="151"/>
      <c r="H1540" s="284"/>
      <c r="I1540" s="284"/>
      <c r="J1540" s="284"/>
      <c r="K1540" s="151"/>
      <c r="L1540" s="151"/>
      <c r="M1540" s="151"/>
      <c r="N1540" s="151"/>
      <c r="O1540" s="151"/>
      <c r="P1540" s="151"/>
      <c r="Q1540" s="151"/>
      <c r="R1540" s="151"/>
      <c r="S1540" s="151"/>
      <c r="T1540" s="151"/>
      <c r="U1540" s="151"/>
      <c r="V1540" s="151"/>
      <c r="W1540" s="151"/>
    </row>
    <row r="1541" spans="1:23" s="250" customFormat="1" x14ac:dyDescent="0.25">
      <c r="A1541" s="151"/>
      <c r="B1541" s="151"/>
      <c r="C1541" s="151"/>
      <c r="D1541" s="151"/>
      <c r="E1541" s="151"/>
      <c r="F1541" s="151"/>
      <c r="G1541" s="151"/>
      <c r="H1541" s="284"/>
      <c r="I1541" s="284"/>
      <c r="J1541" s="284"/>
      <c r="K1541" s="151"/>
      <c r="L1541" s="151"/>
      <c r="M1541" s="151"/>
      <c r="N1541" s="151"/>
      <c r="O1541" s="151"/>
      <c r="P1541" s="151"/>
      <c r="Q1541" s="151"/>
      <c r="R1541" s="151"/>
      <c r="S1541" s="151"/>
      <c r="T1541" s="151"/>
      <c r="U1541" s="151"/>
      <c r="V1541" s="151"/>
      <c r="W1541" s="151"/>
    </row>
    <row r="1542" spans="1:23" s="250" customFormat="1" x14ac:dyDescent="0.25">
      <c r="A1542" s="151"/>
      <c r="B1542" s="151"/>
      <c r="C1542" s="151"/>
      <c r="D1542" s="151"/>
      <c r="E1542" s="151"/>
      <c r="F1542" s="151"/>
      <c r="G1542" s="151"/>
      <c r="H1542" s="284"/>
      <c r="I1542" s="284"/>
      <c r="J1542" s="284"/>
      <c r="K1542" s="151"/>
      <c r="L1542" s="151"/>
      <c r="M1542" s="151"/>
      <c r="N1542" s="151"/>
      <c r="O1542" s="151"/>
      <c r="P1542" s="151"/>
      <c r="Q1542" s="151"/>
      <c r="R1542" s="151"/>
      <c r="S1542" s="151"/>
      <c r="T1542" s="151"/>
      <c r="U1542" s="151"/>
      <c r="V1542" s="151"/>
      <c r="W1542" s="151"/>
    </row>
    <row r="1543" spans="1:23" x14ac:dyDescent="0.25">
      <c r="A1543" s="153"/>
      <c r="B1543" s="153"/>
      <c r="C1543" s="153"/>
      <c r="D1543" s="153"/>
      <c r="E1543" s="153"/>
      <c r="F1543" s="153"/>
      <c r="G1543" s="153"/>
      <c r="H1543" s="305"/>
      <c r="I1543" s="305"/>
      <c r="J1543" s="305"/>
      <c r="K1543" s="153"/>
      <c r="L1543" s="153"/>
      <c r="M1543" s="153"/>
      <c r="N1543" s="153"/>
      <c r="O1543" s="153"/>
      <c r="P1543" s="153"/>
      <c r="Q1543" s="153"/>
      <c r="R1543" s="153"/>
      <c r="S1543" s="153"/>
      <c r="T1543" s="153"/>
      <c r="U1543" s="153"/>
      <c r="V1543" s="153"/>
      <c r="W1543" s="153"/>
    </row>
    <row r="1544" spans="1:23" x14ac:dyDescent="0.25">
      <c r="A1544" s="153"/>
      <c r="B1544" s="153"/>
      <c r="C1544" s="153"/>
      <c r="D1544" s="153"/>
      <c r="E1544" s="153"/>
      <c r="F1544" s="153"/>
      <c r="G1544" s="153"/>
      <c r="H1544" s="305"/>
      <c r="I1544" s="305"/>
      <c r="J1544" s="305"/>
      <c r="K1544" s="153"/>
      <c r="L1544" s="153"/>
      <c r="M1544" s="153"/>
      <c r="N1544" s="153"/>
      <c r="O1544" s="153"/>
      <c r="P1544" s="153"/>
      <c r="Q1544" s="153"/>
      <c r="R1544" s="153"/>
      <c r="S1544" s="153"/>
      <c r="T1544" s="153"/>
      <c r="U1544" s="153"/>
      <c r="V1544" s="153"/>
      <c r="W1544" s="153"/>
    </row>
    <row r="1545" spans="1:23" x14ac:dyDescent="0.25">
      <c r="A1545" s="153"/>
      <c r="B1545" s="153"/>
      <c r="C1545" s="153"/>
      <c r="D1545" s="153"/>
      <c r="E1545" s="153"/>
      <c r="F1545" s="153"/>
      <c r="G1545" s="153"/>
      <c r="H1545" s="305"/>
      <c r="I1545" s="305"/>
      <c r="J1545" s="305"/>
      <c r="K1545" s="153"/>
      <c r="L1545" s="153"/>
      <c r="M1545" s="153"/>
      <c r="N1545" s="153"/>
      <c r="O1545" s="153"/>
      <c r="P1545" s="153"/>
      <c r="Q1545" s="153"/>
      <c r="R1545" s="153"/>
      <c r="S1545" s="153"/>
      <c r="T1545" s="153"/>
      <c r="U1545" s="153"/>
      <c r="V1545" s="153"/>
      <c r="W1545" s="153"/>
    </row>
    <row r="1546" spans="1:23" x14ac:dyDescent="0.25">
      <c r="A1546" s="153"/>
      <c r="B1546" s="153"/>
      <c r="C1546" s="153"/>
      <c r="D1546" s="153"/>
      <c r="E1546" s="153"/>
      <c r="F1546" s="153"/>
      <c r="G1546" s="153"/>
      <c r="H1546" s="305"/>
      <c r="I1546" s="305"/>
      <c r="J1546" s="305"/>
      <c r="K1546" s="153"/>
      <c r="L1546" s="153"/>
      <c r="M1546" s="153"/>
      <c r="N1546" s="153"/>
      <c r="O1546" s="153"/>
      <c r="P1546" s="153"/>
      <c r="Q1546" s="153"/>
      <c r="R1546" s="153"/>
      <c r="S1546" s="153"/>
      <c r="T1546" s="153"/>
      <c r="U1546" s="153"/>
      <c r="V1546" s="153"/>
      <c r="W1546" s="153"/>
    </row>
    <row r="1547" spans="1:23" x14ac:dyDescent="0.25">
      <c r="A1547" s="153"/>
      <c r="B1547" s="153"/>
      <c r="C1547" s="153"/>
      <c r="D1547" s="153"/>
      <c r="E1547" s="153"/>
      <c r="F1547" s="153"/>
      <c r="G1547" s="153"/>
      <c r="H1547" s="305"/>
      <c r="I1547" s="305"/>
      <c r="J1547" s="305"/>
      <c r="K1547" s="153"/>
      <c r="L1547" s="153"/>
      <c r="M1547" s="153"/>
      <c r="N1547" s="153"/>
      <c r="O1547" s="153"/>
      <c r="P1547" s="153"/>
      <c r="Q1547" s="153"/>
      <c r="R1547" s="153"/>
      <c r="S1547" s="153"/>
      <c r="T1547" s="153"/>
      <c r="U1547" s="153"/>
      <c r="V1547" s="153"/>
      <c r="W1547" s="153"/>
    </row>
    <row r="1548" spans="1:23" x14ac:dyDescent="0.25">
      <c r="A1548" s="153"/>
      <c r="B1548" s="153"/>
      <c r="C1548" s="153"/>
      <c r="D1548" s="153"/>
      <c r="E1548" s="153"/>
      <c r="F1548" s="153"/>
      <c r="G1548" s="153"/>
      <c r="H1548" s="305"/>
      <c r="I1548" s="305"/>
      <c r="J1548" s="305"/>
      <c r="K1548" s="153"/>
      <c r="L1548" s="153"/>
      <c r="M1548" s="153"/>
      <c r="N1548" s="153"/>
      <c r="O1548" s="153"/>
      <c r="P1548" s="153"/>
      <c r="Q1548" s="153"/>
      <c r="R1548" s="153"/>
      <c r="S1548" s="153"/>
      <c r="T1548" s="153"/>
      <c r="U1548" s="153"/>
      <c r="V1548" s="153"/>
      <c r="W1548" s="153"/>
    </row>
    <row r="1549" spans="1:23" x14ac:dyDescent="0.25">
      <c r="A1549" s="153"/>
      <c r="B1549" s="153"/>
      <c r="C1549" s="153"/>
      <c r="D1549" s="153"/>
      <c r="E1549" s="153"/>
      <c r="F1549" s="153"/>
      <c r="G1549" s="153"/>
      <c r="H1549" s="305"/>
      <c r="I1549" s="305"/>
      <c r="J1549" s="305"/>
      <c r="K1549" s="153"/>
      <c r="L1549" s="153"/>
      <c r="M1549" s="153"/>
      <c r="N1549" s="153"/>
      <c r="O1549" s="153"/>
      <c r="P1549" s="153"/>
      <c r="Q1549" s="153"/>
      <c r="R1549" s="153"/>
      <c r="S1549" s="153"/>
      <c r="T1549" s="153"/>
      <c r="U1549" s="153"/>
      <c r="V1549" s="153"/>
      <c r="W1549" s="153"/>
    </row>
    <row r="1550" spans="1:23" x14ac:dyDescent="0.25">
      <c r="A1550" s="153"/>
      <c r="B1550" s="153"/>
      <c r="C1550" s="153"/>
      <c r="D1550" s="153"/>
      <c r="E1550" s="153"/>
      <c r="F1550" s="153"/>
      <c r="G1550" s="153"/>
      <c r="H1550" s="305"/>
      <c r="I1550" s="305"/>
      <c r="J1550" s="305"/>
      <c r="K1550" s="153"/>
      <c r="L1550" s="153"/>
      <c r="M1550" s="153"/>
      <c r="N1550" s="153"/>
      <c r="O1550" s="153"/>
      <c r="P1550" s="153"/>
      <c r="Q1550" s="153"/>
      <c r="R1550" s="153"/>
      <c r="S1550" s="153"/>
      <c r="T1550" s="153"/>
      <c r="U1550" s="153"/>
      <c r="V1550" s="153"/>
      <c r="W1550" s="153"/>
    </row>
    <row r="1551" spans="1:23" x14ac:dyDescent="0.25">
      <c r="A1551" s="153"/>
      <c r="B1551" s="153"/>
      <c r="C1551" s="153"/>
      <c r="D1551" s="153"/>
      <c r="E1551" s="153"/>
      <c r="F1551" s="153"/>
      <c r="G1551" s="153"/>
      <c r="H1551" s="305"/>
      <c r="I1551" s="305"/>
      <c r="J1551" s="305"/>
      <c r="K1551" s="153"/>
      <c r="L1551" s="153"/>
      <c r="M1551" s="153"/>
      <c r="N1551" s="153"/>
      <c r="O1551" s="153"/>
      <c r="P1551" s="153"/>
      <c r="Q1551" s="153"/>
      <c r="R1551" s="153"/>
      <c r="S1551" s="153"/>
      <c r="T1551" s="153"/>
      <c r="U1551" s="153"/>
      <c r="V1551" s="153"/>
      <c r="W1551" s="153"/>
    </row>
    <row r="1552" spans="1:23" x14ac:dyDescent="0.25">
      <c r="A1552" s="153"/>
      <c r="B1552" s="153"/>
      <c r="C1552" s="153"/>
      <c r="D1552" s="153"/>
      <c r="E1552" s="153"/>
      <c r="F1552" s="153"/>
      <c r="G1552" s="153"/>
      <c r="H1552" s="305"/>
      <c r="I1552" s="305"/>
      <c r="J1552" s="305"/>
      <c r="K1552" s="153"/>
      <c r="L1552" s="153"/>
      <c r="M1552" s="153"/>
      <c r="N1552" s="153"/>
      <c r="O1552" s="153"/>
      <c r="P1552" s="153"/>
      <c r="Q1552" s="153"/>
      <c r="R1552" s="153"/>
      <c r="S1552" s="153"/>
      <c r="T1552" s="153"/>
      <c r="U1552" s="153"/>
      <c r="V1552" s="153"/>
      <c r="W1552" s="153"/>
    </row>
    <row r="1553" spans="1:23" x14ac:dyDescent="0.25">
      <c r="A1553" s="153"/>
      <c r="B1553" s="153"/>
      <c r="C1553" s="153"/>
      <c r="D1553" s="153"/>
      <c r="E1553" s="153"/>
      <c r="F1553" s="153"/>
      <c r="G1553" s="153"/>
      <c r="H1553" s="305"/>
      <c r="I1553" s="305"/>
      <c r="J1553" s="305"/>
      <c r="K1553" s="153"/>
      <c r="L1553" s="153"/>
      <c r="M1553" s="153"/>
      <c r="N1553" s="153"/>
      <c r="O1553" s="153"/>
      <c r="P1553" s="153"/>
      <c r="Q1553" s="153"/>
      <c r="R1553" s="153"/>
      <c r="S1553" s="153"/>
      <c r="T1553" s="153"/>
      <c r="U1553" s="153"/>
      <c r="V1553" s="153"/>
      <c r="W1553" s="153"/>
    </row>
    <row r="1554" spans="1:23" x14ac:dyDescent="0.25">
      <c r="A1554" s="153"/>
      <c r="B1554" s="153"/>
      <c r="C1554" s="153"/>
      <c r="D1554" s="153"/>
      <c r="E1554" s="153"/>
      <c r="F1554" s="153"/>
      <c r="G1554" s="153"/>
      <c r="H1554" s="305"/>
      <c r="I1554" s="305"/>
      <c r="J1554" s="305"/>
      <c r="K1554" s="153"/>
      <c r="L1554" s="153"/>
      <c r="M1554" s="153"/>
      <c r="N1554" s="153"/>
      <c r="O1554" s="153"/>
      <c r="P1554" s="153"/>
      <c r="Q1554" s="153"/>
      <c r="R1554" s="153"/>
      <c r="S1554" s="153"/>
      <c r="T1554" s="153"/>
      <c r="U1554" s="153"/>
      <c r="V1554" s="153"/>
      <c r="W1554" s="153"/>
    </row>
    <row r="1555" spans="1:23" x14ac:dyDescent="0.25">
      <c r="A1555" s="153"/>
      <c r="B1555" s="153"/>
      <c r="C1555" s="153"/>
      <c r="D1555" s="153"/>
      <c r="E1555" s="153"/>
      <c r="F1555" s="153"/>
      <c r="G1555" s="153"/>
      <c r="H1555" s="305"/>
      <c r="I1555" s="305"/>
      <c r="J1555" s="305"/>
      <c r="K1555" s="153"/>
      <c r="L1555" s="153"/>
      <c r="M1555" s="153"/>
      <c r="N1555" s="153"/>
      <c r="O1555" s="153"/>
      <c r="P1555" s="153"/>
      <c r="Q1555" s="153"/>
      <c r="R1555" s="153"/>
      <c r="S1555" s="153"/>
      <c r="T1555" s="153"/>
      <c r="U1555" s="153"/>
      <c r="V1555" s="153"/>
      <c r="W1555" s="153"/>
    </row>
    <row r="1556" spans="1:23" x14ac:dyDescent="0.25">
      <c r="A1556" s="153"/>
      <c r="B1556" s="153"/>
      <c r="C1556" s="153"/>
      <c r="D1556" s="153"/>
      <c r="E1556" s="153"/>
      <c r="F1556" s="153"/>
      <c r="G1556" s="153"/>
      <c r="H1556" s="305"/>
      <c r="I1556" s="305"/>
      <c r="J1556" s="305"/>
      <c r="K1556" s="153"/>
      <c r="L1556" s="153"/>
      <c r="M1556" s="153"/>
      <c r="N1556" s="153"/>
      <c r="O1556" s="153"/>
      <c r="P1556" s="153"/>
      <c r="Q1556" s="153"/>
      <c r="R1556" s="153"/>
      <c r="S1556" s="153"/>
      <c r="T1556" s="153"/>
      <c r="U1556" s="153"/>
      <c r="V1556" s="153"/>
      <c r="W1556" s="153"/>
    </row>
    <row r="1557" spans="1:23" x14ac:dyDescent="0.25">
      <c r="A1557" s="153"/>
      <c r="B1557" s="153"/>
      <c r="C1557" s="153"/>
      <c r="D1557" s="153"/>
      <c r="E1557" s="153"/>
      <c r="F1557" s="153"/>
      <c r="G1557" s="153"/>
      <c r="H1557" s="305"/>
      <c r="I1557" s="305"/>
      <c r="J1557" s="305"/>
      <c r="K1557" s="153"/>
      <c r="L1557" s="153"/>
      <c r="M1557" s="153"/>
      <c r="N1557" s="153"/>
      <c r="O1557" s="153"/>
      <c r="P1557" s="153"/>
      <c r="Q1557" s="153"/>
      <c r="R1557" s="153"/>
      <c r="S1557" s="153"/>
      <c r="T1557" s="153"/>
      <c r="U1557" s="153"/>
      <c r="V1557" s="153"/>
      <c r="W1557" s="153"/>
    </row>
    <row r="1558" spans="1:23" x14ac:dyDescent="0.25">
      <c r="A1558" s="153"/>
      <c r="B1558" s="153"/>
      <c r="C1558" s="153"/>
      <c r="D1558" s="153"/>
      <c r="E1558" s="153"/>
      <c r="F1558" s="153"/>
      <c r="G1558" s="153"/>
      <c r="H1558" s="305"/>
      <c r="I1558" s="305"/>
      <c r="J1558" s="305"/>
      <c r="K1558" s="153"/>
      <c r="L1558" s="153"/>
      <c r="M1558" s="153"/>
      <c r="N1558" s="153"/>
      <c r="O1558" s="153"/>
      <c r="P1558" s="153"/>
      <c r="Q1558" s="153"/>
      <c r="R1558" s="153"/>
      <c r="S1558" s="153"/>
      <c r="T1558" s="153"/>
      <c r="U1558" s="153"/>
      <c r="V1558" s="153"/>
      <c r="W1558" s="153"/>
    </row>
    <row r="1559" spans="1:23" x14ac:dyDescent="0.25">
      <c r="A1559" s="153"/>
      <c r="B1559" s="153"/>
      <c r="C1559" s="153"/>
      <c r="D1559" s="153"/>
      <c r="E1559" s="153"/>
      <c r="F1559" s="153"/>
      <c r="G1559" s="153"/>
      <c r="H1559" s="305"/>
      <c r="I1559" s="305"/>
      <c r="J1559" s="305"/>
      <c r="K1559" s="153"/>
      <c r="L1559" s="153"/>
      <c r="M1559" s="153"/>
      <c r="N1559" s="153"/>
      <c r="O1559" s="153"/>
      <c r="P1559" s="153"/>
      <c r="Q1559" s="153"/>
      <c r="R1559" s="153"/>
      <c r="S1559" s="153"/>
      <c r="T1559" s="153"/>
      <c r="U1559" s="153"/>
      <c r="V1559" s="153"/>
      <c r="W1559" s="153"/>
    </row>
    <row r="1560" spans="1:23" x14ac:dyDescent="0.25">
      <c r="A1560" s="153"/>
      <c r="B1560" s="153"/>
      <c r="C1560" s="153"/>
      <c r="D1560" s="153"/>
      <c r="E1560" s="153"/>
      <c r="F1560" s="153"/>
      <c r="G1560" s="153"/>
      <c r="H1560" s="305"/>
      <c r="I1560" s="305"/>
      <c r="J1560" s="305"/>
      <c r="K1560" s="153"/>
      <c r="L1560" s="153"/>
      <c r="M1560" s="153"/>
      <c r="N1560" s="153"/>
      <c r="O1560" s="153"/>
      <c r="P1560" s="153"/>
      <c r="Q1560" s="153"/>
      <c r="R1560" s="153"/>
      <c r="S1560" s="153"/>
      <c r="T1560" s="153"/>
      <c r="U1560" s="153"/>
      <c r="V1560" s="153"/>
      <c r="W1560" s="153"/>
    </row>
    <row r="1561" spans="1:23" x14ac:dyDescent="0.25">
      <c r="A1561" s="153"/>
      <c r="B1561" s="153"/>
      <c r="C1561" s="153"/>
      <c r="D1561" s="153"/>
      <c r="E1561" s="153"/>
      <c r="F1561" s="153"/>
      <c r="G1561" s="153"/>
      <c r="H1561" s="305"/>
      <c r="I1561" s="305"/>
      <c r="J1561" s="305"/>
      <c r="K1561" s="153"/>
      <c r="L1561" s="153"/>
      <c r="M1561" s="153"/>
      <c r="N1561" s="153"/>
      <c r="O1561" s="153"/>
      <c r="P1561" s="153"/>
      <c r="Q1561" s="153"/>
      <c r="R1561" s="153"/>
      <c r="S1561" s="153"/>
      <c r="T1561" s="153"/>
      <c r="U1561" s="153"/>
      <c r="V1561" s="153"/>
      <c r="W1561" s="153"/>
    </row>
    <row r="1562" spans="1:23" x14ac:dyDescent="0.25">
      <c r="A1562" s="153"/>
      <c r="B1562" s="153"/>
      <c r="C1562" s="153"/>
      <c r="D1562" s="153"/>
      <c r="E1562" s="153"/>
      <c r="F1562" s="153"/>
      <c r="G1562" s="153"/>
      <c r="H1562" s="305"/>
      <c r="I1562" s="305"/>
      <c r="J1562" s="305"/>
      <c r="K1562" s="153"/>
      <c r="L1562" s="153"/>
      <c r="M1562" s="153"/>
      <c r="N1562" s="153"/>
      <c r="O1562" s="153"/>
      <c r="P1562" s="153"/>
      <c r="Q1562" s="153"/>
      <c r="R1562" s="153"/>
      <c r="S1562" s="153"/>
      <c r="T1562" s="153"/>
      <c r="U1562" s="153"/>
      <c r="V1562" s="153"/>
      <c r="W1562" s="153"/>
    </row>
    <row r="1563" spans="1:23" x14ac:dyDescent="0.25">
      <c r="A1563" s="153"/>
      <c r="B1563" s="153"/>
      <c r="C1563" s="153"/>
      <c r="D1563" s="153"/>
      <c r="E1563" s="153"/>
      <c r="F1563" s="153"/>
      <c r="G1563" s="153"/>
      <c r="H1563" s="305"/>
      <c r="I1563" s="305"/>
      <c r="J1563" s="305"/>
      <c r="K1563" s="153"/>
      <c r="L1563" s="153"/>
      <c r="M1563" s="153"/>
      <c r="N1563" s="153"/>
      <c r="O1563" s="153"/>
      <c r="P1563" s="153"/>
      <c r="Q1563" s="153"/>
      <c r="R1563" s="153"/>
      <c r="S1563" s="153"/>
      <c r="T1563" s="153"/>
      <c r="U1563" s="153"/>
      <c r="V1563" s="153"/>
      <c r="W1563" s="153"/>
    </row>
    <row r="1564" spans="1:23" x14ac:dyDescent="0.25">
      <c r="A1564" s="153"/>
      <c r="B1564" s="153"/>
      <c r="C1564" s="153"/>
      <c r="D1564" s="153"/>
      <c r="E1564" s="153"/>
      <c r="F1564" s="153"/>
      <c r="G1564" s="153"/>
      <c r="H1564" s="305"/>
      <c r="I1564" s="305"/>
      <c r="J1564" s="305"/>
      <c r="K1564" s="153"/>
      <c r="L1564" s="153"/>
      <c r="M1564" s="153"/>
      <c r="N1564" s="153"/>
      <c r="O1564" s="153"/>
      <c r="P1564" s="153"/>
      <c r="Q1564" s="153"/>
      <c r="R1564" s="153"/>
      <c r="S1564" s="153"/>
      <c r="T1564" s="153"/>
      <c r="U1564" s="153"/>
      <c r="V1564" s="153"/>
      <c r="W1564" s="153"/>
    </row>
    <row r="1565" spans="1:23" x14ac:dyDescent="0.25">
      <c r="A1565" s="153"/>
      <c r="B1565" s="153"/>
      <c r="C1565" s="153"/>
      <c r="D1565" s="153"/>
      <c r="E1565" s="153"/>
      <c r="F1565" s="153"/>
      <c r="G1565" s="153"/>
      <c r="H1565" s="305"/>
      <c r="I1565" s="305"/>
      <c r="J1565" s="305"/>
      <c r="K1565" s="153"/>
      <c r="L1565" s="153"/>
      <c r="M1565" s="153"/>
      <c r="N1565" s="153"/>
      <c r="O1565" s="153"/>
      <c r="P1565" s="153"/>
      <c r="Q1565" s="153"/>
      <c r="R1565" s="153"/>
      <c r="S1565" s="153"/>
      <c r="T1565" s="153"/>
      <c r="U1565" s="153"/>
      <c r="V1565" s="153"/>
      <c r="W1565" s="153"/>
    </row>
    <row r="1566" spans="1:23" x14ac:dyDescent="0.25">
      <c r="A1566" s="153"/>
      <c r="B1566" s="153"/>
      <c r="C1566" s="153"/>
      <c r="D1566" s="153"/>
      <c r="E1566" s="153"/>
      <c r="F1566" s="153"/>
      <c r="G1566" s="153"/>
      <c r="H1566" s="305"/>
      <c r="I1566" s="305"/>
      <c r="J1566" s="305"/>
      <c r="K1566" s="153"/>
      <c r="L1566" s="153"/>
      <c r="M1566" s="153"/>
      <c r="N1566" s="153"/>
      <c r="O1566" s="153"/>
      <c r="P1566" s="153"/>
      <c r="Q1566" s="153"/>
      <c r="R1566" s="153"/>
      <c r="S1566" s="153"/>
      <c r="T1566" s="153"/>
      <c r="U1566" s="153"/>
      <c r="V1566" s="153"/>
      <c r="W1566" s="153"/>
    </row>
    <row r="1567" spans="1:23" x14ac:dyDescent="0.25">
      <c r="A1567" s="153"/>
      <c r="B1567" s="153"/>
      <c r="C1567" s="153"/>
      <c r="D1567" s="153"/>
      <c r="E1567" s="153"/>
      <c r="F1567" s="153"/>
      <c r="G1567" s="153"/>
      <c r="H1567" s="305"/>
      <c r="I1567" s="305"/>
      <c r="J1567" s="305"/>
      <c r="K1567" s="153"/>
      <c r="L1567" s="153"/>
      <c r="M1567" s="153"/>
      <c r="N1567" s="153"/>
      <c r="O1567" s="153"/>
      <c r="P1567" s="153"/>
      <c r="Q1567" s="153"/>
      <c r="R1567" s="153"/>
      <c r="S1567" s="153"/>
      <c r="T1567" s="153"/>
      <c r="U1567" s="153"/>
      <c r="V1567" s="153"/>
      <c r="W1567" s="153"/>
    </row>
    <row r="1568" spans="1:23" x14ac:dyDescent="0.25">
      <c r="A1568" s="153"/>
      <c r="B1568" s="153"/>
      <c r="C1568" s="153"/>
      <c r="D1568" s="153"/>
      <c r="E1568" s="153"/>
      <c r="F1568" s="153"/>
      <c r="G1568" s="153"/>
      <c r="H1568" s="305"/>
      <c r="I1568" s="305"/>
      <c r="J1568" s="305"/>
      <c r="K1568" s="153"/>
      <c r="L1568" s="153"/>
      <c r="M1568" s="153"/>
      <c r="N1568" s="153"/>
      <c r="O1568" s="153"/>
      <c r="P1568" s="153"/>
      <c r="Q1568" s="153"/>
      <c r="R1568" s="153"/>
      <c r="S1568" s="153"/>
      <c r="T1568" s="153"/>
      <c r="U1568" s="153"/>
      <c r="V1568" s="153"/>
      <c r="W1568" s="153"/>
    </row>
    <row r="1569" spans="1:23" x14ac:dyDescent="0.25">
      <c r="A1569" s="153"/>
      <c r="B1569" s="153"/>
      <c r="C1569" s="153"/>
      <c r="D1569" s="153"/>
      <c r="E1569" s="153"/>
      <c r="F1569" s="153"/>
      <c r="G1569" s="153"/>
      <c r="H1569" s="305"/>
      <c r="I1569" s="305"/>
      <c r="J1569" s="305"/>
      <c r="K1569" s="153"/>
      <c r="L1569" s="153"/>
      <c r="M1569" s="153"/>
      <c r="N1569" s="153"/>
      <c r="O1569" s="153"/>
      <c r="P1569" s="153"/>
      <c r="Q1569" s="153"/>
      <c r="R1569" s="153"/>
      <c r="S1569" s="153"/>
      <c r="T1569" s="153"/>
      <c r="U1569" s="153"/>
      <c r="V1569" s="153"/>
      <c r="W1569" s="153"/>
    </row>
    <row r="1570" spans="1:23" x14ac:dyDescent="0.25">
      <c r="A1570" s="153"/>
      <c r="B1570" s="153"/>
      <c r="C1570" s="153"/>
      <c r="D1570" s="153"/>
      <c r="E1570" s="153"/>
      <c r="F1570" s="153"/>
      <c r="G1570" s="153"/>
      <c r="H1570" s="305"/>
      <c r="I1570" s="305"/>
      <c r="J1570" s="305"/>
      <c r="K1570" s="153"/>
      <c r="L1570" s="153"/>
      <c r="M1570" s="153"/>
      <c r="N1570" s="153"/>
      <c r="O1570" s="153"/>
      <c r="P1570" s="153"/>
      <c r="Q1570" s="153"/>
      <c r="R1570" s="153"/>
      <c r="S1570" s="153"/>
      <c r="T1570" s="153"/>
      <c r="U1570" s="153"/>
      <c r="V1570" s="153"/>
      <c r="W1570" s="153"/>
    </row>
    <row r="1571" spans="1:23" x14ac:dyDescent="0.25">
      <c r="A1571" s="153"/>
      <c r="B1571" s="153"/>
      <c r="C1571" s="153"/>
      <c r="D1571" s="153"/>
      <c r="E1571" s="153"/>
      <c r="F1571" s="153"/>
      <c r="G1571" s="153"/>
      <c r="H1571" s="305"/>
      <c r="I1571" s="305"/>
      <c r="J1571" s="305"/>
      <c r="K1571" s="153"/>
      <c r="L1571" s="153"/>
      <c r="M1571" s="153"/>
      <c r="N1571" s="153"/>
      <c r="O1571" s="153"/>
      <c r="P1571" s="153"/>
      <c r="Q1571" s="153"/>
      <c r="R1571" s="153"/>
      <c r="S1571" s="153"/>
      <c r="T1571" s="153"/>
      <c r="U1571" s="153"/>
      <c r="V1571" s="153"/>
      <c r="W1571" s="153"/>
    </row>
    <row r="1572" spans="1:23" x14ac:dyDescent="0.25">
      <c r="A1572" s="153"/>
      <c r="B1572" s="153"/>
      <c r="C1572" s="153"/>
      <c r="D1572" s="153"/>
      <c r="E1572" s="153"/>
      <c r="F1572" s="153"/>
      <c r="G1572" s="153"/>
      <c r="H1572" s="305"/>
      <c r="I1572" s="305"/>
      <c r="J1572" s="305"/>
      <c r="K1572" s="153"/>
      <c r="L1572" s="153"/>
      <c r="M1572" s="153"/>
      <c r="N1572" s="153"/>
      <c r="O1572" s="153"/>
      <c r="P1572" s="153"/>
      <c r="Q1572" s="153"/>
      <c r="R1572" s="153"/>
      <c r="S1572" s="153"/>
      <c r="T1572" s="153"/>
      <c r="U1572" s="153"/>
      <c r="V1572" s="153"/>
      <c r="W1572" s="153"/>
    </row>
    <row r="1573" spans="1:23" x14ac:dyDescent="0.25">
      <c r="A1573" s="153"/>
      <c r="B1573" s="153"/>
      <c r="C1573" s="153"/>
      <c r="D1573" s="153"/>
      <c r="E1573" s="153"/>
      <c r="F1573" s="153"/>
      <c r="G1573" s="153"/>
      <c r="H1573" s="305"/>
      <c r="I1573" s="305"/>
      <c r="J1573" s="305"/>
      <c r="K1573" s="153"/>
      <c r="L1573" s="153"/>
      <c r="M1573" s="153"/>
      <c r="N1573" s="153"/>
      <c r="O1573" s="153"/>
      <c r="P1573" s="153"/>
      <c r="Q1573" s="153"/>
      <c r="R1573" s="153"/>
      <c r="S1573" s="153"/>
      <c r="T1573" s="153"/>
      <c r="U1573" s="153"/>
      <c r="V1573" s="153"/>
      <c r="W1573" s="153"/>
    </row>
    <row r="1574" spans="1:23" x14ac:dyDescent="0.25">
      <c r="A1574" s="153"/>
      <c r="B1574" s="153"/>
      <c r="C1574" s="153"/>
      <c r="D1574" s="153"/>
      <c r="E1574" s="153"/>
      <c r="F1574" s="153"/>
      <c r="G1574" s="153"/>
      <c r="H1574" s="305"/>
      <c r="I1574" s="305"/>
      <c r="J1574" s="305"/>
      <c r="K1574" s="153"/>
      <c r="L1574" s="153"/>
      <c r="M1574" s="153"/>
      <c r="N1574" s="153"/>
      <c r="O1574" s="153"/>
      <c r="P1574" s="153"/>
      <c r="Q1574" s="153"/>
      <c r="R1574" s="153"/>
      <c r="S1574" s="153"/>
      <c r="T1574" s="153"/>
      <c r="U1574" s="153"/>
      <c r="V1574" s="153"/>
      <c r="W1574" s="153"/>
    </row>
    <row r="1575" spans="1:23" x14ac:dyDescent="0.25">
      <c r="A1575" s="153"/>
      <c r="B1575" s="153"/>
      <c r="C1575" s="153"/>
      <c r="D1575" s="153"/>
      <c r="E1575" s="153"/>
      <c r="F1575" s="153"/>
      <c r="G1575" s="153"/>
      <c r="H1575" s="305"/>
      <c r="I1575" s="305"/>
      <c r="J1575" s="305"/>
      <c r="K1575" s="153"/>
      <c r="L1575" s="153"/>
      <c r="M1575" s="153"/>
      <c r="N1575" s="153"/>
      <c r="O1575" s="153"/>
      <c r="P1575" s="153"/>
      <c r="Q1575" s="153"/>
      <c r="R1575" s="153"/>
      <c r="S1575" s="153"/>
      <c r="T1575" s="153"/>
      <c r="U1575" s="153"/>
      <c r="V1575" s="153"/>
      <c r="W1575" s="153"/>
    </row>
    <row r="1576" spans="1:23" x14ac:dyDescent="0.25">
      <c r="A1576" s="153"/>
      <c r="B1576" s="153"/>
      <c r="C1576" s="153"/>
      <c r="D1576" s="153"/>
      <c r="E1576" s="153"/>
      <c r="F1576" s="153"/>
      <c r="G1576" s="153"/>
      <c r="H1576" s="305"/>
      <c r="I1576" s="305"/>
      <c r="J1576" s="305"/>
      <c r="K1576" s="153"/>
      <c r="L1576" s="153"/>
      <c r="M1576" s="153"/>
      <c r="N1576" s="153"/>
      <c r="O1576" s="153"/>
      <c r="P1576" s="153"/>
      <c r="Q1576" s="153"/>
      <c r="R1576" s="153"/>
      <c r="S1576" s="153"/>
      <c r="T1576" s="153"/>
      <c r="U1576" s="153"/>
      <c r="V1576" s="153"/>
      <c r="W1576" s="153"/>
    </row>
    <row r="1577" spans="1:23" x14ac:dyDescent="0.25">
      <c r="A1577" s="153"/>
      <c r="B1577" s="153"/>
      <c r="C1577" s="153"/>
      <c r="D1577" s="153"/>
      <c r="E1577" s="153"/>
      <c r="F1577" s="153"/>
      <c r="G1577" s="153"/>
      <c r="H1577" s="305"/>
      <c r="I1577" s="305"/>
      <c r="J1577" s="305"/>
      <c r="K1577" s="153"/>
      <c r="L1577" s="153"/>
      <c r="M1577" s="153"/>
      <c r="N1577" s="153"/>
      <c r="O1577" s="153"/>
      <c r="P1577" s="153"/>
      <c r="Q1577" s="153"/>
      <c r="R1577" s="153"/>
      <c r="S1577" s="153"/>
      <c r="T1577" s="153"/>
      <c r="U1577" s="153"/>
      <c r="V1577" s="153"/>
      <c r="W1577" s="153"/>
    </row>
    <row r="1578" spans="1:23" x14ac:dyDescent="0.25">
      <c r="A1578" s="153"/>
      <c r="B1578" s="153"/>
      <c r="C1578" s="153"/>
      <c r="D1578" s="153"/>
      <c r="E1578" s="153"/>
      <c r="F1578" s="153"/>
      <c r="G1578" s="153"/>
      <c r="H1578" s="305"/>
      <c r="I1578" s="305"/>
      <c r="J1578" s="305"/>
      <c r="K1578" s="153"/>
      <c r="L1578" s="153"/>
      <c r="M1578" s="153"/>
      <c r="N1578" s="153"/>
      <c r="O1578" s="153"/>
      <c r="P1578" s="153"/>
      <c r="Q1578" s="153"/>
      <c r="R1578" s="153"/>
      <c r="S1578" s="153"/>
      <c r="T1578" s="153"/>
      <c r="U1578" s="153"/>
      <c r="V1578" s="153"/>
      <c r="W1578" s="153"/>
    </row>
    <row r="1579" spans="1:23" x14ac:dyDescent="0.25">
      <c r="A1579" s="153"/>
      <c r="B1579" s="153"/>
      <c r="C1579" s="153"/>
      <c r="D1579" s="153"/>
      <c r="E1579" s="153"/>
      <c r="F1579" s="153"/>
      <c r="G1579" s="153"/>
      <c r="H1579" s="305"/>
      <c r="I1579" s="305"/>
      <c r="J1579" s="305"/>
      <c r="K1579" s="153"/>
      <c r="L1579" s="153"/>
      <c r="M1579" s="153"/>
      <c r="N1579" s="153"/>
      <c r="O1579" s="153"/>
      <c r="P1579" s="153"/>
      <c r="Q1579" s="153"/>
      <c r="R1579" s="153"/>
      <c r="S1579" s="153"/>
      <c r="T1579" s="153"/>
      <c r="U1579" s="153"/>
      <c r="V1579" s="153"/>
      <c r="W1579" s="153"/>
    </row>
    <row r="1580" spans="1:23" x14ac:dyDescent="0.25">
      <c r="A1580" s="153"/>
      <c r="B1580" s="153"/>
      <c r="C1580" s="153"/>
      <c r="D1580" s="153"/>
      <c r="E1580" s="153"/>
      <c r="F1580" s="153"/>
      <c r="G1580" s="153"/>
      <c r="H1580" s="305"/>
      <c r="I1580" s="305"/>
      <c r="J1580" s="305"/>
      <c r="K1580" s="153"/>
      <c r="L1580" s="153"/>
      <c r="M1580" s="153"/>
      <c r="N1580" s="153"/>
      <c r="O1580" s="153"/>
      <c r="P1580" s="153"/>
      <c r="Q1580" s="153"/>
      <c r="R1580" s="153"/>
      <c r="S1580" s="153"/>
      <c r="T1580" s="153"/>
      <c r="U1580" s="153"/>
      <c r="V1580" s="153"/>
      <c r="W1580" s="153"/>
    </row>
    <row r="1581" spans="1:23" x14ac:dyDescent="0.25">
      <c r="A1581" s="153"/>
      <c r="B1581" s="153"/>
      <c r="C1581" s="153"/>
      <c r="D1581" s="153"/>
      <c r="E1581" s="153"/>
      <c r="F1581" s="153"/>
      <c r="G1581" s="153"/>
      <c r="H1581" s="305"/>
      <c r="I1581" s="305"/>
      <c r="J1581" s="305"/>
      <c r="K1581" s="153"/>
      <c r="L1581" s="153"/>
      <c r="M1581" s="153"/>
      <c r="N1581" s="153"/>
      <c r="O1581" s="153"/>
      <c r="P1581" s="153"/>
      <c r="Q1581" s="153"/>
      <c r="R1581" s="153"/>
      <c r="S1581" s="153"/>
      <c r="T1581" s="153"/>
      <c r="U1581" s="153"/>
      <c r="V1581" s="153"/>
      <c r="W1581" s="153"/>
    </row>
    <row r="1582" spans="1:23" x14ac:dyDescent="0.25">
      <c r="A1582" s="153"/>
      <c r="B1582" s="153"/>
      <c r="C1582" s="153"/>
      <c r="D1582" s="153"/>
      <c r="E1582" s="153"/>
      <c r="F1582" s="153"/>
      <c r="G1582" s="153"/>
      <c r="H1582" s="305"/>
      <c r="I1582" s="305"/>
      <c r="J1582" s="305"/>
      <c r="K1582" s="153"/>
      <c r="L1582" s="153"/>
      <c r="M1582" s="153"/>
      <c r="N1582" s="153"/>
      <c r="O1582" s="153"/>
      <c r="P1582" s="153"/>
      <c r="Q1582" s="153"/>
      <c r="R1582" s="153"/>
      <c r="S1582" s="153"/>
      <c r="T1582" s="153"/>
      <c r="U1582" s="153"/>
      <c r="V1582" s="153"/>
      <c r="W1582" s="153"/>
    </row>
    <row r="1583" spans="1:23" x14ac:dyDescent="0.25">
      <c r="A1583" s="153"/>
      <c r="B1583" s="153"/>
      <c r="C1583" s="153"/>
      <c r="D1583" s="153"/>
      <c r="E1583" s="153"/>
      <c r="F1583" s="153"/>
      <c r="G1583" s="153"/>
      <c r="H1583" s="305"/>
      <c r="I1583" s="305"/>
      <c r="J1583" s="305"/>
      <c r="K1583" s="153"/>
      <c r="L1583" s="153"/>
      <c r="M1583" s="153"/>
      <c r="N1583" s="153"/>
      <c r="O1583" s="153"/>
      <c r="P1583" s="153"/>
      <c r="Q1583" s="153"/>
      <c r="R1583" s="153"/>
      <c r="S1583" s="153"/>
      <c r="T1583" s="153"/>
      <c r="U1583" s="153"/>
      <c r="V1583" s="153"/>
      <c r="W1583" s="153"/>
    </row>
    <row r="1584" spans="1:23" x14ac:dyDescent="0.25">
      <c r="A1584" s="153"/>
      <c r="B1584" s="153"/>
      <c r="C1584" s="153"/>
      <c r="D1584" s="153"/>
      <c r="E1584" s="153"/>
      <c r="F1584" s="153"/>
      <c r="G1584" s="153"/>
      <c r="H1584" s="305"/>
      <c r="I1584" s="305"/>
      <c r="J1584" s="305"/>
      <c r="K1584" s="153"/>
      <c r="L1584" s="153"/>
      <c r="M1584" s="153"/>
      <c r="N1584" s="153"/>
      <c r="O1584" s="153"/>
      <c r="P1584" s="153"/>
      <c r="Q1584" s="153"/>
      <c r="R1584" s="153"/>
      <c r="S1584" s="153"/>
      <c r="T1584" s="153"/>
      <c r="U1584" s="153"/>
      <c r="V1584" s="153"/>
      <c r="W1584" s="153"/>
    </row>
    <row r="1585" spans="1:23" x14ac:dyDescent="0.25">
      <c r="A1585" s="153"/>
      <c r="B1585" s="153"/>
      <c r="C1585" s="153"/>
      <c r="D1585" s="153"/>
      <c r="E1585" s="153"/>
      <c r="F1585" s="153"/>
      <c r="G1585" s="153"/>
      <c r="H1585" s="305"/>
      <c r="I1585" s="305"/>
      <c r="J1585" s="305"/>
      <c r="K1585" s="153"/>
      <c r="L1585" s="153"/>
      <c r="M1585" s="153"/>
      <c r="N1585" s="153"/>
      <c r="O1585" s="153"/>
      <c r="P1585" s="153"/>
      <c r="Q1585" s="153"/>
      <c r="R1585" s="153"/>
      <c r="S1585" s="153"/>
      <c r="T1585" s="153"/>
      <c r="U1585" s="153"/>
      <c r="V1585" s="153"/>
      <c r="W1585" s="153"/>
    </row>
    <row r="1586" spans="1:23" x14ac:dyDescent="0.25">
      <c r="A1586" s="153"/>
      <c r="B1586" s="153"/>
      <c r="C1586" s="153"/>
      <c r="D1586" s="153"/>
      <c r="E1586" s="153"/>
      <c r="F1586" s="153"/>
      <c r="G1586" s="153"/>
      <c r="H1586" s="305"/>
      <c r="I1586" s="305"/>
      <c r="J1586" s="305"/>
      <c r="K1586" s="153"/>
      <c r="L1586" s="153"/>
      <c r="M1586" s="153"/>
      <c r="N1586" s="153"/>
      <c r="O1586" s="153"/>
      <c r="P1586" s="153"/>
      <c r="Q1586" s="153"/>
      <c r="R1586" s="153"/>
      <c r="S1586" s="153"/>
      <c r="T1586" s="153"/>
      <c r="U1586" s="153"/>
      <c r="V1586" s="153"/>
      <c r="W1586" s="153"/>
    </row>
    <row r="1587" spans="1:23" x14ac:dyDescent="0.25">
      <c r="A1587" s="153"/>
      <c r="B1587" s="153"/>
      <c r="C1587" s="153"/>
      <c r="D1587" s="153"/>
      <c r="E1587" s="153"/>
      <c r="F1587" s="153"/>
      <c r="G1587" s="153"/>
      <c r="H1587" s="305"/>
      <c r="I1587" s="305"/>
      <c r="J1587" s="305"/>
      <c r="K1587" s="153"/>
      <c r="L1587" s="153"/>
      <c r="M1587" s="153"/>
      <c r="N1587" s="153"/>
      <c r="O1587" s="153"/>
      <c r="P1587" s="153"/>
      <c r="Q1587" s="153"/>
      <c r="R1587" s="153"/>
      <c r="S1587" s="153"/>
      <c r="T1587" s="153"/>
      <c r="U1587" s="153"/>
      <c r="V1587" s="153"/>
      <c r="W1587" s="153"/>
    </row>
    <row r="1588" spans="1:23" x14ac:dyDescent="0.25">
      <c r="A1588" s="153"/>
      <c r="B1588" s="153"/>
      <c r="C1588" s="153"/>
      <c r="D1588" s="153"/>
      <c r="E1588" s="153"/>
      <c r="F1588" s="153"/>
      <c r="G1588" s="153"/>
      <c r="H1588" s="305"/>
      <c r="I1588" s="305"/>
      <c r="J1588" s="305"/>
      <c r="K1588" s="153"/>
      <c r="L1588" s="153"/>
      <c r="M1588" s="153"/>
      <c r="N1588" s="153"/>
      <c r="O1588" s="153"/>
      <c r="P1588" s="153"/>
      <c r="Q1588" s="153"/>
      <c r="R1588" s="153"/>
      <c r="S1588" s="153"/>
      <c r="T1588" s="153"/>
      <c r="U1588" s="153"/>
      <c r="V1588" s="153"/>
      <c r="W1588" s="153"/>
    </row>
    <row r="1589" spans="1:23" x14ac:dyDescent="0.25">
      <c r="A1589" s="153"/>
      <c r="B1589" s="153"/>
      <c r="C1589" s="153"/>
      <c r="D1589" s="153"/>
      <c r="E1589" s="153"/>
      <c r="F1589" s="153"/>
      <c r="G1589" s="153"/>
      <c r="H1589" s="305"/>
      <c r="I1589" s="305"/>
      <c r="J1589" s="305"/>
      <c r="K1589" s="153"/>
      <c r="L1589" s="153"/>
      <c r="M1589" s="153"/>
      <c r="N1589" s="153"/>
      <c r="O1589" s="153"/>
      <c r="P1589" s="153"/>
      <c r="Q1589" s="153"/>
      <c r="R1589" s="153"/>
      <c r="S1589" s="153"/>
      <c r="T1589" s="153"/>
      <c r="U1589" s="153"/>
      <c r="V1589" s="153"/>
      <c r="W1589" s="153"/>
    </row>
    <row r="1590" spans="1:23" x14ac:dyDescent="0.25">
      <c r="A1590" s="153"/>
      <c r="B1590" s="153"/>
      <c r="C1590" s="153"/>
      <c r="D1590" s="153"/>
      <c r="E1590" s="153"/>
      <c r="F1590" s="153"/>
      <c r="G1590" s="153"/>
      <c r="H1590" s="305"/>
      <c r="I1590" s="305"/>
      <c r="J1590" s="305"/>
      <c r="K1590" s="153"/>
      <c r="L1590" s="153"/>
      <c r="M1590" s="153"/>
      <c r="N1590" s="153"/>
      <c r="O1590" s="153"/>
      <c r="P1590" s="153"/>
      <c r="Q1590" s="153"/>
      <c r="R1590" s="153"/>
      <c r="S1590" s="153"/>
      <c r="T1590" s="153"/>
      <c r="U1590" s="153"/>
      <c r="V1590" s="153"/>
      <c r="W1590" s="153"/>
    </row>
    <row r="1591" spans="1:23" x14ac:dyDescent="0.25">
      <c r="A1591" s="153"/>
      <c r="B1591" s="153"/>
      <c r="C1591" s="153"/>
      <c r="D1591" s="153"/>
      <c r="E1591" s="153"/>
      <c r="F1591" s="153"/>
      <c r="G1591" s="153"/>
      <c r="H1591" s="305"/>
      <c r="I1591" s="305"/>
      <c r="J1591" s="305"/>
      <c r="K1591" s="153"/>
      <c r="L1591" s="153"/>
      <c r="M1591" s="153"/>
      <c r="N1591" s="153"/>
      <c r="O1591" s="153"/>
      <c r="P1591" s="153"/>
      <c r="Q1591" s="153"/>
      <c r="R1591" s="153"/>
      <c r="S1591" s="153"/>
      <c r="T1591" s="153"/>
      <c r="U1591" s="153"/>
      <c r="V1591" s="153"/>
      <c r="W1591" s="153"/>
    </row>
    <row r="1592" spans="1:23" x14ac:dyDescent="0.25">
      <c r="A1592" s="153"/>
      <c r="B1592" s="153"/>
      <c r="C1592" s="153"/>
      <c r="D1592" s="153"/>
      <c r="E1592" s="153"/>
      <c r="F1592" s="153"/>
      <c r="G1592" s="153"/>
      <c r="H1592" s="305"/>
      <c r="I1592" s="305"/>
      <c r="J1592" s="305"/>
      <c r="K1592" s="153"/>
      <c r="L1592" s="153"/>
      <c r="M1592" s="153"/>
      <c r="N1592" s="153"/>
      <c r="O1592" s="153"/>
      <c r="P1592" s="153"/>
      <c r="Q1592" s="153"/>
      <c r="R1592" s="153"/>
      <c r="S1592" s="153"/>
      <c r="T1592" s="153"/>
      <c r="U1592" s="153"/>
      <c r="V1592" s="153"/>
      <c r="W1592" s="153"/>
    </row>
    <row r="1593" spans="1:23" x14ac:dyDescent="0.25">
      <c r="A1593" s="153"/>
      <c r="B1593" s="153"/>
      <c r="C1593" s="153"/>
      <c r="D1593" s="153"/>
      <c r="E1593" s="153"/>
      <c r="F1593" s="153"/>
      <c r="G1593" s="153"/>
      <c r="H1593" s="305"/>
      <c r="I1593" s="305"/>
      <c r="J1593" s="305"/>
      <c r="K1593" s="153"/>
      <c r="L1593" s="153"/>
      <c r="M1593" s="153"/>
      <c r="N1593" s="153"/>
      <c r="O1593" s="153"/>
      <c r="P1593" s="153"/>
      <c r="Q1593" s="153"/>
      <c r="R1593" s="153"/>
      <c r="S1593" s="153"/>
      <c r="T1593" s="153"/>
      <c r="U1593" s="153"/>
      <c r="V1593" s="153"/>
      <c r="W1593" s="153"/>
    </row>
    <row r="1594" spans="1:23" x14ac:dyDescent="0.25">
      <c r="A1594" s="153"/>
      <c r="B1594" s="153"/>
      <c r="C1594" s="153"/>
      <c r="D1594" s="153"/>
      <c r="E1594" s="153"/>
      <c r="F1594" s="153"/>
      <c r="G1594" s="153"/>
      <c r="H1594" s="305"/>
      <c r="I1594" s="305"/>
      <c r="J1594" s="305"/>
      <c r="K1594" s="153"/>
      <c r="L1594" s="153"/>
      <c r="M1594" s="153"/>
      <c r="N1594" s="153"/>
      <c r="O1594" s="153"/>
      <c r="P1594" s="153"/>
      <c r="Q1594" s="153"/>
      <c r="R1594" s="153"/>
      <c r="S1594" s="153"/>
      <c r="T1594" s="153"/>
      <c r="U1594" s="153"/>
      <c r="V1594" s="153"/>
      <c r="W1594" s="153"/>
    </row>
    <row r="1595" spans="1:23" x14ac:dyDescent="0.25">
      <c r="A1595" s="153"/>
      <c r="B1595" s="153"/>
      <c r="C1595" s="153"/>
      <c r="D1595" s="153"/>
      <c r="E1595" s="153"/>
      <c r="F1595" s="153"/>
      <c r="G1595" s="153"/>
      <c r="H1595" s="305"/>
      <c r="I1595" s="305"/>
      <c r="J1595" s="305"/>
      <c r="K1595" s="153"/>
      <c r="L1595" s="153"/>
      <c r="M1595" s="153"/>
      <c r="N1595" s="153"/>
      <c r="O1595" s="153"/>
      <c r="P1595" s="153"/>
      <c r="Q1595" s="153"/>
      <c r="R1595" s="153"/>
      <c r="S1595" s="153"/>
      <c r="T1595" s="153"/>
      <c r="U1595" s="153"/>
      <c r="V1595" s="153"/>
      <c r="W1595" s="153"/>
    </row>
    <row r="1596" spans="1:23" x14ac:dyDescent="0.25">
      <c r="A1596" s="153"/>
      <c r="B1596" s="153"/>
      <c r="C1596" s="153"/>
      <c r="D1596" s="153"/>
      <c r="E1596" s="153"/>
      <c r="F1596" s="153"/>
      <c r="G1596" s="153"/>
      <c r="H1596" s="305"/>
      <c r="I1596" s="305"/>
      <c r="J1596" s="305"/>
      <c r="K1596" s="153"/>
      <c r="L1596" s="153"/>
      <c r="M1596" s="153"/>
      <c r="N1596" s="153"/>
      <c r="O1596" s="153"/>
      <c r="P1596" s="153"/>
      <c r="Q1596" s="153"/>
      <c r="R1596" s="153"/>
      <c r="S1596" s="153"/>
      <c r="T1596" s="153"/>
      <c r="U1596" s="153"/>
      <c r="V1596" s="153"/>
      <c r="W1596" s="153"/>
    </row>
    <row r="1597" spans="1:23" x14ac:dyDescent="0.25">
      <c r="A1597" s="153"/>
      <c r="B1597" s="153"/>
      <c r="C1597" s="153"/>
      <c r="D1597" s="153"/>
      <c r="E1597" s="153"/>
      <c r="F1597" s="153"/>
      <c r="G1597" s="153"/>
      <c r="H1597" s="305"/>
      <c r="I1597" s="305"/>
      <c r="J1597" s="305"/>
      <c r="K1597" s="153"/>
      <c r="L1597" s="153"/>
      <c r="M1597" s="153"/>
      <c r="N1597" s="153"/>
      <c r="O1597" s="153"/>
      <c r="P1597" s="153"/>
      <c r="Q1597" s="153"/>
      <c r="R1597" s="153"/>
      <c r="S1597" s="153"/>
      <c r="T1597" s="153"/>
      <c r="U1597" s="153"/>
      <c r="V1597" s="153"/>
      <c r="W1597" s="153"/>
    </row>
    <row r="1598" spans="1:23" x14ac:dyDescent="0.25">
      <c r="A1598" s="153"/>
      <c r="B1598" s="153"/>
      <c r="C1598" s="153"/>
      <c r="D1598" s="153"/>
      <c r="E1598" s="153"/>
      <c r="F1598" s="153"/>
      <c r="G1598" s="153"/>
      <c r="H1598" s="305"/>
      <c r="I1598" s="305"/>
      <c r="J1598" s="305"/>
      <c r="K1598" s="153"/>
      <c r="L1598" s="153"/>
      <c r="M1598" s="153"/>
      <c r="N1598" s="153"/>
      <c r="O1598" s="153"/>
      <c r="P1598" s="153"/>
      <c r="Q1598" s="153"/>
      <c r="R1598" s="153"/>
      <c r="S1598" s="153"/>
      <c r="T1598" s="153"/>
      <c r="U1598" s="153"/>
      <c r="V1598" s="153"/>
      <c r="W1598" s="153"/>
    </row>
    <row r="1599" spans="1:23" x14ac:dyDescent="0.25">
      <c r="A1599" s="153"/>
      <c r="B1599" s="153"/>
      <c r="C1599" s="153"/>
      <c r="D1599" s="153"/>
      <c r="E1599" s="153"/>
      <c r="F1599" s="153"/>
      <c r="G1599" s="153"/>
      <c r="H1599" s="305"/>
      <c r="I1599" s="305"/>
      <c r="J1599" s="305"/>
      <c r="K1599" s="153"/>
      <c r="L1599" s="153"/>
      <c r="M1599" s="153"/>
      <c r="N1599" s="153"/>
      <c r="O1599" s="153"/>
      <c r="P1599" s="153"/>
      <c r="Q1599" s="153"/>
      <c r="R1599" s="153"/>
      <c r="S1599" s="153"/>
      <c r="T1599" s="153"/>
      <c r="U1599" s="153"/>
      <c r="V1599" s="153"/>
      <c r="W1599" s="153"/>
    </row>
    <row r="1600" spans="1:23" x14ac:dyDescent="0.25">
      <c r="A1600" s="153"/>
      <c r="B1600" s="153"/>
      <c r="C1600" s="153"/>
      <c r="D1600" s="153"/>
      <c r="E1600" s="153"/>
      <c r="F1600" s="153"/>
      <c r="G1600" s="153"/>
      <c r="H1600" s="305"/>
      <c r="I1600" s="305"/>
      <c r="J1600" s="305"/>
      <c r="K1600" s="153"/>
      <c r="L1600" s="153"/>
      <c r="M1600" s="153"/>
      <c r="N1600" s="153"/>
      <c r="O1600" s="153"/>
      <c r="P1600" s="153"/>
      <c r="Q1600" s="153"/>
      <c r="R1600" s="153"/>
      <c r="S1600" s="153"/>
      <c r="T1600" s="153"/>
      <c r="U1600" s="153"/>
      <c r="V1600" s="153"/>
      <c r="W1600" s="153"/>
    </row>
    <row r="1601" spans="1:23" x14ac:dyDescent="0.25">
      <c r="A1601" s="153"/>
      <c r="B1601" s="153"/>
      <c r="C1601" s="153"/>
      <c r="D1601" s="153"/>
      <c r="E1601" s="153"/>
      <c r="F1601" s="153"/>
      <c r="G1601" s="153"/>
      <c r="H1601" s="305"/>
      <c r="I1601" s="305"/>
      <c r="J1601" s="305"/>
      <c r="K1601" s="153"/>
      <c r="L1601" s="153"/>
      <c r="M1601" s="153"/>
      <c r="N1601" s="153"/>
      <c r="O1601" s="153"/>
      <c r="P1601" s="153"/>
      <c r="Q1601" s="153"/>
      <c r="R1601" s="153"/>
      <c r="S1601" s="153"/>
      <c r="T1601" s="153"/>
      <c r="U1601" s="153"/>
      <c r="V1601" s="153"/>
      <c r="W1601" s="153"/>
    </row>
    <row r="1602" spans="1:23" x14ac:dyDescent="0.25">
      <c r="A1602" s="153"/>
      <c r="B1602" s="153"/>
      <c r="C1602" s="153"/>
      <c r="D1602" s="153"/>
      <c r="E1602" s="153"/>
      <c r="F1602" s="153"/>
      <c r="G1602" s="153"/>
      <c r="H1602" s="305"/>
      <c r="I1602" s="305"/>
      <c r="J1602" s="305"/>
      <c r="K1602" s="153"/>
      <c r="L1602" s="153"/>
      <c r="M1602" s="153"/>
      <c r="N1602" s="153"/>
      <c r="O1602" s="153"/>
      <c r="P1602" s="153"/>
      <c r="Q1602" s="153"/>
      <c r="R1602" s="153"/>
      <c r="S1602" s="153"/>
      <c r="T1602" s="153"/>
      <c r="U1602" s="153"/>
      <c r="V1602" s="153"/>
      <c r="W1602" s="153"/>
    </row>
    <row r="1603" spans="1:23" x14ac:dyDescent="0.25">
      <c r="A1603" s="153"/>
      <c r="B1603" s="153"/>
      <c r="C1603" s="153"/>
      <c r="D1603" s="153"/>
      <c r="E1603" s="153"/>
      <c r="F1603" s="153"/>
      <c r="G1603" s="153"/>
      <c r="H1603" s="305"/>
      <c r="I1603" s="305"/>
      <c r="J1603" s="305"/>
      <c r="K1603" s="153"/>
      <c r="L1603" s="153"/>
      <c r="M1603" s="153"/>
      <c r="N1603" s="153"/>
      <c r="O1603" s="153"/>
      <c r="P1603" s="153"/>
      <c r="Q1603" s="153"/>
      <c r="R1603" s="153"/>
      <c r="S1603" s="153"/>
      <c r="T1603" s="153"/>
      <c r="U1603" s="153"/>
      <c r="V1603" s="153"/>
      <c r="W1603" s="153"/>
    </row>
    <row r="1604" spans="1:23" x14ac:dyDescent="0.25">
      <c r="A1604" s="153"/>
      <c r="B1604" s="153"/>
      <c r="C1604" s="153"/>
      <c r="D1604" s="153"/>
      <c r="E1604" s="153"/>
      <c r="F1604" s="153"/>
      <c r="G1604" s="153"/>
      <c r="H1604" s="305"/>
      <c r="I1604" s="305"/>
      <c r="J1604" s="305"/>
      <c r="K1604" s="153"/>
      <c r="L1604" s="153"/>
      <c r="M1604" s="153"/>
      <c r="N1604" s="153"/>
      <c r="O1604" s="153"/>
      <c r="P1604" s="153"/>
      <c r="Q1604" s="153"/>
      <c r="R1604" s="153"/>
      <c r="S1604" s="153"/>
      <c r="T1604" s="153"/>
      <c r="U1604" s="153"/>
      <c r="V1604" s="153"/>
      <c r="W1604" s="153"/>
    </row>
    <row r="1605" spans="1:23" x14ac:dyDescent="0.25">
      <c r="A1605" s="153"/>
      <c r="B1605" s="153"/>
      <c r="C1605" s="153"/>
      <c r="D1605" s="153"/>
      <c r="E1605" s="153"/>
      <c r="F1605" s="153"/>
      <c r="G1605" s="153"/>
      <c r="H1605" s="305"/>
      <c r="I1605" s="305"/>
      <c r="J1605" s="305"/>
      <c r="K1605" s="153"/>
      <c r="L1605" s="153"/>
      <c r="M1605" s="153"/>
      <c r="N1605" s="153"/>
      <c r="O1605" s="153"/>
      <c r="P1605" s="153"/>
      <c r="Q1605" s="153"/>
      <c r="R1605" s="153"/>
      <c r="S1605" s="153"/>
      <c r="T1605" s="153"/>
      <c r="U1605" s="153"/>
      <c r="V1605" s="153"/>
      <c r="W1605" s="153"/>
    </row>
    <row r="1606" spans="1:23" x14ac:dyDescent="0.25">
      <c r="A1606" s="153"/>
      <c r="B1606" s="153"/>
      <c r="C1606" s="153"/>
      <c r="D1606" s="153"/>
      <c r="E1606" s="153"/>
      <c r="F1606" s="153"/>
      <c r="G1606" s="153"/>
      <c r="H1606" s="305"/>
      <c r="I1606" s="305"/>
      <c r="J1606" s="305"/>
      <c r="K1606" s="153"/>
      <c r="L1606" s="153"/>
      <c r="M1606" s="153"/>
      <c r="N1606" s="153"/>
      <c r="O1606" s="153"/>
      <c r="P1606" s="153"/>
      <c r="Q1606" s="153"/>
      <c r="R1606" s="153"/>
      <c r="S1606" s="153"/>
      <c r="T1606" s="153"/>
      <c r="U1606" s="153"/>
      <c r="V1606" s="153"/>
      <c r="W1606" s="153"/>
    </row>
    <row r="1607" spans="1:23" x14ac:dyDescent="0.25">
      <c r="A1607" s="153"/>
      <c r="B1607" s="153"/>
      <c r="C1607" s="153"/>
      <c r="D1607" s="153"/>
      <c r="E1607" s="153"/>
      <c r="F1607" s="153"/>
      <c r="G1607" s="153"/>
      <c r="H1607" s="305"/>
      <c r="I1607" s="305"/>
      <c r="J1607" s="305"/>
      <c r="K1607" s="153"/>
      <c r="L1607" s="153"/>
      <c r="M1607" s="153"/>
      <c r="N1607" s="153"/>
      <c r="O1607" s="153"/>
      <c r="P1607" s="153"/>
      <c r="Q1607" s="153"/>
      <c r="R1607" s="153"/>
      <c r="S1607" s="153"/>
      <c r="T1607" s="153"/>
      <c r="U1607" s="153"/>
      <c r="V1607" s="153"/>
      <c r="W1607" s="153"/>
    </row>
    <row r="1608" spans="1:23" x14ac:dyDescent="0.25">
      <c r="E1608" s="115"/>
    </row>
    <row r="1609" spans="1:23" x14ac:dyDescent="0.25">
      <c r="E1609" s="115"/>
    </row>
    <row r="1610" spans="1:23" x14ac:dyDescent="0.25">
      <c r="E1610" s="115"/>
    </row>
    <row r="1611" spans="1:23" x14ac:dyDescent="0.25">
      <c r="E1611" s="115"/>
    </row>
    <row r="1612" spans="1:23" x14ac:dyDescent="0.25">
      <c r="E1612" s="115"/>
    </row>
    <row r="1613" spans="1:23" x14ac:dyDescent="0.25">
      <c r="E1613" s="115"/>
    </row>
    <row r="1614" spans="1:23" x14ac:dyDescent="0.25">
      <c r="E1614" s="115"/>
    </row>
    <row r="1615" spans="1:23" x14ac:dyDescent="0.25">
      <c r="E1615" s="115"/>
    </row>
    <row r="1616" spans="1:23" x14ac:dyDescent="0.25">
      <c r="E1616" s="115"/>
    </row>
    <row r="1617" spans="5:5" x14ac:dyDescent="0.25">
      <c r="E1617" s="115"/>
    </row>
    <row r="1618" spans="5:5" x14ac:dyDescent="0.25">
      <c r="E1618" s="115"/>
    </row>
    <row r="1619" spans="5:5" x14ac:dyDescent="0.25">
      <c r="E1619" s="115"/>
    </row>
    <row r="1620" spans="5:5" x14ac:dyDescent="0.25">
      <c r="E1620" s="115"/>
    </row>
    <row r="1621" spans="5:5" x14ac:dyDescent="0.25">
      <c r="E1621" s="115"/>
    </row>
    <row r="1622" spans="5:5" x14ac:dyDescent="0.25">
      <c r="E1622" s="115"/>
    </row>
    <row r="1623" spans="5:5" x14ac:dyDescent="0.25">
      <c r="E1623" s="115"/>
    </row>
    <row r="1624" spans="5:5" x14ac:dyDescent="0.25">
      <c r="E1624" s="115"/>
    </row>
    <row r="1625" spans="5:5" x14ac:dyDescent="0.25">
      <c r="E1625" s="115"/>
    </row>
    <row r="1626" spans="5:5" x14ac:dyDescent="0.25">
      <c r="E1626" s="115"/>
    </row>
    <row r="1627" spans="5:5" x14ac:dyDescent="0.25">
      <c r="E1627" s="115"/>
    </row>
    <row r="1628" spans="5:5" x14ac:dyDescent="0.25">
      <c r="E1628" s="115"/>
    </row>
    <row r="1629" spans="5:5" x14ac:dyDescent="0.25">
      <c r="E1629" s="115"/>
    </row>
    <row r="1630" spans="5:5" x14ac:dyDescent="0.25">
      <c r="E1630" s="115"/>
    </row>
    <row r="1631" spans="5:5" x14ac:dyDescent="0.25">
      <c r="E1631" s="115"/>
    </row>
    <row r="1632" spans="5:5" x14ac:dyDescent="0.25">
      <c r="E1632" s="115"/>
    </row>
    <row r="1633" spans="5:5" x14ac:dyDescent="0.25">
      <c r="E1633" s="115"/>
    </row>
    <row r="1634" spans="5:5" x14ac:dyDescent="0.25">
      <c r="E1634" s="115"/>
    </row>
    <row r="1635" spans="5:5" x14ac:dyDescent="0.25">
      <c r="E1635" s="115"/>
    </row>
    <row r="1636" spans="5:5" x14ac:dyDescent="0.25">
      <c r="E1636" s="115"/>
    </row>
    <row r="1637" spans="5:5" x14ac:dyDescent="0.25">
      <c r="E1637" s="115"/>
    </row>
    <row r="1638" spans="5:5" x14ac:dyDescent="0.25">
      <c r="E1638" s="115"/>
    </row>
    <row r="1639" spans="5:5" x14ac:dyDescent="0.25">
      <c r="E1639" s="115"/>
    </row>
    <row r="1640" spans="5:5" x14ac:dyDescent="0.25">
      <c r="E1640" s="115"/>
    </row>
    <row r="1641" spans="5:5" x14ac:dyDescent="0.25">
      <c r="E1641" s="115"/>
    </row>
    <row r="1642" spans="5:5" x14ac:dyDescent="0.25">
      <c r="E1642" s="115"/>
    </row>
    <row r="1643" spans="5:5" x14ac:dyDescent="0.25">
      <c r="E1643" s="115"/>
    </row>
    <row r="1644" spans="5:5" x14ac:dyDescent="0.25">
      <c r="E1644" s="115"/>
    </row>
    <row r="1645" spans="5:5" x14ac:dyDescent="0.25">
      <c r="E1645" s="115"/>
    </row>
    <row r="1646" spans="5:5" x14ac:dyDescent="0.25">
      <c r="E1646" s="115"/>
    </row>
    <row r="1647" spans="5:5" x14ac:dyDescent="0.25">
      <c r="E1647" s="115"/>
    </row>
    <row r="1648" spans="5:5" x14ac:dyDescent="0.25">
      <c r="E1648" s="115"/>
    </row>
    <row r="1649" spans="5:5" x14ac:dyDescent="0.25">
      <c r="E1649" s="115"/>
    </row>
    <row r="1650" spans="5:5" x14ac:dyDescent="0.25">
      <c r="E1650" s="115"/>
    </row>
    <row r="1651" spans="5:5" x14ac:dyDescent="0.25">
      <c r="E1651" s="115"/>
    </row>
    <row r="1652" spans="5:5" x14ac:dyDescent="0.25">
      <c r="E1652" s="115"/>
    </row>
    <row r="1653" spans="5:5" x14ac:dyDescent="0.25">
      <c r="E1653" s="115"/>
    </row>
    <row r="1654" spans="5:5" x14ac:dyDescent="0.25">
      <c r="E1654" s="115"/>
    </row>
    <row r="1655" spans="5:5" x14ac:dyDescent="0.25">
      <c r="E1655" s="115"/>
    </row>
    <row r="1656" spans="5:5" x14ac:dyDescent="0.25">
      <c r="E1656" s="115"/>
    </row>
    <row r="1657" spans="5:5" x14ac:dyDescent="0.25">
      <c r="E1657" s="115"/>
    </row>
    <row r="1658" spans="5:5" x14ac:dyDescent="0.25">
      <c r="E1658" s="115"/>
    </row>
    <row r="1659" spans="5:5" x14ac:dyDescent="0.25">
      <c r="E1659" s="115"/>
    </row>
    <row r="1660" spans="5:5" x14ac:dyDescent="0.25">
      <c r="E1660" s="115"/>
    </row>
    <row r="1661" spans="5:5" x14ac:dyDescent="0.25">
      <c r="E1661" s="115"/>
    </row>
    <row r="1662" spans="5:5" x14ac:dyDescent="0.25">
      <c r="E1662" s="115"/>
    </row>
    <row r="1663" spans="5:5" x14ac:dyDescent="0.25">
      <c r="E1663" s="115"/>
    </row>
    <row r="1664" spans="5:5" x14ac:dyDescent="0.25">
      <c r="E1664" s="115"/>
    </row>
    <row r="1665" spans="5:5" x14ac:dyDescent="0.25">
      <c r="E1665" s="115"/>
    </row>
    <row r="1666" spans="5:5" x14ac:dyDescent="0.25">
      <c r="E1666" s="115"/>
    </row>
    <row r="1667" spans="5:5" x14ac:dyDescent="0.25">
      <c r="E1667" s="115"/>
    </row>
    <row r="1668" spans="5:5" x14ac:dyDescent="0.25">
      <c r="E1668" s="115"/>
    </row>
    <row r="1669" spans="5:5" x14ac:dyDescent="0.25">
      <c r="E1669" s="115"/>
    </row>
    <row r="1670" spans="5:5" x14ac:dyDescent="0.25">
      <c r="E1670" s="115"/>
    </row>
    <row r="1671" spans="5:5" x14ac:dyDescent="0.25">
      <c r="E1671" s="115"/>
    </row>
    <row r="1672" spans="5:5" x14ac:dyDescent="0.25">
      <c r="E1672" s="115"/>
    </row>
    <row r="1673" spans="5:5" x14ac:dyDescent="0.25">
      <c r="E1673" s="115"/>
    </row>
    <row r="1674" spans="5:5" x14ac:dyDescent="0.25">
      <c r="E1674" s="115"/>
    </row>
    <row r="1675" spans="5:5" x14ac:dyDescent="0.25">
      <c r="E1675" s="115"/>
    </row>
    <row r="1676" spans="5:5" x14ac:dyDescent="0.25">
      <c r="E1676" s="115"/>
    </row>
    <row r="1677" spans="5:5" x14ac:dyDescent="0.25">
      <c r="E1677" s="115"/>
    </row>
    <row r="1678" spans="5:5" x14ac:dyDescent="0.25">
      <c r="E1678" s="115"/>
    </row>
    <row r="1679" spans="5:5" x14ac:dyDescent="0.25">
      <c r="E1679" s="115"/>
    </row>
    <row r="1680" spans="5:5" x14ac:dyDescent="0.25">
      <c r="E1680" s="115"/>
    </row>
    <row r="1681" spans="5:5" x14ac:dyDescent="0.25">
      <c r="E1681" s="115"/>
    </row>
    <row r="1682" spans="5:5" x14ac:dyDescent="0.25">
      <c r="E1682" s="115"/>
    </row>
    <row r="1683" spans="5:5" x14ac:dyDescent="0.25">
      <c r="E1683" s="115"/>
    </row>
    <row r="1684" spans="5:5" x14ac:dyDescent="0.25">
      <c r="E1684" s="115"/>
    </row>
    <row r="1685" spans="5:5" x14ac:dyDescent="0.25">
      <c r="E1685" s="115"/>
    </row>
    <row r="1686" spans="5:5" x14ac:dyDescent="0.25">
      <c r="E1686" s="115"/>
    </row>
    <row r="1687" spans="5:5" x14ac:dyDescent="0.25">
      <c r="E1687" s="115"/>
    </row>
    <row r="1688" spans="5:5" x14ac:dyDescent="0.25">
      <c r="E1688" s="115"/>
    </row>
    <row r="1689" spans="5:5" x14ac:dyDescent="0.25">
      <c r="E1689" s="115"/>
    </row>
    <row r="1690" spans="5:5" x14ac:dyDescent="0.25">
      <c r="E1690" s="115"/>
    </row>
    <row r="1691" spans="5:5" x14ac:dyDescent="0.25">
      <c r="E1691" s="115"/>
    </row>
    <row r="1692" spans="5:5" x14ac:dyDescent="0.25">
      <c r="E1692" s="115"/>
    </row>
    <row r="1693" spans="5:5" x14ac:dyDescent="0.25">
      <c r="E1693" s="115"/>
    </row>
    <row r="1694" spans="5:5" x14ac:dyDescent="0.25">
      <c r="E1694" s="115"/>
    </row>
    <row r="1695" spans="5:5" x14ac:dyDescent="0.25">
      <c r="E1695" s="115"/>
    </row>
    <row r="1696" spans="5:5" x14ac:dyDescent="0.25">
      <c r="E1696" s="115"/>
    </row>
    <row r="1697" spans="5:5" x14ac:dyDescent="0.25">
      <c r="E1697" s="115"/>
    </row>
    <row r="1698" spans="5:5" x14ac:dyDescent="0.25">
      <c r="E1698" s="115"/>
    </row>
    <row r="1699" spans="5:5" x14ac:dyDescent="0.25">
      <c r="E1699" s="115"/>
    </row>
    <row r="1700" spans="5:5" x14ac:dyDescent="0.25">
      <c r="E1700" s="115"/>
    </row>
    <row r="1701" spans="5:5" x14ac:dyDescent="0.25">
      <c r="E1701" s="115"/>
    </row>
    <row r="1702" spans="5:5" x14ac:dyDescent="0.25">
      <c r="E1702" s="115"/>
    </row>
    <row r="1703" spans="5:5" x14ac:dyDescent="0.25">
      <c r="E1703" s="115"/>
    </row>
    <row r="1704" spans="5:5" x14ac:dyDescent="0.25">
      <c r="E1704" s="115"/>
    </row>
    <row r="1705" spans="5:5" x14ac:dyDescent="0.25">
      <c r="E1705" s="115"/>
    </row>
    <row r="1706" spans="5:5" x14ac:dyDescent="0.25">
      <c r="E1706" s="115"/>
    </row>
    <row r="1707" spans="5:5" x14ac:dyDescent="0.25">
      <c r="E1707" s="115"/>
    </row>
    <row r="1708" spans="5:5" x14ac:dyDescent="0.25">
      <c r="E1708" s="115"/>
    </row>
    <row r="1709" spans="5:5" x14ac:dyDescent="0.25">
      <c r="E1709" s="115"/>
    </row>
    <row r="1710" spans="5:5" x14ac:dyDescent="0.25">
      <c r="E1710" s="115"/>
    </row>
    <row r="1711" spans="5:5" x14ac:dyDescent="0.25">
      <c r="E1711" s="115"/>
    </row>
    <row r="1712" spans="5:5" x14ac:dyDescent="0.25">
      <c r="E1712" s="115"/>
    </row>
    <row r="1713" spans="5:5" x14ac:dyDescent="0.25">
      <c r="E1713" s="115"/>
    </row>
    <row r="1714" spans="5:5" x14ac:dyDescent="0.25">
      <c r="E1714" s="115"/>
    </row>
    <row r="1715" spans="5:5" x14ac:dyDescent="0.25">
      <c r="E1715" s="115"/>
    </row>
    <row r="1716" spans="5:5" x14ac:dyDescent="0.25">
      <c r="E1716" s="115"/>
    </row>
    <row r="1717" spans="5:5" x14ac:dyDescent="0.25">
      <c r="E1717" s="115"/>
    </row>
    <row r="1718" spans="5:5" x14ac:dyDescent="0.25">
      <c r="E1718" s="115"/>
    </row>
    <row r="1719" spans="5:5" x14ac:dyDescent="0.25">
      <c r="E1719" s="115"/>
    </row>
    <row r="1720" spans="5:5" x14ac:dyDescent="0.25">
      <c r="E1720" s="115"/>
    </row>
    <row r="1721" spans="5:5" x14ac:dyDescent="0.25">
      <c r="E1721" s="115"/>
    </row>
    <row r="1722" spans="5:5" x14ac:dyDescent="0.25">
      <c r="E1722" s="115"/>
    </row>
    <row r="1723" spans="5:5" x14ac:dyDescent="0.25">
      <c r="E1723" s="115"/>
    </row>
    <row r="1724" spans="5:5" x14ac:dyDescent="0.25">
      <c r="E1724" s="115"/>
    </row>
    <row r="1725" spans="5:5" x14ac:dyDescent="0.25">
      <c r="E1725" s="115"/>
    </row>
    <row r="1726" spans="5:5" x14ac:dyDescent="0.25">
      <c r="E1726" s="115"/>
    </row>
    <row r="1727" spans="5:5" x14ac:dyDescent="0.25">
      <c r="E1727" s="115"/>
    </row>
    <row r="1728" spans="5:5" x14ac:dyDescent="0.25">
      <c r="E1728" s="115"/>
    </row>
    <row r="1729" spans="5:5" x14ac:dyDescent="0.25">
      <c r="E1729" s="115"/>
    </row>
    <row r="1730" spans="5:5" x14ac:dyDescent="0.25">
      <c r="E1730" s="115"/>
    </row>
    <row r="1731" spans="5:5" x14ac:dyDescent="0.25">
      <c r="E1731" s="115"/>
    </row>
    <row r="1732" spans="5:5" x14ac:dyDescent="0.25">
      <c r="E1732" s="115"/>
    </row>
    <row r="1733" spans="5:5" x14ac:dyDescent="0.25">
      <c r="E1733" s="115"/>
    </row>
    <row r="1734" spans="5:5" x14ac:dyDescent="0.25">
      <c r="E1734" s="115"/>
    </row>
    <row r="1735" spans="5:5" x14ac:dyDescent="0.25">
      <c r="E1735" s="115"/>
    </row>
    <row r="1736" spans="5:5" x14ac:dyDescent="0.25">
      <c r="E1736" s="115"/>
    </row>
    <row r="1737" spans="5:5" x14ac:dyDescent="0.25">
      <c r="E1737" s="115"/>
    </row>
    <row r="1738" spans="5:5" x14ac:dyDescent="0.25">
      <c r="E1738" s="115"/>
    </row>
    <row r="1739" spans="5:5" x14ac:dyDescent="0.25">
      <c r="E1739" s="115"/>
    </row>
    <row r="1740" spans="5:5" x14ac:dyDescent="0.25">
      <c r="E1740" s="115"/>
    </row>
    <row r="1741" spans="5:5" x14ac:dyDescent="0.25">
      <c r="E1741" s="115"/>
    </row>
    <row r="1742" spans="5:5" x14ac:dyDescent="0.25">
      <c r="E1742" s="115"/>
    </row>
    <row r="1743" spans="5:5" x14ac:dyDescent="0.25">
      <c r="E1743" s="115"/>
    </row>
    <row r="1744" spans="5:5" x14ac:dyDescent="0.25">
      <c r="E1744" s="115"/>
    </row>
    <row r="1745" spans="5:5" x14ac:dyDescent="0.25">
      <c r="E1745" s="115"/>
    </row>
    <row r="1746" spans="5:5" x14ac:dyDescent="0.25">
      <c r="E1746" s="115"/>
    </row>
    <row r="1747" spans="5:5" x14ac:dyDescent="0.25">
      <c r="E1747" s="115"/>
    </row>
    <row r="1748" spans="5:5" x14ac:dyDescent="0.25">
      <c r="E1748" s="115"/>
    </row>
    <row r="1749" spans="5:5" x14ac:dyDescent="0.25">
      <c r="E1749" s="115"/>
    </row>
    <row r="1750" spans="5:5" x14ac:dyDescent="0.25">
      <c r="E1750" s="115"/>
    </row>
    <row r="1751" spans="5:5" x14ac:dyDescent="0.25">
      <c r="E1751" s="115"/>
    </row>
    <row r="1752" spans="5:5" x14ac:dyDescent="0.25">
      <c r="E1752" s="115"/>
    </row>
    <row r="1753" spans="5:5" x14ac:dyDescent="0.25">
      <c r="E1753" s="115"/>
    </row>
    <row r="1754" spans="5:5" x14ac:dyDescent="0.25">
      <c r="E1754" s="115"/>
    </row>
    <row r="1755" spans="5:5" x14ac:dyDescent="0.25">
      <c r="E1755" s="115"/>
    </row>
    <row r="1756" spans="5:5" x14ac:dyDescent="0.25">
      <c r="E1756" s="115"/>
    </row>
    <row r="1757" spans="5:5" x14ac:dyDescent="0.25">
      <c r="E1757" s="115"/>
    </row>
    <row r="1758" spans="5:5" x14ac:dyDescent="0.25">
      <c r="E1758" s="115"/>
    </row>
    <row r="1759" spans="5:5" x14ac:dyDescent="0.25">
      <c r="E1759" s="115"/>
    </row>
    <row r="1760" spans="5:5" x14ac:dyDescent="0.25">
      <c r="E1760" s="115"/>
    </row>
    <row r="1761" spans="5:5" x14ac:dyDescent="0.25">
      <c r="E1761" s="115"/>
    </row>
    <row r="1762" spans="5:5" x14ac:dyDescent="0.25">
      <c r="E1762" s="115"/>
    </row>
    <row r="1763" spans="5:5" x14ac:dyDescent="0.25">
      <c r="E1763" s="115"/>
    </row>
    <row r="1764" spans="5:5" x14ac:dyDescent="0.25">
      <c r="E1764" s="115"/>
    </row>
    <row r="1765" spans="5:5" x14ac:dyDescent="0.25">
      <c r="E1765" s="115"/>
    </row>
    <row r="1766" spans="5:5" x14ac:dyDescent="0.25">
      <c r="E1766" s="115"/>
    </row>
    <row r="1767" spans="5:5" x14ac:dyDescent="0.25">
      <c r="E1767" s="115"/>
    </row>
    <row r="1768" spans="5:5" x14ac:dyDescent="0.25">
      <c r="E1768" s="115"/>
    </row>
    <row r="1769" spans="5:5" x14ac:dyDescent="0.25">
      <c r="E1769" s="115"/>
    </row>
    <row r="1770" spans="5:5" x14ac:dyDescent="0.25">
      <c r="E1770" s="115"/>
    </row>
    <row r="1771" spans="5:5" x14ac:dyDescent="0.25">
      <c r="E1771" s="115"/>
    </row>
    <row r="1772" spans="5:5" x14ac:dyDescent="0.25">
      <c r="E1772" s="115"/>
    </row>
    <row r="1773" spans="5:5" x14ac:dyDescent="0.25">
      <c r="E1773" s="115"/>
    </row>
    <row r="1774" spans="5:5" x14ac:dyDescent="0.25">
      <c r="E1774" s="115"/>
    </row>
    <row r="1775" spans="5:5" x14ac:dyDescent="0.25">
      <c r="E1775" s="115"/>
    </row>
    <row r="1776" spans="5:5" x14ac:dyDescent="0.25">
      <c r="E1776" s="115"/>
    </row>
    <row r="1777" spans="5:5" x14ac:dyDescent="0.25">
      <c r="E1777" s="115"/>
    </row>
    <row r="1778" spans="5:5" x14ac:dyDescent="0.25">
      <c r="E1778" s="115"/>
    </row>
    <row r="1779" spans="5:5" x14ac:dyDescent="0.25">
      <c r="E1779" s="115"/>
    </row>
    <row r="1780" spans="5:5" x14ac:dyDescent="0.25">
      <c r="E1780" s="115"/>
    </row>
    <row r="1781" spans="5:5" x14ac:dyDescent="0.25">
      <c r="E1781" s="115"/>
    </row>
    <row r="1782" spans="5:5" x14ac:dyDescent="0.25">
      <c r="E1782" s="115"/>
    </row>
    <row r="1783" spans="5:5" x14ac:dyDescent="0.25">
      <c r="E1783" s="115"/>
    </row>
    <row r="1784" spans="5:5" x14ac:dyDescent="0.25">
      <c r="E1784" s="115"/>
    </row>
    <row r="1785" spans="5:5" x14ac:dyDescent="0.25">
      <c r="E1785" s="115"/>
    </row>
    <row r="1786" spans="5:5" x14ac:dyDescent="0.25">
      <c r="E1786" s="115"/>
    </row>
    <row r="1787" spans="5:5" x14ac:dyDescent="0.25">
      <c r="E1787" s="115"/>
    </row>
    <row r="1788" spans="5:5" x14ac:dyDescent="0.25">
      <c r="E1788" s="115"/>
    </row>
    <row r="1789" spans="5:5" x14ac:dyDescent="0.25">
      <c r="E1789" s="115"/>
    </row>
    <row r="1790" spans="5:5" x14ac:dyDescent="0.25">
      <c r="E1790" s="115"/>
    </row>
    <row r="1791" spans="5:5" x14ac:dyDescent="0.25">
      <c r="E1791" s="115"/>
    </row>
    <row r="1792" spans="5:5" x14ac:dyDescent="0.25">
      <c r="E1792" s="115"/>
    </row>
    <row r="1793" spans="5:5" x14ac:dyDescent="0.25">
      <c r="E1793" s="115"/>
    </row>
    <row r="1794" spans="5:5" x14ac:dyDescent="0.25">
      <c r="E1794" s="115"/>
    </row>
    <row r="1795" spans="5:5" x14ac:dyDescent="0.25">
      <c r="E1795" s="115"/>
    </row>
    <row r="1796" spans="5:5" x14ac:dyDescent="0.25">
      <c r="E1796" s="115"/>
    </row>
    <row r="1797" spans="5:5" x14ac:dyDescent="0.25">
      <c r="E1797" s="115"/>
    </row>
    <row r="1798" spans="5:5" x14ac:dyDescent="0.25">
      <c r="E1798" s="115"/>
    </row>
    <row r="1799" spans="5:5" x14ac:dyDescent="0.25">
      <c r="E1799" s="115"/>
    </row>
    <row r="1800" spans="5:5" x14ac:dyDescent="0.25">
      <c r="E1800" s="115"/>
    </row>
    <row r="1801" spans="5:5" x14ac:dyDescent="0.25">
      <c r="E1801" s="115"/>
    </row>
    <row r="1802" spans="5:5" x14ac:dyDescent="0.25">
      <c r="E1802" s="115"/>
    </row>
    <row r="1803" spans="5:5" x14ac:dyDescent="0.25">
      <c r="E1803" s="115"/>
    </row>
    <row r="1804" spans="5:5" x14ac:dyDescent="0.25">
      <c r="E1804" s="115"/>
    </row>
    <row r="1805" spans="5:5" x14ac:dyDescent="0.25">
      <c r="E1805" s="115"/>
    </row>
    <row r="1806" spans="5:5" x14ac:dyDescent="0.25">
      <c r="E1806" s="115"/>
    </row>
    <row r="1807" spans="5:5" x14ac:dyDescent="0.25">
      <c r="E1807" s="115"/>
    </row>
    <row r="1808" spans="5:5" x14ac:dyDescent="0.25">
      <c r="E1808" s="115"/>
    </row>
    <row r="1809" spans="5:5" x14ac:dyDescent="0.25">
      <c r="E1809" s="115"/>
    </row>
    <row r="1810" spans="5:5" x14ac:dyDescent="0.25">
      <c r="E1810" s="115"/>
    </row>
    <row r="1811" spans="5:5" x14ac:dyDescent="0.25">
      <c r="E1811" s="115"/>
    </row>
    <row r="1812" spans="5:5" x14ac:dyDescent="0.25">
      <c r="E1812" s="115"/>
    </row>
    <row r="1813" spans="5:5" x14ac:dyDescent="0.25">
      <c r="E1813" s="115"/>
    </row>
    <row r="1814" spans="5:5" x14ac:dyDescent="0.25">
      <c r="E1814" s="115"/>
    </row>
    <row r="1815" spans="5:5" x14ac:dyDescent="0.25">
      <c r="E1815" s="115"/>
    </row>
    <row r="1816" spans="5:5" x14ac:dyDescent="0.25">
      <c r="E1816" s="115"/>
    </row>
    <row r="1817" spans="5:5" x14ac:dyDescent="0.25">
      <c r="E1817" s="115"/>
    </row>
    <row r="1818" spans="5:5" x14ac:dyDescent="0.25">
      <c r="E1818" s="115"/>
    </row>
    <row r="1819" spans="5:5" x14ac:dyDescent="0.25">
      <c r="E1819" s="115"/>
    </row>
    <row r="1820" spans="5:5" x14ac:dyDescent="0.25">
      <c r="E1820" s="115"/>
    </row>
    <row r="1821" spans="5:5" x14ac:dyDescent="0.25">
      <c r="E1821" s="115"/>
    </row>
    <row r="1822" spans="5:5" x14ac:dyDescent="0.25">
      <c r="E1822" s="115"/>
    </row>
    <row r="1823" spans="5:5" x14ac:dyDescent="0.25">
      <c r="E1823" s="115"/>
    </row>
    <row r="1824" spans="5:5" x14ac:dyDescent="0.25">
      <c r="E1824" s="115"/>
    </row>
    <row r="1825" spans="5:5" x14ac:dyDescent="0.25">
      <c r="E1825" s="115"/>
    </row>
    <row r="1826" spans="5:5" x14ac:dyDescent="0.25">
      <c r="E1826" s="115"/>
    </row>
    <row r="1827" spans="5:5" x14ac:dyDescent="0.25">
      <c r="E1827" s="115"/>
    </row>
    <row r="1828" spans="5:5" x14ac:dyDescent="0.25">
      <c r="E1828" s="115"/>
    </row>
    <row r="1829" spans="5:5" x14ac:dyDescent="0.25">
      <c r="E1829" s="115"/>
    </row>
    <row r="1830" spans="5:5" x14ac:dyDescent="0.25">
      <c r="E1830" s="115"/>
    </row>
    <row r="1831" spans="5:5" x14ac:dyDescent="0.25">
      <c r="E1831" s="115"/>
    </row>
    <row r="1832" spans="5:5" x14ac:dyDescent="0.25">
      <c r="E1832" s="115"/>
    </row>
    <row r="1833" spans="5:5" x14ac:dyDescent="0.25">
      <c r="E1833" s="115"/>
    </row>
    <row r="1834" spans="5:5" x14ac:dyDescent="0.25">
      <c r="E1834" s="115"/>
    </row>
    <row r="1835" spans="5:5" x14ac:dyDescent="0.25">
      <c r="E1835" s="115"/>
    </row>
    <row r="1836" spans="5:5" x14ac:dyDescent="0.25">
      <c r="E1836" s="115"/>
    </row>
    <row r="1837" spans="5:5" x14ac:dyDescent="0.25">
      <c r="E1837" s="115"/>
    </row>
    <row r="1838" spans="5:5" x14ac:dyDescent="0.25">
      <c r="E1838" s="115"/>
    </row>
    <row r="1839" spans="5:5" x14ac:dyDescent="0.25">
      <c r="E1839" s="115"/>
    </row>
    <row r="1840" spans="5:5" x14ac:dyDescent="0.25">
      <c r="E1840" s="115"/>
    </row>
    <row r="1841" spans="5:5" x14ac:dyDescent="0.25">
      <c r="E1841" s="115"/>
    </row>
    <row r="1842" spans="5:5" x14ac:dyDescent="0.25">
      <c r="E1842" s="115"/>
    </row>
    <row r="1843" spans="5:5" x14ac:dyDescent="0.25">
      <c r="E1843" s="115"/>
    </row>
    <row r="1844" spans="5:5" x14ac:dyDescent="0.25">
      <c r="E1844" s="115"/>
    </row>
    <row r="1845" spans="5:5" x14ac:dyDescent="0.25">
      <c r="E1845" s="115"/>
    </row>
    <row r="1846" spans="5:5" x14ac:dyDescent="0.25">
      <c r="E1846" s="115"/>
    </row>
    <row r="1847" spans="5:5" x14ac:dyDescent="0.25">
      <c r="E1847" s="115"/>
    </row>
    <row r="1848" spans="5:5" x14ac:dyDescent="0.25">
      <c r="E1848" s="115"/>
    </row>
    <row r="1849" spans="5:5" x14ac:dyDescent="0.25">
      <c r="E1849" s="115"/>
    </row>
    <row r="1850" spans="5:5" x14ac:dyDescent="0.25">
      <c r="E1850" s="115"/>
    </row>
    <row r="1851" spans="5:5" x14ac:dyDescent="0.25">
      <c r="E1851" s="115"/>
    </row>
    <row r="1852" spans="5:5" x14ac:dyDescent="0.25">
      <c r="E1852" s="115"/>
    </row>
    <row r="1853" spans="5:5" x14ac:dyDescent="0.25">
      <c r="E1853" s="115"/>
    </row>
    <row r="1854" spans="5:5" x14ac:dyDescent="0.25">
      <c r="E1854" s="115"/>
    </row>
    <row r="1855" spans="5:5" x14ac:dyDescent="0.25">
      <c r="E1855" s="115"/>
    </row>
    <row r="1856" spans="5:5" x14ac:dyDescent="0.25">
      <c r="E1856" s="115"/>
    </row>
    <row r="1857" spans="5:5" x14ac:dyDescent="0.25">
      <c r="E1857" s="115"/>
    </row>
    <row r="1858" spans="5:5" x14ac:dyDescent="0.25">
      <c r="E1858" s="115"/>
    </row>
    <row r="1859" spans="5:5" x14ac:dyDescent="0.25">
      <c r="E1859" s="115"/>
    </row>
    <row r="1860" spans="5:5" x14ac:dyDescent="0.25">
      <c r="E1860" s="115"/>
    </row>
    <row r="1861" spans="5:5" x14ac:dyDescent="0.25">
      <c r="E1861" s="115"/>
    </row>
    <row r="1862" spans="5:5" x14ac:dyDescent="0.25">
      <c r="E1862" s="115"/>
    </row>
    <row r="1863" spans="5:5" x14ac:dyDescent="0.25">
      <c r="E1863" s="115"/>
    </row>
    <row r="1864" spans="5:5" x14ac:dyDescent="0.25">
      <c r="E1864" s="115"/>
    </row>
    <row r="1865" spans="5:5" x14ac:dyDescent="0.25">
      <c r="E1865" s="115"/>
    </row>
    <row r="1866" spans="5:5" x14ac:dyDescent="0.25">
      <c r="E1866" s="115"/>
    </row>
    <row r="1867" spans="5:5" x14ac:dyDescent="0.25">
      <c r="E1867" s="115"/>
    </row>
    <row r="1868" spans="5:5" x14ac:dyDescent="0.25">
      <c r="E1868" s="115"/>
    </row>
    <row r="1869" spans="5:5" x14ac:dyDescent="0.25">
      <c r="E1869" s="115"/>
    </row>
    <row r="1870" spans="5:5" x14ac:dyDescent="0.25">
      <c r="E1870" s="115"/>
    </row>
    <row r="1871" spans="5:5" x14ac:dyDescent="0.25">
      <c r="E1871" s="115"/>
    </row>
    <row r="1872" spans="5:5" x14ac:dyDescent="0.25">
      <c r="E1872" s="115"/>
    </row>
    <row r="1873" spans="5:5" x14ac:dyDescent="0.25">
      <c r="E1873" s="115"/>
    </row>
    <row r="1874" spans="5:5" x14ac:dyDescent="0.25">
      <c r="E1874" s="115"/>
    </row>
    <row r="1875" spans="5:5" x14ac:dyDescent="0.25">
      <c r="E1875" s="115"/>
    </row>
    <row r="1876" spans="5:5" x14ac:dyDescent="0.25">
      <c r="E1876" s="115"/>
    </row>
    <row r="1877" spans="5:5" x14ac:dyDescent="0.25">
      <c r="E1877" s="115"/>
    </row>
    <row r="1878" spans="5:5" x14ac:dyDescent="0.25">
      <c r="E1878" s="115"/>
    </row>
    <row r="1879" spans="5:5" x14ac:dyDescent="0.25">
      <c r="E1879" s="115"/>
    </row>
    <row r="1880" spans="5:5" x14ac:dyDescent="0.25">
      <c r="E1880" s="115"/>
    </row>
    <row r="1881" spans="5:5" x14ac:dyDescent="0.25">
      <c r="E1881" s="115"/>
    </row>
    <row r="1882" spans="5:5" x14ac:dyDescent="0.25">
      <c r="E1882" s="115"/>
    </row>
    <row r="1883" spans="5:5" x14ac:dyDescent="0.25">
      <c r="E1883" s="115"/>
    </row>
    <row r="1884" spans="5:5" x14ac:dyDescent="0.25">
      <c r="E1884" s="115"/>
    </row>
    <row r="1885" spans="5:5" x14ac:dyDescent="0.25">
      <c r="E1885" s="115"/>
    </row>
    <row r="1886" spans="5:5" x14ac:dyDescent="0.25">
      <c r="E1886" s="115"/>
    </row>
    <row r="1887" spans="5:5" x14ac:dyDescent="0.25">
      <c r="E1887" s="115"/>
    </row>
    <row r="1888" spans="5:5" x14ac:dyDescent="0.25">
      <c r="E1888" s="115"/>
    </row>
    <row r="1889" spans="5:5" x14ac:dyDescent="0.25">
      <c r="E1889" s="115"/>
    </row>
    <row r="1890" spans="5:5" x14ac:dyDescent="0.25">
      <c r="E1890" s="115"/>
    </row>
    <row r="1891" spans="5:5" x14ac:dyDescent="0.25">
      <c r="E1891" s="115"/>
    </row>
    <row r="1892" spans="5:5" x14ac:dyDescent="0.25">
      <c r="E1892" s="115"/>
    </row>
    <row r="1893" spans="5:5" x14ac:dyDescent="0.25">
      <c r="E1893" s="115"/>
    </row>
    <row r="1894" spans="5:5" x14ac:dyDescent="0.25">
      <c r="E1894" s="115"/>
    </row>
    <row r="1895" spans="5:5" x14ac:dyDescent="0.25">
      <c r="E1895" s="115"/>
    </row>
    <row r="1896" spans="5:5" x14ac:dyDescent="0.25">
      <c r="E1896" s="115"/>
    </row>
    <row r="1897" spans="5:5" x14ac:dyDescent="0.25">
      <c r="E1897" s="115"/>
    </row>
    <row r="1898" spans="5:5" x14ac:dyDescent="0.25">
      <c r="E1898" s="115"/>
    </row>
    <row r="1899" spans="5:5" x14ac:dyDescent="0.25">
      <c r="E1899" s="115"/>
    </row>
    <row r="1900" spans="5:5" x14ac:dyDescent="0.25">
      <c r="E1900" s="115"/>
    </row>
    <row r="1901" spans="5:5" x14ac:dyDescent="0.25">
      <c r="E1901" s="115"/>
    </row>
    <row r="1902" spans="5:5" x14ac:dyDescent="0.25">
      <c r="E1902" s="115"/>
    </row>
    <row r="1903" spans="5:5" x14ac:dyDescent="0.25">
      <c r="E1903" s="115"/>
    </row>
    <row r="1904" spans="5:5" x14ac:dyDescent="0.25">
      <c r="E1904" s="115"/>
    </row>
    <row r="1905" spans="5:5" x14ac:dyDescent="0.25">
      <c r="E1905" s="115"/>
    </row>
    <row r="1906" spans="5:5" x14ac:dyDescent="0.25">
      <c r="E1906" s="115"/>
    </row>
    <row r="1907" spans="5:5" x14ac:dyDescent="0.25">
      <c r="E1907" s="115"/>
    </row>
    <row r="1908" spans="5:5" x14ac:dyDescent="0.25">
      <c r="E1908" s="115"/>
    </row>
    <row r="1909" spans="5:5" x14ac:dyDescent="0.25">
      <c r="E1909" s="115"/>
    </row>
    <row r="1910" spans="5:5" x14ac:dyDescent="0.25">
      <c r="E1910" s="115"/>
    </row>
    <row r="1911" spans="5:5" x14ac:dyDescent="0.25">
      <c r="E1911" s="115"/>
    </row>
    <row r="1912" spans="5:5" x14ac:dyDescent="0.25">
      <c r="E1912" s="115"/>
    </row>
    <row r="1913" spans="5:5" x14ac:dyDescent="0.25">
      <c r="E1913" s="115"/>
    </row>
    <row r="1914" spans="5:5" x14ac:dyDescent="0.25">
      <c r="E1914" s="115"/>
    </row>
    <row r="1915" spans="5:5" x14ac:dyDescent="0.25">
      <c r="E1915" s="115"/>
    </row>
    <row r="1916" spans="5:5" x14ac:dyDescent="0.25">
      <c r="E1916" s="115"/>
    </row>
    <row r="1917" spans="5:5" x14ac:dyDescent="0.25">
      <c r="E1917" s="115"/>
    </row>
    <row r="1918" spans="5:5" x14ac:dyDescent="0.25">
      <c r="E1918" s="115"/>
    </row>
    <row r="1919" spans="5:5" x14ac:dyDescent="0.25">
      <c r="E1919" s="115"/>
    </row>
    <row r="1920" spans="5:5" x14ac:dyDescent="0.25">
      <c r="E1920" s="115"/>
    </row>
    <row r="1921" spans="5:5" x14ac:dyDescent="0.25">
      <c r="E1921" s="115"/>
    </row>
    <row r="1922" spans="5:5" x14ac:dyDescent="0.25">
      <c r="E1922" s="115"/>
    </row>
    <row r="1923" spans="5:5" x14ac:dyDescent="0.25">
      <c r="E1923" s="115"/>
    </row>
    <row r="1924" spans="5:5" x14ac:dyDescent="0.25">
      <c r="E1924" s="115"/>
    </row>
    <row r="1925" spans="5:5" x14ac:dyDescent="0.25">
      <c r="E1925" s="115"/>
    </row>
    <row r="1926" spans="5:5" x14ac:dyDescent="0.25">
      <c r="E1926" s="115"/>
    </row>
    <row r="1927" spans="5:5" x14ac:dyDescent="0.25">
      <c r="E1927" s="115"/>
    </row>
    <row r="1928" spans="5:5" x14ac:dyDescent="0.25">
      <c r="E1928" s="115"/>
    </row>
    <row r="1929" spans="5:5" x14ac:dyDescent="0.25">
      <c r="E1929" s="115"/>
    </row>
    <row r="1930" spans="5:5" x14ac:dyDescent="0.25">
      <c r="E1930" s="115"/>
    </row>
    <row r="1931" spans="5:5" x14ac:dyDescent="0.25">
      <c r="E1931" s="115"/>
    </row>
    <row r="1932" spans="5:5" x14ac:dyDescent="0.25">
      <c r="E1932" s="115"/>
    </row>
    <row r="1933" spans="5:5" x14ac:dyDescent="0.25">
      <c r="E1933" s="115"/>
    </row>
    <row r="1934" spans="5:5" x14ac:dyDescent="0.25">
      <c r="E1934" s="115"/>
    </row>
    <row r="1935" spans="5:5" x14ac:dyDescent="0.25">
      <c r="E1935" s="115"/>
    </row>
    <row r="1936" spans="5:5" x14ac:dyDescent="0.25">
      <c r="E1936" s="115"/>
    </row>
    <row r="1937" spans="5:5" x14ac:dyDescent="0.25">
      <c r="E1937" s="115"/>
    </row>
    <row r="1938" spans="5:5" x14ac:dyDescent="0.25">
      <c r="E1938" s="115"/>
    </row>
    <row r="1939" spans="5:5" x14ac:dyDescent="0.25">
      <c r="E1939" s="115"/>
    </row>
    <row r="1940" spans="5:5" x14ac:dyDescent="0.25">
      <c r="E1940" s="115"/>
    </row>
    <row r="1941" spans="5:5" x14ac:dyDescent="0.25">
      <c r="E1941" s="115"/>
    </row>
    <row r="1942" spans="5:5" x14ac:dyDescent="0.25">
      <c r="E1942" s="115"/>
    </row>
    <row r="1943" spans="5:5" x14ac:dyDescent="0.25">
      <c r="E1943" s="115"/>
    </row>
    <row r="1944" spans="5:5" x14ac:dyDescent="0.25">
      <c r="E1944" s="115"/>
    </row>
    <row r="1945" spans="5:5" x14ac:dyDescent="0.25">
      <c r="E1945" s="115"/>
    </row>
    <row r="1946" spans="5:5" x14ac:dyDescent="0.25">
      <c r="E1946" s="115"/>
    </row>
    <row r="1947" spans="5:5" x14ac:dyDescent="0.25">
      <c r="E1947" s="115"/>
    </row>
    <row r="1948" spans="5:5" x14ac:dyDescent="0.25">
      <c r="E1948" s="115"/>
    </row>
    <row r="1949" spans="5:5" x14ac:dyDescent="0.25">
      <c r="E1949" s="115"/>
    </row>
    <row r="1950" spans="5:5" x14ac:dyDescent="0.25">
      <c r="E1950" s="115"/>
    </row>
    <row r="1951" spans="5:5" x14ac:dyDescent="0.25">
      <c r="E1951" s="115"/>
    </row>
    <row r="1952" spans="5:5" x14ac:dyDescent="0.25">
      <c r="E1952" s="115"/>
    </row>
    <row r="1953" spans="5:5" x14ac:dyDescent="0.25">
      <c r="E1953" s="115"/>
    </row>
    <row r="1954" spans="5:5" x14ac:dyDescent="0.25">
      <c r="E1954" s="115"/>
    </row>
    <row r="1955" spans="5:5" x14ac:dyDescent="0.25">
      <c r="E1955" s="115"/>
    </row>
    <row r="1956" spans="5:5" x14ac:dyDescent="0.25">
      <c r="E1956" s="115"/>
    </row>
    <row r="1957" spans="5:5" x14ac:dyDescent="0.25">
      <c r="E1957" s="115"/>
    </row>
    <row r="1958" spans="5:5" x14ac:dyDescent="0.25">
      <c r="E1958" s="115"/>
    </row>
    <row r="1959" spans="5:5" x14ac:dyDescent="0.25">
      <c r="E1959" s="115"/>
    </row>
    <row r="1960" spans="5:5" x14ac:dyDescent="0.25">
      <c r="E1960" s="115"/>
    </row>
    <row r="1961" spans="5:5" x14ac:dyDescent="0.25">
      <c r="E1961" s="115"/>
    </row>
    <row r="1962" spans="5:5" x14ac:dyDescent="0.25">
      <c r="E1962" s="115"/>
    </row>
    <row r="1963" spans="5:5" x14ac:dyDescent="0.25">
      <c r="E1963" s="115"/>
    </row>
    <row r="1964" spans="5:5" x14ac:dyDescent="0.25">
      <c r="E1964" s="115"/>
    </row>
    <row r="1965" spans="5:5" x14ac:dyDescent="0.25">
      <c r="E1965" s="115"/>
    </row>
    <row r="1966" spans="5:5" x14ac:dyDescent="0.25">
      <c r="E1966" s="115"/>
    </row>
    <row r="1967" spans="5:5" x14ac:dyDescent="0.25">
      <c r="E1967" s="115"/>
    </row>
    <row r="1968" spans="5:5" x14ac:dyDescent="0.25">
      <c r="E1968" s="115"/>
    </row>
    <row r="1969" spans="5:5" x14ac:dyDescent="0.25">
      <c r="E1969" s="115"/>
    </row>
    <row r="1970" spans="5:5" x14ac:dyDescent="0.25">
      <c r="E1970" s="115"/>
    </row>
    <row r="1971" spans="5:5" x14ac:dyDescent="0.25">
      <c r="E1971" s="115"/>
    </row>
    <row r="1972" spans="5:5" x14ac:dyDescent="0.25">
      <c r="E1972" s="115"/>
    </row>
    <row r="1973" spans="5:5" x14ac:dyDescent="0.25">
      <c r="E1973" s="115"/>
    </row>
    <row r="1974" spans="5:5" x14ac:dyDescent="0.25">
      <c r="E1974" s="115"/>
    </row>
    <row r="1975" spans="5:5" x14ac:dyDescent="0.25">
      <c r="E1975" s="115"/>
    </row>
    <row r="1976" spans="5:5" x14ac:dyDescent="0.25">
      <c r="E1976" s="115"/>
    </row>
    <row r="1977" spans="5:5" x14ac:dyDescent="0.25">
      <c r="E1977" s="115"/>
    </row>
    <row r="1978" spans="5:5" x14ac:dyDescent="0.25">
      <c r="E1978" s="115"/>
    </row>
    <row r="1979" spans="5:5" x14ac:dyDescent="0.25">
      <c r="E1979" s="115"/>
    </row>
    <row r="1980" spans="5:5" x14ac:dyDescent="0.25">
      <c r="E1980" s="115"/>
    </row>
    <row r="1981" spans="5:5" x14ac:dyDescent="0.25">
      <c r="E1981" s="115"/>
    </row>
    <row r="1982" spans="5:5" x14ac:dyDescent="0.25">
      <c r="E1982" s="115"/>
    </row>
    <row r="1983" spans="5:5" x14ac:dyDescent="0.25">
      <c r="E1983" s="115"/>
    </row>
    <row r="1984" spans="5:5" x14ac:dyDescent="0.25">
      <c r="E1984" s="115"/>
    </row>
    <row r="1985" spans="5:5" x14ac:dyDescent="0.25">
      <c r="E1985" s="115"/>
    </row>
    <row r="1986" spans="5:5" x14ac:dyDescent="0.25">
      <c r="E1986" s="115"/>
    </row>
    <row r="1987" spans="5:5" x14ac:dyDescent="0.25">
      <c r="E1987" s="115"/>
    </row>
    <row r="1988" spans="5:5" x14ac:dyDescent="0.25">
      <c r="E1988" s="115"/>
    </row>
    <row r="1989" spans="5:5" x14ac:dyDescent="0.25">
      <c r="E1989" s="115"/>
    </row>
    <row r="1990" spans="5:5" x14ac:dyDescent="0.25">
      <c r="E1990" s="115"/>
    </row>
    <row r="1991" spans="5:5" x14ac:dyDescent="0.25">
      <c r="E1991" s="115"/>
    </row>
    <row r="1992" spans="5:5" x14ac:dyDescent="0.25">
      <c r="E1992" s="115"/>
    </row>
    <row r="1993" spans="5:5" x14ac:dyDescent="0.25">
      <c r="E1993" s="115"/>
    </row>
    <row r="1994" spans="5:5" x14ac:dyDescent="0.25">
      <c r="E1994" s="115"/>
    </row>
    <row r="1995" spans="5:5" x14ac:dyDescent="0.25">
      <c r="E1995" s="115"/>
    </row>
    <row r="1996" spans="5:5" x14ac:dyDescent="0.25">
      <c r="E1996" s="115"/>
    </row>
    <row r="1997" spans="5:5" x14ac:dyDescent="0.25">
      <c r="E1997" s="115"/>
    </row>
    <row r="1998" spans="5:5" x14ac:dyDescent="0.25">
      <c r="E1998" s="115"/>
    </row>
    <row r="1999" spans="5:5" x14ac:dyDescent="0.25">
      <c r="E1999" s="115"/>
    </row>
    <row r="2000" spans="5:5" x14ac:dyDescent="0.25">
      <c r="E2000" s="115"/>
    </row>
    <row r="2001" spans="5:5" x14ac:dyDescent="0.25">
      <c r="E2001" s="115"/>
    </row>
    <row r="2002" spans="5:5" x14ac:dyDescent="0.25">
      <c r="E2002" s="115"/>
    </row>
    <row r="2003" spans="5:5" x14ac:dyDescent="0.25">
      <c r="E2003" s="115"/>
    </row>
    <row r="2004" spans="5:5" x14ac:dyDescent="0.25">
      <c r="E2004" s="115"/>
    </row>
    <row r="2005" spans="5:5" x14ac:dyDescent="0.25">
      <c r="E2005" s="115"/>
    </row>
    <row r="2006" spans="5:5" x14ac:dyDescent="0.25">
      <c r="E2006" s="115"/>
    </row>
    <row r="2007" spans="5:5" x14ac:dyDescent="0.25">
      <c r="E2007" s="115"/>
    </row>
    <row r="2008" spans="5:5" x14ac:dyDescent="0.25">
      <c r="E2008" s="115"/>
    </row>
    <row r="2009" spans="5:5" x14ac:dyDescent="0.25">
      <c r="E2009" s="115"/>
    </row>
    <row r="2010" spans="5:5" x14ac:dyDescent="0.25">
      <c r="E2010" s="115"/>
    </row>
    <row r="2011" spans="5:5" x14ac:dyDescent="0.25">
      <c r="E2011" s="115"/>
    </row>
    <row r="2012" spans="5:5" x14ac:dyDescent="0.25">
      <c r="E2012" s="115"/>
    </row>
    <row r="2013" spans="5:5" x14ac:dyDescent="0.25">
      <c r="E2013" s="115"/>
    </row>
    <row r="2014" spans="5:5" x14ac:dyDescent="0.25">
      <c r="E2014" s="115"/>
    </row>
    <row r="2015" spans="5:5" x14ac:dyDescent="0.25">
      <c r="E2015" s="115"/>
    </row>
    <row r="2016" spans="5:5" x14ac:dyDescent="0.25">
      <c r="E2016" s="115"/>
    </row>
    <row r="2017" spans="5:5" x14ac:dyDescent="0.25">
      <c r="E2017" s="115"/>
    </row>
    <row r="2018" spans="5:5" x14ac:dyDescent="0.25">
      <c r="E2018" s="115"/>
    </row>
    <row r="2019" spans="5:5" x14ac:dyDescent="0.25">
      <c r="E2019" s="115"/>
    </row>
    <row r="2020" spans="5:5" x14ac:dyDescent="0.25">
      <c r="E2020" s="115"/>
    </row>
    <row r="2021" spans="5:5" x14ac:dyDescent="0.25">
      <c r="E2021" s="115"/>
    </row>
    <row r="2022" spans="5:5" x14ac:dyDescent="0.25">
      <c r="E2022" s="115"/>
    </row>
    <row r="2023" spans="5:5" x14ac:dyDescent="0.25">
      <c r="E2023" s="115"/>
    </row>
    <row r="2024" spans="5:5" x14ac:dyDescent="0.25">
      <c r="E2024" s="115"/>
    </row>
    <row r="2025" spans="5:5" x14ac:dyDescent="0.25">
      <c r="E2025" s="115"/>
    </row>
    <row r="2026" spans="5:5" x14ac:dyDescent="0.25">
      <c r="E2026" s="115"/>
    </row>
    <row r="2027" spans="5:5" x14ac:dyDescent="0.25">
      <c r="E2027" s="115"/>
    </row>
    <row r="2028" spans="5:5" x14ac:dyDescent="0.25">
      <c r="E2028" s="115"/>
    </row>
    <row r="2029" spans="5:5" x14ac:dyDescent="0.25">
      <c r="E2029" s="115"/>
    </row>
    <row r="2030" spans="5:5" x14ac:dyDescent="0.25">
      <c r="E2030" s="115"/>
    </row>
    <row r="2031" spans="5:5" x14ac:dyDescent="0.25">
      <c r="E2031" s="115"/>
    </row>
    <row r="2032" spans="5:5" x14ac:dyDescent="0.25">
      <c r="E2032" s="115"/>
    </row>
    <row r="2033" spans="5:5" x14ac:dyDescent="0.25">
      <c r="E2033" s="115"/>
    </row>
    <row r="2034" spans="5:5" x14ac:dyDescent="0.25">
      <c r="E2034" s="115"/>
    </row>
    <row r="2035" spans="5:5" x14ac:dyDescent="0.25">
      <c r="E2035" s="115"/>
    </row>
    <row r="2036" spans="5:5" x14ac:dyDescent="0.25">
      <c r="E2036" s="115"/>
    </row>
    <row r="2037" spans="5:5" x14ac:dyDescent="0.25">
      <c r="E2037" s="115"/>
    </row>
    <row r="2038" spans="5:5" x14ac:dyDescent="0.25">
      <c r="E2038" s="115"/>
    </row>
    <row r="2039" spans="5:5" x14ac:dyDescent="0.25">
      <c r="E2039" s="115"/>
    </row>
    <row r="2040" spans="5:5" x14ac:dyDescent="0.25">
      <c r="E2040" s="115"/>
    </row>
    <row r="2041" spans="5:5" x14ac:dyDescent="0.25">
      <c r="E2041" s="115"/>
    </row>
    <row r="2042" spans="5:5" x14ac:dyDescent="0.25">
      <c r="E2042" s="115"/>
    </row>
    <row r="2043" spans="5:5" x14ac:dyDescent="0.25">
      <c r="E2043" s="115"/>
    </row>
    <row r="2044" spans="5:5" x14ac:dyDescent="0.25">
      <c r="E2044" s="115"/>
    </row>
    <row r="2045" spans="5:5" x14ac:dyDescent="0.25">
      <c r="E2045" s="115"/>
    </row>
    <row r="2046" spans="5:5" x14ac:dyDescent="0.25">
      <c r="E2046" s="115"/>
    </row>
    <row r="2047" spans="5:5" x14ac:dyDescent="0.25">
      <c r="E2047" s="115"/>
    </row>
    <row r="2048" spans="5:5" x14ac:dyDescent="0.25">
      <c r="E2048" s="115"/>
    </row>
    <row r="2049" spans="5:5" x14ac:dyDescent="0.25">
      <c r="E2049" s="115"/>
    </row>
    <row r="2050" spans="5:5" x14ac:dyDescent="0.25">
      <c r="E2050" s="115"/>
    </row>
    <row r="2051" spans="5:5" x14ac:dyDescent="0.25">
      <c r="E2051" s="115"/>
    </row>
    <row r="2052" spans="5:5" x14ac:dyDescent="0.25">
      <c r="E2052" s="115"/>
    </row>
    <row r="2053" spans="5:5" x14ac:dyDescent="0.25">
      <c r="E2053" s="115"/>
    </row>
    <row r="2054" spans="5:5" x14ac:dyDescent="0.25">
      <c r="E2054" s="115"/>
    </row>
    <row r="2055" spans="5:5" x14ac:dyDescent="0.25">
      <c r="E2055" s="115"/>
    </row>
    <row r="2056" spans="5:5" x14ac:dyDescent="0.25">
      <c r="E2056" s="115"/>
    </row>
    <row r="2057" spans="5:5" x14ac:dyDescent="0.25">
      <c r="E2057" s="115"/>
    </row>
    <row r="2058" spans="5:5" x14ac:dyDescent="0.25">
      <c r="E2058" s="115"/>
    </row>
    <row r="2059" spans="5:5" x14ac:dyDescent="0.25">
      <c r="E2059" s="115"/>
    </row>
    <row r="2060" spans="5:5" x14ac:dyDescent="0.25">
      <c r="E2060" s="115"/>
    </row>
    <row r="2061" spans="5:5" x14ac:dyDescent="0.25">
      <c r="E2061" s="115"/>
    </row>
    <row r="2062" spans="5:5" x14ac:dyDescent="0.25">
      <c r="E2062" s="115"/>
    </row>
    <row r="2063" spans="5:5" x14ac:dyDescent="0.25">
      <c r="E2063" s="115"/>
    </row>
    <row r="2064" spans="5:5" x14ac:dyDescent="0.25">
      <c r="E2064" s="115"/>
    </row>
    <row r="2065" spans="5:5" x14ac:dyDescent="0.25">
      <c r="E2065" s="115"/>
    </row>
    <row r="2066" spans="5:5" x14ac:dyDescent="0.25">
      <c r="E2066" s="115"/>
    </row>
    <row r="2067" spans="5:5" x14ac:dyDescent="0.25">
      <c r="E2067" s="115"/>
    </row>
    <row r="2068" spans="5:5" x14ac:dyDescent="0.25">
      <c r="E2068" s="115"/>
    </row>
    <row r="2069" spans="5:5" x14ac:dyDescent="0.25">
      <c r="E2069" s="115"/>
    </row>
    <row r="2070" spans="5:5" x14ac:dyDescent="0.25">
      <c r="E2070" s="115"/>
    </row>
    <row r="2071" spans="5:5" x14ac:dyDescent="0.25">
      <c r="E2071" s="115"/>
    </row>
    <row r="2072" spans="5:5" x14ac:dyDescent="0.25">
      <c r="E2072" s="115"/>
    </row>
    <row r="2073" spans="5:5" x14ac:dyDescent="0.25">
      <c r="E2073" s="115"/>
    </row>
    <row r="2074" spans="5:5" x14ac:dyDescent="0.25">
      <c r="E2074" s="115"/>
    </row>
    <row r="2075" spans="5:5" x14ac:dyDescent="0.25">
      <c r="E2075" s="115"/>
    </row>
    <row r="2076" spans="5:5" x14ac:dyDescent="0.25">
      <c r="E2076" s="115"/>
    </row>
    <row r="2077" spans="5:5" x14ac:dyDescent="0.25">
      <c r="E2077" s="115"/>
    </row>
    <row r="2078" spans="5:5" x14ac:dyDescent="0.25">
      <c r="E2078" s="115"/>
    </row>
    <row r="2079" spans="5:5" x14ac:dyDescent="0.25">
      <c r="E2079" s="115"/>
    </row>
    <row r="2080" spans="5:5" x14ac:dyDescent="0.25">
      <c r="E2080" s="115"/>
    </row>
    <row r="2081" spans="5:5" x14ac:dyDescent="0.25">
      <c r="E2081" s="115"/>
    </row>
    <row r="2082" spans="5:5" x14ac:dyDescent="0.25">
      <c r="E2082" s="115"/>
    </row>
    <row r="2083" spans="5:5" x14ac:dyDescent="0.25">
      <c r="E2083" s="115"/>
    </row>
    <row r="2084" spans="5:5" x14ac:dyDescent="0.25">
      <c r="E2084" s="115"/>
    </row>
    <row r="2085" spans="5:5" x14ac:dyDescent="0.25">
      <c r="E2085" s="115"/>
    </row>
    <row r="2086" spans="5:5" x14ac:dyDescent="0.25">
      <c r="E2086" s="115"/>
    </row>
    <row r="2087" spans="5:5" x14ac:dyDescent="0.25">
      <c r="E2087" s="115"/>
    </row>
    <row r="2088" spans="5:5" x14ac:dyDescent="0.25">
      <c r="E2088" s="115"/>
    </row>
    <row r="2089" spans="5:5" x14ac:dyDescent="0.25">
      <c r="E2089" s="115"/>
    </row>
    <row r="2090" spans="5:5" x14ac:dyDescent="0.25">
      <c r="E2090" s="115"/>
    </row>
    <row r="2091" spans="5:5" x14ac:dyDescent="0.25">
      <c r="E2091" s="115"/>
    </row>
    <row r="2092" spans="5:5" x14ac:dyDescent="0.25">
      <c r="E2092" s="115"/>
    </row>
    <row r="2093" spans="5:5" x14ac:dyDescent="0.25">
      <c r="E2093" s="115"/>
    </row>
    <row r="2094" spans="5:5" x14ac:dyDescent="0.25">
      <c r="E2094" s="115"/>
    </row>
    <row r="2095" spans="5:5" x14ac:dyDescent="0.25">
      <c r="E2095" s="115"/>
    </row>
    <row r="2096" spans="5:5" x14ac:dyDescent="0.25">
      <c r="E2096" s="115"/>
    </row>
    <row r="2097" spans="5:5" x14ac:dyDescent="0.25">
      <c r="E2097" s="115"/>
    </row>
    <row r="2098" spans="5:5" x14ac:dyDescent="0.25">
      <c r="E2098" s="115"/>
    </row>
    <row r="2099" spans="5:5" x14ac:dyDescent="0.25">
      <c r="E2099" s="115"/>
    </row>
    <row r="2100" spans="5:5" x14ac:dyDescent="0.25">
      <c r="E2100" s="115"/>
    </row>
    <row r="2101" spans="5:5" x14ac:dyDescent="0.25">
      <c r="E2101" s="115"/>
    </row>
    <row r="2102" spans="5:5" x14ac:dyDescent="0.25">
      <c r="E2102" s="115"/>
    </row>
    <row r="2103" spans="5:5" x14ac:dyDescent="0.25">
      <c r="E2103" s="115"/>
    </row>
    <row r="2104" spans="5:5" x14ac:dyDescent="0.25">
      <c r="E2104" s="115"/>
    </row>
    <row r="2105" spans="5:5" x14ac:dyDescent="0.25">
      <c r="E2105" s="115"/>
    </row>
    <row r="2106" spans="5:5" x14ac:dyDescent="0.25">
      <c r="E2106" s="115"/>
    </row>
    <row r="2107" spans="5:5" x14ac:dyDescent="0.25">
      <c r="E2107" s="115"/>
    </row>
    <row r="2108" spans="5:5" x14ac:dyDescent="0.25">
      <c r="E2108" s="115"/>
    </row>
    <row r="2109" spans="5:5" x14ac:dyDescent="0.25">
      <c r="E2109" s="115"/>
    </row>
    <row r="2110" spans="5:5" x14ac:dyDescent="0.25">
      <c r="E2110" s="115"/>
    </row>
    <row r="2111" spans="5:5" x14ac:dyDescent="0.25">
      <c r="E2111" s="115"/>
    </row>
    <row r="2112" spans="5:5" x14ac:dyDescent="0.25">
      <c r="E2112" s="115"/>
    </row>
    <row r="2113" spans="5:5" x14ac:dyDescent="0.25">
      <c r="E2113" s="115"/>
    </row>
    <row r="2114" spans="5:5" x14ac:dyDescent="0.25">
      <c r="E2114" s="115"/>
    </row>
    <row r="2115" spans="5:5" x14ac:dyDescent="0.25">
      <c r="E2115" s="115"/>
    </row>
    <row r="2116" spans="5:5" x14ac:dyDescent="0.25">
      <c r="E2116" s="115"/>
    </row>
    <row r="2117" spans="5:5" x14ac:dyDescent="0.25">
      <c r="E2117" s="115"/>
    </row>
    <row r="2118" spans="5:5" x14ac:dyDescent="0.25">
      <c r="E2118" s="115"/>
    </row>
    <row r="2119" spans="5:5" x14ac:dyDescent="0.25">
      <c r="E2119" s="115"/>
    </row>
    <row r="2120" spans="5:5" x14ac:dyDescent="0.25">
      <c r="E2120" s="115"/>
    </row>
    <row r="2121" spans="5:5" x14ac:dyDescent="0.25">
      <c r="E2121" s="115"/>
    </row>
    <row r="2122" spans="5:5" x14ac:dyDescent="0.25">
      <c r="E2122" s="115"/>
    </row>
    <row r="2123" spans="5:5" x14ac:dyDescent="0.25">
      <c r="E2123" s="115"/>
    </row>
    <row r="2124" spans="5:5" x14ac:dyDescent="0.25">
      <c r="E2124" s="115"/>
    </row>
    <row r="2125" spans="5:5" x14ac:dyDescent="0.25">
      <c r="E2125" s="115"/>
    </row>
    <row r="2126" spans="5:5" x14ac:dyDescent="0.25">
      <c r="E2126" s="115"/>
    </row>
    <row r="2127" spans="5:5" x14ac:dyDescent="0.25">
      <c r="E2127" s="115"/>
    </row>
    <row r="2128" spans="5:5" x14ac:dyDescent="0.25">
      <c r="E2128" s="115"/>
    </row>
    <row r="2129" spans="5:5" x14ac:dyDescent="0.25">
      <c r="E2129" s="115"/>
    </row>
    <row r="2130" spans="5:5" x14ac:dyDescent="0.25">
      <c r="E2130" s="115"/>
    </row>
    <row r="2131" spans="5:5" x14ac:dyDescent="0.25">
      <c r="E2131" s="115"/>
    </row>
    <row r="2132" spans="5:5" x14ac:dyDescent="0.25">
      <c r="E2132" s="115"/>
    </row>
    <row r="2133" spans="5:5" x14ac:dyDescent="0.25">
      <c r="E2133" s="115"/>
    </row>
    <row r="2134" spans="5:5" x14ac:dyDescent="0.25">
      <c r="E2134" s="115"/>
    </row>
    <row r="2135" spans="5:5" x14ac:dyDescent="0.25">
      <c r="E2135" s="115"/>
    </row>
    <row r="2136" spans="5:5" x14ac:dyDescent="0.25">
      <c r="E2136" s="115"/>
    </row>
    <row r="2137" spans="5:5" x14ac:dyDescent="0.25">
      <c r="E2137" s="115"/>
    </row>
    <row r="2138" spans="5:5" x14ac:dyDescent="0.25">
      <c r="E2138" s="115"/>
    </row>
    <row r="2139" spans="5:5" x14ac:dyDescent="0.25">
      <c r="E2139" s="115"/>
    </row>
    <row r="2140" spans="5:5" x14ac:dyDescent="0.25">
      <c r="E2140" s="115"/>
    </row>
    <row r="2141" spans="5:5" x14ac:dyDescent="0.25">
      <c r="E2141" s="115"/>
    </row>
    <row r="2142" spans="5:5" x14ac:dyDescent="0.25">
      <c r="E2142" s="115"/>
    </row>
    <row r="2143" spans="5:5" x14ac:dyDescent="0.25">
      <c r="E2143" s="115"/>
    </row>
    <row r="2144" spans="5:5" x14ac:dyDescent="0.25">
      <c r="E2144" s="115"/>
    </row>
    <row r="2145" spans="5:5" x14ac:dyDescent="0.25">
      <c r="E2145" s="115"/>
    </row>
    <row r="2146" spans="5:5" x14ac:dyDescent="0.25">
      <c r="E2146" s="115"/>
    </row>
    <row r="2147" spans="5:5" x14ac:dyDescent="0.25">
      <c r="E2147" s="115"/>
    </row>
    <row r="2148" spans="5:5" x14ac:dyDescent="0.25">
      <c r="E2148" s="115"/>
    </row>
    <row r="2149" spans="5:5" x14ac:dyDescent="0.25">
      <c r="E2149" s="115"/>
    </row>
    <row r="2150" spans="5:5" x14ac:dyDescent="0.25">
      <c r="E2150" s="115"/>
    </row>
    <row r="2151" spans="5:5" x14ac:dyDescent="0.25">
      <c r="E2151" s="115"/>
    </row>
    <row r="2152" spans="5:5" x14ac:dyDescent="0.25">
      <c r="E2152" s="115"/>
    </row>
    <row r="2153" spans="5:5" x14ac:dyDescent="0.25">
      <c r="E2153" s="115"/>
    </row>
    <row r="2154" spans="5:5" x14ac:dyDescent="0.25">
      <c r="E2154" s="115"/>
    </row>
    <row r="2155" spans="5:5" x14ac:dyDescent="0.25">
      <c r="E2155" s="115"/>
    </row>
    <row r="2156" spans="5:5" x14ac:dyDescent="0.25">
      <c r="E2156" s="115"/>
    </row>
    <row r="2157" spans="5:5" x14ac:dyDescent="0.25">
      <c r="E2157" s="115"/>
    </row>
    <row r="2158" spans="5:5" x14ac:dyDescent="0.25">
      <c r="E2158" s="115"/>
    </row>
    <row r="2159" spans="5:5" x14ac:dyDescent="0.25">
      <c r="E2159" s="115"/>
    </row>
    <row r="2160" spans="5:5" x14ac:dyDescent="0.25">
      <c r="E2160" s="115"/>
    </row>
    <row r="2161" spans="5:5" x14ac:dyDescent="0.25">
      <c r="E2161" s="115"/>
    </row>
    <row r="2162" spans="5:5" x14ac:dyDescent="0.25">
      <c r="E2162" s="115"/>
    </row>
    <row r="2163" spans="5:5" x14ac:dyDescent="0.25">
      <c r="E2163" s="115"/>
    </row>
    <row r="2164" spans="5:5" x14ac:dyDescent="0.25">
      <c r="E2164" s="115"/>
    </row>
    <row r="2165" spans="5:5" x14ac:dyDescent="0.25">
      <c r="E2165" s="115"/>
    </row>
    <row r="2166" spans="5:5" x14ac:dyDescent="0.25">
      <c r="E2166" s="115"/>
    </row>
    <row r="2167" spans="5:5" x14ac:dyDescent="0.25">
      <c r="E2167" s="115"/>
    </row>
    <row r="2168" spans="5:5" x14ac:dyDescent="0.25">
      <c r="E2168" s="115"/>
    </row>
    <row r="2169" spans="5:5" x14ac:dyDescent="0.25">
      <c r="E2169" s="115"/>
    </row>
    <row r="2170" spans="5:5" x14ac:dyDescent="0.25">
      <c r="E2170" s="115"/>
    </row>
    <row r="2171" spans="5:5" x14ac:dyDescent="0.25">
      <c r="E2171" s="115"/>
    </row>
    <row r="2172" spans="5:5" x14ac:dyDescent="0.25">
      <c r="E2172" s="115"/>
    </row>
    <row r="2173" spans="5:5" x14ac:dyDescent="0.25">
      <c r="E2173" s="115"/>
    </row>
    <row r="2174" spans="5:5" x14ac:dyDescent="0.25">
      <c r="E2174" s="115"/>
    </row>
    <row r="2175" spans="5:5" x14ac:dyDescent="0.25">
      <c r="E2175" s="115"/>
    </row>
    <row r="2176" spans="5:5" x14ac:dyDescent="0.25">
      <c r="E2176" s="115"/>
    </row>
    <row r="2177" spans="5:5" x14ac:dyDescent="0.25">
      <c r="E2177" s="115"/>
    </row>
    <row r="2178" spans="5:5" x14ac:dyDescent="0.25">
      <c r="E2178" s="115"/>
    </row>
    <row r="2179" spans="5:5" x14ac:dyDescent="0.25">
      <c r="E2179" s="115"/>
    </row>
    <row r="2180" spans="5:5" x14ac:dyDescent="0.25">
      <c r="E2180" s="115"/>
    </row>
    <row r="2181" spans="5:5" x14ac:dyDescent="0.25">
      <c r="E2181" s="115"/>
    </row>
    <row r="2182" spans="5:5" x14ac:dyDescent="0.25">
      <c r="E2182" s="115"/>
    </row>
    <row r="2183" spans="5:5" x14ac:dyDescent="0.25">
      <c r="E2183" s="115"/>
    </row>
    <row r="2184" spans="5:5" x14ac:dyDescent="0.25">
      <c r="E2184" s="115"/>
    </row>
    <row r="2185" spans="5:5" x14ac:dyDescent="0.25">
      <c r="E2185" s="115"/>
    </row>
    <row r="2186" spans="5:5" x14ac:dyDescent="0.25">
      <c r="E2186" s="115"/>
    </row>
    <row r="2187" spans="5:5" x14ac:dyDescent="0.25">
      <c r="E2187" s="115"/>
    </row>
    <row r="2188" spans="5:5" x14ac:dyDescent="0.25">
      <c r="E2188" s="115"/>
    </row>
    <row r="2189" spans="5:5" x14ac:dyDescent="0.25">
      <c r="E2189" s="115"/>
    </row>
    <row r="2190" spans="5:5" x14ac:dyDescent="0.25">
      <c r="E2190" s="115"/>
    </row>
    <row r="2191" spans="5:5" x14ac:dyDescent="0.25">
      <c r="E2191" s="115"/>
    </row>
    <row r="2192" spans="5:5" x14ac:dyDescent="0.25">
      <c r="E2192" s="115"/>
    </row>
    <row r="2193" spans="5:5" x14ac:dyDescent="0.25">
      <c r="E2193" s="115"/>
    </row>
    <row r="2194" spans="5:5" x14ac:dyDescent="0.25">
      <c r="E2194" s="115"/>
    </row>
    <row r="2195" spans="5:5" x14ac:dyDescent="0.25">
      <c r="E2195" s="115"/>
    </row>
    <row r="2196" spans="5:5" x14ac:dyDescent="0.25">
      <c r="E2196" s="115"/>
    </row>
    <row r="2197" spans="5:5" x14ac:dyDescent="0.25">
      <c r="E2197" s="115"/>
    </row>
    <row r="2198" spans="5:5" x14ac:dyDescent="0.25">
      <c r="E2198" s="115"/>
    </row>
    <row r="2199" spans="5:5" x14ac:dyDescent="0.25">
      <c r="E2199" s="115"/>
    </row>
    <row r="2200" spans="5:5" x14ac:dyDescent="0.25">
      <c r="E2200" s="115"/>
    </row>
    <row r="2201" spans="5:5" x14ac:dyDescent="0.25">
      <c r="E2201" s="115"/>
    </row>
    <row r="2202" spans="5:5" x14ac:dyDescent="0.25">
      <c r="E2202" s="115"/>
    </row>
    <row r="2203" spans="5:5" x14ac:dyDescent="0.25">
      <c r="E2203" s="115"/>
    </row>
    <row r="2204" spans="5:5" x14ac:dyDescent="0.25">
      <c r="E2204" s="115"/>
    </row>
    <row r="2205" spans="5:5" x14ac:dyDescent="0.25">
      <c r="E2205" s="115"/>
    </row>
    <row r="2206" spans="5:5" x14ac:dyDescent="0.25">
      <c r="E2206" s="115"/>
    </row>
    <row r="2207" spans="5:5" x14ac:dyDescent="0.25">
      <c r="E2207" s="115"/>
    </row>
    <row r="2208" spans="5:5" x14ac:dyDescent="0.25">
      <c r="E2208" s="115"/>
    </row>
    <row r="2209" spans="5:5" x14ac:dyDescent="0.25">
      <c r="E2209" s="115"/>
    </row>
    <row r="2210" spans="5:5" x14ac:dyDescent="0.25">
      <c r="E2210" s="115"/>
    </row>
    <row r="2211" spans="5:5" x14ac:dyDescent="0.25">
      <c r="E2211" s="115"/>
    </row>
    <row r="2212" spans="5:5" x14ac:dyDescent="0.25">
      <c r="E2212" s="115"/>
    </row>
    <row r="2213" spans="5:5" x14ac:dyDescent="0.25">
      <c r="E2213" s="115"/>
    </row>
    <row r="2214" spans="5:5" x14ac:dyDescent="0.25">
      <c r="E2214" s="115"/>
    </row>
    <row r="2215" spans="5:5" x14ac:dyDescent="0.25">
      <c r="E2215" s="115"/>
    </row>
    <row r="2216" spans="5:5" x14ac:dyDescent="0.25">
      <c r="E2216" s="115"/>
    </row>
    <row r="2217" spans="5:5" x14ac:dyDescent="0.25">
      <c r="E2217" s="115"/>
    </row>
    <row r="2218" spans="5:5" x14ac:dyDescent="0.25">
      <c r="E2218" s="115"/>
    </row>
    <row r="2219" spans="5:5" x14ac:dyDescent="0.25">
      <c r="E2219" s="115"/>
    </row>
    <row r="2220" spans="5:5" x14ac:dyDescent="0.25">
      <c r="E2220" s="115"/>
    </row>
    <row r="2221" spans="5:5" x14ac:dyDescent="0.25">
      <c r="E2221" s="115"/>
    </row>
    <row r="2222" spans="5:5" x14ac:dyDescent="0.25">
      <c r="E2222" s="115"/>
    </row>
    <row r="2223" spans="5:5" x14ac:dyDescent="0.25">
      <c r="E2223" s="115"/>
    </row>
    <row r="2224" spans="5:5" x14ac:dyDescent="0.25">
      <c r="E2224" s="115"/>
    </row>
    <row r="2225" spans="5:5" x14ac:dyDescent="0.25">
      <c r="E2225" s="115"/>
    </row>
    <row r="2226" spans="5:5" x14ac:dyDescent="0.25">
      <c r="E2226" s="115"/>
    </row>
    <row r="2227" spans="5:5" x14ac:dyDescent="0.25">
      <c r="E2227" s="115"/>
    </row>
    <row r="2228" spans="5:5" x14ac:dyDescent="0.25">
      <c r="E2228" s="115"/>
    </row>
    <row r="2229" spans="5:5" x14ac:dyDescent="0.25">
      <c r="E2229" s="115"/>
    </row>
    <row r="2230" spans="5:5" x14ac:dyDescent="0.25">
      <c r="E2230" s="115"/>
    </row>
    <row r="2231" spans="5:5" x14ac:dyDescent="0.25">
      <c r="E2231" s="115"/>
    </row>
    <row r="2232" spans="5:5" x14ac:dyDescent="0.25">
      <c r="E2232" s="115"/>
    </row>
    <row r="2233" spans="5:5" x14ac:dyDescent="0.25">
      <c r="E2233" s="115"/>
    </row>
    <row r="2234" spans="5:5" x14ac:dyDescent="0.25">
      <c r="E2234" s="115"/>
    </row>
    <row r="2235" spans="5:5" x14ac:dyDescent="0.25">
      <c r="E2235" s="115"/>
    </row>
    <row r="2236" spans="5:5" x14ac:dyDescent="0.25">
      <c r="E2236" s="115"/>
    </row>
    <row r="2237" spans="5:5" x14ac:dyDescent="0.25">
      <c r="E2237" s="115"/>
    </row>
    <row r="2238" spans="5:5" x14ac:dyDescent="0.25">
      <c r="E2238" s="115"/>
    </row>
    <row r="2239" spans="5:5" x14ac:dyDescent="0.25">
      <c r="E2239" s="115"/>
    </row>
    <row r="2240" spans="5:5" x14ac:dyDescent="0.25">
      <c r="E2240" s="115"/>
    </row>
    <row r="2241" spans="5:5" x14ac:dyDescent="0.25">
      <c r="E2241" s="115"/>
    </row>
    <row r="2242" spans="5:5" x14ac:dyDescent="0.25">
      <c r="E2242" s="115"/>
    </row>
    <row r="2243" spans="5:5" x14ac:dyDescent="0.25">
      <c r="E2243" s="115"/>
    </row>
    <row r="2244" spans="5:5" x14ac:dyDescent="0.25">
      <c r="E2244" s="115"/>
    </row>
    <row r="2245" spans="5:5" x14ac:dyDescent="0.25">
      <c r="E2245" s="115"/>
    </row>
    <row r="2246" spans="5:5" x14ac:dyDescent="0.25">
      <c r="E2246" s="115"/>
    </row>
    <row r="2247" spans="5:5" x14ac:dyDescent="0.25">
      <c r="E2247" s="115"/>
    </row>
    <row r="2248" spans="5:5" x14ac:dyDescent="0.25">
      <c r="E2248" s="115"/>
    </row>
    <row r="2249" spans="5:5" x14ac:dyDescent="0.25">
      <c r="E2249" s="115"/>
    </row>
    <row r="2250" spans="5:5" x14ac:dyDescent="0.25">
      <c r="E2250" s="115"/>
    </row>
    <row r="2251" spans="5:5" x14ac:dyDescent="0.25">
      <c r="E2251" s="115"/>
    </row>
    <row r="2252" spans="5:5" x14ac:dyDescent="0.25">
      <c r="E2252" s="115"/>
    </row>
    <row r="2253" spans="5:5" x14ac:dyDescent="0.25">
      <c r="E2253" s="115"/>
    </row>
    <row r="2254" spans="5:5" x14ac:dyDescent="0.25">
      <c r="E2254" s="115"/>
    </row>
    <row r="2255" spans="5:5" x14ac:dyDescent="0.25">
      <c r="E2255" s="115"/>
    </row>
    <row r="2256" spans="5:5" x14ac:dyDescent="0.25">
      <c r="E2256" s="115"/>
    </row>
    <row r="2257" spans="5:5" x14ac:dyDescent="0.25">
      <c r="E2257" s="115"/>
    </row>
    <row r="2258" spans="5:5" x14ac:dyDescent="0.25">
      <c r="E2258" s="115"/>
    </row>
    <row r="2259" spans="5:5" x14ac:dyDescent="0.25">
      <c r="E2259" s="115"/>
    </row>
    <row r="2260" spans="5:5" x14ac:dyDescent="0.25">
      <c r="E2260" s="115"/>
    </row>
    <row r="2261" spans="5:5" x14ac:dyDescent="0.25">
      <c r="E2261" s="115"/>
    </row>
    <row r="2262" spans="5:5" x14ac:dyDescent="0.25">
      <c r="E2262" s="115"/>
    </row>
    <row r="2263" spans="5:5" x14ac:dyDescent="0.25">
      <c r="E2263" s="115"/>
    </row>
    <row r="2264" spans="5:5" x14ac:dyDescent="0.25">
      <c r="E2264" s="115"/>
    </row>
    <row r="2265" spans="5:5" x14ac:dyDescent="0.25">
      <c r="E2265" s="115"/>
    </row>
    <row r="2266" spans="5:5" x14ac:dyDescent="0.25">
      <c r="E2266" s="115"/>
    </row>
    <row r="2267" spans="5:5" x14ac:dyDescent="0.25">
      <c r="E2267" s="115"/>
    </row>
    <row r="2268" spans="5:5" x14ac:dyDescent="0.25">
      <c r="E2268" s="115"/>
    </row>
    <row r="2269" spans="5:5" x14ac:dyDescent="0.25">
      <c r="E2269" s="115"/>
    </row>
    <row r="2270" spans="5:5" x14ac:dyDescent="0.25">
      <c r="E2270" s="115"/>
    </row>
    <row r="2271" spans="5:5" x14ac:dyDescent="0.25">
      <c r="E2271" s="115"/>
    </row>
    <row r="2272" spans="5:5" x14ac:dyDescent="0.25">
      <c r="E2272" s="115"/>
    </row>
    <row r="2273" spans="5:5" x14ac:dyDescent="0.25">
      <c r="E2273" s="115"/>
    </row>
    <row r="2274" spans="5:5" x14ac:dyDescent="0.25">
      <c r="E2274" s="115"/>
    </row>
    <row r="2275" spans="5:5" x14ac:dyDescent="0.25">
      <c r="E2275" s="115"/>
    </row>
    <row r="2276" spans="5:5" x14ac:dyDescent="0.25">
      <c r="E2276" s="115"/>
    </row>
    <row r="2277" spans="5:5" x14ac:dyDescent="0.25">
      <c r="E2277" s="115"/>
    </row>
    <row r="2278" spans="5:5" x14ac:dyDescent="0.25">
      <c r="E2278" s="115"/>
    </row>
    <row r="2279" spans="5:5" x14ac:dyDescent="0.25">
      <c r="E2279" s="115"/>
    </row>
    <row r="2280" spans="5:5" x14ac:dyDescent="0.25">
      <c r="E2280" s="115"/>
    </row>
    <row r="2281" spans="5:5" x14ac:dyDescent="0.25">
      <c r="E2281" s="115"/>
    </row>
    <row r="2282" spans="5:5" x14ac:dyDescent="0.25">
      <c r="E2282" s="115"/>
    </row>
    <row r="2283" spans="5:5" x14ac:dyDescent="0.25">
      <c r="E2283" s="115"/>
    </row>
    <row r="2284" spans="5:5" x14ac:dyDescent="0.25">
      <c r="E2284" s="115"/>
    </row>
    <row r="2285" spans="5:5" x14ac:dyDescent="0.25">
      <c r="E2285" s="115"/>
    </row>
    <row r="2286" spans="5:5" x14ac:dyDescent="0.25">
      <c r="E2286" s="115"/>
    </row>
    <row r="2287" spans="5:5" x14ac:dyDescent="0.25">
      <c r="E2287" s="115"/>
    </row>
    <row r="2288" spans="5:5" x14ac:dyDescent="0.25">
      <c r="E2288" s="115"/>
    </row>
    <row r="2289" spans="5:5" x14ac:dyDescent="0.25">
      <c r="E2289" s="115"/>
    </row>
    <row r="2290" spans="5:5" x14ac:dyDescent="0.25">
      <c r="E2290" s="115"/>
    </row>
    <row r="2291" spans="5:5" x14ac:dyDescent="0.25">
      <c r="E2291" s="115"/>
    </row>
    <row r="2292" spans="5:5" x14ac:dyDescent="0.25">
      <c r="E2292" s="115"/>
    </row>
    <row r="2293" spans="5:5" x14ac:dyDescent="0.25">
      <c r="E2293" s="115"/>
    </row>
    <row r="2294" spans="5:5" x14ac:dyDescent="0.25">
      <c r="E2294" s="115"/>
    </row>
    <row r="2295" spans="5:5" x14ac:dyDescent="0.25">
      <c r="E2295" s="115"/>
    </row>
    <row r="2296" spans="5:5" x14ac:dyDescent="0.25">
      <c r="E2296" s="115"/>
    </row>
    <row r="2297" spans="5:5" x14ac:dyDescent="0.25">
      <c r="E2297" s="115"/>
    </row>
    <row r="2298" spans="5:5" x14ac:dyDescent="0.25">
      <c r="E2298" s="115"/>
    </row>
    <row r="2299" spans="5:5" x14ac:dyDescent="0.25">
      <c r="E2299" s="115"/>
    </row>
    <row r="2300" spans="5:5" x14ac:dyDescent="0.25">
      <c r="E2300" s="115"/>
    </row>
    <row r="2301" spans="5:5" x14ac:dyDescent="0.25">
      <c r="E2301" s="115"/>
    </row>
    <row r="2302" spans="5:5" x14ac:dyDescent="0.25">
      <c r="E2302" s="115"/>
    </row>
    <row r="2303" spans="5:5" x14ac:dyDescent="0.25">
      <c r="E2303" s="115"/>
    </row>
    <row r="2304" spans="5:5" x14ac:dyDescent="0.25">
      <c r="E2304" s="115"/>
    </row>
    <row r="2305" spans="5:5" x14ac:dyDescent="0.25">
      <c r="E2305" s="115"/>
    </row>
    <row r="2306" spans="5:5" x14ac:dyDescent="0.25">
      <c r="E2306" s="115"/>
    </row>
    <row r="2307" spans="5:5" x14ac:dyDescent="0.25">
      <c r="E2307" s="115"/>
    </row>
    <row r="2308" spans="5:5" x14ac:dyDescent="0.25">
      <c r="E2308" s="115"/>
    </row>
    <row r="2309" spans="5:5" x14ac:dyDescent="0.25">
      <c r="E2309" s="115"/>
    </row>
    <row r="2310" spans="5:5" x14ac:dyDescent="0.25">
      <c r="E2310" s="115"/>
    </row>
    <row r="2311" spans="5:5" x14ac:dyDescent="0.25">
      <c r="E2311" s="115"/>
    </row>
    <row r="2312" spans="5:5" x14ac:dyDescent="0.25">
      <c r="E2312" s="115"/>
    </row>
    <row r="2313" spans="5:5" x14ac:dyDescent="0.25">
      <c r="E2313" s="115"/>
    </row>
    <row r="2314" spans="5:5" x14ac:dyDescent="0.25">
      <c r="E2314" s="115"/>
    </row>
    <row r="2315" spans="5:5" x14ac:dyDescent="0.25">
      <c r="E2315" s="115"/>
    </row>
    <row r="2316" spans="5:5" x14ac:dyDescent="0.25">
      <c r="E2316" s="115"/>
    </row>
    <row r="2317" spans="5:5" x14ac:dyDescent="0.25">
      <c r="E2317" s="115"/>
    </row>
    <row r="2318" spans="5:5" x14ac:dyDescent="0.25">
      <c r="E2318" s="115"/>
    </row>
    <row r="2319" spans="5:5" x14ac:dyDescent="0.25">
      <c r="E2319" s="115"/>
    </row>
    <row r="2320" spans="5:5" x14ac:dyDescent="0.25">
      <c r="E2320" s="115"/>
    </row>
    <row r="2321" spans="5:5" x14ac:dyDescent="0.25">
      <c r="E2321" s="115"/>
    </row>
    <row r="2322" spans="5:5" x14ac:dyDescent="0.25">
      <c r="E2322" s="115"/>
    </row>
    <row r="2323" spans="5:5" x14ac:dyDescent="0.25">
      <c r="E2323" s="115"/>
    </row>
    <row r="2324" spans="5:5" x14ac:dyDescent="0.25">
      <c r="E2324" s="115"/>
    </row>
    <row r="2325" spans="5:5" x14ac:dyDescent="0.25">
      <c r="E2325" s="115"/>
    </row>
    <row r="2326" spans="5:5" x14ac:dyDescent="0.25">
      <c r="E2326" s="115"/>
    </row>
    <row r="2327" spans="5:5" x14ac:dyDescent="0.25">
      <c r="E2327" s="115"/>
    </row>
    <row r="2328" spans="5:5" x14ac:dyDescent="0.25">
      <c r="E2328" s="115"/>
    </row>
    <row r="2329" spans="5:5" x14ac:dyDescent="0.25">
      <c r="E2329" s="115"/>
    </row>
    <row r="2330" spans="5:5" x14ac:dyDescent="0.25">
      <c r="E2330" s="115"/>
    </row>
    <row r="2331" spans="5:5" x14ac:dyDescent="0.25">
      <c r="E2331" s="115"/>
    </row>
    <row r="2332" spans="5:5" x14ac:dyDescent="0.25">
      <c r="E2332" s="115"/>
    </row>
    <row r="2333" spans="5:5" x14ac:dyDescent="0.25">
      <c r="E2333" s="115"/>
    </row>
    <row r="2334" spans="5:5" x14ac:dyDescent="0.25">
      <c r="E2334" s="115"/>
    </row>
    <row r="2335" spans="5:5" x14ac:dyDescent="0.25">
      <c r="E2335" s="115"/>
    </row>
    <row r="2336" spans="5:5" x14ac:dyDescent="0.25">
      <c r="E2336" s="115"/>
    </row>
    <row r="2337" spans="5:5" x14ac:dyDescent="0.25">
      <c r="E2337" s="115"/>
    </row>
    <row r="2338" spans="5:5" x14ac:dyDescent="0.25">
      <c r="E2338" s="115"/>
    </row>
    <row r="2339" spans="5:5" x14ac:dyDescent="0.25">
      <c r="E2339" s="115"/>
    </row>
    <row r="2340" spans="5:5" x14ac:dyDescent="0.25">
      <c r="E2340" s="115"/>
    </row>
    <row r="2341" spans="5:5" x14ac:dyDescent="0.25">
      <c r="E2341" s="115"/>
    </row>
    <row r="2342" spans="5:5" x14ac:dyDescent="0.25">
      <c r="E2342" s="115"/>
    </row>
    <row r="2343" spans="5:5" x14ac:dyDescent="0.25">
      <c r="E2343" s="115"/>
    </row>
    <row r="2344" spans="5:5" x14ac:dyDescent="0.25">
      <c r="E2344" s="115"/>
    </row>
    <row r="2345" spans="5:5" x14ac:dyDescent="0.25">
      <c r="E2345" s="115"/>
    </row>
    <row r="2346" spans="5:5" x14ac:dyDescent="0.25">
      <c r="E2346" s="115"/>
    </row>
    <row r="2347" spans="5:5" x14ac:dyDescent="0.25">
      <c r="E2347" s="115"/>
    </row>
    <row r="2348" spans="5:5" x14ac:dyDescent="0.25">
      <c r="E2348" s="115"/>
    </row>
    <row r="2349" spans="5:5" x14ac:dyDescent="0.25">
      <c r="E2349" s="115"/>
    </row>
    <row r="2350" spans="5:5" x14ac:dyDescent="0.25">
      <c r="E2350" s="115"/>
    </row>
    <row r="2351" spans="5:5" x14ac:dyDescent="0.25">
      <c r="E2351" s="115"/>
    </row>
    <row r="2352" spans="5:5" x14ac:dyDescent="0.25">
      <c r="E2352" s="115"/>
    </row>
    <row r="2353" spans="5:5" x14ac:dyDescent="0.25">
      <c r="E2353" s="115"/>
    </row>
    <row r="2354" spans="5:5" x14ac:dyDescent="0.25">
      <c r="E2354" s="115"/>
    </row>
    <row r="2355" spans="5:5" x14ac:dyDescent="0.25">
      <c r="E2355" s="115"/>
    </row>
    <row r="2356" spans="5:5" x14ac:dyDescent="0.25">
      <c r="E2356" s="115"/>
    </row>
    <row r="2357" spans="5:5" x14ac:dyDescent="0.25">
      <c r="E2357" s="115"/>
    </row>
    <row r="2358" spans="5:5" x14ac:dyDescent="0.25">
      <c r="E2358" s="115"/>
    </row>
    <row r="2359" spans="5:5" x14ac:dyDescent="0.25">
      <c r="E2359" s="115"/>
    </row>
    <row r="2360" spans="5:5" x14ac:dyDescent="0.25">
      <c r="E2360" s="115"/>
    </row>
    <row r="2361" spans="5:5" x14ac:dyDescent="0.25">
      <c r="E2361" s="115"/>
    </row>
    <row r="2362" spans="5:5" x14ac:dyDescent="0.25">
      <c r="E2362" s="115"/>
    </row>
    <row r="2363" spans="5:5" x14ac:dyDescent="0.25">
      <c r="E2363" s="115"/>
    </row>
    <row r="2364" spans="5:5" x14ac:dyDescent="0.25">
      <c r="E2364" s="115"/>
    </row>
    <row r="2365" spans="5:5" x14ac:dyDescent="0.25">
      <c r="E2365" s="115"/>
    </row>
    <row r="2366" spans="5:5" x14ac:dyDescent="0.25">
      <c r="E2366" s="115"/>
    </row>
    <row r="2367" spans="5:5" x14ac:dyDescent="0.25">
      <c r="E2367" s="115"/>
    </row>
    <row r="2368" spans="5:5" x14ac:dyDescent="0.25">
      <c r="E2368" s="115"/>
    </row>
    <row r="2369" spans="5:5" x14ac:dyDescent="0.25">
      <c r="E2369" s="115"/>
    </row>
    <row r="2370" spans="5:5" x14ac:dyDescent="0.25">
      <c r="E2370" s="115"/>
    </row>
    <row r="2371" spans="5:5" x14ac:dyDescent="0.25">
      <c r="E2371" s="115"/>
    </row>
    <row r="2372" spans="5:5" x14ac:dyDescent="0.25">
      <c r="E2372" s="115"/>
    </row>
    <row r="2373" spans="5:5" x14ac:dyDescent="0.25">
      <c r="E2373" s="115"/>
    </row>
    <row r="2374" spans="5:5" x14ac:dyDescent="0.25">
      <c r="E2374" s="115"/>
    </row>
    <row r="2375" spans="5:5" x14ac:dyDescent="0.25">
      <c r="E2375" s="115"/>
    </row>
    <row r="2376" spans="5:5" x14ac:dyDescent="0.25">
      <c r="E2376" s="115"/>
    </row>
    <row r="2377" spans="5:5" x14ac:dyDescent="0.25">
      <c r="E2377" s="115"/>
    </row>
    <row r="2378" spans="5:5" x14ac:dyDescent="0.25">
      <c r="E2378" s="115"/>
    </row>
    <row r="2379" spans="5:5" x14ac:dyDescent="0.25">
      <c r="E2379" s="115"/>
    </row>
    <row r="2380" spans="5:5" x14ac:dyDescent="0.25">
      <c r="E2380" s="115"/>
    </row>
    <row r="2381" spans="5:5" x14ac:dyDescent="0.25">
      <c r="E2381" s="115"/>
    </row>
    <row r="2382" spans="5:5" x14ac:dyDescent="0.25">
      <c r="E2382" s="115"/>
    </row>
    <row r="2383" spans="5:5" x14ac:dyDescent="0.25">
      <c r="E2383" s="115"/>
    </row>
    <row r="2384" spans="5:5" x14ac:dyDescent="0.25">
      <c r="E2384" s="115"/>
    </row>
    <row r="2385" spans="5:5" x14ac:dyDescent="0.25">
      <c r="E2385" s="115"/>
    </row>
    <row r="2386" spans="5:5" x14ac:dyDescent="0.25">
      <c r="E2386" s="115"/>
    </row>
    <row r="2387" spans="5:5" x14ac:dyDescent="0.25">
      <c r="E2387" s="115"/>
    </row>
    <row r="2388" spans="5:5" x14ac:dyDescent="0.25">
      <c r="E2388" s="115"/>
    </row>
    <row r="2389" spans="5:5" x14ac:dyDescent="0.25">
      <c r="E2389" s="115"/>
    </row>
    <row r="2390" spans="5:5" x14ac:dyDescent="0.25">
      <c r="E2390" s="115"/>
    </row>
    <row r="2391" spans="5:5" x14ac:dyDescent="0.25">
      <c r="E2391" s="115"/>
    </row>
    <row r="2392" spans="5:5" x14ac:dyDescent="0.25">
      <c r="E2392" s="115"/>
    </row>
    <row r="2393" spans="5:5" x14ac:dyDescent="0.25">
      <c r="E2393" s="115"/>
    </row>
    <row r="2394" spans="5:5" x14ac:dyDescent="0.25">
      <c r="E2394" s="115"/>
    </row>
    <row r="2395" spans="5:5" x14ac:dyDescent="0.25">
      <c r="E2395" s="115"/>
    </row>
    <row r="2396" spans="5:5" x14ac:dyDescent="0.25">
      <c r="E2396" s="115"/>
    </row>
    <row r="2397" spans="5:5" x14ac:dyDescent="0.25">
      <c r="E2397" s="115"/>
    </row>
    <row r="2398" spans="5:5" x14ac:dyDescent="0.25">
      <c r="E2398" s="115"/>
    </row>
    <row r="2399" spans="5:5" x14ac:dyDescent="0.25">
      <c r="E2399" s="115"/>
    </row>
    <row r="2400" spans="5:5" x14ac:dyDescent="0.25">
      <c r="E2400" s="115"/>
    </row>
    <row r="2401" spans="5:5" x14ac:dyDescent="0.25">
      <c r="E2401" s="115"/>
    </row>
    <row r="2402" spans="5:5" x14ac:dyDescent="0.25">
      <c r="E2402" s="115"/>
    </row>
    <row r="2403" spans="5:5" x14ac:dyDescent="0.25">
      <c r="E2403" s="115"/>
    </row>
    <row r="2404" spans="5:5" x14ac:dyDescent="0.25">
      <c r="E2404" s="115"/>
    </row>
    <row r="2405" spans="5:5" x14ac:dyDescent="0.25">
      <c r="E2405" s="115"/>
    </row>
    <row r="2406" spans="5:5" x14ac:dyDescent="0.25">
      <c r="E2406" s="115"/>
    </row>
    <row r="2407" spans="5:5" x14ac:dyDescent="0.25">
      <c r="E2407" s="115"/>
    </row>
    <row r="2408" spans="5:5" x14ac:dyDescent="0.25">
      <c r="E2408" s="115"/>
    </row>
    <row r="2409" spans="5:5" x14ac:dyDescent="0.25">
      <c r="E2409" s="115"/>
    </row>
    <row r="2410" spans="5:5" x14ac:dyDescent="0.25">
      <c r="E2410" s="115"/>
    </row>
    <row r="2411" spans="5:5" x14ac:dyDescent="0.25">
      <c r="E2411" s="115"/>
    </row>
    <row r="2412" spans="5:5" x14ac:dyDescent="0.25">
      <c r="E2412" s="115"/>
    </row>
    <row r="2413" spans="5:5" x14ac:dyDescent="0.25">
      <c r="E2413" s="115"/>
    </row>
    <row r="2414" spans="5:5" x14ac:dyDescent="0.25">
      <c r="E2414" s="115"/>
    </row>
    <row r="2415" spans="5:5" x14ac:dyDescent="0.25">
      <c r="E2415" s="115"/>
    </row>
    <row r="2416" spans="5:5" x14ac:dyDescent="0.25">
      <c r="E2416" s="115"/>
    </row>
    <row r="2417" spans="5:5" x14ac:dyDescent="0.25">
      <c r="E2417" s="115"/>
    </row>
    <row r="2418" spans="5:5" x14ac:dyDescent="0.25">
      <c r="E2418" s="115"/>
    </row>
    <row r="2419" spans="5:5" x14ac:dyDescent="0.25">
      <c r="E2419" s="115"/>
    </row>
    <row r="2420" spans="5:5" x14ac:dyDescent="0.25">
      <c r="E2420" s="115"/>
    </row>
    <row r="2421" spans="5:5" x14ac:dyDescent="0.25">
      <c r="E2421" s="115"/>
    </row>
    <row r="2422" spans="5:5" x14ac:dyDescent="0.25">
      <c r="E2422" s="115"/>
    </row>
    <row r="2423" spans="5:5" x14ac:dyDescent="0.25">
      <c r="E2423" s="115"/>
    </row>
    <row r="2424" spans="5:5" x14ac:dyDescent="0.25">
      <c r="E2424" s="115"/>
    </row>
    <row r="2425" spans="5:5" x14ac:dyDescent="0.25">
      <c r="E2425" s="115"/>
    </row>
    <row r="2426" spans="5:5" x14ac:dyDescent="0.25">
      <c r="E2426" s="115"/>
    </row>
    <row r="2427" spans="5:5" x14ac:dyDescent="0.25">
      <c r="E2427" s="115"/>
    </row>
    <row r="2428" spans="5:5" x14ac:dyDescent="0.25">
      <c r="E2428" s="115"/>
    </row>
    <row r="2429" spans="5:5" x14ac:dyDescent="0.25">
      <c r="E2429" s="115"/>
    </row>
    <row r="2430" spans="5:5" x14ac:dyDescent="0.25">
      <c r="E2430" s="115"/>
    </row>
    <row r="2431" spans="5:5" x14ac:dyDescent="0.25">
      <c r="E2431" s="115"/>
    </row>
    <row r="2432" spans="5:5" x14ac:dyDescent="0.25">
      <c r="E2432" s="115"/>
    </row>
    <row r="2433" spans="5:5" x14ac:dyDescent="0.25">
      <c r="E2433" s="115"/>
    </row>
    <row r="2434" spans="5:5" x14ac:dyDescent="0.25">
      <c r="E2434" s="115"/>
    </row>
    <row r="2435" spans="5:5" x14ac:dyDescent="0.25">
      <c r="E2435" s="115"/>
    </row>
    <row r="2436" spans="5:5" x14ac:dyDescent="0.25">
      <c r="E2436" s="115"/>
    </row>
    <row r="2437" spans="5:5" x14ac:dyDescent="0.25">
      <c r="E2437" s="115"/>
    </row>
    <row r="2438" spans="5:5" x14ac:dyDescent="0.25">
      <c r="E2438" s="115"/>
    </row>
    <row r="2439" spans="5:5" x14ac:dyDescent="0.25">
      <c r="E2439" s="115"/>
    </row>
    <row r="2440" spans="5:5" x14ac:dyDescent="0.25">
      <c r="E2440" s="115"/>
    </row>
    <row r="2441" spans="5:5" x14ac:dyDescent="0.25">
      <c r="E2441" s="115"/>
    </row>
    <row r="2442" spans="5:5" x14ac:dyDescent="0.25">
      <c r="E2442" s="115"/>
    </row>
    <row r="2443" spans="5:5" x14ac:dyDescent="0.25">
      <c r="E2443" s="115"/>
    </row>
    <row r="2444" spans="5:5" x14ac:dyDescent="0.25">
      <c r="E2444" s="115"/>
    </row>
    <row r="2445" spans="5:5" x14ac:dyDescent="0.25">
      <c r="E2445" s="115"/>
    </row>
    <row r="2446" spans="5:5" x14ac:dyDescent="0.25">
      <c r="E2446" s="115"/>
    </row>
    <row r="2447" spans="5:5" x14ac:dyDescent="0.25">
      <c r="E2447" s="115"/>
    </row>
    <row r="2448" spans="5:5" x14ac:dyDescent="0.25">
      <c r="E2448" s="115"/>
    </row>
    <row r="2449" spans="5:5" x14ac:dyDescent="0.25">
      <c r="E2449" s="115"/>
    </row>
    <row r="2450" spans="5:5" x14ac:dyDescent="0.25">
      <c r="E2450" s="115"/>
    </row>
    <row r="2451" spans="5:5" x14ac:dyDescent="0.25">
      <c r="E2451" s="115"/>
    </row>
    <row r="2452" spans="5:5" x14ac:dyDescent="0.25">
      <c r="E2452" s="115"/>
    </row>
    <row r="2453" spans="5:5" x14ac:dyDescent="0.25">
      <c r="E2453" s="115"/>
    </row>
    <row r="2454" spans="5:5" x14ac:dyDescent="0.25">
      <c r="E2454" s="115"/>
    </row>
    <row r="2455" spans="5:5" x14ac:dyDescent="0.25">
      <c r="E2455" s="115"/>
    </row>
    <row r="2456" spans="5:5" x14ac:dyDescent="0.25">
      <c r="E2456" s="115"/>
    </row>
    <row r="2457" spans="5:5" x14ac:dyDescent="0.25">
      <c r="E2457" s="115"/>
    </row>
    <row r="2458" spans="5:5" x14ac:dyDescent="0.25">
      <c r="E2458" s="115"/>
    </row>
    <row r="2459" spans="5:5" x14ac:dyDescent="0.25">
      <c r="E2459" s="115"/>
    </row>
    <row r="2460" spans="5:5" x14ac:dyDescent="0.25">
      <c r="E2460" s="115"/>
    </row>
    <row r="2461" spans="5:5" x14ac:dyDescent="0.25">
      <c r="E2461" s="115"/>
    </row>
    <row r="2462" spans="5:5" x14ac:dyDescent="0.25">
      <c r="E2462" s="115"/>
    </row>
    <row r="2463" spans="5:5" x14ac:dyDescent="0.25">
      <c r="E2463" s="115"/>
    </row>
    <row r="2464" spans="5:5" x14ac:dyDescent="0.25">
      <c r="E2464" s="115"/>
    </row>
    <row r="2465" spans="5:5" x14ac:dyDescent="0.25">
      <c r="E2465" s="115"/>
    </row>
    <row r="2466" spans="5:5" x14ac:dyDescent="0.25">
      <c r="E2466" s="115"/>
    </row>
    <row r="2467" spans="5:5" x14ac:dyDescent="0.25">
      <c r="E2467" s="115"/>
    </row>
    <row r="2468" spans="5:5" x14ac:dyDescent="0.25">
      <c r="E2468" s="115"/>
    </row>
    <row r="2469" spans="5:5" x14ac:dyDescent="0.25">
      <c r="E2469" s="115"/>
    </row>
    <row r="2470" spans="5:5" x14ac:dyDescent="0.25">
      <c r="E2470" s="115"/>
    </row>
    <row r="2471" spans="5:5" x14ac:dyDescent="0.25">
      <c r="E2471" s="115"/>
    </row>
    <row r="2472" spans="5:5" x14ac:dyDescent="0.25">
      <c r="E2472" s="115"/>
    </row>
    <row r="2473" spans="5:5" x14ac:dyDescent="0.25">
      <c r="E2473" s="115"/>
    </row>
    <row r="2474" spans="5:5" x14ac:dyDescent="0.25">
      <c r="E2474" s="115"/>
    </row>
    <row r="2475" spans="5:5" x14ac:dyDescent="0.25">
      <c r="E2475" s="115"/>
    </row>
    <row r="2476" spans="5:5" x14ac:dyDescent="0.25">
      <c r="E2476" s="115"/>
    </row>
    <row r="2477" spans="5:5" x14ac:dyDescent="0.25">
      <c r="E2477" s="115"/>
    </row>
    <row r="2478" spans="5:5" x14ac:dyDescent="0.25">
      <c r="E2478" s="115"/>
    </row>
    <row r="2479" spans="5:5" x14ac:dyDescent="0.25">
      <c r="E2479" s="115"/>
    </row>
    <row r="2480" spans="5:5" x14ac:dyDescent="0.25">
      <c r="E2480" s="115"/>
    </row>
    <row r="2481" spans="5:5" x14ac:dyDescent="0.25">
      <c r="E2481" s="115"/>
    </row>
    <row r="2482" spans="5:5" x14ac:dyDescent="0.25">
      <c r="E2482" s="115"/>
    </row>
    <row r="2483" spans="5:5" x14ac:dyDescent="0.25">
      <c r="E2483" s="115"/>
    </row>
    <row r="2484" spans="5:5" x14ac:dyDescent="0.25">
      <c r="E2484" s="115"/>
    </row>
    <row r="2485" spans="5:5" x14ac:dyDescent="0.25">
      <c r="E2485" s="115"/>
    </row>
    <row r="2486" spans="5:5" x14ac:dyDescent="0.25">
      <c r="E2486" s="115"/>
    </row>
    <row r="2487" spans="5:5" x14ac:dyDescent="0.25">
      <c r="E2487" s="115"/>
    </row>
    <row r="2488" spans="5:5" x14ac:dyDescent="0.25">
      <c r="E2488" s="115"/>
    </row>
    <row r="2489" spans="5:5" x14ac:dyDescent="0.25">
      <c r="E2489" s="115"/>
    </row>
    <row r="2490" spans="5:5" x14ac:dyDescent="0.25">
      <c r="E2490" s="115"/>
    </row>
    <row r="2491" spans="5:5" x14ac:dyDescent="0.25">
      <c r="E2491" s="115"/>
    </row>
    <row r="2492" spans="5:5" x14ac:dyDescent="0.25">
      <c r="E2492" s="115"/>
    </row>
    <row r="2493" spans="5:5" x14ac:dyDescent="0.25">
      <c r="E2493" s="115"/>
    </row>
    <row r="2494" spans="5:5" x14ac:dyDescent="0.25">
      <c r="E2494" s="115"/>
    </row>
    <row r="2495" spans="5:5" x14ac:dyDescent="0.25">
      <c r="E2495" s="115"/>
    </row>
    <row r="2496" spans="5:5" x14ac:dyDescent="0.25">
      <c r="E2496" s="115"/>
    </row>
    <row r="2497" spans="5:5" x14ac:dyDescent="0.25">
      <c r="E2497" s="115"/>
    </row>
    <row r="2498" spans="5:5" x14ac:dyDescent="0.25">
      <c r="E2498" s="115"/>
    </row>
    <row r="2499" spans="5:5" x14ac:dyDescent="0.25">
      <c r="E2499" s="115"/>
    </row>
    <row r="2500" spans="5:5" x14ac:dyDescent="0.25">
      <c r="E2500" s="115"/>
    </row>
    <row r="2501" spans="5:5" x14ac:dyDescent="0.25">
      <c r="E2501" s="115"/>
    </row>
    <row r="2502" spans="5:5" x14ac:dyDescent="0.25">
      <c r="E2502" s="115"/>
    </row>
    <row r="2503" spans="5:5" x14ac:dyDescent="0.25">
      <c r="E2503" s="115"/>
    </row>
    <row r="2504" spans="5:5" x14ac:dyDescent="0.25">
      <c r="E2504" s="115"/>
    </row>
    <row r="2505" spans="5:5" x14ac:dyDescent="0.25">
      <c r="E2505" s="115"/>
    </row>
    <row r="2506" spans="5:5" x14ac:dyDescent="0.25">
      <c r="E2506" s="115"/>
    </row>
    <row r="2507" spans="5:5" x14ac:dyDescent="0.25">
      <c r="E2507" s="115"/>
    </row>
    <row r="2508" spans="5:5" x14ac:dyDescent="0.25">
      <c r="E2508" s="115"/>
    </row>
    <row r="2509" spans="5:5" x14ac:dyDescent="0.25">
      <c r="E2509" s="115"/>
    </row>
    <row r="2510" spans="5:5" x14ac:dyDescent="0.25">
      <c r="E2510" s="115"/>
    </row>
    <row r="2511" spans="5:5" x14ac:dyDescent="0.25">
      <c r="E2511" s="115"/>
    </row>
    <row r="2512" spans="5:5" x14ac:dyDescent="0.25">
      <c r="E2512" s="115"/>
    </row>
    <row r="2513" spans="5:5" x14ac:dyDescent="0.25">
      <c r="E2513" s="115"/>
    </row>
    <row r="2514" spans="5:5" x14ac:dyDescent="0.25">
      <c r="E2514" s="115"/>
    </row>
    <row r="2515" spans="5:5" x14ac:dyDescent="0.25">
      <c r="E2515" s="115"/>
    </row>
    <row r="2516" spans="5:5" x14ac:dyDescent="0.25">
      <c r="E2516" s="115"/>
    </row>
    <row r="2517" spans="5:5" x14ac:dyDescent="0.25">
      <c r="E2517" s="115"/>
    </row>
    <row r="2518" spans="5:5" x14ac:dyDescent="0.25">
      <c r="E2518" s="115"/>
    </row>
    <row r="2519" spans="5:5" x14ac:dyDescent="0.25">
      <c r="E2519" s="115"/>
    </row>
    <row r="2520" spans="5:5" x14ac:dyDescent="0.25">
      <c r="E2520" s="115"/>
    </row>
    <row r="2521" spans="5:5" x14ac:dyDescent="0.25">
      <c r="E2521" s="115"/>
    </row>
    <row r="2522" spans="5:5" x14ac:dyDescent="0.25">
      <c r="E2522" s="115"/>
    </row>
    <row r="2523" spans="5:5" x14ac:dyDescent="0.25">
      <c r="E2523" s="115"/>
    </row>
    <row r="2524" spans="5:5" x14ac:dyDescent="0.25">
      <c r="E2524" s="115"/>
    </row>
    <row r="2525" spans="5:5" x14ac:dyDescent="0.25">
      <c r="E2525" s="115"/>
    </row>
    <row r="2526" spans="5:5" x14ac:dyDescent="0.25">
      <c r="E2526" s="115"/>
    </row>
    <row r="2527" spans="5:5" x14ac:dyDescent="0.25">
      <c r="E2527" s="115"/>
    </row>
    <row r="2528" spans="5:5" x14ac:dyDescent="0.25">
      <c r="E2528" s="115"/>
    </row>
    <row r="2529" spans="5:5" x14ac:dyDescent="0.25">
      <c r="E2529" s="115"/>
    </row>
    <row r="2530" spans="5:5" x14ac:dyDescent="0.25">
      <c r="E2530" s="115"/>
    </row>
    <row r="2531" spans="5:5" x14ac:dyDescent="0.25">
      <c r="E2531" s="115"/>
    </row>
    <row r="2532" spans="5:5" x14ac:dyDescent="0.25">
      <c r="E2532" s="115"/>
    </row>
    <row r="2533" spans="5:5" x14ac:dyDescent="0.25">
      <c r="E2533" s="115"/>
    </row>
    <row r="2534" spans="5:5" x14ac:dyDescent="0.25">
      <c r="E2534" s="115"/>
    </row>
    <row r="2535" spans="5:5" x14ac:dyDescent="0.25">
      <c r="E2535" s="115"/>
    </row>
    <row r="2536" spans="5:5" x14ac:dyDescent="0.25">
      <c r="E2536" s="115"/>
    </row>
    <row r="2537" spans="5:5" x14ac:dyDescent="0.25">
      <c r="E2537" s="115"/>
    </row>
    <row r="2538" spans="5:5" x14ac:dyDescent="0.25">
      <c r="E2538" s="115"/>
    </row>
    <row r="2539" spans="5:5" x14ac:dyDescent="0.25">
      <c r="E2539" s="115"/>
    </row>
    <row r="2540" spans="5:5" x14ac:dyDescent="0.25">
      <c r="E2540" s="115"/>
    </row>
    <row r="2541" spans="5:5" x14ac:dyDescent="0.25">
      <c r="E2541" s="115"/>
    </row>
    <row r="2542" spans="5:5" x14ac:dyDescent="0.25">
      <c r="E2542" s="115"/>
    </row>
    <row r="2543" spans="5:5" x14ac:dyDescent="0.25">
      <c r="E2543" s="115"/>
    </row>
    <row r="2544" spans="5:5" x14ac:dyDescent="0.25">
      <c r="E2544" s="115"/>
    </row>
    <row r="2545" spans="5:5" x14ac:dyDescent="0.25">
      <c r="E2545" s="115"/>
    </row>
    <row r="2546" spans="5:5" x14ac:dyDescent="0.25">
      <c r="E2546" s="115"/>
    </row>
    <row r="2547" spans="5:5" x14ac:dyDescent="0.25">
      <c r="E2547" s="115"/>
    </row>
    <row r="2548" spans="5:5" x14ac:dyDescent="0.25">
      <c r="E2548" s="115"/>
    </row>
    <row r="2549" spans="5:5" x14ac:dyDescent="0.25">
      <c r="E2549" s="115"/>
    </row>
    <row r="2550" spans="5:5" x14ac:dyDescent="0.25">
      <c r="E2550" s="115"/>
    </row>
    <row r="2551" spans="5:5" x14ac:dyDescent="0.25">
      <c r="E2551" s="115"/>
    </row>
    <row r="2552" spans="5:5" x14ac:dyDescent="0.25">
      <c r="E2552" s="115"/>
    </row>
    <row r="2553" spans="5:5" x14ac:dyDescent="0.25">
      <c r="E2553" s="115"/>
    </row>
    <row r="2554" spans="5:5" x14ac:dyDescent="0.25">
      <c r="E2554" s="115"/>
    </row>
    <row r="2555" spans="5:5" x14ac:dyDescent="0.25">
      <c r="E2555" s="115"/>
    </row>
    <row r="2556" spans="5:5" x14ac:dyDescent="0.25">
      <c r="E2556" s="115"/>
    </row>
    <row r="2557" spans="5:5" x14ac:dyDescent="0.25">
      <c r="E2557" s="115"/>
    </row>
    <row r="2558" spans="5:5" x14ac:dyDescent="0.25">
      <c r="E2558" s="115"/>
    </row>
    <row r="2559" spans="5:5" x14ac:dyDescent="0.25">
      <c r="E2559" s="115"/>
    </row>
    <row r="2560" spans="5:5" x14ac:dyDescent="0.25">
      <c r="E2560" s="115"/>
    </row>
    <row r="2561" spans="5:5" x14ac:dyDescent="0.25">
      <c r="E2561" s="115"/>
    </row>
    <row r="2562" spans="5:5" x14ac:dyDescent="0.25">
      <c r="E2562" s="115"/>
    </row>
    <row r="2563" spans="5:5" x14ac:dyDescent="0.25">
      <c r="E2563" s="115"/>
    </row>
    <row r="2564" spans="5:5" x14ac:dyDescent="0.25">
      <c r="E2564" s="115"/>
    </row>
    <row r="2565" spans="5:5" x14ac:dyDescent="0.25">
      <c r="E2565" s="115"/>
    </row>
    <row r="2566" spans="5:5" x14ac:dyDescent="0.25">
      <c r="E2566" s="115"/>
    </row>
    <row r="2567" spans="5:5" x14ac:dyDescent="0.25">
      <c r="E2567" s="115"/>
    </row>
    <row r="2568" spans="5:5" x14ac:dyDescent="0.25">
      <c r="E2568" s="115"/>
    </row>
    <row r="2569" spans="5:5" x14ac:dyDescent="0.25">
      <c r="E2569" s="115"/>
    </row>
    <row r="2570" spans="5:5" x14ac:dyDescent="0.25">
      <c r="E2570" s="115"/>
    </row>
    <row r="2571" spans="5:5" x14ac:dyDescent="0.25">
      <c r="E2571" s="115"/>
    </row>
    <row r="2572" spans="5:5" x14ac:dyDescent="0.25">
      <c r="E2572" s="115"/>
    </row>
    <row r="2573" spans="5:5" x14ac:dyDescent="0.25">
      <c r="E2573" s="115"/>
    </row>
    <row r="2574" spans="5:5" x14ac:dyDescent="0.25">
      <c r="E2574" s="115"/>
    </row>
    <row r="2575" spans="5:5" x14ac:dyDescent="0.25">
      <c r="E2575" s="115"/>
    </row>
    <row r="2576" spans="5:5" x14ac:dyDescent="0.25">
      <c r="E2576" s="115"/>
    </row>
    <row r="2577" spans="5:5" x14ac:dyDescent="0.25">
      <c r="E2577" s="115"/>
    </row>
    <row r="2578" spans="5:5" x14ac:dyDescent="0.25">
      <c r="E2578" s="115"/>
    </row>
    <row r="2579" spans="5:5" x14ac:dyDescent="0.25">
      <c r="E2579" s="115"/>
    </row>
    <row r="2580" spans="5:5" x14ac:dyDescent="0.25">
      <c r="E2580" s="115"/>
    </row>
    <row r="2581" spans="5:5" x14ac:dyDescent="0.25">
      <c r="E2581" s="115"/>
    </row>
    <row r="2582" spans="5:5" x14ac:dyDescent="0.25">
      <c r="E2582" s="115"/>
    </row>
    <row r="2583" spans="5:5" x14ac:dyDescent="0.25">
      <c r="E2583" s="115"/>
    </row>
    <row r="2584" spans="5:5" x14ac:dyDescent="0.25">
      <c r="E2584" s="115"/>
    </row>
    <row r="2585" spans="5:5" x14ac:dyDescent="0.25">
      <c r="E2585" s="115"/>
    </row>
    <row r="2586" spans="5:5" x14ac:dyDescent="0.25">
      <c r="E2586" s="115"/>
    </row>
    <row r="2587" spans="5:5" x14ac:dyDescent="0.25">
      <c r="E2587" s="115"/>
    </row>
    <row r="2588" spans="5:5" x14ac:dyDescent="0.25">
      <c r="E2588" s="115"/>
    </row>
    <row r="2589" spans="5:5" x14ac:dyDescent="0.25">
      <c r="E2589" s="115"/>
    </row>
    <row r="2590" spans="5:5" x14ac:dyDescent="0.25">
      <c r="E2590" s="115"/>
    </row>
    <row r="2591" spans="5:5" x14ac:dyDescent="0.25">
      <c r="E2591" s="115"/>
    </row>
    <row r="2592" spans="5:5" x14ac:dyDescent="0.25">
      <c r="E2592" s="115"/>
    </row>
    <row r="2593" spans="5:5" x14ac:dyDescent="0.25">
      <c r="E2593" s="115"/>
    </row>
    <row r="2594" spans="5:5" x14ac:dyDescent="0.25">
      <c r="E2594" s="115"/>
    </row>
    <row r="2595" spans="5:5" x14ac:dyDescent="0.25">
      <c r="E2595" s="115"/>
    </row>
    <row r="2596" spans="5:5" x14ac:dyDescent="0.25">
      <c r="E2596" s="115"/>
    </row>
    <row r="2597" spans="5:5" x14ac:dyDescent="0.25">
      <c r="E2597" s="115"/>
    </row>
    <row r="2598" spans="5:5" x14ac:dyDescent="0.25">
      <c r="E2598" s="115"/>
    </row>
    <row r="2599" spans="5:5" x14ac:dyDescent="0.25">
      <c r="E2599" s="115"/>
    </row>
    <row r="2600" spans="5:5" x14ac:dyDescent="0.25">
      <c r="E2600" s="115"/>
    </row>
    <row r="2601" spans="5:5" x14ac:dyDescent="0.25">
      <c r="E2601" s="115"/>
    </row>
    <row r="2602" spans="5:5" x14ac:dyDescent="0.25">
      <c r="E2602" s="115"/>
    </row>
    <row r="2603" spans="5:5" x14ac:dyDescent="0.25">
      <c r="E2603" s="115"/>
    </row>
    <row r="2604" spans="5:5" x14ac:dyDescent="0.25">
      <c r="E2604" s="115"/>
    </row>
    <row r="2605" spans="5:5" x14ac:dyDescent="0.25">
      <c r="E2605" s="115"/>
    </row>
    <row r="2606" spans="5:5" x14ac:dyDescent="0.25">
      <c r="E2606" s="115"/>
    </row>
    <row r="2607" spans="5:5" x14ac:dyDescent="0.25">
      <c r="E2607" s="115"/>
    </row>
    <row r="2608" spans="5:5" x14ac:dyDescent="0.25">
      <c r="E2608" s="115"/>
    </row>
    <row r="2609" spans="5:5" x14ac:dyDescent="0.25">
      <c r="E2609" s="115"/>
    </row>
    <row r="2610" spans="5:5" x14ac:dyDescent="0.25">
      <c r="E2610" s="115"/>
    </row>
    <row r="2611" spans="5:5" x14ac:dyDescent="0.25">
      <c r="E2611" s="115"/>
    </row>
    <row r="2612" spans="5:5" x14ac:dyDescent="0.25">
      <c r="E2612" s="115"/>
    </row>
    <row r="2613" spans="5:5" x14ac:dyDescent="0.25">
      <c r="E2613" s="115"/>
    </row>
    <row r="2614" spans="5:5" x14ac:dyDescent="0.25">
      <c r="E2614" s="115"/>
    </row>
    <row r="2615" spans="5:5" x14ac:dyDescent="0.25">
      <c r="E2615" s="115"/>
    </row>
    <row r="2616" spans="5:5" x14ac:dyDescent="0.25">
      <c r="E2616" s="115"/>
    </row>
    <row r="2617" spans="5:5" x14ac:dyDescent="0.25">
      <c r="E2617" s="115"/>
    </row>
    <row r="2618" spans="5:5" x14ac:dyDescent="0.25">
      <c r="E2618" s="115"/>
    </row>
    <row r="2619" spans="5:5" x14ac:dyDescent="0.25">
      <c r="E2619" s="115"/>
    </row>
    <row r="2620" spans="5:5" x14ac:dyDescent="0.25">
      <c r="E2620" s="115"/>
    </row>
    <row r="2621" spans="5:5" x14ac:dyDescent="0.25">
      <c r="E2621" s="115"/>
    </row>
    <row r="2622" spans="5:5" x14ac:dyDescent="0.25">
      <c r="E2622" s="115"/>
    </row>
    <row r="2623" spans="5:5" x14ac:dyDescent="0.25">
      <c r="E2623" s="115"/>
    </row>
    <row r="2624" spans="5:5" x14ac:dyDescent="0.25">
      <c r="E2624" s="115"/>
    </row>
    <row r="2625" spans="5:5" x14ac:dyDescent="0.25">
      <c r="E2625" s="115"/>
    </row>
    <row r="2626" spans="5:5" x14ac:dyDescent="0.25">
      <c r="E2626" s="115"/>
    </row>
    <row r="2627" spans="5:5" x14ac:dyDescent="0.25">
      <c r="E2627" s="115"/>
    </row>
    <row r="2628" spans="5:5" x14ac:dyDescent="0.25">
      <c r="E2628" s="115"/>
    </row>
    <row r="2629" spans="5:5" x14ac:dyDescent="0.25">
      <c r="E2629" s="115"/>
    </row>
    <row r="2630" spans="5:5" x14ac:dyDescent="0.25">
      <c r="E2630" s="115"/>
    </row>
    <row r="2631" spans="5:5" x14ac:dyDescent="0.25">
      <c r="E2631" s="115"/>
    </row>
    <row r="2632" spans="5:5" x14ac:dyDescent="0.25">
      <c r="E2632" s="115"/>
    </row>
    <row r="2633" spans="5:5" x14ac:dyDescent="0.25">
      <c r="E2633" s="115"/>
    </row>
    <row r="2634" spans="5:5" x14ac:dyDescent="0.25">
      <c r="E2634" s="115"/>
    </row>
    <row r="2635" spans="5:5" x14ac:dyDescent="0.25">
      <c r="E2635" s="115"/>
    </row>
    <row r="2636" spans="5:5" x14ac:dyDescent="0.25">
      <c r="E2636" s="115"/>
    </row>
    <row r="2637" spans="5:5" x14ac:dyDescent="0.25">
      <c r="E2637" s="115"/>
    </row>
    <row r="2638" spans="5:5" x14ac:dyDescent="0.25">
      <c r="E2638" s="115"/>
    </row>
    <row r="2639" spans="5:5" x14ac:dyDescent="0.25">
      <c r="E2639" s="115"/>
    </row>
    <row r="2640" spans="5:5" x14ac:dyDescent="0.25">
      <c r="E2640" s="115"/>
    </row>
    <row r="2641" spans="5:5" x14ac:dyDescent="0.25">
      <c r="E2641" s="115"/>
    </row>
    <row r="2642" spans="5:5" x14ac:dyDescent="0.25">
      <c r="E2642" s="115"/>
    </row>
    <row r="2643" spans="5:5" x14ac:dyDescent="0.25">
      <c r="E2643" s="115"/>
    </row>
    <row r="2644" spans="5:5" x14ac:dyDescent="0.25">
      <c r="E2644" s="115"/>
    </row>
    <row r="2645" spans="5:5" x14ac:dyDescent="0.25">
      <c r="E2645" s="115"/>
    </row>
    <row r="2646" spans="5:5" x14ac:dyDescent="0.25">
      <c r="E2646" s="115"/>
    </row>
    <row r="2647" spans="5:5" x14ac:dyDescent="0.25">
      <c r="E2647" s="115"/>
    </row>
    <row r="2648" spans="5:5" x14ac:dyDescent="0.25">
      <c r="E2648" s="115"/>
    </row>
    <row r="2649" spans="5:5" x14ac:dyDescent="0.25">
      <c r="E2649" s="115"/>
    </row>
    <row r="2650" spans="5:5" x14ac:dyDescent="0.25">
      <c r="E2650" s="115"/>
    </row>
    <row r="2651" spans="5:5" x14ac:dyDescent="0.25">
      <c r="E2651" s="115"/>
    </row>
    <row r="2652" spans="5:5" x14ac:dyDescent="0.25">
      <c r="E2652" s="115"/>
    </row>
    <row r="2653" spans="5:5" x14ac:dyDescent="0.25">
      <c r="E2653" s="115"/>
    </row>
    <row r="2654" spans="5:5" x14ac:dyDescent="0.25">
      <c r="E2654" s="115"/>
    </row>
    <row r="2655" spans="5:5" x14ac:dyDescent="0.25">
      <c r="E2655" s="115"/>
    </row>
    <row r="2656" spans="5:5" x14ac:dyDescent="0.25">
      <c r="E2656" s="115"/>
    </row>
    <row r="2657" spans="5:5" x14ac:dyDescent="0.25">
      <c r="E2657" s="115"/>
    </row>
    <row r="2658" spans="5:5" x14ac:dyDescent="0.25">
      <c r="E2658" s="115"/>
    </row>
    <row r="2659" spans="5:5" x14ac:dyDescent="0.25">
      <c r="E2659" s="115"/>
    </row>
    <row r="2660" spans="5:5" x14ac:dyDescent="0.25">
      <c r="E2660" s="115"/>
    </row>
    <row r="2661" spans="5:5" x14ac:dyDescent="0.25">
      <c r="E2661" s="115"/>
    </row>
    <row r="2662" spans="5:5" x14ac:dyDescent="0.25">
      <c r="E2662" s="115"/>
    </row>
    <row r="2663" spans="5:5" x14ac:dyDescent="0.25">
      <c r="E2663" s="115"/>
    </row>
    <row r="2664" spans="5:5" x14ac:dyDescent="0.25">
      <c r="E2664" s="115"/>
    </row>
    <row r="2665" spans="5:5" x14ac:dyDescent="0.25">
      <c r="E2665" s="115"/>
    </row>
    <row r="2666" spans="5:5" x14ac:dyDescent="0.25">
      <c r="E2666" s="115"/>
    </row>
    <row r="2667" spans="5:5" x14ac:dyDescent="0.25">
      <c r="E2667" s="115"/>
    </row>
    <row r="2668" spans="5:5" x14ac:dyDescent="0.25">
      <c r="E2668" s="115"/>
    </row>
    <row r="2669" spans="5:5" x14ac:dyDescent="0.25">
      <c r="E2669" s="115"/>
    </row>
    <row r="2670" spans="5:5" x14ac:dyDescent="0.25">
      <c r="E2670" s="115"/>
    </row>
    <row r="2671" spans="5:5" x14ac:dyDescent="0.25">
      <c r="E2671" s="115"/>
    </row>
    <row r="2672" spans="5:5" x14ac:dyDescent="0.25">
      <c r="E2672" s="115"/>
    </row>
    <row r="2673" spans="5:5" x14ac:dyDescent="0.25">
      <c r="E2673" s="115"/>
    </row>
    <row r="2674" spans="5:5" x14ac:dyDescent="0.25">
      <c r="E2674" s="115"/>
    </row>
    <row r="2675" spans="5:5" x14ac:dyDescent="0.25">
      <c r="E2675" s="115"/>
    </row>
    <row r="2676" spans="5:5" x14ac:dyDescent="0.25">
      <c r="E2676" s="115"/>
    </row>
    <row r="2677" spans="5:5" x14ac:dyDescent="0.25">
      <c r="E2677" s="115"/>
    </row>
    <row r="2678" spans="5:5" x14ac:dyDescent="0.25">
      <c r="E2678" s="115"/>
    </row>
    <row r="2679" spans="5:5" x14ac:dyDescent="0.25">
      <c r="E2679" s="115"/>
    </row>
    <row r="2680" spans="5:5" x14ac:dyDescent="0.25">
      <c r="E2680" s="115"/>
    </row>
    <row r="2681" spans="5:5" x14ac:dyDescent="0.25">
      <c r="E2681" s="115"/>
    </row>
    <row r="2682" spans="5:5" x14ac:dyDescent="0.25">
      <c r="E2682" s="115"/>
    </row>
    <row r="2683" spans="5:5" x14ac:dyDescent="0.25">
      <c r="E2683" s="115"/>
    </row>
    <row r="2684" spans="5:5" x14ac:dyDescent="0.25">
      <c r="E2684" s="115"/>
    </row>
    <row r="2685" spans="5:5" x14ac:dyDescent="0.25">
      <c r="E2685" s="115"/>
    </row>
    <row r="2686" spans="5:5" x14ac:dyDescent="0.25">
      <c r="E2686" s="115"/>
    </row>
    <row r="2687" spans="5:5" x14ac:dyDescent="0.25">
      <c r="E2687" s="115"/>
    </row>
    <row r="2688" spans="5:5" x14ac:dyDescent="0.25">
      <c r="E2688" s="115"/>
    </row>
    <row r="2689" spans="5:5" x14ac:dyDescent="0.25">
      <c r="E2689" s="115"/>
    </row>
    <row r="2690" spans="5:5" x14ac:dyDescent="0.25">
      <c r="E2690" s="115"/>
    </row>
    <row r="2691" spans="5:5" x14ac:dyDescent="0.25">
      <c r="E2691" s="115"/>
    </row>
    <row r="2692" spans="5:5" x14ac:dyDescent="0.25">
      <c r="E2692" s="115"/>
    </row>
    <row r="2693" spans="5:5" x14ac:dyDescent="0.25">
      <c r="E2693" s="115"/>
    </row>
    <row r="2694" spans="5:5" x14ac:dyDescent="0.25">
      <c r="E2694" s="115"/>
    </row>
    <row r="2695" spans="5:5" x14ac:dyDescent="0.25">
      <c r="E2695" s="115"/>
    </row>
    <row r="2696" spans="5:5" x14ac:dyDescent="0.25">
      <c r="E2696" s="115"/>
    </row>
    <row r="2697" spans="5:5" x14ac:dyDescent="0.25">
      <c r="E2697" s="115"/>
    </row>
    <row r="2698" spans="5:5" x14ac:dyDescent="0.25">
      <c r="E2698" s="115"/>
    </row>
    <row r="2699" spans="5:5" x14ac:dyDescent="0.25">
      <c r="E2699" s="115"/>
    </row>
    <row r="2700" spans="5:5" x14ac:dyDescent="0.25">
      <c r="E2700" s="115"/>
    </row>
    <row r="2701" spans="5:5" x14ac:dyDescent="0.25">
      <c r="E2701" s="115"/>
    </row>
    <row r="2702" spans="5:5" x14ac:dyDescent="0.25">
      <c r="E2702" s="115"/>
    </row>
    <row r="2703" spans="5:5" x14ac:dyDescent="0.25">
      <c r="E2703" s="115"/>
    </row>
    <row r="2704" spans="5:5" x14ac:dyDescent="0.25">
      <c r="E2704" s="115"/>
    </row>
    <row r="2705" spans="5:5" x14ac:dyDescent="0.25">
      <c r="E2705" s="115"/>
    </row>
    <row r="2706" spans="5:5" x14ac:dyDescent="0.25">
      <c r="E2706" s="115"/>
    </row>
    <row r="2707" spans="5:5" x14ac:dyDescent="0.25">
      <c r="E2707" s="115"/>
    </row>
    <row r="2708" spans="5:5" x14ac:dyDescent="0.25">
      <c r="E2708" s="115"/>
    </row>
    <row r="2709" spans="5:5" x14ac:dyDescent="0.25">
      <c r="E2709" s="115"/>
    </row>
    <row r="2710" spans="5:5" x14ac:dyDescent="0.25">
      <c r="E2710" s="115"/>
    </row>
    <row r="2711" spans="5:5" x14ac:dyDescent="0.25">
      <c r="E2711" s="115"/>
    </row>
    <row r="2712" spans="5:5" x14ac:dyDescent="0.25">
      <c r="E2712" s="115"/>
    </row>
    <row r="2713" spans="5:5" x14ac:dyDescent="0.25">
      <c r="E2713" s="115"/>
    </row>
    <row r="2714" spans="5:5" x14ac:dyDescent="0.25">
      <c r="E2714" s="115"/>
    </row>
    <row r="2715" spans="5:5" x14ac:dyDescent="0.25">
      <c r="E2715" s="115"/>
    </row>
    <row r="2716" spans="5:5" x14ac:dyDescent="0.25">
      <c r="E2716" s="115"/>
    </row>
    <row r="2717" spans="5:5" x14ac:dyDescent="0.25">
      <c r="E2717" s="115"/>
    </row>
    <row r="2718" spans="5:5" x14ac:dyDescent="0.25">
      <c r="E2718" s="115"/>
    </row>
    <row r="2719" spans="5:5" x14ac:dyDescent="0.25">
      <c r="E2719" s="115"/>
    </row>
    <row r="2720" spans="5:5" x14ac:dyDescent="0.25">
      <c r="E2720" s="115"/>
    </row>
    <row r="2721" spans="5:5" x14ac:dyDescent="0.25">
      <c r="E2721" s="115"/>
    </row>
    <row r="2722" spans="5:5" x14ac:dyDescent="0.25">
      <c r="E2722" s="115"/>
    </row>
    <row r="2723" spans="5:5" x14ac:dyDescent="0.25">
      <c r="E2723" s="115"/>
    </row>
    <row r="2724" spans="5:5" x14ac:dyDescent="0.25">
      <c r="E2724" s="115"/>
    </row>
    <row r="2725" spans="5:5" x14ac:dyDescent="0.25">
      <c r="E2725" s="115"/>
    </row>
    <row r="2726" spans="5:5" x14ac:dyDescent="0.25">
      <c r="E2726" s="115"/>
    </row>
    <row r="2727" spans="5:5" x14ac:dyDescent="0.25">
      <c r="E2727" s="115"/>
    </row>
    <row r="2728" spans="5:5" x14ac:dyDescent="0.25">
      <c r="E2728" s="115"/>
    </row>
    <row r="2729" spans="5:5" x14ac:dyDescent="0.25">
      <c r="E2729" s="115"/>
    </row>
    <row r="2730" spans="5:5" x14ac:dyDescent="0.25">
      <c r="E2730" s="115"/>
    </row>
    <row r="2731" spans="5:5" x14ac:dyDescent="0.25">
      <c r="E2731" s="115"/>
    </row>
    <row r="2732" spans="5:5" x14ac:dyDescent="0.25">
      <c r="E2732" s="115"/>
    </row>
    <row r="2733" spans="5:5" x14ac:dyDescent="0.25">
      <c r="E2733" s="115"/>
    </row>
    <row r="2734" spans="5:5" x14ac:dyDescent="0.25">
      <c r="E2734" s="115"/>
    </row>
    <row r="2735" spans="5:5" x14ac:dyDescent="0.25">
      <c r="E2735" s="115"/>
    </row>
    <row r="2736" spans="5:5" x14ac:dyDescent="0.25">
      <c r="E2736" s="115"/>
    </row>
    <row r="2737" spans="5:5" x14ac:dyDescent="0.25">
      <c r="E2737" s="115"/>
    </row>
    <row r="2738" spans="5:5" x14ac:dyDescent="0.25">
      <c r="E2738" s="115"/>
    </row>
    <row r="2739" spans="5:5" x14ac:dyDescent="0.25">
      <c r="E2739" s="115"/>
    </row>
    <row r="2740" spans="5:5" x14ac:dyDescent="0.25">
      <c r="E2740" s="115"/>
    </row>
    <row r="2741" spans="5:5" x14ac:dyDescent="0.25">
      <c r="E2741" s="115"/>
    </row>
    <row r="2742" spans="5:5" x14ac:dyDescent="0.25">
      <c r="E2742" s="115"/>
    </row>
    <row r="2743" spans="5:5" x14ac:dyDescent="0.25">
      <c r="E2743" s="115"/>
    </row>
    <row r="2744" spans="5:5" x14ac:dyDescent="0.25">
      <c r="E2744" s="115"/>
    </row>
    <row r="2745" spans="5:5" x14ac:dyDescent="0.25">
      <c r="E2745" s="115"/>
    </row>
    <row r="2746" spans="5:5" x14ac:dyDescent="0.25">
      <c r="E2746" s="115"/>
    </row>
    <row r="2747" spans="5:5" x14ac:dyDescent="0.25">
      <c r="E2747" s="115"/>
    </row>
    <row r="2748" spans="5:5" x14ac:dyDescent="0.25">
      <c r="E2748" s="115"/>
    </row>
    <row r="2749" spans="5:5" x14ac:dyDescent="0.25">
      <c r="E2749" s="115"/>
    </row>
    <row r="2750" spans="5:5" x14ac:dyDescent="0.25">
      <c r="E2750" s="115"/>
    </row>
    <row r="2751" spans="5:5" x14ac:dyDescent="0.25">
      <c r="E2751" s="115"/>
    </row>
    <row r="2752" spans="5:5" x14ac:dyDescent="0.25">
      <c r="E2752" s="115"/>
    </row>
    <row r="2753" spans="5:5" x14ac:dyDescent="0.25">
      <c r="E2753" s="115"/>
    </row>
    <row r="2754" spans="5:5" x14ac:dyDescent="0.25">
      <c r="E2754" s="115"/>
    </row>
    <row r="2755" spans="5:5" x14ac:dyDescent="0.25">
      <c r="E2755" s="115"/>
    </row>
    <row r="2756" spans="5:5" x14ac:dyDescent="0.25">
      <c r="E2756" s="115"/>
    </row>
    <row r="2757" spans="5:5" x14ac:dyDescent="0.25">
      <c r="E2757" s="115"/>
    </row>
    <row r="2758" spans="5:5" x14ac:dyDescent="0.25">
      <c r="E2758" s="115"/>
    </row>
    <row r="2759" spans="5:5" x14ac:dyDescent="0.25">
      <c r="E2759" s="115"/>
    </row>
    <row r="2760" spans="5:5" x14ac:dyDescent="0.25">
      <c r="E2760" s="115"/>
    </row>
    <row r="2761" spans="5:5" x14ac:dyDescent="0.25">
      <c r="E2761" s="115"/>
    </row>
    <row r="2762" spans="5:5" x14ac:dyDescent="0.25">
      <c r="E2762" s="115"/>
    </row>
    <row r="2763" spans="5:5" x14ac:dyDescent="0.25">
      <c r="E2763" s="115"/>
    </row>
    <row r="2764" spans="5:5" x14ac:dyDescent="0.25">
      <c r="E2764" s="115"/>
    </row>
    <row r="2765" spans="5:5" x14ac:dyDescent="0.25">
      <c r="E2765" s="115"/>
    </row>
    <row r="2766" spans="5:5" x14ac:dyDescent="0.25">
      <c r="E2766" s="115"/>
    </row>
    <row r="2767" spans="5:5" x14ac:dyDescent="0.25">
      <c r="E2767" s="115"/>
    </row>
    <row r="2768" spans="5:5" x14ac:dyDescent="0.25">
      <c r="E2768" s="115"/>
    </row>
    <row r="2769" spans="5:5" x14ac:dyDescent="0.25">
      <c r="E2769" s="115"/>
    </row>
    <row r="2770" spans="5:5" x14ac:dyDescent="0.25">
      <c r="E2770" s="115"/>
    </row>
    <row r="2771" spans="5:5" x14ac:dyDescent="0.25">
      <c r="E2771" s="115"/>
    </row>
    <row r="2772" spans="5:5" x14ac:dyDescent="0.25">
      <c r="E2772" s="115"/>
    </row>
    <row r="2773" spans="5:5" x14ac:dyDescent="0.25">
      <c r="E2773" s="115"/>
    </row>
    <row r="2774" spans="5:5" x14ac:dyDescent="0.25">
      <c r="E2774" s="115"/>
    </row>
    <row r="2775" spans="5:5" x14ac:dyDescent="0.25">
      <c r="E2775" s="115"/>
    </row>
    <row r="2776" spans="5:5" x14ac:dyDescent="0.25">
      <c r="E2776" s="115"/>
    </row>
    <row r="2777" spans="5:5" x14ac:dyDescent="0.25">
      <c r="E2777" s="115"/>
    </row>
    <row r="2778" spans="5:5" x14ac:dyDescent="0.25">
      <c r="E2778" s="115"/>
    </row>
    <row r="2779" spans="5:5" x14ac:dyDescent="0.25">
      <c r="E2779" s="115"/>
    </row>
    <row r="2780" spans="5:5" x14ac:dyDescent="0.25">
      <c r="E2780" s="115"/>
    </row>
    <row r="2781" spans="5:5" x14ac:dyDescent="0.25">
      <c r="E2781" s="115"/>
    </row>
    <row r="2782" spans="5:5" x14ac:dyDescent="0.25">
      <c r="E2782" s="115"/>
    </row>
    <row r="2783" spans="5:5" x14ac:dyDescent="0.25">
      <c r="E2783" s="115"/>
    </row>
    <row r="2784" spans="5:5" x14ac:dyDescent="0.25">
      <c r="E2784" s="115"/>
    </row>
    <row r="2785" spans="5:5" x14ac:dyDescent="0.25">
      <c r="E2785" s="115"/>
    </row>
    <row r="2786" spans="5:5" x14ac:dyDescent="0.25">
      <c r="E2786" s="115"/>
    </row>
    <row r="2787" spans="5:5" x14ac:dyDescent="0.25">
      <c r="E2787" s="115"/>
    </row>
    <row r="2788" spans="5:5" x14ac:dyDescent="0.25">
      <c r="E2788" s="115"/>
    </row>
    <row r="2789" spans="5:5" x14ac:dyDescent="0.25">
      <c r="E2789" s="115"/>
    </row>
    <row r="2790" spans="5:5" x14ac:dyDescent="0.25">
      <c r="E2790" s="115"/>
    </row>
    <row r="2791" spans="5:5" x14ac:dyDescent="0.25">
      <c r="E2791" s="115"/>
    </row>
    <row r="2792" spans="5:5" x14ac:dyDescent="0.25">
      <c r="E2792" s="115"/>
    </row>
    <row r="2793" spans="5:5" x14ac:dyDescent="0.25">
      <c r="E2793" s="115"/>
    </row>
    <row r="2794" spans="5:5" x14ac:dyDescent="0.25">
      <c r="E2794" s="115"/>
    </row>
    <row r="2795" spans="5:5" x14ac:dyDescent="0.25">
      <c r="E2795" s="115"/>
    </row>
    <row r="2796" spans="5:5" x14ac:dyDescent="0.25">
      <c r="E2796" s="115"/>
    </row>
    <row r="2797" spans="5:5" x14ac:dyDescent="0.25">
      <c r="E2797" s="115"/>
    </row>
    <row r="2798" spans="5:5" x14ac:dyDescent="0.25">
      <c r="E2798" s="115"/>
    </row>
    <row r="2799" spans="5:5" x14ac:dyDescent="0.25">
      <c r="E2799" s="115"/>
    </row>
    <row r="2800" spans="5:5" x14ac:dyDescent="0.25">
      <c r="E2800" s="115"/>
    </row>
    <row r="2801" spans="5:5" x14ac:dyDescent="0.25">
      <c r="E2801" s="115"/>
    </row>
    <row r="2802" spans="5:5" x14ac:dyDescent="0.25">
      <c r="E2802" s="115"/>
    </row>
    <row r="2803" spans="5:5" x14ac:dyDescent="0.25">
      <c r="E2803" s="115"/>
    </row>
    <row r="2804" spans="5:5" x14ac:dyDescent="0.25">
      <c r="E2804" s="115"/>
    </row>
    <row r="2805" spans="5:5" x14ac:dyDescent="0.25">
      <c r="E2805" s="115"/>
    </row>
    <row r="2806" spans="5:5" x14ac:dyDescent="0.25">
      <c r="E2806" s="115"/>
    </row>
    <row r="2807" spans="5:5" x14ac:dyDescent="0.25">
      <c r="E2807" s="115"/>
    </row>
    <row r="2808" spans="5:5" x14ac:dyDescent="0.25">
      <c r="E2808" s="115"/>
    </row>
    <row r="2809" spans="5:5" x14ac:dyDescent="0.25">
      <c r="E2809" s="115"/>
    </row>
    <row r="2810" spans="5:5" x14ac:dyDescent="0.25">
      <c r="E2810" s="115"/>
    </row>
    <row r="2811" spans="5:5" x14ac:dyDescent="0.25">
      <c r="E2811" s="115"/>
    </row>
    <row r="2812" spans="5:5" x14ac:dyDescent="0.25">
      <c r="E2812" s="115"/>
    </row>
    <row r="2813" spans="5:5" x14ac:dyDescent="0.25">
      <c r="E2813" s="115"/>
    </row>
    <row r="2814" spans="5:5" x14ac:dyDescent="0.25">
      <c r="E2814" s="115"/>
    </row>
    <row r="2815" spans="5:5" x14ac:dyDescent="0.25">
      <c r="E2815" s="115"/>
    </row>
    <row r="2816" spans="5:5" x14ac:dyDescent="0.25">
      <c r="E2816" s="115"/>
    </row>
    <row r="2817" spans="5:5" x14ac:dyDescent="0.25">
      <c r="E2817" s="115"/>
    </row>
    <row r="2818" spans="5:5" x14ac:dyDescent="0.25">
      <c r="E2818" s="115"/>
    </row>
    <row r="2819" spans="5:5" x14ac:dyDescent="0.25">
      <c r="E2819" s="115"/>
    </row>
    <row r="2820" spans="5:5" x14ac:dyDescent="0.25">
      <c r="E2820" s="115"/>
    </row>
    <row r="2821" spans="5:5" x14ac:dyDescent="0.25">
      <c r="E2821" s="115"/>
    </row>
    <row r="2822" spans="5:5" x14ac:dyDescent="0.25">
      <c r="E2822" s="115"/>
    </row>
    <row r="2823" spans="5:5" x14ac:dyDescent="0.25">
      <c r="E2823" s="115"/>
    </row>
    <row r="2824" spans="5:5" x14ac:dyDescent="0.25">
      <c r="E2824" s="115"/>
    </row>
    <row r="2825" spans="5:5" x14ac:dyDescent="0.25">
      <c r="E2825" s="115"/>
    </row>
    <row r="2826" spans="5:5" x14ac:dyDescent="0.25">
      <c r="E2826" s="115"/>
    </row>
    <row r="2827" spans="5:5" x14ac:dyDescent="0.25">
      <c r="E2827" s="115"/>
    </row>
    <row r="2828" spans="5:5" x14ac:dyDescent="0.25">
      <c r="E2828" s="115"/>
    </row>
    <row r="2829" spans="5:5" x14ac:dyDescent="0.25">
      <c r="E2829" s="115"/>
    </row>
    <row r="2830" spans="5:5" x14ac:dyDescent="0.25">
      <c r="E2830" s="115"/>
    </row>
    <row r="2831" spans="5:5" x14ac:dyDescent="0.25">
      <c r="E2831" s="115"/>
    </row>
    <row r="2832" spans="5:5" x14ac:dyDescent="0.25">
      <c r="E2832" s="115"/>
    </row>
    <row r="2833" spans="5:5" x14ac:dyDescent="0.25">
      <c r="E2833" s="115"/>
    </row>
    <row r="2834" spans="5:5" x14ac:dyDescent="0.25">
      <c r="E2834" s="115"/>
    </row>
    <row r="2835" spans="5:5" x14ac:dyDescent="0.25">
      <c r="E2835" s="115"/>
    </row>
    <row r="2836" spans="5:5" x14ac:dyDescent="0.25">
      <c r="E2836" s="115"/>
    </row>
    <row r="2837" spans="5:5" x14ac:dyDescent="0.25">
      <c r="E2837" s="115"/>
    </row>
    <row r="2838" spans="5:5" x14ac:dyDescent="0.25">
      <c r="E2838" s="115"/>
    </row>
    <row r="2839" spans="5:5" x14ac:dyDescent="0.25">
      <c r="E2839" s="115"/>
    </row>
    <row r="2840" spans="5:5" x14ac:dyDescent="0.25">
      <c r="E2840" s="115"/>
    </row>
    <row r="2841" spans="5:5" x14ac:dyDescent="0.25">
      <c r="E2841" s="115"/>
    </row>
    <row r="2842" spans="5:5" x14ac:dyDescent="0.25">
      <c r="E2842" s="115"/>
    </row>
    <row r="2843" spans="5:5" x14ac:dyDescent="0.25">
      <c r="E2843" s="115"/>
    </row>
    <row r="2844" spans="5:5" x14ac:dyDescent="0.25">
      <c r="E2844" s="115"/>
    </row>
    <row r="2845" spans="5:5" x14ac:dyDescent="0.25">
      <c r="E2845" s="115"/>
    </row>
    <row r="2846" spans="5:5" x14ac:dyDescent="0.25">
      <c r="E2846" s="115"/>
    </row>
    <row r="2847" spans="5:5" x14ac:dyDescent="0.25">
      <c r="E2847" s="115"/>
    </row>
    <row r="2848" spans="5:5" x14ac:dyDescent="0.25">
      <c r="E2848" s="115"/>
    </row>
    <row r="2849" spans="5:5" x14ac:dyDescent="0.25">
      <c r="E2849" s="115"/>
    </row>
    <row r="2850" spans="5:5" x14ac:dyDescent="0.25">
      <c r="E2850" s="115"/>
    </row>
    <row r="2851" spans="5:5" x14ac:dyDescent="0.25">
      <c r="E2851" s="115"/>
    </row>
    <row r="2852" spans="5:5" x14ac:dyDescent="0.25">
      <c r="E2852" s="115"/>
    </row>
    <row r="2853" spans="5:5" x14ac:dyDescent="0.25">
      <c r="E2853" s="115"/>
    </row>
    <row r="2854" spans="5:5" x14ac:dyDescent="0.25">
      <c r="E2854" s="115"/>
    </row>
    <row r="2855" spans="5:5" x14ac:dyDescent="0.25">
      <c r="E2855" s="115"/>
    </row>
    <row r="2856" spans="5:5" x14ac:dyDescent="0.25">
      <c r="E2856" s="115"/>
    </row>
    <row r="2857" spans="5:5" x14ac:dyDescent="0.25">
      <c r="E2857" s="115"/>
    </row>
    <row r="2858" spans="5:5" x14ac:dyDescent="0.25">
      <c r="E2858" s="115"/>
    </row>
    <row r="2859" spans="5:5" x14ac:dyDescent="0.25">
      <c r="E2859" s="115"/>
    </row>
    <row r="2860" spans="5:5" x14ac:dyDescent="0.25">
      <c r="E2860" s="115"/>
    </row>
    <row r="2861" spans="5:5" x14ac:dyDescent="0.25">
      <c r="E2861" s="115"/>
    </row>
    <row r="2862" spans="5:5" x14ac:dyDescent="0.25">
      <c r="E2862" s="115"/>
    </row>
    <row r="2863" spans="5:5" x14ac:dyDescent="0.25">
      <c r="E2863" s="115"/>
    </row>
    <row r="2864" spans="5:5" x14ac:dyDescent="0.25">
      <c r="E2864" s="115"/>
    </row>
    <row r="2865" spans="5:5" x14ac:dyDescent="0.25">
      <c r="E2865" s="115"/>
    </row>
    <row r="2866" spans="5:5" x14ac:dyDescent="0.25">
      <c r="E2866" s="115"/>
    </row>
    <row r="2867" spans="5:5" x14ac:dyDescent="0.25">
      <c r="E2867" s="115"/>
    </row>
    <row r="2868" spans="5:5" x14ac:dyDescent="0.25">
      <c r="E2868" s="115"/>
    </row>
    <row r="2869" spans="5:5" x14ac:dyDescent="0.25">
      <c r="E2869" s="115"/>
    </row>
    <row r="2870" spans="5:5" x14ac:dyDescent="0.25">
      <c r="E2870" s="115"/>
    </row>
    <row r="2871" spans="5:5" x14ac:dyDescent="0.25">
      <c r="E2871" s="115"/>
    </row>
    <row r="2872" spans="5:5" x14ac:dyDescent="0.25">
      <c r="E2872" s="115"/>
    </row>
    <row r="2873" spans="5:5" x14ac:dyDescent="0.25">
      <c r="E2873" s="115"/>
    </row>
    <row r="2874" spans="5:5" x14ac:dyDescent="0.25">
      <c r="E2874" s="115"/>
    </row>
    <row r="2875" spans="5:5" x14ac:dyDescent="0.25">
      <c r="E2875" s="115"/>
    </row>
    <row r="2876" spans="5:5" x14ac:dyDescent="0.25">
      <c r="E2876" s="115"/>
    </row>
    <row r="2877" spans="5:5" x14ac:dyDescent="0.25">
      <c r="E2877" s="115"/>
    </row>
    <row r="2878" spans="5:5" x14ac:dyDescent="0.25">
      <c r="E2878" s="115"/>
    </row>
    <row r="2879" spans="5:5" x14ac:dyDescent="0.25">
      <c r="E2879" s="115"/>
    </row>
    <row r="2880" spans="5:5" x14ac:dyDescent="0.25">
      <c r="E2880" s="115"/>
    </row>
    <row r="2881" spans="5:5" x14ac:dyDescent="0.25">
      <c r="E2881" s="115"/>
    </row>
    <row r="2882" spans="5:5" x14ac:dyDescent="0.25">
      <c r="E2882" s="115"/>
    </row>
    <row r="2883" spans="5:5" x14ac:dyDescent="0.25">
      <c r="E2883" s="115"/>
    </row>
    <row r="2884" spans="5:5" x14ac:dyDescent="0.25">
      <c r="E2884" s="115"/>
    </row>
    <row r="2885" spans="5:5" x14ac:dyDescent="0.25">
      <c r="E2885" s="115"/>
    </row>
    <row r="2886" spans="5:5" x14ac:dyDescent="0.25">
      <c r="E2886" s="115"/>
    </row>
    <row r="2887" spans="5:5" x14ac:dyDescent="0.25">
      <c r="E2887" s="115"/>
    </row>
    <row r="2888" spans="5:5" x14ac:dyDescent="0.25">
      <c r="E2888" s="115"/>
    </row>
    <row r="2889" spans="5:5" x14ac:dyDescent="0.25">
      <c r="E2889" s="115"/>
    </row>
    <row r="2890" spans="5:5" x14ac:dyDescent="0.25">
      <c r="E2890" s="115"/>
    </row>
    <row r="2891" spans="5:5" x14ac:dyDescent="0.25">
      <c r="E2891" s="115"/>
    </row>
    <row r="2892" spans="5:5" x14ac:dyDescent="0.25">
      <c r="E2892" s="115"/>
    </row>
    <row r="2893" spans="5:5" x14ac:dyDescent="0.25">
      <c r="E2893" s="115"/>
    </row>
    <row r="2894" spans="5:5" x14ac:dyDescent="0.25">
      <c r="E2894" s="115"/>
    </row>
    <row r="2895" spans="5:5" x14ac:dyDescent="0.25">
      <c r="E2895" s="115"/>
    </row>
    <row r="2896" spans="5:5" x14ac:dyDescent="0.25">
      <c r="E2896" s="115"/>
    </row>
    <row r="2897" spans="5:5" x14ac:dyDescent="0.25">
      <c r="E2897" s="115"/>
    </row>
    <row r="2898" spans="5:5" x14ac:dyDescent="0.25">
      <c r="E2898" s="115"/>
    </row>
    <row r="2899" spans="5:5" x14ac:dyDescent="0.25">
      <c r="E2899" s="115"/>
    </row>
    <row r="2900" spans="5:5" x14ac:dyDescent="0.25">
      <c r="E2900" s="115"/>
    </row>
    <row r="2901" spans="5:5" x14ac:dyDescent="0.25">
      <c r="E2901" s="115"/>
    </row>
    <row r="2902" spans="5:5" x14ac:dyDescent="0.25">
      <c r="E2902" s="115"/>
    </row>
    <row r="2903" spans="5:5" x14ac:dyDescent="0.25">
      <c r="E2903" s="115"/>
    </row>
    <row r="2904" spans="5:5" x14ac:dyDescent="0.25">
      <c r="E2904" s="115"/>
    </row>
    <row r="2905" spans="5:5" x14ac:dyDescent="0.25">
      <c r="E2905" s="115"/>
    </row>
    <row r="2906" spans="5:5" x14ac:dyDescent="0.25">
      <c r="E2906" s="115"/>
    </row>
    <row r="2907" spans="5:5" x14ac:dyDescent="0.25">
      <c r="E2907" s="115"/>
    </row>
    <row r="2908" spans="5:5" x14ac:dyDescent="0.25">
      <c r="E2908" s="115"/>
    </row>
    <row r="2909" spans="5:5" x14ac:dyDescent="0.25">
      <c r="E2909" s="115"/>
    </row>
    <row r="2910" spans="5:5" x14ac:dyDescent="0.25">
      <c r="E2910" s="115"/>
    </row>
    <row r="2911" spans="5:5" x14ac:dyDescent="0.25">
      <c r="E2911" s="115"/>
    </row>
    <row r="2912" spans="5:5" x14ac:dyDescent="0.25">
      <c r="E2912" s="115"/>
    </row>
    <row r="2913" spans="5:5" x14ac:dyDescent="0.25">
      <c r="E2913" s="115"/>
    </row>
    <row r="2914" spans="5:5" x14ac:dyDescent="0.25">
      <c r="E2914" s="115"/>
    </row>
    <row r="2915" spans="5:5" x14ac:dyDescent="0.25">
      <c r="E2915" s="115"/>
    </row>
    <row r="2916" spans="5:5" x14ac:dyDescent="0.25">
      <c r="E2916" s="115"/>
    </row>
    <row r="2917" spans="5:5" x14ac:dyDescent="0.25">
      <c r="E2917" s="115"/>
    </row>
    <row r="2918" spans="5:5" x14ac:dyDescent="0.25">
      <c r="E2918" s="115"/>
    </row>
    <row r="2919" spans="5:5" x14ac:dyDescent="0.25">
      <c r="E2919" s="115"/>
    </row>
    <row r="2920" spans="5:5" x14ac:dyDescent="0.25">
      <c r="E2920" s="115"/>
    </row>
    <row r="2921" spans="5:5" x14ac:dyDescent="0.25">
      <c r="E2921" s="115"/>
    </row>
    <row r="2922" spans="5:5" x14ac:dyDescent="0.25">
      <c r="E2922" s="115"/>
    </row>
    <row r="2923" spans="5:5" x14ac:dyDescent="0.25">
      <c r="E2923" s="115"/>
    </row>
    <row r="2924" spans="5:5" x14ac:dyDescent="0.25">
      <c r="E2924" s="115"/>
    </row>
    <row r="2925" spans="5:5" x14ac:dyDescent="0.25">
      <c r="E2925" s="115"/>
    </row>
    <row r="2926" spans="5:5" x14ac:dyDescent="0.25">
      <c r="E2926" s="115"/>
    </row>
    <row r="2927" spans="5:5" x14ac:dyDescent="0.25">
      <c r="E2927" s="115"/>
    </row>
    <row r="2928" spans="5:5" x14ac:dyDescent="0.25">
      <c r="E2928" s="115"/>
    </row>
    <row r="2929" spans="5:5" x14ac:dyDescent="0.25">
      <c r="E2929" s="115"/>
    </row>
    <row r="2930" spans="5:5" x14ac:dyDescent="0.25">
      <c r="E2930" s="115"/>
    </row>
    <row r="2931" spans="5:5" x14ac:dyDescent="0.25">
      <c r="E2931" s="115"/>
    </row>
    <row r="2932" spans="5:5" x14ac:dyDescent="0.25">
      <c r="E2932" s="115"/>
    </row>
    <row r="2933" spans="5:5" x14ac:dyDescent="0.25">
      <c r="E2933" s="115"/>
    </row>
    <row r="2934" spans="5:5" x14ac:dyDescent="0.25">
      <c r="E2934" s="115"/>
    </row>
    <row r="2935" spans="5:5" x14ac:dyDescent="0.25">
      <c r="E2935" s="115"/>
    </row>
    <row r="2936" spans="5:5" x14ac:dyDescent="0.25">
      <c r="E2936" s="115"/>
    </row>
    <row r="2937" spans="5:5" x14ac:dyDescent="0.25">
      <c r="E2937" s="115"/>
    </row>
    <row r="2938" spans="5:5" x14ac:dyDescent="0.25">
      <c r="E2938" s="115"/>
    </row>
    <row r="2939" spans="5:5" x14ac:dyDescent="0.25">
      <c r="E2939" s="115"/>
    </row>
    <row r="2940" spans="5:5" x14ac:dyDescent="0.25">
      <c r="E2940" s="115"/>
    </row>
    <row r="2941" spans="5:5" x14ac:dyDescent="0.25">
      <c r="E2941" s="115"/>
    </row>
    <row r="2942" spans="5:5" x14ac:dyDescent="0.25">
      <c r="E2942" s="115"/>
    </row>
    <row r="2943" spans="5:5" x14ac:dyDescent="0.25">
      <c r="E2943" s="115"/>
    </row>
    <row r="2944" spans="5:5" x14ac:dyDescent="0.25">
      <c r="E2944" s="115"/>
    </row>
    <row r="2945" spans="5:5" x14ac:dyDescent="0.25">
      <c r="E2945" s="115"/>
    </row>
    <row r="2946" spans="5:5" x14ac:dyDescent="0.25">
      <c r="E2946" s="115"/>
    </row>
    <row r="2947" spans="5:5" x14ac:dyDescent="0.25">
      <c r="E2947" s="115"/>
    </row>
    <row r="2948" spans="5:5" x14ac:dyDescent="0.25">
      <c r="E2948" s="115"/>
    </row>
    <row r="2949" spans="5:5" x14ac:dyDescent="0.25">
      <c r="E2949" s="115"/>
    </row>
    <row r="2950" spans="5:5" x14ac:dyDescent="0.25">
      <c r="E2950" s="115"/>
    </row>
    <row r="2951" spans="5:5" x14ac:dyDescent="0.25">
      <c r="E2951" s="115"/>
    </row>
    <row r="2952" spans="5:5" x14ac:dyDescent="0.25">
      <c r="E2952" s="115"/>
    </row>
    <row r="2953" spans="5:5" x14ac:dyDescent="0.25">
      <c r="E2953" s="115"/>
    </row>
    <row r="2954" spans="5:5" x14ac:dyDescent="0.25">
      <c r="E2954" s="115"/>
    </row>
    <row r="2955" spans="5:5" x14ac:dyDescent="0.25">
      <c r="E2955" s="115"/>
    </row>
    <row r="2956" spans="5:5" x14ac:dyDescent="0.25">
      <c r="E2956" s="115"/>
    </row>
    <row r="2957" spans="5:5" x14ac:dyDescent="0.25">
      <c r="E2957" s="115"/>
    </row>
    <row r="2958" spans="5:5" x14ac:dyDescent="0.25">
      <c r="E2958" s="115"/>
    </row>
    <row r="2959" spans="5:5" x14ac:dyDescent="0.25">
      <c r="E2959" s="115"/>
    </row>
    <row r="2960" spans="5:5" x14ac:dyDescent="0.25">
      <c r="E2960" s="115"/>
    </row>
    <row r="2961" spans="5:5" x14ac:dyDescent="0.25">
      <c r="E2961" s="115"/>
    </row>
    <row r="2962" spans="5:5" x14ac:dyDescent="0.25">
      <c r="E2962" s="115"/>
    </row>
    <row r="2963" spans="5:5" x14ac:dyDescent="0.25">
      <c r="E2963" s="115"/>
    </row>
    <row r="2964" spans="5:5" x14ac:dyDescent="0.25">
      <c r="E2964" s="115"/>
    </row>
    <row r="2965" spans="5:5" x14ac:dyDescent="0.25">
      <c r="E2965" s="115"/>
    </row>
    <row r="2966" spans="5:5" x14ac:dyDescent="0.25">
      <c r="E2966" s="115"/>
    </row>
    <row r="2967" spans="5:5" x14ac:dyDescent="0.25">
      <c r="E2967" s="115"/>
    </row>
    <row r="2968" spans="5:5" x14ac:dyDescent="0.25">
      <c r="E2968" s="115"/>
    </row>
    <row r="2969" spans="5:5" x14ac:dyDescent="0.25">
      <c r="E2969" s="115"/>
    </row>
    <row r="2970" spans="5:5" x14ac:dyDescent="0.25">
      <c r="E2970" s="115"/>
    </row>
    <row r="2971" spans="5:5" x14ac:dyDescent="0.25">
      <c r="E2971" s="115"/>
    </row>
    <row r="2972" spans="5:5" x14ac:dyDescent="0.25">
      <c r="E2972" s="115"/>
    </row>
    <row r="2973" spans="5:5" x14ac:dyDescent="0.25">
      <c r="E2973" s="115"/>
    </row>
    <row r="2974" spans="5:5" x14ac:dyDescent="0.25">
      <c r="E2974" s="115"/>
    </row>
    <row r="2975" spans="5:5" x14ac:dyDescent="0.25">
      <c r="E2975" s="115"/>
    </row>
    <row r="2976" spans="5:5" x14ac:dyDescent="0.25">
      <c r="E2976" s="115"/>
    </row>
    <row r="2977" spans="5:5" x14ac:dyDescent="0.25">
      <c r="E2977" s="115"/>
    </row>
    <row r="2978" spans="5:5" x14ac:dyDescent="0.25">
      <c r="E2978" s="115"/>
    </row>
    <row r="2979" spans="5:5" x14ac:dyDescent="0.25">
      <c r="E2979" s="115"/>
    </row>
    <row r="2980" spans="5:5" x14ac:dyDescent="0.25">
      <c r="E2980" s="115"/>
    </row>
    <row r="2981" spans="5:5" x14ac:dyDescent="0.25">
      <c r="E2981" s="115"/>
    </row>
    <row r="2982" spans="5:5" x14ac:dyDescent="0.25">
      <c r="E2982" s="115"/>
    </row>
    <row r="2983" spans="5:5" x14ac:dyDescent="0.25">
      <c r="E2983" s="115"/>
    </row>
    <row r="2984" spans="5:5" x14ac:dyDescent="0.25">
      <c r="E2984" s="115"/>
    </row>
    <row r="2985" spans="5:5" x14ac:dyDescent="0.25">
      <c r="E2985" s="115"/>
    </row>
    <row r="2986" spans="5:5" x14ac:dyDescent="0.25">
      <c r="E2986" s="115"/>
    </row>
    <row r="2987" spans="5:5" x14ac:dyDescent="0.25">
      <c r="E2987" s="115"/>
    </row>
    <row r="2988" spans="5:5" x14ac:dyDescent="0.25">
      <c r="E2988" s="115"/>
    </row>
    <row r="2989" spans="5:5" x14ac:dyDescent="0.25">
      <c r="E2989" s="115"/>
    </row>
    <row r="2990" spans="5:5" x14ac:dyDescent="0.25">
      <c r="E2990" s="115"/>
    </row>
    <row r="2991" spans="5:5" x14ac:dyDescent="0.25">
      <c r="E2991" s="115"/>
    </row>
    <row r="2992" spans="5:5" x14ac:dyDescent="0.25">
      <c r="E2992" s="115"/>
    </row>
    <row r="2993" spans="5:5" x14ac:dyDescent="0.25">
      <c r="E2993" s="115"/>
    </row>
    <row r="2994" spans="5:5" x14ac:dyDescent="0.25">
      <c r="E2994" s="115"/>
    </row>
    <row r="2995" spans="5:5" x14ac:dyDescent="0.25">
      <c r="E2995" s="115"/>
    </row>
    <row r="2996" spans="5:5" x14ac:dyDescent="0.25">
      <c r="E2996" s="115"/>
    </row>
    <row r="2997" spans="5:5" x14ac:dyDescent="0.25">
      <c r="E2997" s="115"/>
    </row>
    <row r="2998" spans="5:5" x14ac:dyDescent="0.25">
      <c r="E2998" s="115"/>
    </row>
    <row r="2999" spans="5:5" x14ac:dyDescent="0.25">
      <c r="E2999" s="115"/>
    </row>
    <row r="3000" spans="5:5" x14ac:dyDescent="0.25">
      <c r="E3000" s="115"/>
    </row>
    <row r="3001" spans="5:5" x14ac:dyDescent="0.25">
      <c r="E3001" s="115"/>
    </row>
    <row r="3002" spans="5:5" x14ac:dyDescent="0.25">
      <c r="E3002" s="115"/>
    </row>
    <row r="3003" spans="5:5" x14ac:dyDescent="0.25">
      <c r="E3003" s="115"/>
    </row>
    <row r="3004" spans="5:5" x14ac:dyDescent="0.25">
      <c r="E3004" s="115"/>
    </row>
    <row r="3005" spans="5:5" x14ac:dyDescent="0.25">
      <c r="E3005" s="115"/>
    </row>
    <row r="3006" spans="5:5" x14ac:dyDescent="0.25">
      <c r="E3006" s="115"/>
    </row>
    <row r="3007" spans="5:5" x14ac:dyDescent="0.25">
      <c r="E3007" s="115"/>
    </row>
    <row r="3008" spans="5:5" x14ac:dyDescent="0.25">
      <c r="E3008" s="115"/>
    </row>
    <row r="3009" spans="5:5" x14ac:dyDescent="0.25">
      <c r="E3009" s="115"/>
    </row>
    <row r="3010" spans="5:5" x14ac:dyDescent="0.25">
      <c r="E3010" s="115"/>
    </row>
    <row r="3011" spans="5:5" x14ac:dyDescent="0.25">
      <c r="E3011" s="115"/>
    </row>
    <row r="3012" spans="5:5" x14ac:dyDescent="0.25">
      <c r="E3012" s="115"/>
    </row>
    <row r="3013" spans="5:5" x14ac:dyDescent="0.25">
      <c r="E3013" s="115"/>
    </row>
    <row r="3014" spans="5:5" x14ac:dyDescent="0.25">
      <c r="E3014" s="115"/>
    </row>
    <row r="3015" spans="5:5" x14ac:dyDescent="0.25">
      <c r="E3015" s="115"/>
    </row>
    <row r="3016" spans="5:5" x14ac:dyDescent="0.25">
      <c r="E3016" s="115"/>
    </row>
    <row r="3017" spans="5:5" x14ac:dyDescent="0.25">
      <c r="E3017" s="115"/>
    </row>
    <row r="3018" spans="5:5" x14ac:dyDescent="0.25">
      <c r="E3018" s="115"/>
    </row>
    <row r="3019" spans="5:5" x14ac:dyDescent="0.25">
      <c r="E3019" s="115"/>
    </row>
    <row r="3020" spans="5:5" x14ac:dyDescent="0.25">
      <c r="E3020" s="115"/>
    </row>
    <row r="3021" spans="5:5" x14ac:dyDescent="0.25">
      <c r="E3021" s="115"/>
    </row>
    <row r="3022" spans="5:5" x14ac:dyDescent="0.25">
      <c r="E3022" s="115"/>
    </row>
    <row r="3023" spans="5:5" x14ac:dyDescent="0.25">
      <c r="E3023" s="115"/>
    </row>
    <row r="3024" spans="5:5" x14ac:dyDescent="0.25">
      <c r="E3024" s="115"/>
    </row>
    <row r="3025" spans="5:5" x14ac:dyDescent="0.25">
      <c r="E3025" s="115"/>
    </row>
    <row r="3026" spans="5:5" x14ac:dyDescent="0.25">
      <c r="E3026" s="115"/>
    </row>
    <row r="3027" spans="5:5" x14ac:dyDescent="0.25">
      <c r="E3027" s="115"/>
    </row>
    <row r="3028" spans="5:5" x14ac:dyDescent="0.25">
      <c r="E3028" s="115"/>
    </row>
    <row r="3029" spans="5:5" x14ac:dyDescent="0.25">
      <c r="E3029" s="115"/>
    </row>
    <row r="3030" spans="5:5" x14ac:dyDescent="0.25">
      <c r="E3030" s="115"/>
    </row>
    <row r="3031" spans="5:5" x14ac:dyDescent="0.25">
      <c r="E3031" s="115"/>
    </row>
    <row r="3032" spans="5:5" x14ac:dyDescent="0.25">
      <c r="E3032" s="115"/>
    </row>
    <row r="3033" spans="5:5" x14ac:dyDescent="0.25">
      <c r="E3033" s="115"/>
    </row>
    <row r="3034" spans="5:5" x14ac:dyDescent="0.25">
      <c r="E3034" s="115"/>
    </row>
    <row r="3035" spans="5:5" x14ac:dyDescent="0.25">
      <c r="E3035" s="115"/>
    </row>
    <row r="3036" spans="5:5" x14ac:dyDescent="0.25">
      <c r="E3036" s="115"/>
    </row>
    <row r="3037" spans="5:5" x14ac:dyDescent="0.25">
      <c r="E3037" s="115"/>
    </row>
    <row r="3038" spans="5:5" x14ac:dyDescent="0.25">
      <c r="E3038" s="115"/>
    </row>
    <row r="3039" spans="5:5" x14ac:dyDescent="0.25">
      <c r="E3039" s="115"/>
    </row>
    <row r="3040" spans="5:5" x14ac:dyDescent="0.25">
      <c r="E3040" s="115"/>
    </row>
    <row r="3041" spans="5:5" x14ac:dyDescent="0.25">
      <c r="E3041" s="115"/>
    </row>
    <row r="3042" spans="5:5" x14ac:dyDescent="0.25">
      <c r="E3042" s="115"/>
    </row>
    <row r="3043" spans="5:5" x14ac:dyDescent="0.25">
      <c r="E3043" s="115"/>
    </row>
    <row r="3044" spans="5:5" x14ac:dyDescent="0.25">
      <c r="E3044" s="115"/>
    </row>
    <row r="3045" spans="5:5" x14ac:dyDescent="0.25">
      <c r="E3045" s="115"/>
    </row>
    <row r="3046" spans="5:5" x14ac:dyDescent="0.25">
      <c r="E3046" s="115"/>
    </row>
    <row r="3047" spans="5:5" x14ac:dyDescent="0.25">
      <c r="E3047" s="115"/>
    </row>
    <row r="3048" spans="5:5" x14ac:dyDescent="0.25">
      <c r="E3048" s="115"/>
    </row>
    <row r="3049" spans="5:5" x14ac:dyDescent="0.25">
      <c r="E3049" s="115"/>
    </row>
    <row r="3050" spans="5:5" x14ac:dyDescent="0.25">
      <c r="E3050" s="115"/>
    </row>
    <row r="3051" spans="5:5" x14ac:dyDescent="0.25">
      <c r="E3051" s="115"/>
    </row>
    <row r="3052" spans="5:5" x14ac:dyDescent="0.25">
      <c r="E3052" s="115"/>
    </row>
    <row r="3053" spans="5:5" x14ac:dyDescent="0.25">
      <c r="E3053" s="115"/>
    </row>
    <row r="3054" spans="5:5" x14ac:dyDescent="0.25">
      <c r="E3054" s="115"/>
    </row>
    <row r="3055" spans="5:5" x14ac:dyDescent="0.25">
      <c r="E3055" s="115"/>
    </row>
    <row r="3056" spans="5:5" x14ac:dyDescent="0.25">
      <c r="E3056" s="115"/>
    </row>
    <row r="3057" spans="5:5" x14ac:dyDescent="0.25">
      <c r="E3057" s="115"/>
    </row>
    <row r="3058" spans="5:5" x14ac:dyDescent="0.25">
      <c r="E3058" s="115"/>
    </row>
    <row r="3059" spans="5:5" x14ac:dyDescent="0.25">
      <c r="E3059" s="115"/>
    </row>
    <row r="3060" spans="5:5" x14ac:dyDescent="0.25">
      <c r="E3060" s="115"/>
    </row>
    <row r="3061" spans="5:5" x14ac:dyDescent="0.25">
      <c r="E3061" s="115"/>
    </row>
    <row r="3062" spans="5:5" x14ac:dyDescent="0.25">
      <c r="E3062" s="115"/>
    </row>
    <row r="3063" spans="5:5" x14ac:dyDescent="0.25">
      <c r="E3063" s="115"/>
    </row>
    <row r="3064" spans="5:5" x14ac:dyDescent="0.25">
      <c r="E3064" s="115"/>
    </row>
    <row r="3065" spans="5:5" x14ac:dyDescent="0.25">
      <c r="E3065" s="115"/>
    </row>
    <row r="3066" spans="5:5" x14ac:dyDescent="0.25">
      <c r="E3066" s="115"/>
    </row>
    <row r="3067" spans="5:5" x14ac:dyDescent="0.25">
      <c r="E3067" s="115"/>
    </row>
    <row r="3068" spans="5:5" x14ac:dyDescent="0.25">
      <c r="E3068" s="115"/>
    </row>
    <row r="3069" spans="5:5" x14ac:dyDescent="0.25">
      <c r="E3069" s="115"/>
    </row>
    <row r="3070" spans="5:5" x14ac:dyDescent="0.25">
      <c r="E3070" s="115"/>
    </row>
    <row r="3071" spans="5:5" x14ac:dyDescent="0.25">
      <c r="E3071" s="115"/>
    </row>
    <row r="3072" spans="5:5" x14ac:dyDescent="0.25">
      <c r="E3072" s="115"/>
    </row>
    <row r="3073" spans="5:5" x14ac:dyDescent="0.25">
      <c r="E3073" s="115"/>
    </row>
    <row r="3074" spans="5:5" x14ac:dyDescent="0.25">
      <c r="E3074" s="115"/>
    </row>
    <row r="3075" spans="5:5" x14ac:dyDescent="0.25">
      <c r="E3075" s="115"/>
    </row>
    <row r="3076" spans="5:5" x14ac:dyDescent="0.25">
      <c r="E3076" s="115"/>
    </row>
    <row r="3077" spans="5:5" x14ac:dyDescent="0.25">
      <c r="E3077" s="115"/>
    </row>
    <row r="3078" spans="5:5" x14ac:dyDescent="0.25">
      <c r="E3078" s="115"/>
    </row>
    <row r="3079" spans="5:5" x14ac:dyDescent="0.25">
      <c r="E3079" s="115"/>
    </row>
    <row r="3080" spans="5:5" x14ac:dyDescent="0.25">
      <c r="E3080" s="115"/>
    </row>
    <row r="3081" spans="5:5" x14ac:dyDescent="0.25">
      <c r="E3081" s="115"/>
    </row>
    <row r="3082" spans="5:5" x14ac:dyDescent="0.25">
      <c r="E3082" s="115"/>
    </row>
    <row r="3083" spans="5:5" x14ac:dyDescent="0.25">
      <c r="E3083" s="115"/>
    </row>
    <row r="3084" spans="5:5" x14ac:dyDescent="0.25">
      <c r="E3084" s="115"/>
    </row>
    <row r="3085" spans="5:5" x14ac:dyDescent="0.25">
      <c r="E3085" s="115"/>
    </row>
    <row r="3086" spans="5:5" x14ac:dyDescent="0.25">
      <c r="E3086" s="115"/>
    </row>
    <row r="3087" spans="5:5" x14ac:dyDescent="0.25">
      <c r="E3087" s="115"/>
    </row>
    <row r="3088" spans="5:5" x14ac:dyDescent="0.25">
      <c r="E3088" s="115"/>
    </row>
    <row r="3089" spans="5:5" x14ac:dyDescent="0.25">
      <c r="E3089" s="115"/>
    </row>
    <row r="3090" spans="5:5" x14ac:dyDescent="0.25">
      <c r="E3090" s="115"/>
    </row>
    <row r="3091" spans="5:5" x14ac:dyDescent="0.25">
      <c r="E3091" s="115"/>
    </row>
    <row r="3092" spans="5:5" x14ac:dyDescent="0.25">
      <c r="E3092" s="115"/>
    </row>
    <row r="3093" spans="5:5" x14ac:dyDescent="0.25">
      <c r="E3093" s="115"/>
    </row>
    <row r="3094" spans="5:5" x14ac:dyDescent="0.25">
      <c r="E3094" s="115"/>
    </row>
    <row r="3095" spans="5:5" x14ac:dyDescent="0.25">
      <c r="E3095" s="115"/>
    </row>
    <row r="3096" spans="5:5" x14ac:dyDescent="0.25">
      <c r="E3096" s="115"/>
    </row>
    <row r="3097" spans="5:5" x14ac:dyDescent="0.25">
      <c r="E3097" s="115"/>
    </row>
    <row r="3098" spans="5:5" x14ac:dyDescent="0.25">
      <c r="E3098" s="115"/>
    </row>
    <row r="3099" spans="5:5" x14ac:dyDescent="0.25">
      <c r="E3099" s="115"/>
    </row>
    <row r="3100" spans="5:5" x14ac:dyDescent="0.25">
      <c r="E3100" s="115"/>
    </row>
    <row r="3101" spans="5:5" x14ac:dyDescent="0.25">
      <c r="E3101" s="115"/>
    </row>
    <row r="3102" spans="5:5" x14ac:dyDescent="0.25">
      <c r="E3102" s="115"/>
    </row>
    <row r="3103" spans="5:5" x14ac:dyDescent="0.25">
      <c r="E3103" s="115"/>
    </row>
    <row r="3104" spans="5:5" x14ac:dyDescent="0.25">
      <c r="E3104" s="115"/>
    </row>
    <row r="3105" spans="5:5" x14ac:dyDescent="0.25">
      <c r="E3105" s="115"/>
    </row>
    <row r="3106" spans="5:5" x14ac:dyDescent="0.25">
      <c r="E3106" s="115"/>
    </row>
    <row r="3107" spans="5:5" x14ac:dyDescent="0.25">
      <c r="E3107" s="115"/>
    </row>
    <row r="3108" spans="5:5" x14ac:dyDescent="0.25">
      <c r="E3108" s="115"/>
    </row>
    <row r="3109" spans="5:5" x14ac:dyDescent="0.25">
      <c r="E3109" s="115"/>
    </row>
    <row r="3110" spans="5:5" x14ac:dyDescent="0.25">
      <c r="E3110" s="115"/>
    </row>
    <row r="3111" spans="5:5" x14ac:dyDescent="0.25">
      <c r="E3111" s="115"/>
    </row>
    <row r="3112" spans="5:5" x14ac:dyDescent="0.25">
      <c r="E3112" s="115"/>
    </row>
    <row r="3113" spans="5:5" x14ac:dyDescent="0.25">
      <c r="E3113" s="115"/>
    </row>
    <row r="3114" spans="5:5" x14ac:dyDescent="0.25">
      <c r="E3114" s="115"/>
    </row>
    <row r="3115" spans="5:5" x14ac:dyDescent="0.25">
      <c r="E3115" s="115"/>
    </row>
    <row r="3116" spans="5:5" x14ac:dyDescent="0.25">
      <c r="E3116" s="115"/>
    </row>
    <row r="3117" spans="5:5" x14ac:dyDescent="0.25">
      <c r="E3117" s="115"/>
    </row>
    <row r="3118" spans="5:5" x14ac:dyDescent="0.25">
      <c r="E3118" s="115"/>
    </row>
    <row r="3119" spans="5:5" x14ac:dyDescent="0.25">
      <c r="E3119" s="115"/>
    </row>
    <row r="3120" spans="5:5" x14ac:dyDescent="0.25">
      <c r="E3120" s="115"/>
    </row>
    <row r="3121" spans="5:5" x14ac:dyDescent="0.25">
      <c r="E3121" s="115"/>
    </row>
    <row r="3122" spans="5:5" x14ac:dyDescent="0.25">
      <c r="E3122" s="115"/>
    </row>
    <row r="3123" spans="5:5" x14ac:dyDescent="0.25">
      <c r="E3123" s="115"/>
    </row>
    <row r="3124" spans="5:5" x14ac:dyDescent="0.25">
      <c r="E3124" s="115"/>
    </row>
    <row r="3125" spans="5:5" x14ac:dyDescent="0.25">
      <c r="E3125" s="115"/>
    </row>
    <row r="3126" spans="5:5" x14ac:dyDescent="0.25">
      <c r="E3126" s="115"/>
    </row>
    <row r="3127" spans="5:5" x14ac:dyDescent="0.25">
      <c r="E3127" s="115"/>
    </row>
    <row r="3128" spans="5:5" x14ac:dyDescent="0.25">
      <c r="E3128" s="115"/>
    </row>
    <row r="3129" spans="5:5" x14ac:dyDescent="0.25">
      <c r="E3129" s="115"/>
    </row>
    <row r="3130" spans="5:5" x14ac:dyDescent="0.25">
      <c r="E3130" s="115"/>
    </row>
    <row r="3131" spans="5:5" x14ac:dyDescent="0.25">
      <c r="E3131" s="115"/>
    </row>
    <row r="3132" spans="5:5" x14ac:dyDescent="0.25">
      <c r="E3132" s="115"/>
    </row>
    <row r="3133" spans="5:5" x14ac:dyDescent="0.25">
      <c r="E3133" s="115"/>
    </row>
    <row r="3134" spans="5:5" x14ac:dyDescent="0.25">
      <c r="E3134" s="115"/>
    </row>
    <row r="3135" spans="5:5" x14ac:dyDescent="0.25">
      <c r="E3135" s="115"/>
    </row>
    <row r="3136" spans="5:5" x14ac:dyDescent="0.25">
      <c r="E3136" s="115"/>
    </row>
    <row r="3137" spans="5:5" x14ac:dyDescent="0.25">
      <c r="E3137" s="115"/>
    </row>
    <row r="3138" spans="5:5" x14ac:dyDescent="0.25">
      <c r="E3138" s="115"/>
    </row>
    <row r="3139" spans="5:5" x14ac:dyDescent="0.25">
      <c r="E3139" s="115"/>
    </row>
    <row r="3140" spans="5:5" x14ac:dyDescent="0.25">
      <c r="E3140" s="115"/>
    </row>
    <row r="3141" spans="5:5" x14ac:dyDescent="0.25">
      <c r="E3141" s="115"/>
    </row>
    <row r="3142" spans="5:5" x14ac:dyDescent="0.25">
      <c r="E3142" s="115"/>
    </row>
    <row r="3143" spans="5:5" x14ac:dyDescent="0.25">
      <c r="E3143" s="115"/>
    </row>
    <row r="3144" spans="5:5" x14ac:dyDescent="0.25">
      <c r="E3144" s="115"/>
    </row>
    <row r="3145" spans="5:5" x14ac:dyDescent="0.25">
      <c r="E3145" s="115"/>
    </row>
    <row r="3146" spans="5:5" x14ac:dyDescent="0.25">
      <c r="E3146" s="115"/>
    </row>
    <row r="3147" spans="5:5" x14ac:dyDescent="0.25">
      <c r="E3147" s="115"/>
    </row>
    <row r="3148" spans="5:5" x14ac:dyDescent="0.25">
      <c r="E3148" s="115"/>
    </row>
    <row r="3149" spans="5:5" x14ac:dyDescent="0.25">
      <c r="E3149" s="115"/>
    </row>
    <row r="3150" spans="5:5" x14ac:dyDescent="0.25">
      <c r="E3150" s="115"/>
    </row>
    <row r="3151" spans="5:5" x14ac:dyDescent="0.25">
      <c r="E3151" s="115"/>
    </row>
    <row r="3152" spans="5:5" x14ac:dyDescent="0.25">
      <c r="E3152" s="115"/>
    </row>
    <row r="3153" spans="5:5" x14ac:dyDescent="0.25">
      <c r="E3153" s="115"/>
    </row>
    <row r="3154" spans="5:5" x14ac:dyDescent="0.25">
      <c r="E3154" s="115"/>
    </row>
    <row r="3155" spans="5:5" x14ac:dyDescent="0.25">
      <c r="E3155" s="115"/>
    </row>
    <row r="3156" spans="5:5" x14ac:dyDescent="0.25">
      <c r="E3156" s="115"/>
    </row>
    <row r="3157" spans="5:5" x14ac:dyDescent="0.25">
      <c r="E3157" s="115"/>
    </row>
    <row r="3158" spans="5:5" x14ac:dyDescent="0.25">
      <c r="E3158" s="115"/>
    </row>
    <row r="3159" spans="5:5" x14ac:dyDescent="0.25">
      <c r="E3159" s="115"/>
    </row>
    <row r="3160" spans="5:5" x14ac:dyDescent="0.25">
      <c r="E3160" s="115"/>
    </row>
    <row r="3161" spans="5:5" x14ac:dyDescent="0.25">
      <c r="E3161" s="115"/>
    </row>
    <row r="3162" spans="5:5" x14ac:dyDescent="0.25">
      <c r="E3162" s="115"/>
    </row>
    <row r="3163" spans="5:5" x14ac:dyDescent="0.25">
      <c r="E3163" s="115"/>
    </row>
    <row r="3164" spans="5:5" x14ac:dyDescent="0.25">
      <c r="E3164" s="115"/>
    </row>
    <row r="3165" spans="5:5" x14ac:dyDescent="0.25">
      <c r="E3165" s="115"/>
    </row>
    <row r="3166" spans="5:5" x14ac:dyDescent="0.25">
      <c r="E3166" s="115"/>
    </row>
    <row r="3167" spans="5:5" x14ac:dyDescent="0.25">
      <c r="E3167" s="115"/>
    </row>
    <row r="3168" spans="5:5" x14ac:dyDescent="0.25">
      <c r="E3168" s="115"/>
    </row>
    <row r="3169" spans="5:5" x14ac:dyDescent="0.25">
      <c r="E3169" s="115"/>
    </row>
    <row r="3170" spans="5:5" x14ac:dyDescent="0.25">
      <c r="E3170" s="115"/>
    </row>
    <row r="3171" spans="5:5" x14ac:dyDescent="0.25">
      <c r="E3171" s="115"/>
    </row>
    <row r="3172" spans="5:5" x14ac:dyDescent="0.25">
      <c r="E3172" s="115"/>
    </row>
    <row r="3173" spans="5:5" x14ac:dyDescent="0.25">
      <c r="E3173" s="115"/>
    </row>
    <row r="3174" spans="5:5" x14ac:dyDescent="0.25">
      <c r="E3174" s="115"/>
    </row>
    <row r="3175" spans="5:5" x14ac:dyDescent="0.25">
      <c r="E3175" s="115"/>
    </row>
    <row r="3176" spans="5:5" x14ac:dyDescent="0.25">
      <c r="E3176" s="115"/>
    </row>
    <row r="3177" spans="5:5" x14ac:dyDescent="0.25">
      <c r="E3177" s="115"/>
    </row>
    <row r="3178" spans="5:5" x14ac:dyDescent="0.25">
      <c r="E3178" s="115"/>
    </row>
    <row r="3179" spans="5:5" x14ac:dyDescent="0.25">
      <c r="E3179" s="115"/>
    </row>
    <row r="3180" spans="5:5" x14ac:dyDescent="0.25">
      <c r="E3180" s="115"/>
    </row>
    <row r="3181" spans="5:5" x14ac:dyDescent="0.25">
      <c r="E3181" s="115"/>
    </row>
    <row r="3182" spans="5:5" x14ac:dyDescent="0.25">
      <c r="E3182" s="115"/>
    </row>
    <row r="3183" spans="5:5" x14ac:dyDescent="0.25">
      <c r="E3183" s="115"/>
    </row>
    <row r="3184" spans="5:5" x14ac:dyDescent="0.25">
      <c r="E3184" s="115"/>
    </row>
    <row r="3185" spans="5:5" x14ac:dyDescent="0.25">
      <c r="E3185" s="115"/>
    </row>
    <row r="3186" spans="5:5" x14ac:dyDescent="0.25">
      <c r="E3186" s="115"/>
    </row>
    <row r="3187" spans="5:5" x14ac:dyDescent="0.25">
      <c r="E3187" s="115"/>
    </row>
    <row r="3188" spans="5:5" x14ac:dyDescent="0.25">
      <c r="E3188" s="115"/>
    </row>
    <row r="3189" spans="5:5" x14ac:dyDescent="0.25">
      <c r="E3189" s="115"/>
    </row>
    <row r="3190" spans="5:5" x14ac:dyDescent="0.25">
      <c r="E3190" s="115"/>
    </row>
    <row r="3191" spans="5:5" x14ac:dyDescent="0.25">
      <c r="E3191" s="115"/>
    </row>
    <row r="3192" spans="5:5" x14ac:dyDescent="0.25">
      <c r="E3192" s="115"/>
    </row>
    <row r="3193" spans="5:5" x14ac:dyDescent="0.25">
      <c r="E3193" s="115"/>
    </row>
    <row r="3194" spans="5:5" x14ac:dyDescent="0.25">
      <c r="E3194" s="115"/>
    </row>
    <row r="3195" spans="5:5" x14ac:dyDescent="0.25">
      <c r="E3195" s="115"/>
    </row>
    <row r="3196" spans="5:5" x14ac:dyDescent="0.25">
      <c r="E3196" s="115"/>
    </row>
    <row r="3197" spans="5:5" x14ac:dyDescent="0.25">
      <c r="E3197" s="115"/>
    </row>
    <row r="3198" spans="5:5" x14ac:dyDescent="0.25">
      <c r="E3198" s="115"/>
    </row>
    <row r="3199" spans="5:5" x14ac:dyDescent="0.25">
      <c r="E3199" s="115"/>
    </row>
    <row r="3200" spans="5:5" x14ac:dyDescent="0.25">
      <c r="E3200" s="115"/>
    </row>
    <row r="3201" spans="5:5" x14ac:dyDescent="0.25">
      <c r="E3201" s="115"/>
    </row>
    <row r="3202" spans="5:5" x14ac:dyDescent="0.25">
      <c r="E3202" s="115"/>
    </row>
    <row r="3203" spans="5:5" x14ac:dyDescent="0.25">
      <c r="E3203" s="115"/>
    </row>
    <row r="3204" spans="5:5" x14ac:dyDescent="0.25">
      <c r="E3204" s="115"/>
    </row>
    <row r="3205" spans="5:5" x14ac:dyDescent="0.25">
      <c r="E3205" s="115"/>
    </row>
    <row r="3206" spans="5:5" x14ac:dyDescent="0.25">
      <c r="E3206" s="115"/>
    </row>
    <row r="3207" spans="5:5" x14ac:dyDescent="0.25">
      <c r="E3207" s="115"/>
    </row>
    <row r="3208" spans="5:5" x14ac:dyDescent="0.25">
      <c r="E3208" s="115"/>
    </row>
    <row r="3209" spans="5:5" x14ac:dyDescent="0.25">
      <c r="E3209" s="115"/>
    </row>
    <row r="3210" spans="5:5" x14ac:dyDescent="0.25">
      <c r="E3210" s="115"/>
    </row>
    <row r="3211" spans="5:5" x14ac:dyDescent="0.25">
      <c r="E3211" s="115"/>
    </row>
    <row r="3212" spans="5:5" x14ac:dyDescent="0.25">
      <c r="E3212" s="115"/>
    </row>
    <row r="3213" spans="5:5" x14ac:dyDescent="0.25">
      <c r="E3213" s="115"/>
    </row>
    <row r="3214" spans="5:5" x14ac:dyDescent="0.25">
      <c r="E3214" s="115"/>
    </row>
    <row r="3215" spans="5:5" x14ac:dyDescent="0.25">
      <c r="E3215" s="115"/>
    </row>
    <row r="3216" spans="5:5" x14ac:dyDescent="0.25">
      <c r="E3216" s="115"/>
    </row>
    <row r="3217" spans="5:5" x14ac:dyDescent="0.25">
      <c r="E3217" s="115"/>
    </row>
    <row r="3218" spans="5:5" x14ac:dyDescent="0.25">
      <c r="E3218" s="115"/>
    </row>
    <row r="3219" spans="5:5" x14ac:dyDescent="0.25">
      <c r="E3219" s="115"/>
    </row>
    <row r="3220" spans="5:5" x14ac:dyDescent="0.25">
      <c r="E3220" s="115"/>
    </row>
    <row r="3221" spans="5:5" x14ac:dyDescent="0.25">
      <c r="E3221" s="115"/>
    </row>
    <row r="3222" spans="5:5" x14ac:dyDescent="0.25">
      <c r="E3222" s="115"/>
    </row>
    <row r="3223" spans="5:5" x14ac:dyDescent="0.25">
      <c r="E3223" s="115"/>
    </row>
    <row r="3224" spans="5:5" x14ac:dyDescent="0.25">
      <c r="E3224" s="115"/>
    </row>
    <row r="3225" spans="5:5" x14ac:dyDescent="0.25">
      <c r="E3225" s="115"/>
    </row>
    <row r="3226" spans="5:5" x14ac:dyDescent="0.25">
      <c r="E3226" s="115"/>
    </row>
    <row r="3227" spans="5:5" x14ac:dyDescent="0.25">
      <c r="E3227" s="115"/>
    </row>
    <row r="3228" spans="5:5" x14ac:dyDescent="0.25">
      <c r="E3228" s="115"/>
    </row>
    <row r="3229" spans="5:5" x14ac:dyDescent="0.25">
      <c r="E3229" s="115"/>
    </row>
    <row r="3230" spans="5:5" x14ac:dyDescent="0.25">
      <c r="E3230" s="115"/>
    </row>
    <row r="3231" spans="5:5" x14ac:dyDescent="0.25">
      <c r="E3231" s="115"/>
    </row>
    <row r="3232" spans="5:5" x14ac:dyDescent="0.25">
      <c r="E3232" s="115"/>
    </row>
    <row r="3233" spans="5:5" x14ac:dyDescent="0.25">
      <c r="E3233" s="115"/>
    </row>
    <row r="3234" spans="5:5" x14ac:dyDescent="0.25">
      <c r="E3234" s="115"/>
    </row>
    <row r="3235" spans="5:5" x14ac:dyDescent="0.25">
      <c r="E3235" s="115"/>
    </row>
    <row r="3236" spans="5:5" x14ac:dyDescent="0.25">
      <c r="E3236" s="115"/>
    </row>
    <row r="3237" spans="5:5" x14ac:dyDescent="0.25">
      <c r="E3237" s="115"/>
    </row>
    <row r="3238" spans="5:5" x14ac:dyDescent="0.25">
      <c r="E3238" s="115"/>
    </row>
    <row r="3239" spans="5:5" x14ac:dyDescent="0.25">
      <c r="E3239" s="115"/>
    </row>
    <row r="3240" spans="5:5" x14ac:dyDescent="0.25">
      <c r="E3240" s="115"/>
    </row>
    <row r="3241" spans="5:5" x14ac:dyDescent="0.25">
      <c r="E3241" s="115"/>
    </row>
    <row r="3242" spans="5:5" x14ac:dyDescent="0.25">
      <c r="E3242" s="115"/>
    </row>
    <row r="3243" spans="5:5" x14ac:dyDescent="0.25">
      <c r="E3243" s="115"/>
    </row>
    <row r="3244" spans="5:5" x14ac:dyDescent="0.25">
      <c r="E3244" s="115"/>
    </row>
    <row r="3245" spans="5:5" x14ac:dyDescent="0.25">
      <c r="E3245" s="115"/>
    </row>
    <row r="3246" spans="5:5" x14ac:dyDescent="0.25">
      <c r="E3246" s="115"/>
    </row>
    <row r="3247" spans="5:5" x14ac:dyDescent="0.25">
      <c r="E3247" s="115"/>
    </row>
    <row r="3248" spans="5:5" x14ac:dyDescent="0.25">
      <c r="E3248" s="115"/>
    </row>
    <row r="3249" spans="5:5" x14ac:dyDescent="0.25">
      <c r="E3249" s="115"/>
    </row>
    <row r="3250" spans="5:5" x14ac:dyDescent="0.25">
      <c r="E3250" s="115"/>
    </row>
    <row r="3251" spans="5:5" x14ac:dyDescent="0.25">
      <c r="E3251" s="115"/>
    </row>
    <row r="3252" spans="5:5" x14ac:dyDescent="0.25">
      <c r="E3252" s="115"/>
    </row>
    <row r="3253" spans="5:5" x14ac:dyDescent="0.25">
      <c r="E3253" s="115"/>
    </row>
    <row r="3254" spans="5:5" x14ac:dyDescent="0.25">
      <c r="E3254" s="115"/>
    </row>
    <row r="3255" spans="5:5" x14ac:dyDescent="0.25">
      <c r="E3255" s="115"/>
    </row>
    <row r="3256" spans="5:5" x14ac:dyDescent="0.25">
      <c r="E3256" s="115"/>
    </row>
    <row r="3257" spans="5:5" x14ac:dyDescent="0.25">
      <c r="E3257" s="115"/>
    </row>
    <row r="3258" spans="5:5" x14ac:dyDescent="0.25">
      <c r="E3258" s="115"/>
    </row>
    <row r="3259" spans="5:5" x14ac:dyDescent="0.25">
      <c r="E3259" s="115"/>
    </row>
    <row r="3260" spans="5:5" x14ac:dyDescent="0.25">
      <c r="E3260" s="115"/>
    </row>
    <row r="3261" spans="5:5" x14ac:dyDescent="0.25">
      <c r="E3261" s="115"/>
    </row>
    <row r="3262" spans="5:5" x14ac:dyDescent="0.25">
      <c r="E3262" s="115"/>
    </row>
    <row r="3263" spans="5:5" x14ac:dyDescent="0.25">
      <c r="E3263" s="115"/>
    </row>
    <row r="3264" spans="5:5" x14ac:dyDescent="0.25">
      <c r="E3264" s="115"/>
    </row>
    <row r="3265" spans="5:5" x14ac:dyDescent="0.25">
      <c r="E3265" s="115"/>
    </row>
    <row r="3266" spans="5:5" x14ac:dyDescent="0.25">
      <c r="E3266" s="115"/>
    </row>
    <row r="3267" spans="5:5" x14ac:dyDescent="0.25">
      <c r="E3267" s="115"/>
    </row>
    <row r="3268" spans="5:5" x14ac:dyDescent="0.25">
      <c r="E3268" s="115"/>
    </row>
    <row r="3269" spans="5:5" x14ac:dyDescent="0.25">
      <c r="E3269" s="115"/>
    </row>
    <row r="3270" spans="5:5" x14ac:dyDescent="0.25">
      <c r="E3270" s="115"/>
    </row>
    <row r="3271" spans="5:5" x14ac:dyDescent="0.25">
      <c r="E3271" s="115"/>
    </row>
    <row r="3272" spans="5:5" x14ac:dyDescent="0.25">
      <c r="E3272" s="115"/>
    </row>
    <row r="3273" spans="5:5" x14ac:dyDescent="0.25">
      <c r="E3273" s="115"/>
    </row>
    <row r="3274" spans="5:5" x14ac:dyDescent="0.25">
      <c r="E3274" s="115"/>
    </row>
    <row r="3275" spans="5:5" x14ac:dyDescent="0.25">
      <c r="E3275" s="115"/>
    </row>
    <row r="3276" spans="5:5" x14ac:dyDescent="0.25">
      <c r="E3276" s="115"/>
    </row>
    <row r="3277" spans="5:5" x14ac:dyDescent="0.25">
      <c r="E3277" s="115"/>
    </row>
    <row r="3278" spans="5:5" x14ac:dyDescent="0.25">
      <c r="E3278" s="115"/>
    </row>
    <row r="3279" spans="5:5" x14ac:dyDescent="0.25">
      <c r="E3279" s="115"/>
    </row>
    <row r="3280" spans="5:5" x14ac:dyDescent="0.25">
      <c r="E3280" s="115"/>
    </row>
    <row r="3281" spans="5:5" x14ac:dyDescent="0.25">
      <c r="E3281" s="115"/>
    </row>
    <row r="3282" spans="5:5" x14ac:dyDescent="0.25">
      <c r="E3282" s="115"/>
    </row>
    <row r="3283" spans="5:5" x14ac:dyDescent="0.25">
      <c r="E3283" s="115"/>
    </row>
    <row r="3284" spans="5:5" x14ac:dyDescent="0.25">
      <c r="E3284" s="115"/>
    </row>
    <row r="3285" spans="5:5" x14ac:dyDescent="0.25">
      <c r="E3285" s="115"/>
    </row>
    <row r="3286" spans="5:5" x14ac:dyDescent="0.25">
      <c r="E3286" s="115"/>
    </row>
    <row r="3287" spans="5:5" x14ac:dyDescent="0.25">
      <c r="E3287" s="115"/>
    </row>
    <row r="3288" spans="5:5" x14ac:dyDescent="0.25">
      <c r="E3288" s="115"/>
    </row>
    <row r="3289" spans="5:5" x14ac:dyDescent="0.25">
      <c r="E3289" s="115"/>
    </row>
    <row r="3290" spans="5:5" x14ac:dyDescent="0.25">
      <c r="E3290" s="115"/>
    </row>
    <row r="3291" spans="5:5" x14ac:dyDescent="0.25">
      <c r="E3291" s="115"/>
    </row>
    <row r="3292" spans="5:5" x14ac:dyDescent="0.25">
      <c r="E3292" s="115"/>
    </row>
    <row r="3293" spans="5:5" x14ac:dyDescent="0.25">
      <c r="E3293" s="115"/>
    </row>
    <row r="3294" spans="5:5" x14ac:dyDescent="0.25">
      <c r="E3294" s="115"/>
    </row>
    <row r="3295" spans="5:5" x14ac:dyDescent="0.25">
      <c r="E3295" s="115"/>
    </row>
    <row r="3296" spans="5:5" x14ac:dyDescent="0.25">
      <c r="E3296" s="115"/>
    </row>
    <row r="3297" spans="5:5" x14ac:dyDescent="0.25">
      <c r="E3297" s="115"/>
    </row>
    <row r="3298" spans="5:5" x14ac:dyDescent="0.25">
      <c r="E3298" s="115"/>
    </row>
    <row r="3299" spans="5:5" x14ac:dyDescent="0.25">
      <c r="E3299" s="115"/>
    </row>
    <row r="3300" spans="5:5" x14ac:dyDescent="0.25">
      <c r="E3300" s="115"/>
    </row>
    <row r="3301" spans="5:5" x14ac:dyDescent="0.25">
      <c r="E3301" s="115"/>
    </row>
    <row r="3302" spans="5:5" x14ac:dyDescent="0.25">
      <c r="E3302" s="115"/>
    </row>
    <row r="3303" spans="5:5" x14ac:dyDescent="0.25">
      <c r="E3303" s="115"/>
    </row>
    <row r="3304" spans="5:5" x14ac:dyDescent="0.25">
      <c r="E3304" s="115"/>
    </row>
    <row r="3305" spans="5:5" x14ac:dyDescent="0.25">
      <c r="E3305" s="115"/>
    </row>
    <row r="3306" spans="5:5" x14ac:dyDescent="0.25">
      <c r="E3306" s="115"/>
    </row>
    <row r="3307" spans="5:5" x14ac:dyDescent="0.25">
      <c r="E3307" s="115"/>
    </row>
    <row r="3308" spans="5:5" x14ac:dyDescent="0.25">
      <c r="E3308" s="115"/>
    </row>
    <row r="3309" spans="5:5" x14ac:dyDescent="0.25">
      <c r="E3309" s="115"/>
    </row>
    <row r="3310" spans="5:5" x14ac:dyDescent="0.25">
      <c r="E3310" s="115"/>
    </row>
    <row r="3311" spans="5:5" x14ac:dyDescent="0.25">
      <c r="E3311" s="115"/>
    </row>
    <row r="3312" spans="5:5" x14ac:dyDescent="0.25">
      <c r="E3312" s="115"/>
    </row>
    <row r="3313" spans="5:5" x14ac:dyDescent="0.25">
      <c r="E3313" s="115"/>
    </row>
    <row r="3314" spans="5:5" x14ac:dyDescent="0.25">
      <c r="E3314" s="115"/>
    </row>
    <row r="3315" spans="5:5" x14ac:dyDescent="0.25">
      <c r="E3315" s="115"/>
    </row>
    <row r="3316" spans="5:5" x14ac:dyDescent="0.25">
      <c r="E3316" s="115"/>
    </row>
    <row r="3317" spans="5:5" x14ac:dyDescent="0.25">
      <c r="E3317" s="115"/>
    </row>
    <row r="3318" spans="5:5" x14ac:dyDescent="0.25">
      <c r="E3318" s="115"/>
    </row>
    <row r="3319" spans="5:5" x14ac:dyDescent="0.25">
      <c r="E3319" s="115"/>
    </row>
    <row r="3320" spans="5:5" x14ac:dyDescent="0.25">
      <c r="E3320" s="115"/>
    </row>
    <row r="3321" spans="5:5" x14ac:dyDescent="0.25">
      <c r="E3321" s="115"/>
    </row>
    <row r="3322" spans="5:5" x14ac:dyDescent="0.25">
      <c r="E3322" s="115"/>
    </row>
    <row r="3323" spans="5:5" x14ac:dyDescent="0.25">
      <c r="E3323" s="115"/>
    </row>
    <row r="3324" spans="5:5" x14ac:dyDescent="0.25">
      <c r="E3324" s="115"/>
    </row>
    <row r="3325" spans="5:5" x14ac:dyDescent="0.25">
      <c r="E3325" s="115"/>
    </row>
    <row r="3326" spans="5:5" x14ac:dyDescent="0.25">
      <c r="E3326" s="115"/>
    </row>
    <row r="3327" spans="5:5" x14ac:dyDescent="0.25">
      <c r="E3327" s="115"/>
    </row>
    <row r="3328" spans="5:5" x14ac:dyDescent="0.25">
      <c r="E3328" s="115"/>
    </row>
    <row r="3329" spans="5:5" x14ac:dyDescent="0.25">
      <c r="E3329" s="115"/>
    </row>
    <row r="3330" spans="5:5" x14ac:dyDescent="0.25">
      <c r="E3330" s="115"/>
    </row>
    <row r="3331" spans="5:5" x14ac:dyDescent="0.25">
      <c r="E3331" s="115"/>
    </row>
    <row r="3332" spans="5:5" x14ac:dyDescent="0.25">
      <c r="E3332" s="115"/>
    </row>
    <row r="3333" spans="5:5" x14ac:dyDescent="0.25">
      <c r="E3333" s="115"/>
    </row>
    <row r="3334" spans="5:5" x14ac:dyDescent="0.25">
      <c r="E3334" s="115"/>
    </row>
    <row r="3335" spans="5:5" x14ac:dyDescent="0.25">
      <c r="E3335" s="115"/>
    </row>
    <row r="3336" spans="5:5" x14ac:dyDescent="0.25">
      <c r="E3336" s="115"/>
    </row>
    <row r="3337" spans="5:5" x14ac:dyDescent="0.25">
      <c r="E3337" s="115"/>
    </row>
    <row r="3338" spans="5:5" x14ac:dyDescent="0.25">
      <c r="E3338" s="115"/>
    </row>
    <row r="3339" spans="5:5" x14ac:dyDescent="0.25">
      <c r="E3339" s="115"/>
    </row>
    <row r="3340" spans="5:5" x14ac:dyDescent="0.25">
      <c r="E3340" s="115"/>
    </row>
    <row r="3341" spans="5:5" x14ac:dyDescent="0.25">
      <c r="E3341" s="115"/>
    </row>
    <row r="3342" spans="5:5" x14ac:dyDescent="0.25">
      <c r="E3342" s="115"/>
    </row>
    <row r="3343" spans="5:5" x14ac:dyDescent="0.25">
      <c r="E3343" s="115"/>
    </row>
    <row r="3344" spans="5:5" x14ac:dyDescent="0.25">
      <c r="E3344" s="115"/>
    </row>
    <row r="3345" spans="5:5" x14ac:dyDescent="0.25">
      <c r="E3345" s="115"/>
    </row>
    <row r="3346" spans="5:5" x14ac:dyDescent="0.25">
      <c r="E3346" s="115"/>
    </row>
    <row r="3347" spans="5:5" x14ac:dyDescent="0.25">
      <c r="E3347" s="115"/>
    </row>
    <row r="3348" spans="5:5" x14ac:dyDescent="0.25">
      <c r="E3348" s="115"/>
    </row>
    <row r="3349" spans="5:5" x14ac:dyDescent="0.25">
      <c r="E3349" s="115"/>
    </row>
    <row r="3350" spans="5:5" x14ac:dyDescent="0.25">
      <c r="E3350" s="115"/>
    </row>
    <row r="3351" spans="5:5" x14ac:dyDescent="0.25">
      <c r="E3351" s="115"/>
    </row>
    <row r="3352" spans="5:5" x14ac:dyDescent="0.25">
      <c r="E3352" s="115"/>
    </row>
    <row r="3353" spans="5:5" x14ac:dyDescent="0.25">
      <c r="E3353" s="115"/>
    </row>
    <row r="3354" spans="5:5" x14ac:dyDescent="0.25">
      <c r="E3354" s="115"/>
    </row>
    <row r="3355" spans="5:5" x14ac:dyDescent="0.25">
      <c r="E3355" s="115"/>
    </row>
    <row r="3356" spans="5:5" x14ac:dyDescent="0.25">
      <c r="E3356" s="115"/>
    </row>
    <row r="3357" spans="5:5" x14ac:dyDescent="0.25">
      <c r="E3357" s="115"/>
    </row>
    <row r="3358" spans="5:5" x14ac:dyDescent="0.25">
      <c r="E3358" s="115"/>
    </row>
    <row r="3359" spans="5:5" x14ac:dyDescent="0.25">
      <c r="E3359" s="115"/>
    </row>
    <row r="3360" spans="5:5" x14ac:dyDescent="0.25">
      <c r="E3360" s="115"/>
    </row>
    <row r="3361" spans="5:5" x14ac:dyDescent="0.25">
      <c r="E3361" s="115"/>
    </row>
    <row r="3362" spans="5:5" x14ac:dyDescent="0.25">
      <c r="E3362" s="115"/>
    </row>
    <row r="3363" spans="5:5" x14ac:dyDescent="0.25">
      <c r="E3363" s="115"/>
    </row>
    <row r="3364" spans="5:5" x14ac:dyDescent="0.25">
      <c r="E3364" s="115"/>
    </row>
    <row r="3365" spans="5:5" x14ac:dyDescent="0.25">
      <c r="E3365" s="115"/>
    </row>
    <row r="3366" spans="5:5" x14ac:dyDescent="0.25">
      <c r="E3366" s="115"/>
    </row>
    <row r="3367" spans="5:5" x14ac:dyDescent="0.25">
      <c r="E3367" s="115"/>
    </row>
    <row r="3368" spans="5:5" x14ac:dyDescent="0.25">
      <c r="E3368" s="115"/>
    </row>
    <row r="3369" spans="5:5" x14ac:dyDescent="0.25">
      <c r="E3369" s="115"/>
    </row>
    <row r="3370" spans="5:5" x14ac:dyDescent="0.25">
      <c r="E3370" s="115"/>
    </row>
    <row r="3371" spans="5:5" x14ac:dyDescent="0.25">
      <c r="E3371" s="115"/>
    </row>
    <row r="3372" spans="5:5" x14ac:dyDescent="0.25">
      <c r="E3372" s="115"/>
    </row>
    <row r="3373" spans="5:5" x14ac:dyDescent="0.25">
      <c r="E3373" s="115"/>
    </row>
    <row r="3374" spans="5:5" x14ac:dyDescent="0.25">
      <c r="E3374" s="115"/>
    </row>
    <row r="3375" spans="5:5" x14ac:dyDescent="0.25">
      <c r="E3375" s="115"/>
    </row>
    <row r="3376" spans="5:5" x14ac:dyDescent="0.25">
      <c r="E3376" s="115"/>
    </row>
    <row r="3377" spans="5:5" x14ac:dyDescent="0.25">
      <c r="E3377" s="115"/>
    </row>
    <row r="3378" spans="5:5" x14ac:dyDescent="0.25">
      <c r="E3378" s="115"/>
    </row>
    <row r="3379" spans="5:5" x14ac:dyDescent="0.25">
      <c r="E3379" s="115"/>
    </row>
    <row r="3380" spans="5:5" x14ac:dyDescent="0.25">
      <c r="E3380" s="115"/>
    </row>
    <row r="3381" spans="5:5" x14ac:dyDescent="0.25">
      <c r="E3381" s="115"/>
    </row>
    <row r="3382" spans="5:5" x14ac:dyDescent="0.25">
      <c r="E3382" s="115"/>
    </row>
    <row r="3383" spans="5:5" x14ac:dyDescent="0.25">
      <c r="E3383" s="115"/>
    </row>
    <row r="3384" spans="5:5" x14ac:dyDescent="0.25">
      <c r="E3384" s="115"/>
    </row>
    <row r="3385" spans="5:5" x14ac:dyDescent="0.25">
      <c r="E3385" s="115"/>
    </row>
    <row r="3386" spans="5:5" x14ac:dyDescent="0.25">
      <c r="E3386" s="115"/>
    </row>
    <row r="3387" spans="5:5" x14ac:dyDescent="0.25">
      <c r="E3387" s="115"/>
    </row>
    <row r="3388" spans="5:5" x14ac:dyDescent="0.25">
      <c r="E3388" s="115"/>
    </row>
    <row r="3389" spans="5:5" x14ac:dyDescent="0.25">
      <c r="E3389" s="115"/>
    </row>
    <row r="3390" spans="5:5" x14ac:dyDescent="0.25">
      <c r="E3390" s="115"/>
    </row>
    <row r="3391" spans="5:5" x14ac:dyDescent="0.25">
      <c r="E3391" s="115"/>
    </row>
    <row r="3392" spans="5:5" x14ac:dyDescent="0.25">
      <c r="E3392" s="115"/>
    </row>
    <row r="3393" spans="5:5" x14ac:dyDescent="0.25">
      <c r="E3393" s="115"/>
    </row>
    <row r="3394" spans="5:5" x14ac:dyDescent="0.25">
      <c r="E3394" s="115"/>
    </row>
    <row r="3395" spans="5:5" x14ac:dyDescent="0.25">
      <c r="E3395" s="115"/>
    </row>
    <row r="3396" spans="5:5" x14ac:dyDescent="0.25">
      <c r="E3396" s="115"/>
    </row>
    <row r="3397" spans="5:5" x14ac:dyDescent="0.25">
      <c r="E3397" s="115"/>
    </row>
    <row r="3398" spans="5:5" x14ac:dyDescent="0.25">
      <c r="E3398" s="115"/>
    </row>
    <row r="3399" spans="5:5" x14ac:dyDescent="0.25">
      <c r="E3399" s="115"/>
    </row>
    <row r="3400" spans="5:5" x14ac:dyDescent="0.25">
      <c r="E3400" s="115"/>
    </row>
    <row r="3401" spans="5:5" x14ac:dyDescent="0.25">
      <c r="E3401" s="115"/>
    </row>
    <row r="3402" spans="5:5" x14ac:dyDescent="0.25">
      <c r="E3402" s="115"/>
    </row>
    <row r="3403" spans="5:5" x14ac:dyDescent="0.25">
      <c r="E3403" s="115"/>
    </row>
    <row r="3404" spans="5:5" x14ac:dyDescent="0.25">
      <c r="E3404" s="115"/>
    </row>
    <row r="3405" spans="5:5" x14ac:dyDescent="0.25">
      <c r="E3405" s="115"/>
    </row>
    <row r="3406" spans="5:5" x14ac:dyDescent="0.25">
      <c r="E3406" s="115"/>
    </row>
    <row r="3407" spans="5:5" x14ac:dyDescent="0.25">
      <c r="E3407" s="115"/>
    </row>
    <row r="3408" spans="5:5" x14ac:dyDescent="0.25">
      <c r="E3408" s="115"/>
    </row>
    <row r="3409" spans="5:5" x14ac:dyDescent="0.25">
      <c r="E3409" s="115"/>
    </row>
    <row r="3410" spans="5:5" x14ac:dyDescent="0.25">
      <c r="E3410" s="115"/>
    </row>
    <row r="3411" spans="5:5" x14ac:dyDescent="0.25">
      <c r="E3411" s="115"/>
    </row>
    <row r="3412" spans="5:5" x14ac:dyDescent="0.25">
      <c r="E3412" s="115"/>
    </row>
    <row r="3413" spans="5:5" x14ac:dyDescent="0.25">
      <c r="E3413" s="115"/>
    </row>
    <row r="3414" spans="5:5" x14ac:dyDescent="0.25">
      <c r="E3414" s="115"/>
    </row>
    <row r="3415" spans="5:5" x14ac:dyDescent="0.25">
      <c r="E3415" s="115"/>
    </row>
    <row r="3416" spans="5:5" x14ac:dyDescent="0.25">
      <c r="E3416" s="115"/>
    </row>
    <row r="3417" spans="5:5" x14ac:dyDescent="0.25">
      <c r="E3417" s="115"/>
    </row>
    <row r="3418" spans="5:5" x14ac:dyDescent="0.25">
      <c r="E3418" s="115"/>
    </row>
    <row r="3419" spans="5:5" x14ac:dyDescent="0.25">
      <c r="E3419" s="115"/>
    </row>
    <row r="3420" spans="5:5" x14ac:dyDescent="0.25">
      <c r="E3420" s="115"/>
    </row>
    <row r="3421" spans="5:5" x14ac:dyDescent="0.25">
      <c r="E3421" s="115"/>
    </row>
    <row r="3422" spans="5:5" x14ac:dyDescent="0.25">
      <c r="E3422" s="115"/>
    </row>
    <row r="3423" spans="5:5" x14ac:dyDescent="0.25">
      <c r="E3423" s="115"/>
    </row>
    <row r="3424" spans="5:5" x14ac:dyDescent="0.25">
      <c r="E3424" s="115"/>
    </row>
    <row r="3425" spans="5:5" x14ac:dyDescent="0.25">
      <c r="E3425" s="115"/>
    </row>
    <row r="3426" spans="5:5" x14ac:dyDescent="0.25">
      <c r="E3426" s="115"/>
    </row>
    <row r="3427" spans="5:5" x14ac:dyDescent="0.25">
      <c r="E3427" s="115"/>
    </row>
    <row r="3428" spans="5:5" x14ac:dyDescent="0.25">
      <c r="E3428" s="115"/>
    </row>
    <row r="3429" spans="5:5" x14ac:dyDescent="0.25">
      <c r="E3429" s="115"/>
    </row>
    <row r="3430" spans="5:5" x14ac:dyDescent="0.25">
      <c r="E3430" s="115"/>
    </row>
    <row r="3431" spans="5:5" x14ac:dyDescent="0.25">
      <c r="E3431" s="115"/>
    </row>
    <row r="3432" spans="5:5" x14ac:dyDescent="0.25">
      <c r="E3432" s="115"/>
    </row>
    <row r="3433" spans="5:5" x14ac:dyDescent="0.25">
      <c r="E3433" s="115"/>
    </row>
    <row r="3434" spans="5:5" x14ac:dyDescent="0.25">
      <c r="E3434" s="115"/>
    </row>
    <row r="3435" spans="5:5" x14ac:dyDescent="0.25">
      <c r="E3435" s="115"/>
    </row>
    <row r="3436" spans="5:5" x14ac:dyDescent="0.25">
      <c r="E3436" s="115"/>
    </row>
    <row r="3437" spans="5:5" x14ac:dyDescent="0.25">
      <c r="E3437" s="115"/>
    </row>
    <row r="3438" spans="5:5" x14ac:dyDescent="0.25">
      <c r="E3438" s="115"/>
    </row>
    <row r="3439" spans="5:5" x14ac:dyDescent="0.25">
      <c r="E3439" s="115"/>
    </row>
    <row r="3440" spans="5:5" x14ac:dyDescent="0.25">
      <c r="E3440" s="115"/>
    </row>
    <row r="3441" spans="5:5" x14ac:dyDescent="0.25">
      <c r="E3441" s="115"/>
    </row>
    <row r="3442" spans="5:5" x14ac:dyDescent="0.25">
      <c r="E3442" s="115"/>
    </row>
    <row r="3443" spans="5:5" x14ac:dyDescent="0.25">
      <c r="E3443" s="115"/>
    </row>
    <row r="3444" spans="5:5" x14ac:dyDescent="0.25">
      <c r="E3444" s="115"/>
    </row>
    <row r="3445" spans="5:5" x14ac:dyDescent="0.25">
      <c r="E3445" s="115"/>
    </row>
    <row r="3446" spans="5:5" x14ac:dyDescent="0.25">
      <c r="E3446" s="115"/>
    </row>
    <row r="3447" spans="5:5" x14ac:dyDescent="0.25">
      <c r="E3447" s="115"/>
    </row>
    <row r="3448" spans="5:5" x14ac:dyDescent="0.25">
      <c r="E3448" s="115"/>
    </row>
    <row r="3449" spans="5:5" x14ac:dyDescent="0.25">
      <c r="E3449" s="115"/>
    </row>
    <row r="3450" spans="5:5" x14ac:dyDescent="0.25">
      <c r="E3450" s="115"/>
    </row>
    <row r="3451" spans="5:5" x14ac:dyDescent="0.25">
      <c r="E3451" s="115"/>
    </row>
    <row r="3452" spans="5:5" x14ac:dyDescent="0.25">
      <c r="E3452" s="115"/>
    </row>
    <row r="3453" spans="5:5" x14ac:dyDescent="0.25">
      <c r="E3453" s="115"/>
    </row>
    <row r="3454" spans="5:5" x14ac:dyDescent="0.25">
      <c r="E3454" s="115"/>
    </row>
    <row r="3455" spans="5:5" x14ac:dyDescent="0.25">
      <c r="E3455" s="115"/>
    </row>
    <row r="3456" spans="5:5" x14ac:dyDescent="0.25">
      <c r="E3456" s="115"/>
    </row>
    <row r="3457" spans="5:5" x14ac:dyDescent="0.25">
      <c r="E3457" s="115"/>
    </row>
    <row r="3458" spans="5:5" x14ac:dyDescent="0.25">
      <c r="E3458" s="115"/>
    </row>
    <row r="3459" spans="5:5" x14ac:dyDescent="0.25">
      <c r="E3459" s="115"/>
    </row>
    <row r="3460" spans="5:5" x14ac:dyDescent="0.25">
      <c r="E3460" s="115"/>
    </row>
    <row r="3461" spans="5:5" x14ac:dyDescent="0.25">
      <c r="E3461" s="115"/>
    </row>
    <row r="3462" spans="5:5" x14ac:dyDescent="0.25">
      <c r="E3462" s="115"/>
    </row>
    <row r="3463" spans="5:5" x14ac:dyDescent="0.25">
      <c r="E3463" s="115"/>
    </row>
    <row r="3464" spans="5:5" x14ac:dyDescent="0.25">
      <c r="E3464" s="115"/>
    </row>
    <row r="3465" spans="5:5" x14ac:dyDescent="0.25">
      <c r="E3465" s="115"/>
    </row>
    <row r="3466" spans="5:5" x14ac:dyDescent="0.25">
      <c r="E3466" s="115"/>
    </row>
    <row r="3467" spans="5:5" x14ac:dyDescent="0.25">
      <c r="E3467" s="115"/>
    </row>
    <row r="3468" spans="5:5" x14ac:dyDescent="0.25">
      <c r="E3468" s="115"/>
    </row>
    <row r="3469" spans="5:5" x14ac:dyDescent="0.25">
      <c r="E3469" s="115"/>
    </row>
    <row r="3470" spans="5:5" x14ac:dyDescent="0.25">
      <c r="E3470" s="115"/>
    </row>
    <row r="3471" spans="5:5" x14ac:dyDescent="0.25">
      <c r="E3471" s="115"/>
    </row>
    <row r="3472" spans="5:5" x14ac:dyDescent="0.25">
      <c r="E3472" s="115"/>
    </row>
    <row r="3473" spans="5:5" x14ac:dyDescent="0.25">
      <c r="E3473" s="115"/>
    </row>
    <row r="3474" spans="5:5" x14ac:dyDescent="0.25">
      <c r="E3474" s="115"/>
    </row>
    <row r="3475" spans="5:5" x14ac:dyDescent="0.25">
      <c r="E3475" s="115"/>
    </row>
    <row r="3476" spans="5:5" x14ac:dyDescent="0.25">
      <c r="E3476" s="115"/>
    </row>
    <row r="3477" spans="5:5" x14ac:dyDescent="0.25">
      <c r="E3477" s="115"/>
    </row>
    <row r="3478" spans="5:5" x14ac:dyDescent="0.25">
      <c r="E3478" s="115"/>
    </row>
    <row r="3479" spans="5:5" x14ac:dyDescent="0.25">
      <c r="E3479" s="115"/>
    </row>
    <row r="3480" spans="5:5" x14ac:dyDescent="0.25">
      <c r="E3480" s="115"/>
    </row>
    <row r="3481" spans="5:5" x14ac:dyDescent="0.25">
      <c r="E3481" s="115"/>
    </row>
    <row r="3482" spans="5:5" x14ac:dyDescent="0.25">
      <c r="E3482" s="115"/>
    </row>
    <row r="3483" spans="5:5" x14ac:dyDescent="0.25">
      <c r="E3483" s="115"/>
    </row>
    <row r="3484" spans="5:5" x14ac:dyDescent="0.25">
      <c r="E3484" s="115"/>
    </row>
    <row r="3485" spans="5:5" x14ac:dyDescent="0.25">
      <c r="E3485" s="115"/>
    </row>
    <row r="3486" spans="5:5" x14ac:dyDescent="0.25">
      <c r="E3486" s="115"/>
    </row>
    <row r="3487" spans="5:5" x14ac:dyDescent="0.25">
      <c r="E3487" s="115"/>
    </row>
    <row r="3488" spans="5:5" x14ac:dyDescent="0.25">
      <c r="E3488" s="115"/>
    </row>
    <row r="3489" spans="5:5" x14ac:dyDescent="0.25">
      <c r="E3489" s="115"/>
    </row>
    <row r="3490" spans="5:5" x14ac:dyDescent="0.25">
      <c r="E3490" s="115"/>
    </row>
    <row r="3491" spans="5:5" x14ac:dyDescent="0.25">
      <c r="E3491" s="115"/>
    </row>
    <row r="3492" spans="5:5" x14ac:dyDescent="0.25">
      <c r="E3492" s="115"/>
    </row>
    <row r="3493" spans="5:5" x14ac:dyDescent="0.25">
      <c r="E3493" s="115"/>
    </row>
    <row r="3494" spans="5:5" x14ac:dyDescent="0.25">
      <c r="E3494" s="115"/>
    </row>
    <row r="3495" spans="5:5" x14ac:dyDescent="0.25">
      <c r="E3495" s="115"/>
    </row>
    <row r="3496" spans="5:5" x14ac:dyDescent="0.25">
      <c r="E3496" s="115"/>
    </row>
    <row r="3497" spans="5:5" x14ac:dyDescent="0.25">
      <c r="E3497" s="115"/>
    </row>
    <row r="3498" spans="5:5" x14ac:dyDescent="0.25">
      <c r="E3498" s="115"/>
    </row>
    <row r="3499" spans="5:5" x14ac:dyDescent="0.25">
      <c r="E3499" s="115"/>
    </row>
    <row r="3500" spans="5:5" x14ac:dyDescent="0.25">
      <c r="E3500" s="115"/>
    </row>
    <row r="3501" spans="5:5" x14ac:dyDescent="0.25">
      <c r="E3501" s="115"/>
    </row>
    <row r="3502" spans="5:5" x14ac:dyDescent="0.25">
      <c r="E3502" s="115"/>
    </row>
    <row r="3503" spans="5:5" x14ac:dyDescent="0.25">
      <c r="E3503" s="115"/>
    </row>
    <row r="3504" spans="5:5" x14ac:dyDescent="0.25">
      <c r="E3504" s="115"/>
    </row>
    <row r="3505" spans="5:5" x14ac:dyDescent="0.25">
      <c r="E3505" s="115"/>
    </row>
    <row r="3506" spans="5:5" x14ac:dyDescent="0.25">
      <c r="E3506" s="115"/>
    </row>
    <row r="3507" spans="5:5" x14ac:dyDescent="0.25">
      <c r="E3507" s="115"/>
    </row>
    <row r="3508" spans="5:5" x14ac:dyDescent="0.25">
      <c r="E3508" s="115"/>
    </row>
    <row r="3509" spans="5:5" x14ac:dyDescent="0.25">
      <c r="E3509" s="115"/>
    </row>
    <row r="3510" spans="5:5" x14ac:dyDescent="0.25">
      <c r="E3510" s="115"/>
    </row>
    <row r="3511" spans="5:5" x14ac:dyDescent="0.25">
      <c r="E3511" s="115"/>
    </row>
    <row r="3512" spans="5:5" x14ac:dyDescent="0.25">
      <c r="E3512" s="115"/>
    </row>
    <row r="3513" spans="5:5" x14ac:dyDescent="0.25">
      <c r="E3513" s="115"/>
    </row>
    <row r="3514" spans="5:5" x14ac:dyDescent="0.25">
      <c r="E3514" s="115"/>
    </row>
    <row r="3515" spans="5:5" x14ac:dyDescent="0.25">
      <c r="E3515" s="115"/>
    </row>
    <row r="3516" spans="5:5" x14ac:dyDescent="0.25">
      <c r="E3516" s="115"/>
    </row>
    <row r="3517" spans="5:5" x14ac:dyDescent="0.25">
      <c r="E3517" s="115"/>
    </row>
    <row r="3518" spans="5:5" x14ac:dyDescent="0.25">
      <c r="E3518" s="115"/>
    </row>
    <row r="3519" spans="5:5" x14ac:dyDescent="0.25">
      <c r="E3519" s="115"/>
    </row>
    <row r="3520" spans="5:5" x14ac:dyDescent="0.25">
      <c r="E3520" s="115"/>
    </row>
    <row r="3521" spans="5:5" x14ac:dyDescent="0.25">
      <c r="E3521" s="115"/>
    </row>
    <row r="3522" spans="5:5" x14ac:dyDescent="0.25">
      <c r="E3522" s="115"/>
    </row>
    <row r="3523" spans="5:5" x14ac:dyDescent="0.25">
      <c r="E3523" s="115"/>
    </row>
    <row r="3524" spans="5:5" x14ac:dyDescent="0.25">
      <c r="E3524" s="115"/>
    </row>
    <row r="3525" spans="5:5" x14ac:dyDescent="0.25">
      <c r="E3525" s="115"/>
    </row>
    <row r="3526" spans="5:5" x14ac:dyDescent="0.25">
      <c r="E3526" s="115"/>
    </row>
    <row r="3527" spans="5:5" x14ac:dyDescent="0.25">
      <c r="E3527" s="115"/>
    </row>
    <row r="3528" spans="5:5" x14ac:dyDescent="0.25">
      <c r="E3528" s="115"/>
    </row>
    <row r="3529" spans="5:5" x14ac:dyDescent="0.25">
      <c r="E3529" s="115"/>
    </row>
    <row r="3530" spans="5:5" x14ac:dyDescent="0.25">
      <c r="E3530" s="115"/>
    </row>
    <row r="3531" spans="5:5" x14ac:dyDescent="0.25">
      <c r="E3531" s="115"/>
    </row>
    <row r="3532" spans="5:5" x14ac:dyDescent="0.25">
      <c r="E3532" s="115"/>
    </row>
    <row r="3533" spans="5:5" x14ac:dyDescent="0.25">
      <c r="E3533" s="115"/>
    </row>
    <row r="3534" spans="5:5" x14ac:dyDescent="0.25">
      <c r="E3534" s="115"/>
    </row>
    <row r="3535" spans="5:5" x14ac:dyDescent="0.25">
      <c r="E3535" s="115"/>
    </row>
    <row r="3536" spans="5:5" x14ac:dyDescent="0.25">
      <c r="E3536" s="115"/>
    </row>
    <row r="3537" spans="5:5" x14ac:dyDescent="0.25">
      <c r="E3537" s="115"/>
    </row>
    <row r="3538" spans="5:5" x14ac:dyDescent="0.25">
      <c r="E3538" s="115"/>
    </row>
    <row r="3539" spans="5:5" x14ac:dyDescent="0.25">
      <c r="E3539" s="115"/>
    </row>
    <row r="3540" spans="5:5" x14ac:dyDescent="0.25">
      <c r="E3540" s="115"/>
    </row>
    <row r="3541" spans="5:5" x14ac:dyDescent="0.25">
      <c r="E3541" s="115"/>
    </row>
    <row r="3542" spans="5:5" x14ac:dyDescent="0.25">
      <c r="E3542" s="115"/>
    </row>
    <row r="3543" spans="5:5" x14ac:dyDescent="0.25">
      <c r="E3543" s="115"/>
    </row>
    <row r="3544" spans="5:5" x14ac:dyDescent="0.25">
      <c r="E3544" s="115"/>
    </row>
    <row r="3545" spans="5:5" x14ac:dyDescent="0.25">
      <c r="E3545" s="115"/>
    </row>
    <row r="3546" spans="5:5" x14ac:dyDescent="0.25">
      <c r="E3546" s="115"/>
    </row>
    <row r="3547" spans="5:5" x14ac:dyDescent="0.25">
      <c r="E3547" s="115"/>
    </row>
    <row r="3548" spans="5:5" x14ac:dyDescent="0.25">
      <c r="E3548" s="115"/>
    </row>
    <row r="3549" spans="5:5" x14ac:dyDescent="0.25">
      <c r="E3549" s="115"/>
    </row>
    <row r="3550" spans="5:5" x14ac:dyDescent="0.25">
      <c r="E3550" s="115"/>
    </row>
    <row r="3551" spans="5:5" x14ac:dyDescent="0.25">
      <c r="E3551" s="115"/>
    </row>
    <row r="3552" spans="5:5" x14ac:dyDescent="0.25">
      <c r="E3552" s="115"/>
    </row>
    <row r="3553" spans="5:5" x14ac:dyDescent="0.25">
      <c r="E3553" s="115"/>
    </row>
    <row r="3554" spans="5:5" x14ac:dyDescent="0.25">
      <c r="E3554" s="115"/>
    </row>
    <row r="3555" spans="5:5" x14ac:dyDescent="0.25">
      <c r="E3555" s="115"/>
    </row>
    <row r="3556" spans="5:5" x14ac:dyDescent="0.25">
      <c r="E3556" s="115"/>
    </row>
    <row r="3557" spans="5:5" x14ac:dyDescent="0.25">
      <c r="E3557" s="115"/>
    </row>
    <row r="3558" spans="5:5" x14ac:dyDescent="0.25">
      <c r="E3558" s="115"/>
    </row>
    <row r="3559" spans="5:5" x14ac:dyDescent="0.25">
      <c r="E3559" s="115"/>
    </row>
    <row r="3560" spans="5:5" x14ac:dyDescent="0.25">
      <c r="E3560" s="115"/>
    </row>
    <row r="3561" spans="5:5" x14ac:dyDescent="0.25">
      <c r="E3561" s="115"/>
    </row>
    <row r="3562" spans="5:5" x14ac:dyDescent="0.25">
      <c r="E3562" s="115"/>
    </row>
    <row r="3563" spans="5:5" x14ac:dyDescent="0.25">
      <c r="E3563" s="115"/>
    </row>
    <row r="3564" spans="5:5" x14ac:dyDescent="0.25">
      <c r="E3564" s="115"/>
    </row>
    <row r="3565" spans="5:5" x14ac:dyDescent="0.25">
      <c r="E3565" s="115"/>
    </row>
    <row r="3566" spans="5:5" x14ac:dyDescent="0.25">
      <c r="E3566" s="115"/>
    </row>
    <row r="3567" spans="5:5" x14ac:dyDescent="0.25">
      <c r="E3567" s="115"/>
    </row>
    <row r="3568" spans="5:5" x14ac:dyDescent="0.25">
      <c r="E3568" s="115"/>
    </row>
    <row r="3569" spans="5:5" x14ac:dyDescent="0.25">
      <c r="E3569" s="115"/>
    </row>
    <row r="3570" spans="5:5" x14ac:dyDescent="0.25">
      <c r="E3570" s="115"/>
    </row>
    <row r="3571" spans="5:5" x14ac:dyDescent="0.25">
      <c r="E3571" s="115"/>
    </row>
    <row r="3572" spans="5:5" x14ac:dyDescent="0.25">
      <c r="E3572" s="115"/>
    </row>
    <row r="3573" spans="5:5" x14ac:dyDescent="0.25">
      <c r="E3573" s="115"/>
    </row>
    <row r="3574" spans="5:5" x14ac:dyDescent="0.25">
      <c r="E3574" s="115"/>
    </row>
    <row r="3575" spans="5:5" x14ac:dyDescent="0.25">
      <c r="E3575" s="115"/>
    </row>
    <row r="3576" spans="5:5" x14ac:dyDescent="0.25">
      <c r="E3576" s="115"/>
    </row>
    <row r="3577" spans="5:5" x14ac:dyDescent="0.25">
      <c r="E3577" s="115"/>
    </row>
    <row r="3578" spans="5:5" x14ac:dyDescent="0.25">
      <c r="E3578" s="115"/>
    </row>
    <row r="3579" spans="5:5" x14ac:dyDescent="0.25">
      <c r="E3579" s="115"/>
    </row>
    <row r="3580" spans="5:5" x14ac:dyDescent="0.25">
      <c r="E3580" s="115"/>
    </row>
    <row r="3581" spans="5:5" x14ac:dyDescent="0.25">
      <c r="E3581" s="115"/>
    </row>
    <row r="3582" spans="5:5" x14ac:dyDescent="0.25">
      <c r="E3582" s="115"/>
    </row>
    <row r="3583" spans="5:5" x14ac:dyDescent="0.25">
      <c r="E3583" s="115"/>
    </row>
    <row r="3584" spans="5:5" x14ac:dyDescent="0.25">
      <c r="E3584" s="115"/>
    </row>
    <row r="3585" spans="5:5" x14ac:dyDescent="0.25">
      <c r="E3585" s="115"/>
    </row>
    <row r="3586" spans="5:5" x14ac:dyDescent="0.25">
      <c r="E3586" s="115"/>
    </row>
    <row r="3587" spans="5:5" x14ac:dyDescent="0.25">
      <c r="E3587" s="115"/>
    </row>
    <row r="3588" spans="5:5" x14ac:dyDescent="0.25">
      <c r="E3588" s="115"/>
    </row>
    <row r="3589" spans="5:5" x14ac:dyDescent="0.25">
      <c r="E3589" s="115"/>
    </row>
    <row r="3590" spans="5:5" x14ac:dyDescent="0.25">
      <c r="E3590" s="115"/>
    </row>
    <row r="3591" spans="5:5" x14ac:dyDescent="0.25">
      <c r="E3591" s="115"/>
    </row>
    <row r="3592" spans="5:5" x14ac:dyDescent="0.25">
      <c r="E3592" s="115"/>
    </row>
    <row r="3593" spans="5:5" x14ac:dyDescent="0.25">
      <c r="E3593" s="115"/>
    </row>
    <row r="3594" spans="5:5" x14ac:dyDescent="0.25">
      <c r="E3594" s="115"/>
    </row>
    <row r="3595" spans="5:5" x14ac:dyDescent="0.25">
      <c r="E3595" s="115"/>
    </row>
    <row r="3596" spans="5:5" x14ac:dyDescent="0.25">
      <c r="E3596" s="115"/>
    </row>
    <row r="3597" spans="5:5" x14ac:dyDescent="0.25">
      <c r="E3597" s="115"/>
    </row>
    <row r="3598" spans="5:5" x14ac:dyDescent="0.25">
      <c r="E3598" s="115"/>
    </row>
    <row r="3599" spans="5:5" x14ac:dyDescent="0.25">
      <c r="E3599" s="115"/>
    </row>
    <row r="3600" spans="5:5" x14ac:dyDescent="0.25">
      <c r="E3600" s="115"/>
    </row>
    <row r="3601" spans="5:5" x14ac:dyDescent="0.25">
      <c r="E3601" s="115"/>
    </row>
    <row r="3602" spans="5:5" x14ac:dyDescent="0.25">
      <c r="E3602" s="115"/>
    </row>
    <row r="3603" spans="5:5" x14ac:dyDescent="0.25">
      <c r="E3603" s="115"/>
    </row>
    <row r="3604" spans="5:5" x14ac:dyDescent="0.25">
      <c r="E3604" s="115"/>
    </row>
    <row r="3605" spans="5:5" x14ac:dyDescent="0.25">
      <c r="E3605" s="115"/>
    </row>
    <row r="3606" spans="5:5" x14ac:dyDescent="0.25">
      <c r="E3606" s="115"/>
    </row>
    <row r="3607" spans="5:5" x14ac:dyDescent="0.25">
      <c r="E3607" s="115"/>
    </row>
    <row r="3608" spans="5:5" x14ac:dyDescent="0.25">
      <c r="E3608" s="115"/>
    </row>
    <row r="3609" spans="5:5" x14ac:dyDescent="0.25">
      <c r="E3609" s="115"/>
    </row>
    <row r="3610" spans="5:5" x14ac:dyDescent="0.25">
      <c r="E3610" s="115"/>
    </row>
    <row r="3611" spans="5:5" x14ac:dyDescent="0.25">
      <c r="E3611" s="115"/>
    </row>
    <row r="3612" spans="5:5" x14ac:dyDescent="0.25">
      <c r="E3612" s="115"/>
    </row>
    <row r="3613" spans="5:5" x14ac:dyDescent="0.25">
      <c r="E3613" s="115"/>
    </row>
    <row r="3614" spans="5:5" x14ac:dyDescent="0.25">
      <c r="E3614" s="115"/>
    </row>
    <row r="3615" spans="5:5" x14ac:dyDescent="0.25">
      <c r="E3615" s="115"/>
    </row>
    <row r="3616" spans="5:5" x14ac:dyDescent="0.25">
      <c r="E3616" s="115"/>
    </row>
    <row r="3617" spans="5:5" x14ac:dyDescent="0.25">
      <c r="E3617" s="115"/>
    </row>
    <row r="3618" spans="5:5" x14ac:dyDescent="0.25">
      <c r="E3618" s="115"/>
    </row>
    <row r="3619" spans="5:5" x14ac:dyDescent="0.25">
      <c r="E3619" s="115"/>
    </row>
    <row r="3620" spans="5:5" x14ac:dyDescent="0.25">
      <c r="E3620" s="115"/>
    </row>
    <row r="3621" spans="5:5" x14ac:dyDescent="0.25">
      <c r="E3621" s="115"/>
    </row>
    <row r="3622" spans="5:5" x14ac:dyDescent="0.25">
      <c r="E3622" s="115"/>
    </row>
    <row r="3623" spans="5:5" x14ac:dyDescent="0.25">
      <c r="E3623" s="115"/>
    </row>
    <row r="3624" spans="5:5" x14ac:dyDescent="0.25">
      <c r="E3624" s="115"/>
    </row>
    <row r="3625" spans="5:5" x14ac:dyDescent="0.25">
      <c r="E3625" s="115"/>
    </row>
    <row r="3626" spans="5:5" x14ac:dyDescent="0.25">
      <c r="E3626" s="115"/>
    </row>
    <row r="3627" spans="5:5" x14ac:dyDescent="0.25">
      <c r="E3627" s="115"/>
    </row>
    <row r="3628" spans="5:5" x14ac:dyDescent="0.25">
      <c r="E3628" s="115"/>
    </row>
    <row r="3629" spans="5:5" x14ac:dyDescent="0.25">
      <c r="E3629" s="115"/>
    </row>
    <row r="3630" spans="5:5" x14ac:dyDescent="0.25">
      <c r="E3630" s="115"/>
    </row>
    <row r="3631" spans="5:5" x14ac:dyDescent="0.25">
      <c r="E3631" s="115"/>
    </row>
    <row r="3632" spans="5:5" x14ac:dyDescent="0.25">
      <c r="E3632" s="115"/>
    </row>
    <row r="3633" spans="5:5" x14ac:dyDescent="0.25">
      <c r="E3633" s="115"/>
    </row>
    <row r="3634" spans="5:5" x14ac:dyDescent="0.25">
      <c r="E3634" s="115"/>
    </row>
    <row r="3635" spans="5:5" x14ac:dyDescent="0.25">
      <c r="E3635" s="115"/>
    </row>
    <row r="3636" spans="5:5" x14ac:dyDescent="0.25">
      <c r="E3636" s="115"/>
    </row>
    <row r="3637" spans="5:5" x14ac:dyDescent="0.25">
      <c r="E3637" s="115"/>
    </row>
    <row r="3638" spans="5:5" x14ac:dyDescent="0.25">
      <c r="E3638" s="115"/>
    </row>
    <row r="3639" spans="5:5" x14ac:dyDescent="0.25">
      <c r="E3639" s="115"/>
    </row>
    <row r="3640" spans="5:5" x14ac:dyDescent="0.25">
      <c r="E3640" s="115"/>
    </row>
    <row r="3641" spans="5:5" x14ac:dyDescent="0.25">
      <c r="E3641" s="115"/>
    </row>
    <row r="3642" spans="5:5" x14ac:dyDescent="0.25">
      <c r="E3642" s="115"/>
    </row>
    <row r="3643" spans="5:5" x14ac:dyDescent="0.25">
      <c r="E3643" s="115"/>
    </row>
    <row r="3644" spans="5:5" x14ac:dyDescent="0.25">
      <c r="E3644" s="115"/>
    </row>
    <row r="3645" spans="5:5" x14ac:dyDescent="0.25">
      <c r="E3645" s="115"/>
    </row>
    <row r="3646" spans="5:5" x14ac:dyDescent="0.25">
      <c r="E3646" s="115"/>
    </row>
    <row r="3647" spans="5:5" x14ac:dyDescent="0.25">
      <c r="E3647" s="115"/>
    </row>
    <row r="3648" spans="5:5" x14ac:dyDescent="0.25">
      <c r="E3648" s="115"/>
    </row>
    <row r="3649" spans="5:5" x14ac:dyDescent="0.25">
      <c r="E3649" s="115"/>
    </row>
    <row r="3650" spans="5:5" x14ac:dyDescent="0.25">
      <c r="E3650" s="115"/>
    </row>
    <row r="3651" spans="5:5" x14ac:dyDescent="0.25">
      <c r="E3651" s="115"/>
    </row>
    <row r="3652" spans="5:5" x14ac:dyDescent="0.25">
      <c r="E3652" s="115"/>
    </row>
    <row r="3653" spans="5:5" x14ac:dyDescent="0.25">
      <c r="E3653" s="115"/>
    </row>
    <row r="3654" spans="5:5" x14ac:dyDescent="0.25">
      <c r="E3654" s="115"/>
    </row>
    <row r="3655" spans="5:5" x14ac:dyDescent="0.25">
      <c r="E3655" s="115"/>
    </row>
    <row r="3656" spans="5:5" x14ac:dyDescent="0.25">
      <c r="E3656" s="115"/>
    </row>
    <row r="3657" spans="5:5" x14ac:dyDescent="0.25">
      <c r="E3657" s="115"/>
    </row>
    <row r="3658" spans="5:5" x14ac:dyDescent="0.25">
      <c r="E3658" s="115"/>
    </row>
    <row r="3659" spans="5:5" x14ac:dyDescent="0.25">
      <c r="E3659" s="115"/>
    </row>
    <row r="3660" spans="5:5" x14ac:dyDescent="0.25">
      <c r="E3660" s="115"/>
    </row>
    <row r="3661" spans="5:5" x14ac:dyDescent="0.25">
      <c r="E3661" s="115"/>
    </row>
    <row r="3662" spans="5:5" x14ac:dyDescent="0.25">
      <c r="E3662" s="115"/>
    </row>
    <row r="3663" spans="5:5" x14ac:dyDescent="0.25">
      <c r="E3663" s="115"/>
    </row>
    <row r="3664" spans="5:5" x14ac:dyDescent="0.25">
      <c r="E3664" s="115"/>
    </row>
    <row r="3665" spans="5:5" x14ac:dyDescent="0.25">
      <c r="E3665" s="115"/>
    </row>
    <row r="3666" spans="5:5" x14ac:dyDescent="0.25">
      <c r="E3666" s="115"/>
    </row>
    <row r="3667" spans="5:5" x14ac:dyDescent="0.25">
      <c r="E3667" s="115"/>
    </row>
    <row r="3668" spans="5:5" x14ac:dyDescent="0.25">
      <c r="E3668" s="115"/>
    </row>
    <row r="3669" spans="5:5" x14ac:dyDescent="0.25">
      <c r="E3669" s="115"/>
    </row>
    <row r="3670" spans="5:5" x14ac:dyDescent="0.25">
      <c r="E3670" s="115"/>
    </row>
    <row r="3671" spans="5:5" x14ac:dyDescent="0.25">
      <c r="E3671" s="115"/>
    </row>
    <row r="3672" spans="5:5" x14ac:dyDescent="0.25">
      <c r="E3672" s="115"/>
    </row>
    <row r="3673" spans="5:5" x14ac:dyDescent="0.25">
      <c r="E3673" s="115"/>
    </row>
    <row r="3674" spans="5:5" x14ac:dyDescent="0.25">
      <c r="E3674" s="115"/>
    </row>
    <row r="3675" spans="5:5" x14ac:dyDescent="0.25">
      <c r="E3675" s="115"/>
    </row>
    <row r="3676" spans="5:5" x14ac:dyDescent="0.25">
      <c r="E3676" s="115"/>
    </row>
    <row r="3677" spans="5:5" x14ac:dyDescent="0.25">
      <c r="E3677" s="115"/>
    </row>
    <row r="3678" spans="5:5" x14ac:dyDescent="0.25">
      <c r="E3678" s="115"/>
    </row>
    <row r="3679" spans="5:5" x14ac:dyDescent="0.25">
      <c r="E3679" s="115"/>
    </row>
    <row r="3680" spans="5:5" x14ac:dyDescent="0.25">
      <c r="E3680" s="115"/>
    </row>
    <row r="3681" spans="5:5" x14ac:dyDescent="0.25">
      <c r="E3681" s="115"/>
    </row>
    <row r="3682" spans="5:5" x14ac:dyDescent="0.25">
      <c r="E3682" s="115"/>
    </row>
    <row r="3683" spans="5:5" x14ac:dyDescent="0.25">
      <c r="E3683" s="115"/>
    </row>
    <row r="3684" spans="5:5" x14ac:dyDescent="0.25">
      <c r="E3684" s="115"/>
    </row>
    <row r="3685" spans="5:5" x14ac:dyDescent="0.25">
      <c r="E3685" s="115"/>
    </row>
    <row r="3686" spans="5:5" x14ac:dyDescent="0.25">
      <c r="E3686" s="115"/>
    </row>
    <row r="3687" spans="5:5" x14ac:dyDescent="0.25">
      <c r="E3687" s="115"/>
    </row>
    <row r="3688" spans="5:5" x14ac:dyDescent="0.25">
      <c r="E3688" s="115"/>
    </row>
    <row r="3689" spans="5:5" x14ac:dyDescent="0.25">
      <c r="E3689" s="115"/>
    </row>
    <row r="3690" spans="5:5" x14ac:dyDescent="0.25">
      <c r="E3690" s="115"/>
    </row>
    <row r="3691" spans="5:5" x14ac:dyDescent="0.25">
      <c r="E3691" s="115"/>
    </row>
    <row r="3692" spans="5:5" x14ac:dyDescent="0.25">
      <c r="E3692" s="115"/>
    </row>
    <row r="3693" spans="5:5" x14ac:dyDescent="0.25">
      <c r="E3693" s="115"/>
    </row>
    <row r="3694" spans="5:5" x14ac:dyDescent="0.25">
      <c r="E3694" s="115"/>
    </row>
    <row r="3695" spans="5:5" x14ac:dyDescent="0.25">
      <c r="E3695" s="115"/>
    </row>
    <row r="3696" spans="5:5" x14ac:dyDescent="0.25">
      <c r="E3696" s="115"/>
    </row>
    <row r="3697" spans="5:5" x14ac:dyDescent="0.25">
      <c r="E3697" s="115"/>
    </row>
    <row r="3698" spans="5:5" x14ac:dyDescent="0.25">
      <c r="E3698" s="115"/>
    </row>
    <row r="3699" spans="5:5" x14ac:dyDescent="0.25">
      <c r="E3699" s="115"/>
    </row>
    <row r="3700" spans="5:5" x14ac:dyDescent="0.25">
      <c r="E3700" s="115"/>
    </row>
    <row r="3701" spans="5:5" x14ac:dyDescent="0.25">
      <c r="E3701" s="115"/>
    </row>
    <row r="3702" spans="5:5" x14ac:dyDescent="0.25">
      <c r="E3702" s="115"/>
    </row>
    <row r="3703" spans="5:5" x14ac:dyDescent="0.25">
      <c r="E3703" s="115"/>
    </row>
    <row r="3704" spans="5:5" x14ac:dyDescent="0.25">
      <c r="E3704" s="115"/>
    </row>
    <row r="3705" spans="5:5" x14ac:dyDescent="0.25">
      <c r="E3705" s="115"/>
    </row>
    <row r="3706" spans="5:5" x14ac:dyDescent="0.25">
      <c r="E3706" s="115"/>
    </row>
    <row r="3707" spans="5:5" x14ac:dyDescent="0.25">
      <c r="E3707" s="115"/>
    </row>
    <row r="3708" spans="5:5" x14ac:dyDescent="0.25">
      <c r="E3708" s="115"/>
    </row>
    <row r="3709" spans="5:5" x14ac:dyDescent="0.25">
      <c r="E3709" s="115"/>
    </row>
    <row r="3710" spans="5:5" x14ac:dyDescent="0.25">
      <c r="E3710" s="115"/>
    </row>
    <row r="3711" spans="5:5" x14ac:dyDescent="0.25">
      <c r="E3711" s="115"/>
    </row>
    <row r="3712" spans="5:5" x14ac:dyDescent="0.25">
      <c r="E3712" s="115"/>
    </row>
    <row r="3713" spans="5:5" x14ac:dyDescent="0.25">
      <c r="E3713" s="115"/>
    </row>
    <row r="3714" spans="5:5" x14ac:dyDescent="0.25">
      <c r="E3714" s="115"/>
    </row>
    <row r="3715" spans="5:5" x14ac:dyDescent="0.25">
      <c r="E3715" s="115"/>
    </row>
    <row r="3716" spans="5:5" x14ac:dyDescent="0.25">
      <c r="E3716" s="115"/>
    </row>
    <row r="3717" spans="5:5" x14ac:dyDescent="0.25">
      <c r="E3717" s="115"/>
    </row>
    <row r="3718" spans="5:5" x14ac:dyDescent="0.25">
      <c r="E3718" s="115"/>
    </row>
    <row r="3719" spans="5:5" x14ac:dyDescent="0.25">
      <c r="E3719" s="115"/>
    </row>
    <row r="3720" spans="5:5" x14ac:dyDescent="0.25">
      <c r="E3720" s="115"/>
    </row>
    <row r="3721" spans="5:5" x14ac:dyDescent="0.25">
      <c r="E3721" s="115"/>
    </row>
    <row r="3722" spans="5:5" x14ac:dyDescent="0.25">
      <c r="E3722" s="115"/>
    </row>
    <row r="3723" spans="5:5" x14ac:dyDescent="0.25">
      <c r="E3723" s="115"/>
    </row>
    <row r="3724" spans="5:5" x14ac:dyDescent="0.25">
      <c r="E3724" s="115"/>
    </row>
    <row r="3725" spans="5:5" x14ac:dyDescent="0.25">
      <c r="E3725" s="115"/>
    </row>
    <row r="3726" spans="5:5" x14ac:dyDescent="0.25">
      <c r="E3726" s="115"/>
    </row>
    <row r="3727" spans="5:5" x14ac:dyDescent="0.25">
      <c r="E3727" s="115"/>
    </row>
    <row r="3728" spans="5:5" x14ac:dyDescent="0.25">
      <c r="E3728" s="115"/>
    </row>
    <row r="3729" spans="5:5" x14ac:dyDescent="0.25">
      <c r="E3729" s="115"/>
    </row>
    <row r="3730" spans="5:5" x14ac:dyDescent="0.25">
      <c r="E3730" s="115"/>
    </row>
    <row r="3731" spans="5:5" x14ac:dyDescent="0.25">
      <c r="E3731" s="115"/>
    </row>
    <row r="3732" spans="5:5" x14ac:dyDescent="0.25">
      <c r="E3732" s="115"/>
    </row>
    <row r="3733" spans="5:5" x14ac:dyDescent="0.25">
      <c r="E3733" s="115"/>
    </row>
    <row r="3734" spans="5:5" x14ac:dyDescent="0.25">
      <c r="E3734" s="115"/>
    </row>
    <row r="3735" spans="5:5" x14ac:dyDescent="0.25">
      <c r="E3735" s="115"/>
    </row>
    <row r="3736" spans="5:5" x14ac:dyDescent="0.25">
      <c r="E3736" s="115"/>
    </row>
    <row r="3737" spans="5:5" x14ac:dyDescent="0.25">
      <c r="E3737" s="115"/>
    </row>
    <row r="3738" spans="5:5" x14ac:dyDescent="0.25">
      <c r="E3738" s="115"/>
    </row>
    <row r="3739" spans="5:5" x14ac:dyDescent="0.25">
      <c r="E3739" s="115"/>
    </row>
    <row r="3740" spans="5:5" x14ac:dyDescent="0.25">
      <c r="E3740" s="115"/>
    </row>
    <row r="3741" spans="5:5" x14ac:dyDescent="0.25">
      <c r="E3741" s="115"/>
    </row>
    <row r="3742" spans="5:5" x14ac:dyDescent="0.25">
      <c r="E3742" s="115"/>
    </row>
    <row r="3743" spans="5:5" x14ac:dyDescent="0.25">
      <c r="E3743" s="115"/>
    </row>
    <row r="3744" spans="5:5" x14ac:dyDescent="0.25">
      <c r="E3744" s="115"/>
    </row>
    <row r="3745" spans="5:5" x14ac:dyDescent="0.25">
      <c r="E3745" s="115"/>
    </row>
    <row r="3746" spans="5:5" x14ac:dyDescent="0.25">
      <c r="E3746" s="115"/>
    </row>
    <row r="3747" spans="5:5" x14ac:dyDescent="0.25">
      <c r="E3747" s="115"/>
    </row>
    <row r="3748" spans="5:5" x14ac:dyDescent="0.25">
      <c r="E3748" s="115"/>
    </row>
    <row r="3749" spans="5:5" x14ac:dyDescent="0.25">
      <c r="E3749" s="115"/>
    </row>
    <row r="3750" spans="5:5" x14ac:dyDescent="0.25">
      <c r="E3750" s="115"/>
    </row>
    <row r="3751" spans="5:5" x14ac:dyDescent="0.25">
      <c r="E3751" s="115"/>
    </row>
    <row r="3752" spans="5:5" x14ac:dyDescent="0.25">
      <c r="E3752" s="115"/>
    </row>
    <row r="3753" spans="5:5" x14ac:dyDescent="0.25">
      <c r="E3753" s="115"/>
    </row>
    <row r="3754" spans="5:5" x14ac:dyDescent="0.25">
      <c r="E3754" s="115"/>
    </row>
    <row r="3755" spans="5:5" x14ac:dyDescent="0.25">
      <c r="E3755" s="115"/>
    </row>
    <row r="3756" spans="5:5" x14ac:dyDescent="0.25">
      <c r="E3756" s="115"/>
    </row>
    <row r="3757" spans="5:5" x14ac:dyDescent="0.25">
      <c r="E3757" s="115"/>
    </row>
    <row r="3758" spans="5:5" x14ac:dyDescent="0.25">
      <c r="E3758" s="115"/>
    </row>
    <row r="3759" spans="5:5" x14ac:dyDescent="0.25">
      <c r="E3759" s="115"/>
    </row>
    <row r="3760" spans="5:5" x14ac:dyDescent="0.25">
      <c r="E3760" s="115"/>
    </row>
    <row r="3761" spans="5:5" x14ac:dyDescent="0.25">
      <c r="E3761" s="115"/>
    </row>
    <row r="3762" spans="5:5" x14ac:dyDescent="0.25">
      <c r="E3762" s="115"/>
    </row>
    <row r="3763" spans="5:5" x14ac:dyDescent="0.25">
      <c r="E3763" s="115"/>
    </row>
    <row r="3764" spans="5:5" x14ac:dyDescent="0.25">
      <c r="E3764" s="115"/>
    </row>
    <row r="3765" spans="5:5" x14ac:dyDescent="0.25">
      <c r="E3765" s="115"/>
    </row>
    <row r="3766" spans="5:5" x14ac:dyDescent="0.25">
      <c r="E3766" s="115"/>
    </row>
    <row r="3767" spans="5:5" x14ac:dyDescent="0.25">
      <c r="E3767" s="115"/>
    </row>
    <row r="3768" spans="5:5" x14ac:dyDescent="0.25">
      <c r="E3768" s="115"/>
    </row>
    <row r="3769" spans="5:5" x14ac:dyDescent="0.25">
      <c r="E3769" s="115"/>
    </row>
    <row r="3770" spans="5:5" x14ac:dyDescent="0.25">
      <c r="E3770" s="115"/>
    </row>
    <row r="3771" spans="5:5" x14ac:dyDescent="0.25">
      <c r="E3771" s="115"/>
    </row>
    <row r="3772" spans="5:5" x14ac:dyDescent="0.25">
      <c r="E3772" s="115"/>
    </row>
    <row r="3773" spans="5:5" x14ac:dyDescent="0.25">
      <c r="E3773" s="115"/>
    </row>
    <row r="3774" spans="5:5" x14ac:dyDescent="0.25">
      <c r="E3774" s="115"/>
    </row>
    <row r="3775" spans="5:5" x14ac:dyDescent="0.25">
      <c r="E3775" s="115"/>
    </row>
    <row r="3776" spans="5:5" x14ac:dyDescent="0.25">
      <c r="E3776" s="115"/>
    </row>
    <row r="3777" spans="5:5" x14ac:dyDescent="0.25">
      <c r="E3777" s="115"/>
    </row>
    <row r="3778" spans="5:5" x14ac:dyDescent="0.25">
      <c r="E3778" s="115"/>
    </row>
    <row r="3779" spans="5:5" x14ac:dyDescent="0.25">
      <c r="E3779" s="115"/>
    </row>
    <row r="3780" spans="5:5" x14ac:dyDescent="0.25">
      <c r="E3780" s="115"/>
    </row>
    <row r="3781" spans="5:5" x14ac:dyDescent="0.25">
      <c r="E3781" s="115"/>
    </row>
    <row r="3782" spans="5:5" x14ac:dyDescent="0.25">
      <c r="E3782" s="115"/>
    </row>
    <row r="3783" spans="5:5" x14ac:dyDescent="0.25">
      <c r="E3783" s="115"/>
    </row>
    <row r="3784" spans="5:5" x14ac:dyDescent="0.25">
      <c r="E3784" s="115"/>
    </row>
    <row r="3785" spans="5:5" x14ac:dyDescent="0.25">
      <c r="E3785" s="115"/>
    </row>
    <row r="3786" spans="5:5" x14ac:dyDescent="0.25">
      <c r="E3786" s="115"/>
    </row>
    <row r="3787" spans="5:5" x14ac:dyDescent="0.25">
      <c r="E3787" s="115"/>
    </row>
    <row r="3788" spans="5:5" x14ac:dyDescent="0.25">
      <c r="E3788" s="115"/>
    </row>
    <row r="3789" spans="5:5" x14ac:dyDescent="0.25">
      <c r="E3789" s="115"/>
    </row>
    <row r="3790" spans="5:5" x14ac:dyDescent="0.25">
      <c r="E3790" s="115"/>
    </row>
    <row r="3791" spans="5:5" x14ac:dyDescent="0.25">
      <c r="E3791" s="115"/>
    </row>
    <row r="3792" spans="5:5" x14ac:dyDescent="0.25">
      <c r="E3792" s="115"/>
    </row>
    <row r="3793" spans="5:5" x14ac:dyDescent="0.25">
      <c r="E3793" s="115"/>
    </row>
    <row r="3794" spans="5:5" x14ac:dyDescent="0.25">
      <c r="E3794" s="115"/>
    </row>
    <row r="3795" spans="5:5" x14ac:dyDescent="0.25">
      <c r="E3795" s="115"/>
    </row>
    <row r="3796" spans="5:5" x14ac:dyDescent="0.25">
      <c r="E3796" s="115"/>
    </row>
    <row r="3797" spans="5:5" x14ac:dyDescent="0.25">
      <c r="E3797" s="115"/>
    </row>
    <row r="3798" spans="5:5" x14ac:dyDescent="0.25">
      <c r="E3798" s="115"/>
    </row>
    <row r="3799" spans="5:5" x14ac:dyDescent="0.25">
      <c r="E3799" s="115"/>
    </row>
    <row r="3800" spans="5:5" x14ac:dyDescent="0.25">
      <c r="E3800" s="115"/>
    </row>
    <row r="3801" spans="5:5" x14ac:dyDescent="0.25">
      <c r="E3801" s="115"/>
    </row>
    <row r="3802" spans="5:5" x14ac:dyDescent="0.25">
      <c r="E3802" s="115"/>
    </row>
    <row r="3803" spans="5:5" x14ac:dyDescent="0.25">
      <c r="E3803" s="115"/>
    </row>
    <row r="3804" spans="5:5" x14ac:dyDescent="0.25">
      <c r="E3804" s="115"/>
    </row>
    <row r="3805" spans="5:5" x14ac:dyDescent="0.25">
      <c r="E3805" s="115"/>
    </row>
    <row r="3806" spans="5:5" x14ac:dyDescent="0.25">
      <c r="E3806" s="115"/>
    </row>
    <row r="3807" spans="5:5" x14ac:dyDescent="0.25">
      <c r="E3807" s="115"/>
    </row>
    <row r="3808" spans="5:5" x14ac:dyDescent="0.25">
      <c r="E3808" s="115"/>
    </row>
    <row r="3809" spans="5:5" x14ac:dyDescent="0.25">
      <c r="E3809" s="115"/>
    </row>
    <row r="3810" spans="5:5" x14ac:dyDescent="0.25">
      <c r="E3810" s="115"/>
    </row>
    <row r="3811" spans="5:5" x14ac:dyDescent="0.25">
      <c r="E3811" s="115"/>
    </row>
    <row r="3812" spans="5:5" x14ac:dyDescent="0.25">
      <c r="E3812" s="115"/>
    </row>
    <row r="3813" spans="5:5" x14ac:dyDescent="0.25">
      <c r="E3813" s="115"/>
    </row>
    <row r="3814" spans="5:5" x14ac:dyDescent="0.25">
      <c r="E3814" s="115"/>
    </row>
    <row r="3815" spans="5:5" x14ac:dyDescent="0.25">
      <c r="E3815" s="115"/>
    </row>
    <row r="3816" spans="5:5" x14ac:dyDescent="0.25">
      <c r="E3816" s="115"/>
    </row>
    <row r="3817" spans="5:5" x14ac:dyDescent="0.25">
      <c r="E3817" s="115"/>
    </row>
    <row r="3818" spans="5:5" x14ac:dyDescent="0.25">
      <c r="E3818" s="115"/>
    </row>
    <row r="3819" spans="5:5" x14ac:dyDescent="0.25">
      <c r="E3819" s="115"/>
    </row>
    <row r="3820" spans="5:5" x14ac:dyDescent="0.25">
      <c r="E3820" s="115"/>
    </row>
    <row r="3821" spans="5:5" x14ac:dyDescent="0.25">
      <c r="E3821" s="115"/>
    </row>
    <row r="3822" spans="5:5" x14ac:dyDescent="0.25">
      <c r="E3822" s="115"/>
    </row>
    <row r="3823" spans="5:5" x14ac:dyDescent="0.25">
      <c r="E3823" s="115"/>
    </row>
    <row r="3824" spans="5:5" x14ac:dyDescent="0.25">
      <c r="E3824" s="115"/>
    </row>
    <row r="3825" spans="5:5" x14ac:dyDescent="0.25">
      <c r="E3825" s="115"/>
    </row>
    <row r="3826" spans="5:5" x14ac:dyDescent="0.25">
      <c r="E3826" s="115"/>
    </row>
    <row r="3827" spans="5:5" x14ac:dyDescent="0.25">
      <c r="E3827" s="115"/>
    </row>
    <row r="3828" spans="5:5" x14ac:dyDescent="0.25">
      <c r="E3828" s="115"/>
    </row>
    <row r="3829" spans="5:5" x14ac:dyDescent="0.25">
      <c r="E3829" s="115"/>
    </row>
    <row r="3830" spans="5:5" x14ac:dyDescent="0.25">
      <c r="E3830" s="115"/>
    </row>
    <row r="3831" spans="5:5" x14ac:dyDescent="0.25">
      <c r="E3831" s="115"/>
    </row>
    <row r="3832" spans="5:5" x14ac:dyDescent="0.25">
      <c r="E3832" s="115"/>
    </row>
    <row r="3833" spans="5:5" x14ac:dyDescent="0.25">
      <c r="E3833" s="115"/>
    </row>
    <row r="3834" spans="5:5" x14ac:dyDescent="0.25">
      <c r="E3834" s="115"/>
    </row>
    <row r="3835" spans="5:5" x14ac:dyDescent="0.25">
      <c r="E3835" s="115"/>
    </row>
    <row r="3836" spans="5:5" x14ac:dyDescent="0.25">
      <c r="E3836" s="115"/>
    </row>
    <row r="3837" spans="5:5" x14ac:dyDescent="0.25">
      <c r="E3837" s="115"/>
    </row>
    <row r="3838" spans="5:5" x14ac:dyDescent="0.25">
      <c r="E3838" s="115"/>
    </row>
    <row r="3839" spans="5:5" x14ac:dyDescent="0.25">
      <c r="E3839" s="115"/>
    </row>
    <row r="3840" spans="5:5" x14ac:dyDescent="0.25">
      <c r="E3840" s="115"/>
    </row>
    <row r="3841" spans="5:5" x14ac:dyDescent="0.25">
      <c r="E3841" s="115"/>
    </row>
    <row r="3842" spans="5:5" x14ac:dyDescent="0.25">
      <c r="E3842" s="115"/>
    </row>
    <row r="3843" spans="5:5" x14ac:dyDescent="0.25">
      <c r="E3843" s="115"/>
    </row>
    <row r="3844" spans="5:5" x14ac:dyDescent="0.25">
      <c r="E3844" s="115"/>
    </row>
    <row r="3845" spans="5:5" x14ac:dyDescent="0.25">
      <c r="E3845" s="115"/>
    </row>
    <row r="3846" spans="5:5" x14ac:dyDescent="0.25">
      <c r="E3846" s="115"/>
    </row>
    <row r="3847" spans="5:5" x14ac:dyDescent="0.25">
      <c r="E3847" s="115"/>
    </row>
    <row r="3848" spans="5:5" x14ac:dyDescent="0.25">
      <c r="E3848" s="115"/>
    </row>
    <row r="3849" spans="5:5" x14ac:dyDescent="0.25">
      <c r="E3849" s="115"/>
    </row>
    <row r="3850" spans="5:5" x14ac:dyDescent="0.25">
      <c r="E3850" s="115"/>
    </row>
    <row r="3851" spans="5:5" x14ac:dyDescent="0.25">
      <c r="E3851" s="115"/>
    </row>
    <row r="3852" spans="5:5" x14ac:dyDescent="0.25">
      <c r="E3852" s="115"/>
    </row>
    <row r="3853" spans="5:5" x14ac:dyDescent="0.25">
      <c r="E3853" s="115"/>
    </row>
    <row r="3854" spans="5:5" x14ac:dyDescent="0.25">
      <c r="E3854" s="115"/>
    </row>
    <row r="3855" spans="5:5" x14ac:dyDescent="0.25">
      <c r="E3855" s="115"/>
    </row>
    <row r="3856" spans="5:5" x14ac:dyDescent="0.25">
      <c r="E3856" s="115"/>
    </row>
    <row r="3857" spans="5:5" x14ac:dyDescent="0.25">
      <c r="E3857" s="115"/>
    </row>
    <row r="3858" spans="5:5" x14ac:dyDescent="0.25">
      <c r="E3858" s="115"/>
    </row>
    <row r="3859" spans="5:5" x14ac:dyDescent="0.25">
      <c r="E3859" s="115"/>
    </row>
    <row r="3860" spans="5:5" x14ac:dyDescent="0.25">
      <c r="E3860" s="115"/>
    </row>
    <row r="3861" spans="5:5" x14ac:dyDescent="0.25">
      <c r="E3861" s="115"/>
    </row>
    <row r="3862" spans="5:5" x14ac:dyDescent="0.25">
      <c r="E3862" s="115"/>
    </row>
    <row r="3863" spans="5:5" x14ac:dyDescent="0.25">
      <c r="E3863" s="115"/>
    </row>
    <row r="3864" spans="5:5" x14ac:dyDescent="0.25">
      <c r="E3864" s="115"/>
    </row>
    <row r="3865" spans="5:5" x14ac:dyDescent="0.25">
      <c r="E3865" s="115"/>
    </row>
    <row r="3866" spans="5:5" x14ac:dyDescent="0.25">
      <c r="E3866" s="115"/>
    </row>
    <row r="3867" spans="5:5" x14ac:dyDescent="0.25">
      <c r="E3867" s="115"/>
    </row>
    <row r="3868" spans="5:5" x14ac:dyDescent="0.25">
      <c r="E3868" s="115"/>
    </row>
    <row r="3869" spans="5:5" x14ac:dyDescent="0.25">
      <c r="E3869" s="115"/>
    </row>
    <row r="3870" spans="5:5" x14ac:dyDescent="0.25">
      <c r="E3870" s="115"/>
    </row>
    <row r="3871" spans="5:5" x14ac:dyDescent="0.25">
      <c r="E3871" s="115"/>
    </row>
    <row r="3872" spans="5:5" x14ac:dyDescent="0.25">
      <c r="E3872" s="115"/>
    </row>
    <row r="3873" spans="5:5" x14ac:dyDescent="0.25">
      <c r="E3873" s="115"/>
    </row>
    <row r="3874" spans="5:5" x14ac:dyDescent="0.25">
      <c r="E3874" s="115"/>
    </row>
    <row r="3875" spans="5:5" x14ac:dyDescent="0.25">
      <c r="E3875" s="115"/>
    </row>
    <row r="3876" spans="5:5" x14ac:dyDescent="0.25">
      <c r="E3876" s="115"/>
    </row>
    <row r="3877" spans="5:5" x14ac:dyDescent="0.25">
      <c r="E3877" s="115"/>
    </row>
    <row r="3878" spans="5:5" x14ac:dyDescent="0.25">
      <c r="E3878" s="115"/>
    </row>
    <row r="3879" spans="5:5" x14ac:dyDescent="0.25">
      <c r="E3879" s="115"/>
    </row>
    <row r="3880" spans="5:5" x14ac:dyDescent="0.25">
      <c r="E3880" s="115"/>
    </row>
    <row r="3881" spans="5:5" x14ac:dyDescent="0.25">
      <c r="E3881" s="115"/>
    </row>
    <row r="3882" spans="5:5" x14ac:dyDescent="0.25">
      <c r="E3882" s="115"/>
    </row>
    <row r="3883" spans="5:5" x14ac:dyDescent="0.25">
      <c r="E3883" s="115"/>
    </row>
    <row r="3884" spans="5:5" x14ac:dyDescent="0.25">
      <c r="E3884" s="115"/>
    </row>
    <row r="3885" spans="5:5" x14ac:dyDescent="0.25">
      <c r="E3885" s="115"/>
    </row>
    <row r="3886" spans="5:5" x14ac:dyDescent="0.25">
      <c r="E3886" s="115"/>
    </row>
    <row r="3887" spans="5:5" x14ac:dyDescent="0.25">
      <c r="E3887" s="115"/>
    </row>
    <row r="3888" spans="5:5" x14ac:dyDescent="0.25">
      <c r="E3888" s="115"/>
    </row>
    <row r="3889" spans="5:5" x14ac:dyDescent="0.25">
      <c r="E3889" s="115"/>
    </row>
    <row r="3890" spans="5:5" x14ac:dyDescent="0.25">
      <c r="E3890" s="115"/>
    </row>
    <row r="3891" spans="5:5" x14ac:dyDescent="0.25">
      <c r="E3891" s="115"/>
    </row>
    <row r="3892" spans="5:5" x14ac:dyDescent="0.25">
      <c r="E3892" s="115"/>
    </row>
    <row r="3893" spans="5:5" x14ac:dyDescent="0.25">
      <c r="E3893" s="115"/>
    </row>
    <row r="3894" spans="5:5" x14ac:dyDescent="0.25">
      <c r="E3894" s="115"/>
    </row>
    <row r="3895" spans="5:5" x14ac:dyDescent="0.25">
      <c r="E3895" s="115"/>
    </row>
    <row r="3896" spans="5:5" x14ac:dyDescent="0.25">
      <c r="E3896" s="115"/>
    </row>
    <row r="3897" spans="5:5" x14ac:dyDescent="0.25">
      <c r="E3897" s="115"/>
    </row>
    <row r="3898" spans="5:5" x14ac:dyDescent="0.25">
      <c r="E3898" s="115"/>
    </row>
    <row r="3899" spans="5:5" x14ac:dyDescent="0.25">
      <c r="E3899" s="115"/>
    </row>
    <row r="3900" spans="5:5" x14ac:dyDescent="0.25">
      <c r="E3900" s="115"/>
    </row>
    <row r="3901" spans="5:5" x14ac:dyDescent="0.25">
      <c r="E3901" s="115"/>
    </row>
    <row r="3902" spans="5:5" x14ac:dyDescent="0.25">
      <c r="E3902" s="115"/>
    </row>
    <row r="3903" spans="5:5" x14ac:dyDescent="0.25">
      <c r="E3903" s="115"/>
    </row>
    <row r="3904" spans="5:5" x14ac:dyDescent="0.25">
      <c r="E3904" s="115"/>
    </row>
    <row r="3905" spans="5:5" x14ac:dyDescent="0.25">
      <c r="E3905" s="115"/>
    </row>
    <row r="3906" spans="5:5" x14ac:dyDescent="0.25">
      <c r="E3906" s="115"/>
    </row>
    <row r="3907" spans="5:5" x14ac:dyDescent="0.25">
      <c r="E3907" s="115"/>
    </row>
    <row r="3908" spans="5:5" x14ac:dyDescent="0.25">
      <c r="E3908" s="115"/>
    </row>
    <row r="3909" spans="5:5" x14ac:dyDescent="0.25">
      <c r="E3909" s="115"/>
    </row>
    <row r="3910" spans="5:5" x14ac:dyDescent="0.25">
      <c r="E3910" s="115"/>
    </row>
    <row r="3911" spans="5:5" x14ac:dyDescent="0.25">
      <c r="E3911" s="115"/>
    </row>
    <row r="3912" spans="5:5" x14ac:dyDescent="0.25">
      <c r="E3912" s="115"/>
    </row>
    <row r="3913" spans="5:5" x14ac:dyDescent="0.25">
      <c r="E3913" s="115"/>
    </row>
    <row r="3914" spans="5:5" x14ac:dyDescent="0.25">
      <c r="E3914" s="115"/>
    </row>
    <row r="3915" spans="5:5" x14ac:dyDescent="0.25">
      <c r="E3915" s="115"/>
    </row>
    <row r="3916" spans="5:5" x14ac:dyDescent="0.25">
      <c r="E3916" s="115"/>
    </row>
    <row r="3917" spans="5:5" x14ac:dyDescent="0.25">
      <c r="E3917" s="115"/>
    </row>
    <row r="3918" spans="5:5" x14ac:dyDescent="0.25">
      <c r="E3918" s="115"/>
    </row>
    <row r="3919" spans="5:5" x14ac:dyDescent="0.25">
      <c r="E3919" s="115"/>
    </row>
    <row r="3920" spans="5:5" x14ac:dyDescent="0.25">
      <c r="E3920" s="115"/>
    </row>
    <row r="3921" spans="5:5" x14ac:dyDescent="0.25">
      <c r="E3921" s="115"/>
    </row>
    <row r="3922" spans="5:5" x14ac:dyDescent="0.25">
      <c r="E3922" s="115"/>
    </row>
    <row r="3923" spans="5:5" x14ac:dyDescent="0.25">
      <c r="E3923" s="115"/>
    </row>
    <row r="3924" spans="5:5" x14ac:dyDescent="0.25">
      <c r="E3924" s="115"/>
    </row>
    <row r="3925" spans="5:5" x14ac:dyDescent="0.25">
      <c r="E3925" s="115"/>
    </row>
    <row r="3926" spans="5:5" x14ac:dyDescent="0.25">
      <c r="E3926" s="115"/>
    </row>
    <row r="3927" spans="5:5" x14ac:dyDescent="0.25">
      <c r="E3927" s="115"/>
    </row>
    <row r="3928" spans="5:5" x14ac:dyDescent="0.25">
      <c r="E3928" s="115"/>
    </row>
    <row r="3929" spans="5:5" x14ac:dyDescent="0.25">
      <c r="E3929" s="115"/>
    </row>
    <row r="3930" spans="5:5" x14ac:dyDescent="0.25">
      <c r="E3930" s="115"/>
    </row>
    <row r="3931" spans="5:5" x14ac:dyDescent="0.25">
      <c r="E3931" s="115"/>
    </row>
    <row r="3932" spans="5:5" x14ac:dyDescent="0.25">
      <c r="E3932" s="115"/>
    </row>
    <row r="3933" spans="5:5" x14ac:dyDescent="0.25">
      <c r="E3933" s="115"/>
    </row>
    <row r="3934" spans="5:5" x14ac:dyDescent="0.25">
      <c r="E3934" s="115"/>
    </row>
    <row r="3935" spans="5:5" x14ac:dyDescent="0.25">
      <c r="E3935" s="115"/>
    </row>
    <row r="3936" spans="5:5" x14ac:dyDescent="0.25">
      <c r="E3936" s="115"/>
    </row>
    <row r="3937" spans="5:5" x14ac:dyDescent="0.25">
      <c r="E3937" s="115"/>
    </row>
    <row r="3938" spans="5:5" x14ac:dyDescent="0.25">
      <c r="E3938" s="115"/>
    </row>
    <row r="3939" spans="5:5" x14ac:dyDescent="0.25">
      <c r="E3939" s="115"/>
    </row>
    <row r="3940" spans="5:5" x14ac:dyDescent="0.25">
      <c r="E3940" s="115"/>
    </row>
    <row r="3941" spans="5:5" x14ac:dyDescent="0.25">
      <c r="E3941" s="115"/>
    </row>
    <row r="3942" spans="5:5" x14ac:dyDescent="0.25">
      <c r="E3942" s="115"/>
    </row>
    <row r="3943" spans="5:5" x14ac:dyDescent="0.25">
      <c r="E3943" s="115"/>
    </row>
    <row r="3944" spans="5:5" x14ac:dyDescent="0.25">
      <c r="E3944" s="115"/>
    </row>
    <row r="3945" spans="5:5" x14ac:dyDescent="0.25">
      <c r="E3945" s="115"/>
    </row>
    <row r="3946" spans="5:5" x14ac:dyDescent="0.25">
      <c r="E3946" s="115"/>
    </row>
    <row r="3947" spans="5:5" x14ac:dyDescent="0.25">
      <c r="E3947" s="115"/>
    </row>
    <row r="3948" spans="5:5" x14ac:dyDescent="0.25">
      <c r="E3948" s="115"/>
    </row>
    <row r="3949" spans="5:5" x14ac:dyDescent="0.25">
      <c r="E3949" s="115"/>
    </row>
    <row r="3950" spans="5:5" x14ac:dyDescent="0.25">
      <c r="E3950" s="115"/>
    </row>
    <row r="3951" spans="5:5" x14ac:dyDescent="0.25">
      <c r="E3951" s="115"/>
    </row>
    <row r="3952" spans="5:5" x14ac:dyDescent="0.25">
      <c r="E3952" s="115"/>
    </row>
    <row r="3953" spans="5:5" x14ac:dyDescent="0.25">
      <c r="E3953" s="115"/>
    </row>
    <row r="3954" spans="5:5" x14ac:dyDescent="0.25">
      <c r="E3954" s="115"/>
    </row>
    <row r="3955" spans="5:5" x14ac:dyDescent="0.25">
      <c r="E3955" s="115"/>
    </row>
    <row r="3956" spans="5:5" x14ac:dyDescent="0.25">
      <c r="E3956" s="115"/>
    </row>
    <row r="3957" spans="5:5" x14ac:dyDescent="0.25">
      <c r="E3957" s="115"/>
    </row>
    <row r="3958" spans="5:5" x14ac:dyDescent="0.25">
      <c r="E3958" s="115"/>
    </row>
    <row r="3959" spans="5:5" x14ac:dyDescent="0.25">
      <c r="E3959" s="115"/>
    </row>
    <row r="3960" spans="5:5" x14ac:dyDescent="0.25">
      <c r="E3960" s="115"/>
    </row>
    <row r="3961" spans="5:5" x14ac:dyDescent="0.25">
      <c r="E3961" s="115"/>
    </row>
    <row r="3962" spans="5:5" x14ac:dyDescent="0.25">
      <c r="E3962" s="115"/>
    </row>
    <row r="3963" spans="5:5" x14ac:dyDescent="0.25">
      <c r="E3963" s="115"/>
    </row>
    <row r="3964" spans="5:5" x14ac:dyDescent="0.25">
      <c r="E3964" s="115"/>
    </row>
    <row r="3965" spans="5:5" x14ac:dyDescent="0.25">
      <c r="E3965" s="115"/>
    </row>
    <row r="3966" spans="5:5" x14ac:dyDescent="0.25">
      <c r="E3966" s="115"/>
    </row>
    <row r="3967" spans="5:5" x14ac:dyDescent="0.25">
      <c r="E3967" s="115"/>
    </row>
    <row r="3968" spans="5:5" x14ac:dyDescent="0.25">
      <c r="E3968" s="115"/>
    </row>
    <row r="3969" spans="5:5" x14ac:dyDescent="0.25">
      <c r="E3969" s="115"/>
    </row>
    <row r="3970" spans="5:5" x14ac:dyDescent="0.25">
      <c r="E3970" s="115"/>
    </row>
    <row r="3971" spans="5:5" x14ac:dyDescent="0.25">
      <c r="E3971" s="115"/>
    </row>
    <row r="3972" spans="5:5" x14ac:dyDescent="0.25">
      <c r="E3972" s="115"/>
    </row>
    <row r="3973" spans="5:5" x14ac:dyDescent="0.25">
      <c r="E3973" s="115"/>
    </row>
    <row r="3974" spans="5:5" x14ac:dyDescent="0.25">
      <c r="E3974" s="115"/>
    </row>
    <row r="3975" spans="5:5" x14ac:dyDescent="0.25">
      <c r="E3975" s="115"/>
    </row>
    <row r="3976" spans="5:5" x14ac:dyDescent="0.25">
      <c r="E3976" s="115"/>
    </row>
    <row r="3977" spans="5:5" x14ac:dyDescent="0.25">
      <c r="E3977" s="115"/>
    </row>
    <row r="3978" spans="5:5" x14ac:dyDescent="0.25">
      <c r="E3978" s="115"/>
    </row>
    <row r="3979" spans="5:5" x14ac:dyDescent="0.25">
      <c r="E3979" s="115"/>
    </row>
    <row r="3980" spans="5:5" x14ac:dyDescent="0.25">
      <c r="E3980" s="115"/>
    </row>
    <row r="3981" spans="5:5" x14ac:dyDescent="0.25">
      <c r="E3981" s="115"/>
    </row>
    <row r="3982" spans="5:5" x14ac:dyDescent="0.25">
      <c r="E3982" s="115"/>
    </row>
    <row r="3983" spans="5:5" x14ac:dyDescent="0.25">
      <c r="E3983" s="115"/>
    </row>
    <row r="3984" spans="5:5" x14ac:dyDescent="0.25">
      <c r="E3984" s="115"/>
    </row>
    <row r="3985" spans="5:5" x14ac:dyDescent="0.25">
      <c r="E3985" s="115"/>
    </row>
    <row r="3986" spans="5:5" x14ac:dyDescent="0.25">
      <c r="E3986" s="115"/>
    </row>
    <row r="3987" spans="5:5" x14ac:dyDescent="0.25">
      <c r="E3987" s="115"/>
    </row>
    <row r="3988" spans="5:5" x14ac:dyDescent="0.25">
      <c r="E3988" s="115"/>
    </row>
    <row r="3989" spans="5:5" x14ac:dyDescent="0.25">
      <c r="E3989" s="115"/>
    </row>
    <row r="3990" spans="5:5" x14ac:dyDescent="0.25">
      <c r="E3990" s="115"/>
    </row>
    <row r="3991" spans="5:5" x14ac:dyDescent="0.25">
      <c r="E3991" s="115"/>
    </row>
    <row r="3992" spans="5:5" x14ac:dyDescent="0.25">
      <c r="E3992" s="115"/>
    </row>
    <row r="3993" spans="5:5" x14ac:dyDescent="0.25">
      <c r="E3993" s="115"/>
    </row>
    <row r="3994" spans="5:5" x14ac:dyDescent="0.25">
      <c r="E3994" s="115"/>
    </row>
    <row r="3995" spans="5:5" x14ac:dyDescent="0.25">
      <c r="E3995" s="115"/>
    </row>
    <row r="3996" spans="5:5" x14ac:dyDescent="0.25">
      <c r="E3996" s="115"/>
    </row>
    <row r="3997" spans="5:5" x14ac:dyDescent="0.25">
      <c r="E3997" s="115"/>
    </row>
    <row r="3998" spans="5:5" x14ac:dyDescent="0.25">
      <c r="E3998" s="115"/>
    </row>
    <row r="3999" spans="5:5" x14ac:dyDescent="0.25">
      <c r="E3999" s="115"/>
    </row>
    <row r="4000" spans="5:5" x14ac:dyDescent="0.25">
      <c r="E4000" s="115"/>
    </row>
    <row r="4001" spans="5:5" x14ac:dyDescent="0.25">
      <c r="E4001" s="115"/>
    </row>
    <row r="4002" spans="5:5" x14ac:dyDescent="0.25">
      <c r="E4002" s="115"/>
    </row>
    <row r="4003" spans="5:5" x14ac:dyDescent="0.25">
      <c r="E4003" s="115"/>
    </row>
    <row r="4004" spans="5:5" x14ac:dyDescent="0.25">
      <c r="E4004" s="115"/>
    </row>
    <row r="4005" spans="5:5" x14ac:dyDescent="0.25">
      <c r="E4005" s="115"/>
    </row>
    <row r="4006" spans="5:5" x14ac:dyDescent="0.25">
      <c r="E4006" s="115"/>
    </row>
    <row r="4007" spans="5:5" x14ac:dyDescent="0.25">
      <c r="E4007" s="115"/>
    </row>
    <row r="4008" spans="5:5" x14ac:dyDescent="0.25">
      <c r="E4008" s="115"/>
    </row>
    <row r="4009" spans="5:5" x14ac:dyDescent="0.25">
      <c r="E4009" s="115"/>
    </row>
    <row r="4010" spans="5:5" x14ac:dyDescent="0.25">
      <c r="E4010" s="115"/>
    </row>
    <row r="4011" spans="5:5" x14ac:dyDescent="0.25">
      <c r="E4011" s="115"/>
    </row>
    <row r="4012" spans="5:5" x14ac:dyDescent="0.25">
      <c r="E4012" s="115"/>
    </row>
    <row r="4013" spans="5:5" x14ac:dyDescent="0.25">
      <c r="E4013" s="115"/>
    </row>
    <row r="4014" spans="5:5" x14ac:dyDescent="0.25">
      <c r="E4014" s="115"/>
    </row>
    <row r="4015" spans="5:5" x14ac:dyDescent="0.25">
      <c r="E4015" s="115"/>
    </row>
    <row r="4016" spans="5:5" x14ac:dyDescent="0.25">
      <c r="E4016" s="115"/>
    </row>
    <row r="4017" spans="5:5" x14ac:dyDescent="0.25">
      <c r="E4017" s="115"/>
    </row>
    <row r="4018" spans="5:5" x14ac:dyDescent="0.25">
      <c r="E4018" s="115"/>
    </row>
    <row r="4019" spans="5:5" x14ac:dyDescent="0.25">
      <c r="E4019" s="115"/>
    </row>
    <row r="4020" spans="5:5" x14ac:dyDescent="0.25">
      <c r="E4020" s="115"/>
    </row>
    <row r="4021" spans="5:5" x14ac:dyDescent="0.25">
      <c r="E4021" s="115"/>
    </row>
    <row r="4022" spans="5:5" x14ac:dyDescent="0.25">
      <c r="E4022" s="115"/>
    </row>
    <row r="4023" spans="5:5" x14ac:dyDescent="0.25">
      <c r="E4023" s="115"/>
    </row>
    <row r="4024" spans="5:5" x14ac:dyDescent="0.25">
      <c r="E4024" s="115"/>
    </row>
    <row r="4025" spans="5:5" x14ac:dyDescent="0.25">
      <c r="E4025" s="115"/>
    </row>
    <row r="4026" spans="5:5" x14ac:dyDescent="0.25">
      <c r="E4026" s="115"/>
    </row>
    <row r="4027" spans="5:5" x14ac:dyDescent="0.25">
      <c r="E4027" s="115"/>
    </row>
    <row r="4028" spans="5:5" x14ac:dyDescent="0.25">
      <c r="E4028" s="115"/>
    </row>
    <row r="4029" spans="5:5" x14ac:dyDescent="0.25">
      <c r="E4029" s="115"/>
    </row>
    <row r="4030" spans="5:5" x14ac:dyDescent="0.25">
      <c r="E4030" s="115"/>
    </row>
    <row r="4031" spans="5:5" x14ac:dyDescent="0.25">
      <c r="E4031" s="115"/>
    </row>
    <row r="4032" spans="5:5" x14ac:dyDescent="0.25">
      <c r="E4032" s="115"/>
    </row>
    <row r="4033" spans="5:5" x14ac:dyDescent="0.25">
      <c r="E4033" s="115"/>
    </row>
    <row r="4034" spans="5:5" x14ac:dyDescent="0.25">
      <c r="E4034" s="115"/>
    </row>
    <row r="4035" spans="5:5" x14ac:dyDescent="0.25">
      <c r="E4035" s="115"/>
    </row>
    <row r="4036" spans="5:5" x14ac:dyDescent="0.25">
      <c r="E4036" s="115"/>
    </row>
    <row r="4037" spans="5:5" x14ac:dyDescent="0.25">
      <c r="E4037" s="115"/>
    </row>
    <row r="4038" spans="5:5" x14ac:dyDescent="0.25">
      <c r="E4038" s="115"/>
    </row>
    <row r="4039" spans="5:5" x14ac:dyDescent="0.25">
      <c r="E4039" s="115"/>
    </row>
    <row r="4040" spans="5:5" x14ac:dyDescent="0.25">
      <c r="E4040" s="115"/>
    </row>
    <row r="4041" spans="5:5" x14ac:dyDescent="0.25">
      <c r="E4041" s="115"/>
    </row>
    <row r="4042" spans="5:5" x14ac:dyDescent="0.25">
      <c r="E4042" s="115"/>
    </row>
    <row r="4043" spans="5:5" x14ac:dyDescent="0.25">
      <c r="E4043" s="115"/>
    </row>
    <row r="4044" spans="5:5" x14ac:dyDescent="0.25">
      <c r="E4044" s="115"/>
    </row>
    <row r="4045" spans="5:5" x14ac:dyDescent="0.25">
      <c r="E4045" s="115"/>
    </row>
    <row r="4046" spans="5:5" x14ac:dyDescent="0.25">
      <c r="E4046" s="115"/>
    </row>
    <row r="4047" spans="5:5" x14ac:dyDescent="0.25">
      <c r="E4047" s="115"/>
    </row>
    <row r="4048" spans="5:5" x14ac:dyDescent="0.25">
      <c r="E4048" s="115"/>
    </row>
    <row r="4049" spans="5:5" x14ac:dyDescent="0.25">
      <c r="E4049" s="115"/>
    </row>
    <row r="4050" spans="5:5" x14ac:dyDescent="0.25">
      <c r="E4050" s="115"/>
    </row>
    <row r="4051" spans="5:5" x14ac:dyDescent="0.25">
      <c r="E4051" s="115"/>
    </row>
    <row r="4052" spans="5:5" x14ac:dyDescent="0.25">
      <c r="E4052" s="115"/>
    </row>
    <row r="4053" spans="5:5" x14ac:dyDescent="0.25">
      <c r="E4053" s="115"/>
    </row>
    <row r="4054" spans="5:5" x14ac:dyDescent="0.25">
      <c r="E4054" s="115"/>
    </row>
    <row r="4055" spans="5:5" x14ac:dyDescent="0.25">
      <c r="E4055" s="115"/>
    </row>
    <row r="4056" spans="5:5" x14ac:dyDescent="0.25">
      <c r="E4056" s="115"/>
    </row>
    <row r="4057" spans="5:5" x14ac:dyDescent="0.25">
      <c r="E4057" s="115"/>
    </row>
    <row r="4058" spans="5:5" x14ac:dyDescent="0.25">
      <c r="E4058" s="115"/>
    </row>
    <row r="4059" spans="5:5" x14ac:dyDescent="0.25">
      <c r="E4059" s="115"/>
    </row>
    <row r="4060" spans="5:5" x14ac:dyDescent="0.25">
      <c r="E4060" s="115"/>
    </row>
    <row r="4061" spans="5:5" x14ac:dyDescent="0.25">
      <c r="E4061" s="115"/>
    </row>
    <row r="4062" spans="5:5" x14ac:dyDescent="0.25">
      <c r="E4062" s="115"/>
    </row>
    <row r="4063" spans="5:5" x14ac:dyDescent="0.25">
      <c r="E4063" s="115"/>
    </row>
    <row r="4064" spans="5:5" x14ac:dyDescent="0.25">
      <c r="E4064" s="115"/>
    </row>
    <row r="4065" spans="5:5" x14ac:dyDescent="0.25">
      <c r="E4065" s="115"/>
    </row>
    <row r="4066" spans="5:5" x14ac:dyDescent="0.25">
      <c r="E4066" s="115"/>
    </row>
    <row r="4067" spans="5:5" x14ac:dyDescent="0.25">
      <c r="E4067" s="115"/>
    </row>
    <row r="4068" spans="5:5" x14ac:dyDescent="0.25">
      <c r="E4068" s="115"/>
    </row>
    <row r="4069" spans="5:5" x14ac:dyDescent="0.25">
      <c r="E4069" s="115"/>
    </row>
    <row r="4070" spans="5:5" x14ac:dyDescent="0.25">
      <c r="E4070" s="115"/>
    </row>
    <row r="4071" spans="5:5" x14ac:dyDescent="0.25">
      <c r="E4071" s="115"/>
    </row>
    <row r="4072" spans="5:5" x14ac:dyDescent="0.25">
      <c r="E4072" s="115"/>
    </row>
    <row r="4073" spans="5:5" x14ac:dyDescent="0.25">
      <c r="E4073" s="115"/>
    </row>
    <row r="4074" spans="5:5" x14ac:dyDescent="0.25">
      <c r="E4074" s="115"/>
    </row>
    <row r="4075" spans="5:5" x14ac:dyDescent="0.25">
      <c r="E4075" s="115"/>
    </row>
    <row r="4076" spans="5:5" x14ac:dyDescent="0.25">
      <c r="E4076" s="115"/>
    </row>
    <row r="4077" spans="5:5" x14ac:dyDescent="0.25">
      <c r="E4077" s="115"/>
    </row>
    <row r="4078" spans="5:5" x14ac:dyDescent="0.25">
      <c r="E4078" s="115"/>
    </row>
    <row r="4079" spans="5:5" x14ac:dyDescent="0.25">
      <c r="E4079" s="115"/>
    </row>
    <row r="4080" spans="5:5" x14ac:dyDescent="0.25">
      <c r="E4080" s="115"/>
    </row>
    <row r="4081" spans="5:5" x14ac:dyDescent="0.25">
      <c r="E4081" s="115"/>
    </row>
    <row r="4082" spans="5:5" x14ac:dyDescent="0.25">
      <c r="E4082" s="115"/>
    </row>
    <row r="4083" spans="5:5" x14ac:dyDescent="0.25">
      <c r="E4083" s="115"/>
    </row>
    <row r="4084" spans="5:5" x14ac:dyDescent="0.25">
      <c r="E4084" s="115"/>
    </row>
    <row r="4085" spans="5:5" x14ac:dyDescent="0.25">
      <c r="E4085" s="115"/>
    </row>
    <row r="4086" spans="5:5" x14ac:dyDescent="0.25">
      <c r="E4086" s="115"/>
    </row>
    <row r="4087" spans="5:5" x14ac:dyDescent="0.25">
      <c r="E4087" s="115"/>
    </row>
    <row r="4088" spans="5:5" x14ac:dyDescent="0.25">
      <c r="E4088" s="115"/>
    </row>
    <row r="4089" spans="5:5" x14ac:dyDescent="0.25">
      <c r="E4089" s="115"/>
    </row>
    <row r="4090" spans="5:5" x14ac:dyDescent="0.25">
      <c r="E4090" s="115"/>
    </row>
    <row r="4091" spans="5:5" x14ac:dyDescent="0.25">
      <c r="E4091" s="115"/>
    </row>
    <row r="4092" spans="5:5" x14ac:dyDescent="0.25">
      <c r="E4092" s="115"/>
    </row>
    <row r="4093" spans="5:5" x14ac:dyDescent="0.25">
      <c r="E4093" s="115"/>
    </row>
    <row r="4094" spans="5:5" x14ac:dyDescent="0.25">
      <c r="E4094" s="115"/>
    </row>
    <row r="4095" spans="5:5" x14ac:dyDescent="0.25">
      <c r="E4095" s="115"/>
    </row>
    <row r="4096" spans="5:5" x14ac:dyDescent="0.25">
      <c r="E4096" s="115"/>
    </row>
    <row r="4097" spans="5:5" x14ac:dyDescent="0.25">
      <c r="E4097" s="115"/>
    </row>
    <row r="4098" spans="5:5" x14ac:dyDescent="0.25">
      <c r="E4098" s="115"/>
    </row>
    <row r="4099" spans="5:5" x14ac:dyDescent="0.25">
      <c r="E4099" s="115"/>
    </row>
    <row r="4100" spans="5:5" x14ac:dyDescent="0.25">
      <c r="E4100" s="115"/>
    </row>
    <row r="4101" spans="5:5" x14ac:dyDescent="0.25">
      <c r="E4101" s="115"/>
    </row>
    <row r="4102" spans="5:5" x14ac:dyDescent="0.25">
      <c r="E4102" s="115"/>
    </row>
    <row r="4103" spans="5:5" x14ac:dyDescent="0.25">
      <c r="E4103" s="115"/>
    </row>
    <row r="4104" spans="5:5" x14ac:dyDescent="0.25">
      <c r="E4104" s="115"/>
    </row>
    <row r="4105" spans="5:5" x14ac:dyDescent="0.25">
      <c r="E4105" s="115"/>
    </row>
    <row r="4106" spans="5:5" x14ac:dyDescent="0.25">
      <c r="E4106" s="115"/>
    </row>
    <row r="4107" spans="5:5" x14ac:dyDescent="0.25">
      <c r="E4107" s="115"/>
    </row>
    <row r="4108" spans="5:5" x14ac:dyDescent="0.25">
      <c r="E4108" s="115"/>
    </row>
    <row r="4109" spans="5:5" x14ac:dyDescent="0.25">
      <c r="E4109" s="115"/>
    </row>
    <row r="4110" spans="5:5" x14ac:dyDescent="0.25">
      <c r="E4110" s="115"/>
    </row>
    <row r="4111" spans="5:5" x14ac:dyDescent="0.25">
      <c r="E4111" s="115"/>
    </row>
    <row r="4112" spans="5:5" x14ac:dyDescent="0.25">
      <c r="E4112" s="115"/>
    </row>
    <row r="4113" spans="5:5" x14ac:dyDescent="0.25">
      <c r="E4113" s="115"/>
    </row>
    <row r="4114" spans="5:5" x14ac:dyDescent="0.25">
      <c r="E4114" s="115"/>
    </row>
    <row r="4115" spans="5:5" x14ac:dyDescent="0.25">
      <c r="E4115" s="115"/>
    </row>
    <row r="4116" spans="5:5" x14ac:dyDescent="0.25">
      <c r="E4116" s="115"/>
    </row>
    <row r="4117" spans="5:5" x14ac:dyDescent="0.25">
      <c r="E4117" s="115"/>
    </row>
    <row r="4118" spans="5:5" x14ac:dyDescent="0.25">
      <c r="E4118" s="115"/>
    </row>
    <row r="4119" spans="5:5" x14ac:dyDescent="0.25">
      <c r="E4119" s="115"/>
    </row>
    <row r="4120" spans="5:5" x14ac:dyDescent="0.25">
      <c r="E4120" s="115"/>
    </row>
    <row r="4121" spans="5:5" x14ac:dyDescent="0.25">
      <c r="E4121" s="115"/>
    </row>
    <row r="4122" spans="5:5" x14ac:dyDescent="0.25">
      <c r="E4122" s="115"/>
    </row>
    <row r="4123" spans="5:5" x14ac:dyDescent="0.25">
      <c r="E4123" s="115"/>
    </row>
    <row r="4124" spans="5:5" x14ac:dyDescent="0.25">
      <c r="E4124" s="115"/>
    </row>
    <row r="4125" spans="5:5" x14ac:dyDescent="0.25">
      <c r="E4125" s="115"/>
    </row>
    <row r="4126" spans="5:5" x14ac:dyDescent="0.25">
      <c r="E4126" s="115"/>
    </row>
    <row r="4127" spans="5:5" x14ac:dyDescent="0.25">
      <c r="E4127" s="115"/>
    </row>
    <row r="4128" spans="5:5" x14ac:dyDescent="0.25">
      <c r="E4128" s="115"/>
    </row>
    <row r="4129" spans="5:5" x14ac:dyDescent="0.25">
      <c r="E4129" s="115"/>
    </row>
    <row r="4130" spans="5:5" x14ac:dyDescent="0.25">
      <c r="E4130" s="115"/>
    </row>
    <row r="4131" spans="5:5" x14ac:dyDescent="0.25">
      <c r="E4131" s="115"/>
    </row>
    <row r="4132" spans="5:5" x14ac:dyDescent="0.25">
      <c r="E4132" s="115"/>
    </row>
    <row r="4133" spans="5:5" x14ac:dyDescent="0.25">
      <c r="E4133" s="115"/>
    </row>
    <row r="4134" spans="5:5" x14ac:dyDescent="0.25">
      <c r="E4134" s="115"/>
    </row>
    <row r="4135" spans="5:5" x14ac:dyDescent="0.25">
      <c r="E4135" s="115"/>
    </row>
    <row r="4136" spans="5:5" x14ac:dyDescent="0.25">
      <c r="E4136" s="115"/>
    </row>
    <row r="4137" spans="5:5" x14ac:dyDescent="0.25">
      <c r="E4137" s="115"/>
    </row>
    <row r="4138" spans="5:5" x14ac:dyDescent="0.25">
      <c r="E4138" s="115"/>
    </row>
    <row r="4139" spans="5:5" x14ac:dyDescent="0.25">
      <c r="E4139" s="115"/>
    </row>
    <row r="4140" spans="5:5" x14ac:dyDescent="0.25">
      <c r="E4140" s="115"/>
    </row>
    <row r="4141" spans="5:5" x14ac:dyDescent="0.25">
      <c r="E4141" s="115"/>
    </row>
    <row r="4142" spans="5:5" x14ac:dyDescent="0.25">
      <c r="E4142" s="115"/>
    </row>
    <row r="4143" spans="5:5" x14ac:dyDescent="0.25">
      <c r="E4143" s="115"/>
    </row>
    <row r="4144" spans="5:5" x14ac:dyDescent="0.25">
      <c r="E4144" s="115"/>
    </row>
    <row r="4145" spans="5:5" x14ac:dyDescent="0.25">
      <c r="E4145" s="115"/>
    </row>
    <row r="4146" spans="5:5" x14ac:dyDescent="0.25">
      <c r="E4146" s="115"/>
    </row>
    <row r="4147" spans="5:5" x14ac:dyDescent="0.25">
      <c r="E4147" s="115"/>
    </row>
    <row r="4148" spans="5:5" x14ac:dyDescent="0.25">
      <c r="E4148" s="115"/>
    </row>
    <row r="4149" spans="5:5" x14ac:dyDescent="0.25">
      <c r="E4149" s="115"/>
    </row>
    <row r="4150" spans="5:5" x14ac:dyDescent="0.25">
      <c r="E4150" s="115"/>
    </row>
    <row r="4151" spans="5:5" x14ac:dyDescent="0.25">
      <c r="E4151" s="115"/>
    </row>
    <row r="4152" spans="5:5" x14ac:dyDescent="0.25">
      <c r="E4152" s="115"/>
    </row>
    <row r="4153" spans="5:5" x14ac:dyDescent="0.25">
      <c r="E4153" s="115"/>
    </row>
    <row r="4154" spans="5:5" x14ac:dyDescent="0.25">
      <c r="E4154" s="115"/>
    </row>
    <row r="4155" spans="5:5" x14ac:dyDescent="0.25">
      <c r="E4155" s="115"/>
    </row>
    <row r="4156" spans="5:5" x14ac:dyDescent="0.25">
      <c r="E4156" s="115"/>
    </row>
    <row r="4157" spans="5:5" x14ac:dyDescent="0.25">
      <c r="E4157" s="115"/>
    </row>
    <row r="4158" spans="5:5" x14ac:dyDescent="0.25">
      <c r="E4158" s="115"/>
    </row>
    <row r="4159" spans="5:5" x14ac:dyDescent="0.25">
      <c r="E4159" s="115"/>
    </row>
    <row r="4160" spans="5:5" x14ac:dyDescent="0.25">
      <c r="E4160" s="115"/>
    </row>
    <row r="4161" spans="5:5" x14ac:dyDescent="0.25">
      <c r="E4161" s="115"/>
    </row>
    <row r="4162" spans="5:5" x14ac:dyDescent="0.25">
      <c r="E4162" s="115"/>
    </row>
    <row r="4163" spans="5:5" x14ac:dyDescent="0.25">
      <c r="E4163" s="115"/>
    </row>
    <row r="4164" spans="5:5" x14ac:dyDescent="0.25">
      <c r="E4164" s="115"/>
    </row>
    <row r="4165" spans="5:5" x14ac:dyDescent="0.25">
      <c r="E4165" s="115"/>
    </row>
    <row r="4166" spans="5:5" x14ac:dyDescent="0.25">
      <c r="E4166" s="115"/>
    </row>
    <row r="4167" spans="5:5" x14ac:dyDescent="0.25">
      <c r="E4167" s="115"/>
    </row>
    <row r="4168" spans="5:5" x14ac:dyDescent="0.25">
      <c r="E4168" s="115"/>
    </row>
    <row r="4169" spans="5:5" x14ac:dyDescent="0.25">
      <c r="E4169" s="115"/>
    </row>
    <row r="4170" spans="5:5" x14ac:dyDescent="0.25">
      <c r="E4170" s="115"/>
    </row>
    <row r="4171" spans="5:5" x14ac:dyDescent="0.25">
      <c r="E4171" s="115"/>
    </row>
    <row r="4172" spans="5:5" x14ac:dyDescent="0.25">
      <c r="E4172" s="115"/>
    </row>
    <row r="4173" spans="5:5" x14ac:dyDescent="0.25">
      <c r="E4173" s="115"/>
    </row>
    <row r="4174" spans="5:5" x14ac:dyDescent="0.25">
      <c r="E4174" s="115"/>
    </row>
    <row r="4175" spans="5:5" x14ac:dyDescent="0.25">
      <c r="E4175" s="115"/>
    </row>
    <row r="4176" spans="5:5" x14ac:dyDescent="0.25">
      <c r="E4176" s="115"/>
    </row>
    <row r="4177" spans="5:5" x14ac:dyDescent="0.25">
      <c r="E4177" s="115"/>
    </row>
    <row r="4178" spans="5:5" x14ac:dyDescent="0.25">
      <c r="E4178" s="115"/>
    </row>
    <row r="4179" spans="5:5" x14ac:dyDescent="0.25">
      <c r="E4179" s="115"/>
    </row>
    <row r="4180" spans="5:5" x14ac:dyDescent="0.25">
      <c r="E4180" s="115"/>
    </row>
    <row r="4181" spans="5:5" x14ac:dyDescent="0.25">
      <c r="E4181" s="115"/>
    </row>
    <row r="4182" spans="5:5" x14ac:dyDescent="0.25">
      <c r="E4182" s="115"/>
    </row>
    <row r="4183" spans="5:5" x14ac:dyDescent="0.25">
      <c r="E4183" s="115"/>
    </row>
    <row r="4184" spans="5:5" x14ac:dyDescent="0.25">
      <c r="E4184" s="115"/>
    </row>
    <row r="4185" spans="5:5" x14ac:dyDescent="0.25">
      <c r="E4185" s="115"/>
    </row>
    <row r="4186" spans="5:5" x14ac:dyDescent="0.25">
      <c r="E4186" s="115"/>
    </row>
    <row r="4187" spans="5:5" x14ac:dyDescent="0.25">
      <c r="E4187" s="115"/>
    </row>
    <row r="4188" spans="5:5" x14ac:dyDescent="0.25">
      <c r="E4188" s="115"/>
    </row>
    <row r="4189" spans="5:5" x14ac:dyDescent="0.25">
      <c r="E4189" s="115"/>
    </row>
    <row r="4190" spans="5:5" x14ac:dyDescent="0.25">
      <c r="E4190" s="115"/>
    </row>
    <row r="4191" spans="5:5" x14ac:dyDescent="0.25">
      <c r="E4191" s="115"/>
    </row>
    <row r="4192" spans="5:5" x14ac:dyDescent="0.25">
      <c r="E4192" s="115"/>
    </row>
    <row r="4193" spans="5:5" x14ac:dyDescent="0.25">
      <c r="E4193" s="115"/>
    </row>
    <row r="4194" spans="5:5" x14ac:dyDescent="0.25">
      <c r="E4194" s="115"/>
    </row>
    <row r="4195" spans="5:5" x14ac:dyDescent="0.25">
      <c r="E4195" s="115"/>
    </row>
    <row r="4196" spans="5:5" x14ac:dyDescent="0.25">
      <c r="E4196" s="115"/>
    </row>
    <row r="4197" spans="5:5" x14ac:dyDescent="0.25">
      <c r="E4197" s="115"/>
    </row>
    <row r="4198" spans="5:5" x14ac:dyDescent="0.25">
      <c r="E4198" s="115"/>
    </row>
    <row r="4199" spans="5:5" x14ac:dyDescent="0.25">
      <c r="E4199" s="115"/>
    </row>
    <row r="4200" spans="5:5" x14ac:dyDescent="0.25">
      <c r="E4200" s="115"/>
    </row>
    <row r="4201" spans="5:5" x14ac:dyDescent="0.25">
      <c r="E4201" s="115"/>
    </row>
    <row r="4202" spans="5:5" x14ac:dyDescent="0.25">
      <c r="E4202" s="115"/>
    </row>
    <row r="4203" spans="5:5" x14ac:dyDescent="0.25">
      <c r="E4203" s="115"/>
    </row>
    <row r="4204" spans="5:5" x14ac:dyDescent="0.25">
      <c r="E4204" s="115"/>
    </row>
    <row r="4205" spans="5:5" x14ac:dyDescent="0.25">
      <c r="E4205" s="115"/>
    </row>
    <row r="4206" spans="5:5" x14ac:dyDescent="0.25">
      <c r="E4206" s="115"/>
    </row>
    <row r="4207" spans="5:5" x14ac:dyDescent="0.25">
      <c r="E4207" s="115"/>
    </row>
    <row r="4208" spans="5:5" x14ac:dyDescent="0.25">
      <c r="E4208" s="115"/>
    </row>
    <row r="4209" spans="5:5" x14ac:dyDescent="0.25">
      <c r="E4209" s="115"/>
    </row>
    <row r="4210" spans="5:5" x14ac:dyDescent="0.25">
      <c r="E4210" s="115"/>
    </row>
    <row r="4211" spans="5:5" x14ac:dyDescent="0.25">
      <c r="E4211" s="115"/>
    </row>
    <row r="4212" spans="5:5" x14ac:dyDescent="0.25">
      <c r="E4212" s="115"/>
    </row>
    <row r="4213" spans="5:5" x14ac:dyDescent="0.25">
      <c r="E4213" s="115"/>
    </row>
    <row r="4214" spans="5:5" x14ac:dyDescent="0.25">
      <c r="E4214" s="115"/>
    </row>
    <row r="4215" spans="5:5" x14ac:dyDescent="0.25">
      <c r="E4215" s="115"/>
    </row>
    <row r="4216" spans="5:5" x14ac:dyDescent="0.25">
      <c r="E4216" s="115"/>
    </row>
    <row r="4217" spans="5:5" x14ac:dyDescent="0.25">
      <c r="E4217" s="115"/>
    </row>
    <row r="4218" spans="5:5" x14ac:dyDescent="0.25">
      <c r="E4218" s="115"/>
    </row>
    <row r="4219" spans="5:5" x14ac:dyDescent="0.25">
      <c r="E4219" s="115"/>
    </row>
    <row r="4220" spans="5:5" x14ac:dyDescent="0.25">
      <c r="E4220" s="115"/>
    </row>
    <row r="4221" spans="5:5" x14ac:dyDescent="0.25">
      <c r="E4221" s="115"/>
    </row>
    <row r="4222" spans="5:5" x14ac:dyDescent="0.25">
      <c r="E4222" s="115"/>
    </row>
    <row r="4223" spans="5:5" x14ac:dyDescent="0.25">
      <c r="E4223" s="115"/>
    </row>
    <row r="4224" spans="5:5" x14ac:dyDescent="0.25">
      <c r="E4224" s="115"/>
    </row>
    <row r="4225" spans="5:5" x14ac:dyDescent="0.25">
      <c r="E4225" s="115"/>
    </row>
    <row r="4226" spans="5:5" x14ac:dyDescent="0.25">
      <c r="E4226" s="115"/>
    </row>
    <row r="4227" spans="5:5" x14ac:dyDescent="0.25">
      <c r="E4227" s="115"/>
    </row>
    <row r="4228" spans="5:5" x14ac:dyDescent="0.25">
      <c r="E4228" s="115"/>
    </row>
    <row r="4229" spans="5:5" x14ac:dyDescent="0.25">
      <c r="E4229" s="115"/>
    </row>
    <row r="4230" spans="5:5" x14ac:dyDescent="0.25">
      <c r="E4230" s="115"/>
    </row>
    <row r="4231" spans="5:5" x14ac:dyDescent="0.25">
      <c r="E4231" s="115"/>
    </row>
    <row r="4232" spans="5:5" x14ac:dyDescent="0.25">
      <c r="E4232" s="115"/>
    </row>
    <row r="4233" spans="5:5" x14ac:dyDescent="0.25">
      <c r="E4233" s="115"/>
    </row>
    <row r="4234" spans="5:5" x14ac:dyDescent="0.25">
      <c r="E4234" s="115"/>
    </row>
    <row r="4235" spans="5:5" x14ac:dyDescent="0.25">
      <c r="E4235" s="115"/>
    </row>
    <row r="4236" spans="5:5" x14ac:dyDescent="0.25">
      <c r="E4236" s="115"/>
    </row>
    <row r="4237" spans="5:5" x14ac:dyDescent="0.25">
      <c r="E4237" s="115"/>
    </row>
    <row r="4238" spans="5:5" x14ac:dyDescent="0.25">
      <c r="E4238" s="115"/>
    </row>
    <row r="4239" spans="5:5" x14ac:dyDescent="0.25">
      <c r="E4239" s="115"/>
    </row>
    <row r="4240" spans="5:5" x14ac:dyDescent="0.25">
      <c r="E4240" s="115"/>
    </row>
    <row r="4241" spans="5:5" x14ac:dyDescent="0.25">
      <c r="E4241" s="115"/>
    </row>
    <row r="4242" spans="5:5" x14ac:dyDescent="0.25">
      <c r="E4242" s="115"/>
    </row>
    <row r="4243" spans="5:5" x14ac:dyDescent="0.25">
      <c r="E4243" s="115"/>
    </row>
    <row r="4244" spans="5:5" x14ac:dyDescent="0.25">
      <c r="E4244" s="115"/>
    </row>
    <row r="4245" spans="5:5" x14ac:dyDescent="0.25">
      <c r="E4245" s="115"/>
    </row>
    <row r="4246" spans="5:5" x14ac:dyDescent="0.25">
      <c r="E4246" s="115"/>
    </row>
    <row r="4247" spans="5:5" x14ac:dyDescent="0.25">
      <c r="E4247" s="115"/>
    </row>
    <row r="4248" spans="5:5" x14ac:dyDescent="0.25">
      <c r="E4248" s="115"/>
    </row>
    <row r="4249" spans="5:5" x14ac:dyDescent="0.25">
      <c r="E4249" s="115"/>
    </row>
    <row r="4250" spans="5:5" x14ac:dyDescent="0.25">
      <c r="E4250" s="115"/>
    </row>
    <row r="4251" spans="5:5" x14ac:dyDescent="0.25">
      <c r="E4251" s="115"/>
    </row>
    <row r="4252" spans="5:5" x14ac:dyDescent="0.25">
      <c r="E4252" s="115"/>
    </row>
    <row r="4253" spans="5:5" x14ac:dyDescent="0.25">
      <c r="E4253" s="115"/>
    </row>
    <row r="4254" spans="5:5" x14ac:dyDescent="0.25">
      <c r="E4254" s="115"/>
    </row>
    <row r="4255" spans="5:5" x14ac:dyDescent="0.25">
      <c r="E4255" s="115"/>
    </row>
    <row r="4256" spans="5:5" x14ac:dyDescent="0.25">
      <c r="E4256" s="115"/>
    </row>
    <row r="4257" spans="5:5" x14ac:dyDescent="0.25">
      <c r="E4257" s="115"/>
    </row>
    <row r="4258" spans="5:5" x14ac:dyDescent="0.25">
      <c r="E4258" s="115"/>
    </row>
    <row r="4259" spans="5:5" x14ac:dyDescent="0.25">
      <c r="E4259" s="115"/>
    </row>
    <row r="4260" spans="5:5" x14ac:dyDescent="0.25">
      <c r="E4260" s="115"/>
    </row>
    <row r="4261" spans="5:5" x14ac:dyDescent="0.25">
      <c r="E4261" s="115"/>
    </row>
    <row r="4262" spans="5:5" x14ac:dyDescent="0.25">
      <c r="E4262" s="115"/>
    </row>
    <row r="4263" spans="5:5" x14ac:dyDescent="0.25">
      <c r="E4263" s="115"/>
    </row>
    <row r="4264" spans="5:5" x14ac:dyDescent="0.25">
      <c r="E4264" s="115"/>
    </row>
    <row r="4265" spans="5:5" x14ac:dyDescent="0.25">
      <c r="E4265" s="115"/>
    </row>
    <row r="4266" spans="5:5" x14ac:dyDescent="0.25">
      <c r="E4266" s="115"/>
    </row>
    <row r="4267" spans="5:5" x14ac:dyDescent="0.25">
      <c r="E4267" s="115"/>
    </row>
    <row r="4268" spans="5:5" x14ac:dyDescent="0.25">
      <c r="E4268" s="115"/>
    </row>
    <row r="4269" spans="5:5" x14ac:dyDescent="0.25">
      <c r="E4269" s="115"/>
    </row>
    <row r="4270" spans="5:5" x14ac:dyDescent="0.25">
      <c r="E4270" s="115"/>
    </row>
    <row r="4271" spans="5:5" x14ac:dyDescent="0.25">
      <c r="E4271" s="115"/>
    </row>
    <row r="4272" spans="5:5" x14ac:dyDescent="0.25">
      <c r="E4272" s="115"/>
    </row>
    <row r="4273" spans="5:5" x14ac:dyDescent="0.25">
      <c r="E4273" s="115"/>
    </row>
    <row r="4274" spans="5:5" x14ac:dyDescent="0.25">
      <c r="E4274" s="115"/>
    </row>
    <row r="4275" spans="5:5" x14ac:dyDescent="0.25">
      <c r="E4275" s="115"/>
    </row>
    <row r="4276" spans="5:5" x14ac:dyDescent="0.25">
      <c r="E4276" s="115"/>
    </row>
    <row r="4277" spans="5:5" x14ac:dyDescent="0.25">
      <c r="E4277" s="115"/>
    </row>
    <row r="4278" spans="5:5" x14ac:dyDescent="0.25">
      <c r="E4278" s="115"/>
    </row>
    <row r="4279" spans="5:5" x14ac:dyDescent="0.25">
      <c r="E4279" s="115"/>
    </row>
    <row r="4280" spans="5:5" x14ac:dyDescent="0.25">
      <c r="E4280" s="115"/>
    </row>
    <row r="4281" spans="5:5" x14ac:dyDescent="0.25">
      <c r="E4281" s="115"/>
    </row>
    <row r="4282" spans="5:5" x14ac:dyDescent="0.25">
      <c r="E4282" s="115"/>
    </row>
    <row r="4283" spans="5:5" x14ac:dyDescent="0.25">
      <c r="E4283" s="115"/>
    </row>
    <row r="4284" spans="5:5" x14ac:dyDescent="0.25">
      <c r="E4284" s="115"/>
    </row>
    <row r="4285" spans="5:5" x14ac:dyDescent="0.25">
      <c r="E4285" s="115"/>
    </row>
    <row r="4286" spans="5:5" x14ac:dyDescent="0.25">
      <c r="E4286" s="115"/>
    </row>
    <row r="4287" spans="5:5" x14ac:dyDescent="0.25">
      <c r="E4287" s="115"/>
    </row>
    <row r="4288" spans="5:5" x14ac:dyDescent="0.25">
      <c r="E4288" s="115"/>
    </row>
    <row r="4289" spans="5:5" x14ac:dyDescent="0.25">
      <c r="E4289" s="115"/>
    </row>
    <row r="4290" spans="5:5" x14ac:dyDescent="0.25">
      <c r="E4290" s="115"/>
    </row>
    <row r="4291" spans="5:5" x14ac:dyDescent="0.25">
      <c r="E4291" s="115"/>
    </row>
    <row r="4292" spans="5:5" x14ac:dyDescent="0.25">
      <c r="E4292" s="115"/>
    </row>
    <row r="4293" spans="5:5" x14ac:dyDescent="0.25">
      <c r="E4293" s="115"/>
    </row>
    <row r="4294" spans="5:5" x14ac:dyDescent="0.25">
      <c r="E4294" s="115"/>
    </row>
    <row r="4295" spans="5:5" x14ac:dyDescent="0.25">
      <c r="E4295" s="115"/>
    </row>
    <row r="4296" spans="5:5" x14ac:dyDescent="0.25">
      <c r="E4296" s="115"/>
    </row>
    <row r="4297" spans="5:5" x14ac:dyDescent="0.25">
      <c r="E4297" s="115"/>
    </row>
    <row r="4298" spans="5:5" x14ac:dyDescent="0.25">
      <c r="E4298" s="115"/>
    </row>
    <row r="4299" spans="5:5" x14ac:dyDescent="0.25">
      <c r="E4299" s="115"/>
    </row>
    <row r="4300" spans="5:5" x14ac:dyDescent="0.25">
      <c r="E4300" s="115"/>
    </row>
    <row r="4301" spans="5:5" x14ac:dyDescent="0.25">
      <c r="E4301" s="115"/>
    </row>
    <row r="4302" spans="5:5" x14ac:dyDescent="0.25">
      <c r="E4302" s="115"/>
    </row>
    <row r="4303" spans="5:5" x14ac:dyDescent="0.25">
      <c r="E4303" s="115"/>
    </row>
    <row r="4304" spans="5:5" x14ac:dyDescent="0.25">
      <c r="E4304" s="115"/>
    </row>
    <row r="4305" spans="5:5" x14ac:dyDescent="0.25">
      <c r="E4305" s="115"/>
    </row>
    <row r="4306" spans="5:5" x14ac:dyDescent="0.25">
      <c r="E4306" s="115"/>
    </row>
    <row r="4307" spans="5:5" x14ac:dyDescent="0.25">
      <c r="E4307" s="115"/>
    </row>
    <row r="4308" spans="5:5" x14ac:dyDescent="0.25">
      <c r="E4308" s="115"/>
    </row>
    <row r="4309" spans="5:5" x14ac:dyDescent="0.25">
      <c r="E4309" s="115"/>
    </row>
    <row r="4310" spans="5:5" x14ac:dyDescent="0.25">
      <c r="E4310" s="115"/>
    </row>
    <row r="4311" spans="5:5" x14ac:dyDescent="0.25">
      <c r="E4311" s="115"/>
    </row>
    <row r="4312" spans="5:5" x14ac:dyDescent="0.25">
      <c r="E4312" s="115"/>
    </row>
    <row r="4313" spans="5:5" x14ac:dyDescent="0.25">
      <c r="E4313" s="115"/>
    </row>
    <row r="4314" spans="5:5" x14ac:dyDescent="0.25">
      <c r="E4314" s="115"/>
    </row>
    <row r="4315" spans="5:5" x14ac:dyDescent="0.25">
      <c r="E4315" s="115"/>
    </row>
    <row r="4316" spans="5:5" x14ac:dyDescent="0.25">
      <c r="E4316" s="115"/>
    </row>
    <row r="4317" spans="5:5" x14ac:dyDescent="0.25">
      <c r="E4317" s="115"/>
    </row>
    <row r="4318" spans="5:5" x14ac:dyDescent="0.25">
      <c r="E4318" s="115"/>
    </row>
    <row r="4319" spans="5:5" x14ac:dyDescent="0.25">
      <c r="E4319" s="115"/>
    </row>
    <row r="4320" spans="5:5" x14ac:dyDescent="0.25">
      <c r="E4320" s="115"/>
    </row>
    <row r="4321" spans="5:5" x14ac:dyDescent="0.25">
      <c r="E4321" s="115"/>
    </row>
    <row r="4322" spans="5:5" x14ac:dyDescent="0.25">
      <c r="E4322" s="115"/>
    </row>
    <row r="4323" spans="5:5" x14ac:dyDescent="0.25">
      <c r="E4323" s="115"/>
    </row>
    <row r="4324" spans="5:5" x14ac:dyDescent="0.25">
      <c r="E4324" s="115"/>
    </row>
    <row r="4325" spans="5:5" x14ac:dyDescent="0.25">
      <c r="E4325" s="115"/>
    </row>
    <row r="4326" spans="5:5" x14ac:dyDescent="0.25">
      <c r="E4326" s="115"/>
    </row>
    <row r="4327" spans="5:5" x14ac:dyDescent="0.25">
      <c r="E4327" s="115"/>
    </row>
    <row r="4328" spans="5:5" x14ac:dyDescent="0.25">
      <c r="E4328" s="115"/>
    </row>
    <row r="4329" spans="5:5" x14ac:dyDescent="0.25">
      <c r="E4329" s="115"/>
    </row>
    <row r="4330" spans="5:5" x14ac:dyDescent="0.25">
      <c r="E4330" s="115"/>
    </row>
    <row r="4331" spans="5:5" x14ac:dyDescent="0.25">
      <c r="E4331" s="115"/>
    </row>
    <row r="4332" spans="5:5" x14ac:dyDescent="0.25">
      <c r="E4332" s="115"/>
    </row>
    <row r="4333" spans="5:5" x14ac:dyDescent="0.25">
      <c r="E4333" s="115"/>
    </row>
    <row r="4334" spans="5:5" x14ac:dyDescent="0.25">
      <c r="E4334" s="115"/>
    </row>
    <row r="4335" spans="5:5" x14ac:dyDescent="0.25">
      <c r="E4335" s="115"/>
    </row>
    <row r="4336" spans="5:5" x14ac:dyDescent="0.25">
      <c r="E4336" s="115"/>
    </row>
    <row r="4337" spans="5:5" x14ac:dyDescent="0.25">
      <c r="E4337" s="115"/>
    </row>
    <row r="4338" spans="5:5" x14ac:dyDescent="0.25">
      <c r="E4338" s="115"/>
    </row>
    <row r="4339" spans="5:5" x14ac:dyDescent="0.25">
      <c r="E4339" s="115"/>
    </row>
    <row r="4340" spans="5:5" x14ac:dyDescent="0.25">
      <c r="E4340" s="115"/>
    </row>
    <row r="4341" spans="5:5" x14ac:dyDescent="0.25">
      <c r="E4341" s="115"/>
    </row>
    <row r="4342" spans="5:5" x14ac:dyDescent="0.25">
      <c r="E4342" s="115"/>
    </row>
    <row r="4343" spans="5:5" x14ac:dyDescent="0.25">
      <c r="E4343" s="115"/>
    </row>
    <row r="4344" spans="5:5" x14ac:dyDescent="0.25">
      <c r="E4344" s="115"/>
    </row>
    <row r="4345" spans="5:5" x14ac:dyDescent="0.25">
      <c r="E4345" s="115"/>
    </row>
    <row r="4346" spans="5:5" x14ac:dyDescent="0.25">
      <c r="E4346" s="115"/>
    </row>
    <row r="4347" spans="5:5" x14ac:dyDescent="0.25">
      <c r="E4347" s="115"/>
    </row>
    <row r="4348" spans="5:5" x14ac:dyDescent="0.25">
      <c r="E4348" s="115"/>
    </row>
    <row r="4349" spans="5:5" x14ac:dyDescent="0.25">
      <c r="E4349" s="115"/>
    </row>
    <row r="4350" spans="5:5" x14ac:dyDescent="0.25">
      <c r="E4350" s="115"/>
    </row>
    <row r="4351" spans="5:5" x14ac:dyDescent="0.25">
      <c r="E4351" s="115"/>
    </row>
    <row r="4352" spans="5:5" x14ac:dyDescent="0.25">
      <c r="E4352" s="115"/>
    </row>
    <row r="4353" spans="5:5" x14ac:dyDescent="0.25">
      <c r="E4353" s="115"/>
    </row>
    <row r="4354" spans="5:5" x14ac:dyDescent="0.25">
      <c r="E4354" s="115"/>
    </row>
    <row r="4355" spans="5:5" x14ac:dyDescent="0.25">
      <c r="E4355" s="115"/>
    </row>
    <row r="4356" spans="5:5" x14ac:dyDescent="0.25">
      <c r="E4356" s="115"/>
    </row>
    <row r="4357" spans="5:5" x14ac:dyDescent="0.25">
      <c r="E4357" s="115"/>
    </row>
    <row r="4358" spans="5:5" x14ac:dyDescent="0.25">
      <c r="E4358" s="115"/>
    </row>
    <row r="4359" spans="5:5" x14ac:dyDescent="0.25">
      <c r="E4359" s="115"/>
    </row>
    <row r="4360" spans="5:5" x14ac:dyDescent="0.25">
      <c r="E4360" s="115"/>
    </row>
    <row r="4361" spans="5:5" x14ac:dyDescent="0.25">
      <c r="E4361" s="115"/>
    </row>
    <row r="4362" spans="5:5" x14ac:dyDescent="0.25">
      <c r="E4362" s="115"/>
    </row>
    <row r="4363" spans="5:5" x14ac:dyDescent="0.25">
      <c r="E4363" s="115"/>
    </row>
    <row r="4364" spans="5:5" x14ac:dyDescent="0.25">
      <c r="E4364" s="115"/>
    </row>
    <row r="4365" spans="5:5" x14ac:dyDescent="0.25">
      <c r="E4365" s="115"/>
    </row>
    <row r="4366" spans="5:5" x14ac:dyDescent="0.25">
      <c r="E4366" s="115"/>
    </row>
    <row r="4367" spans="5:5" x14ac:dyDescent="0.25">
      <c r="E4367" s="115"/>
    </row>
    <row r="4368" spans="5:5" x14ac:dyDescent="0.25">
      <c r="E4368" s="115"/>
    </row>
    <row r="4369" spans="5:5" x14ac:dyDescent="0.25">
      <c r="E4369" s="115"/>
    </row>
    <row r="4370" spans="5:5" x14ac:dyDescent="0.25">
      <c r="E4370" s="115"/>
    </row>
    <row r="4371" spans="5:5" x14ac:dyDescent="0.25">
      <c r="E4371" s="115"/>
    </row>
    <row r="4372" spans="5:5" x14ac:dyDescent="0.25">
      <c r="E4372" s="115"/>
    </row>
    <row r="4373" spans="5:5" x14ac:dyDescent="0.25">
      <c r="E4373" s="115"/>
    </row>
    <row r="4374" spans="5:5" x14ac:dyDescent="0.25">
      <c r="E4374" s="115"/>
    </row>
    <row r="4375" spans="5:5" x14ac:dyDescent="0.25">
      <c r="E4375" s="115"/>
    </row>
    <row r="4376" spans="5:5" x14ac:dyDescent="0.25">
      <c r="E4376" s="115"/>
    </row>
    <row r="4377" spans="5:5" x14ac:dyDescent="0.25">
      <c r="E4377" s="115"/>
    </row>
    <row r="4378" spans="5:5" x14ac:dyDescent="0.25">
      <c r="E4378" s="115"/>
    </row>
    <row r="4379" spans="5:5" x14ac:dyDescent="0.25">
      <c r="E4379" s="115"/>
    </row>
    <row r="4380" spans="5:5" x14ac:dyDescent="0.25">
      <c r="E4380" s="115"/>
    </row>
    <row r="4381" spans="5:5" x14ac:dyDescent="0.25">
      <c r="E4381" s="115"/>
    </row>
    <row r="4382" spans="5:5" x14ac:dyDescent="0.25">
      <c r="E4382" s="115"/>
    </row>
    <row r="4383" spans="5:5" x14ac:dyDescent="0.25">
      <c r="E4383" s="115"/>
    </row>
    <row r="4384" spans="5:5" x14ac:dyDescent="0.25">
      <c r="E4384" s="115"/>
    </row>
    <row r="4385" spans="5:5" x14ac:dyDescent="0.25">
      <c r="E4385" s="115"/>
    </row>
    <row r="4386" spans="5:5" x14ac:dyDescent="0.25">
      <c r="E4386" s="115"/>
    </row>
    <row r="4387" spans="5:5" x14ac:dyDescent="0.25">
      <c r="E4387" s="115"/>
    </row>
    <row r="4388" spans="5:5" x14ac:dyDescent="0.25">
      <c r="E4388" s="115"/>
    </row>
    <row r="4389" spans="5:5" x14ac:dyDescent="0.25">
      <c r="E4389" s="115"/>
    </row>
    <row r="4390" spans="5:5" x14ac:dyDescent="0.25">
      <c r="E4390" s="115"/>
    </row>
    <row r="4391" spans="5:5" x14ac:dyDescent="0.25">
      <c r="E4391" s="115"/>
    </row>
    <row r="4392" spans="5:5" x14ac:dyDescent="0.25">
      <c r="E4392" s="115"/>
    </row>
    <row r="4393" spans="5:5" x14ac:dyDescent="0.25">
      <c r="E4393" s="115"/>
    </row>
    <row r="4394" spans="5:5" x14ac:dyDescent="0.25">
      <c r="E4394" s="115"/>
    </row>
    <row r="4395" spans="5:5" x14ac:dyDescent="0.25">
      <c r="E4395" s="115"/>
    </row>
    <row r="4396" spans="5:5" x14ac:dyDescent="0.25">
      <c r="E4396" s="115"/>
    </row>
    <row r="4397" spans="5:5" x14ac:dyDescent="0.25">
      <c r="E4397" s="115"/>
    </row>
    <row r="4398" spans="5:5" x14ac:dyDescent="0.25">
      <c r="E4398" s="115"/>
    </row>
    <row r="4399" spans="5:5" x14ac:dyDescent="0.25">
      <c r="E4399" s="115"/>
    </row>
    <row r="4400" spans="5:5" x14ac:dyDescent="0.25">
      <c r="E4400" s="115"/>
    </row>
    <row r="4401" spans="5:5" x14ac:dyDescent="0.25">
      <c r="E4401" s="115"/>
    </row>
    <row r="4402" spans="5:5" x14ac:dyDescent="0.25">
      <c r="E4402" s="115"/>
    </row>
    <row r="4403" spans="5:5" x14ac:dyDescent="0.25">
      <c r="E4403" s="115"/>
    </row>
    <row r="4404" spans="5:5" x14ac:dyDescent="0.25">
      <c r="E4404" s="115"/>
    </row>
    <row r="4405" spans="5:5" x14ac:dyDescent="0.25">
      <c r="E4405" s="115"/>
    </row>
    <row r="4406" spans="5:5" x14ac:dyDescent="0.25">
      <c r="E4406" s="115"/>
    </row>
    <row r="4407" spans="5:5" x14ac:dyDescent="0.25">
      <c r="E4407" s="115"/>
    </row>
    <row r="4408" spans="5:5" x14ac:dyDescent="0.25">
      <c r="E4408" s="115"/>
    </row>
    <row r="4409" spans="5:5" x14ac:dyDescent="0.25">
      <c r="E4409" s="115"/>
    </row>
    <row r="4410" spans="5:5" x14ac:dyDescent="0.25">
      <c r="E4410" s="115"/>
    </row>
    <row r="4411" spans="5:5" x14ac:dyDescent="0.25">
      <c r="E4411" s="115"/>
    </row>
    <row r="4412" spans="5:5" x14ac:dyDescent="0.25">
      <c r="E4412" s="115"/>
    </row>
    <row r="4413" spans="5:5" x14ac:dyDescent="0.25">
      <c r="E4413" s="115"/>
    </row>
    <row r="4414" spans="5:5" x14ac:dyDescent="0.25">
      <c r="E4414" s="115"/>
    </row>
    <row r="4415" spans="5:5" x14ac:dyDescent="0.25">
      <c r="E4415" s="115"/>
    </row>
    <row r="4416" spans="5:5" x14ac:dyDescent="0.25">
      <c r="E4416" s="115"/>
    </row>
    <row r="4417" spans="5:5" x14ac:dyDescent="0.25">
      <c r="E4417" s="115"/>
    </row>
    <row r="4418" spans="5:5" x14ac:dyDescent="0.25">
      <c r="E4418" s="115"/>
    </row>
    <row r="4419" spans="5:5" x14ac:dyDescent="0.25">
      <c r="E4419" s="115"/>
    </row>
    <row r="4420" spans="5:5" x14ac:dyDescent="0.25">
      <c r="E4420" s="115"/>
    </row>
    <row r="4421" spans="5:5" x14ac:dyDescent="0.25">
      <c r="E4421" s="115"/>
    </row>
    <row r="4422" spans="5:5" x14ac:dyDescent="0.25">
      <c r="E4422" s="115"/>
    </row>
    <row r="4423" spans="5:5" x14ac:dyDescent="0.25">
      <c r="E4423" s="115"/>
    </row>
    <row r="4424" spans="5:5" x14ac:dyDescent="0.25">
      <c r="E4424" s="115"/>
    </row>
    <row r="4425" spans="5:5" x14ac:dyDescent="0.25">
      <c r="E4425" s="115"/>
    </row>
    <row r="4426" spans="5:5" x14ac:dyDescent="0.25">
      <c r="E4426" s="115"/>
    </row>
    <row r="4427" spans="5:5" x14ac:dyDescent="0.25">
      <c r="E4427" s="115"/>
    </row>
    <row r="4428" spans="5:5" x14ac:dyDescent="0.25">
      <c r="E4428" s="115"/>
    </row>
    <row r="4429" spans="5:5" x14ac:dyDescent="0.25">
      <c r="E4429" s="115"/>
    </row>
    <row r="4430" spans="5:5" x14ac:dyDescent="0.25">
      <c r="E4430" s="115"/>
    </row>
    <row r="4431" spans="5:5" x14ac:dyDescent="0.25">
      <c r="E4431" s="115"/>
    </row>
    <row r="4432" spans="5:5" x14ac:dyDescent="0.25">
      <c r="E4432" s="115"/>
    </row>
    <row r="4433" spans="5:5" x14ac:dyDescent="0.25">
      <c r="E4433" s="115"/>
    </row>
    <row r="4434" spans="5:5" x14ac:dyDescent="0.25">
      <c r="E4434" s="115"/>
    </row>
    <row r="4435" spans="5:5" x14ac:dyDescent="0.25">
      <c r="E4435" s="115"/>
    </row>
    <row r="4436" spans="5:5" x14ac:dyDescent="0.25">
      <c r="E4436" s="115"/>
    </row>
    <row r="4437" spans="5:5" x14ac:dyDescent="0.25">
      <c r="E4437" s="115"/>
    </row>
    <row r="4438" spans="5:5" x14ac:dyDescent="0.25">
      <c r="E4438" s="115"/>
    </row>
    <row r="4439" spans="5:5" x14ac:dyDescent="0.25">
      <c r="E4439" s="115"/>
    </row>
    <row r="4440" spans="5:5" x14ac:dyDescent="0.25">
      <c r="E4440" s="115"/>
    </row>
    <row r="4441" spans="5:5" x14ac:dyDescent="0.25">
      <c r="E4441" s="115"/>
    </row>
    <row r="4442" spans="5:5" x14ac:dyDescent="0.25">
      <c r="E4442" s="115"/>
    </row>
    <row r="4443" spans="5:5" x14ac:dyDescent="0.25">
      <c r="E4443" s="115"/>
    </row>
    <row r="4444" spans="5:5" x14ac:dyDescent="0.25">
      <c r="E4444" s="115"/>
    </row>
    <row r="4445" spans="5:5" x14ac:dyDescent="0.25">
      <c r="E4445" s="115"/>
    </row>
    <row r="4446" spans="5:5" x14ac:dyDescent="0.25">
      <c r="E4446" s="115"/>
    </row>
    <row r="4447" spans="5:5" x14ac:dyDescent="0.25">
      <c r="E4447" s="115"/>
    </row>
    <row r="4448" spans="5:5" x14ac:dyDescent="0.25">
      <c r="E4448" s="115"/>
    </row>
    <row r="4449" spans="5:5" x14ac:dyDescent="0.25">
      <c r="E4449" s="115"/>
    </row>
    <row r="4450" spans="5:5" x14ac:dyDescent="0.25">
      <c r="E4450" s="115"/>
    </row>
    <row r="4451" spans="5:5" x14ac:dyDescent="0.25">
      <c r="E4451" s="115"/>
    </row>
    <row r="4452" spans="5:5" x14ac:dyDescent="0.25">
      <c r="E4452" s="115"/>
    </row>
    <row r="4453" spans="5:5" x14ac:dyDescent="0.25">
      <c r="E4453" s="115"/>
    </row>
    <row r="4454" spans="5:5" x14ac:dyDescent="0.25">
      <c r="E4454" s="115"/>
    </row>
    <row r="4455" spans="5:5" x14ac:dyDescent="0.25">
      <c r="E4455" s="115"/>
    </row>
    <row r="4456" spans="5:5" x14ac:dyDescent="0.25">
      <c r="E4456" s="115"/>
    </row>
    <row r="4457" spans="5:5" x14ac:dyDescent="0.25">
      <c r="E4457" s="115"/>
    </row>
    <row r="4458" spans="5:5" x14ac:dyDescent="0.25">
      <c r="E4458" s="115"/>
    </row>
    <row r="4459" spans="5:5" x14ac:dyDescent="0.25">
      <c r="E4459" s="115"/>
    </row>
    <row r="4460" spans="5:5" x14ac:dyDescent="0.25">
      <c r="E4460" s="115"/>
    </row>
    <row r="4461" spans="5:5" x14ac:dyDescent="0.25">
      <c r="E4461" s="115"/>
    </row>
    <row r="4462" spans="5:5" x14ac:dyDescent="0.25">
      <c r="E4462" s="115"/>
    </row>
    <row r="4463" spans="5:5" x14ac:dyDescent="0.25">
      <c r="E4463" s="115"/>
    </row>
    <row r="4464" spans="5:5" x14ac:dyDescent="0.25">
      <c r="E4464" s="115"/>
    </row>
    <row r="4465" spans="5:5" x14ac:dyDescent="0.25">
      <c r="E4465" s="115"/>
    </row>
    <row r="4466" spans="5:5" x14ac:dyDescent="0.25">
      <c r="E4466" s="115"/>
    </row>
    <row r="4467" spans="5:5" x14ac:dyDescent="0.25">
      <c r="E4467" s="115"/>
    </row>
    <row r="4468" spans="5:5" x14ac:dyDescent="0.25">
      <c r="E4468" s="115"/>
    </row>
    <row r="4469" spans="5:5" x14ac:dyDescent="0.25">
      <c r="E4469" s="115"/>
    </row>
    <row r="4470" spans="5:5" x14ac:dyDescent="0.25">
      <c r="E4470" s="115"/>
    </row>
    <row r="4471" spans="5:5" x14ac:dyDescent="0.25">
      <c r="E4471" s="115"/>
    </row>
    <row r="4472" spans="5:5" x14ac:dyDescent="0.25">
      <c r="E4472" s="115"/>
    </row>
    <row r="4473" spans="5:5" x14ac:dyDescent="0.25">
      <c r="E4473" s="115"/>
    </row>
    <row r="4474" spans="5:5" x14ac:dyDescent="0.25">
      <c r="E4474" s="115"/>
    </row>
    <row r="4475" spans="5:5" x14ac:dyDescent="0.25">
      <c r="E4475" s="115"/>
    </row>
    <row r="4476" spans="5:5" x14ac:dyDescent="0.25">
      <c r="E4476" s="115"/>
    </row>
    <row r="4477" spans="5:5" x14ac:dyDescent="0.25">
      <c r="E4477" s="115"/>
    </row>
    <row r="4478" spans="5:5" x14ac:dyDescent="0.25">
      <c r="E4478" s="115"/>
    </row>
    <row r="4479" spans="5:5" x14ac:dyDescent="0.25">
      <c r="E4479" s="115"/>
    </row>
    <row r="4480" spans="5:5" x14ac:dyDescent="0.25">
      <c r="E4480" s="115"/>
    </row>
    <row r="4481" spans="5:5" x14ac:dyDescent="0.25">
      <c r="E4481" s="115"/>
    </row>
    <row r="4482" spans="5:5" x14ac:dyDescent="0.25">
      <c r="E4482" s="115"/>
    </row>
    <row r="4483" spans="5:5" x14ac:dyDescent="0.25">
      <c r="E4483" s="115"/>
    </row>
    <row r="4484" spans="5:5" x14ac:dyDescent="0.25">
      <c r="E4484" s="115"/>
    </row>
    <row r="4485" spans="5:5" x14ac:dyDescent="0.25">
      <c r="E4485" s="115"/>
    </row>
    <row r="4486" spans="5:5" x14ac:dyDescent="0.25">
      <c r="E4486" s="115"/>
    </row>
    <row r="4487" spans="5:5" x14ac:dyDescent="0.25">
      <c r="E4487" s="115"/>
    </row>
    <row r="4488" spans="5:5" x14ac:dyDescent="0.25">
      <c r="E4488" s="115"/>
    </row>
    <row r="4489" spans="5:5" x14ac:dyDescent="0.25">
      <c r="E4489" s="115"/>
    </row>
    <row r="4490" spans="5:5" x14ac:dyDescent="0.25">
      <c r="E4490" s="115"/>
    </row>
    <row r="4491" spans="5:5" x14ac:dyDescent="0.25">
      <c r="E4491" s="115"/>
    </row>
    <row r="4492" spans="5:5" x14ac:dyDescent="0.25">
      <c r="E4492" s="115"/>
    </row>
    <row r="4493" spans="5:5" x14ac:dyDescent="0.25">
      <c r="E4493" s="115"/>
    </row>
    <row r="4494" spans="5:5" x14ac:dyDescent="0.25">
      <c r="E4494" s="115"/>
    </row>
    <row r="4495" spans="5:5" x14ac:dyDescent="0.25">
      <c r="E4495" s="115"/>
    </row>
    <row r="4496" spans="5:5" x14ac:dyDescent="0.25">
      <c r="E4496" s="115"/>
    </row>
    <row r="4497" spans="5:5" x14ac:dyDescent="0.25">
      <c r="E4497" s="115"/>
    </row>
    <row r="4498" spans="5:5" x14ac:dyDescent="0.25">
      <c r="E4498" s="115"/>
    </row>
    <row r="4499" spans="5:5" x14ac:dyDescent="0.25">
      <c r="E4499" s="115"/>
    </row>
    <row r="4500" spans="5:5" x14ac:dyDescent="0.25">
      <c r="E4500" s="115"/>
    </row>
    <row r="4501" spans="5:5" x14ac:dyDescent="0.25">
      <c r="E4501" s="115"/>
    </row>
    <row r="4502" spans="5:5" x14ac:dyDescent="0.25">
      <c r="E4502" s="115"/>
    </row>
    <row r="4503" spans="5:5" x14ac:dyDescent="0.25">
      <c r="E4503" s="115"/>
    </row>
    <row r="4504" spans="5:5" x14ac:dyDescent="0.25">
      <c r="E4504" s="115"/>
    </row>
    <row r="4505" spans="5:5" x14ac:dyDescent="0.25">
      <c r="E4505" s="115"/>
    </row>
    <row r="4506" spans="5:5" x14ac:dyDescent="0.25">
      <c r="E4506" s="115"/>
    </row>
    <row r="4507" spans="5:5" x14ac:dyDescent="0.25">
      <c r="E4507" s="115"/>
    </row>
    <row r="4508" spans="5:5" x14ac:dyDescent="0.25">
      <c r="E4508" s="115"/>
    </row>
    <row r="4509" spans="5:5" x14ac:dyDescent="0.25">
      <c r="E4509" s="115"/>
    </row>
    <row r="4510" spans="5:5" x14ac:dyDescent="0.25">
      <c r="E4510" s="115"/>
    </row>
    <row r="4511" spans="5:5" x14ac:dyDescent="0.25">
      <c r="E4511" s="115"/>
    </row>
    <row r="4512" spans="5:5" x14ac:dyDescent="0.25">
      <c r="E4512" s="115"/>
    </row>
    <row r="4513" spans="5:5" x14ac:dyDescent="0.25">
      <c r="E4513" s="115"/>
    </row>
    <row r="4514" spans="5:5" x14ac:dyDescent="0.25">
      <c r="E4514" s="115"/>
    </row>
    <row r="4515" spans="5:5" x14ac:dyDescent="0.25">
      <c r="E4515" s="115"/>
    </row>
    <row r="4516" spans="5:5" x14ac:dyDescent="0.25">
      <c r="E4516" s="115"/>
    </row>
    <row r="4517" spans="5:5" x14ac:dyDescent="0.25">
      <c r="E4517" s="115"/>
    </row>
    <row r="4518" spans="5:5" x14ac:dyDescent="0.25">
      <c r="E4518" s="115"/>
    </row>
    <row r="4519" spans="5:5" x14ac:dyDescent="0.25">
      <c r="E4519" s="115"/>
    </row>
    <row r="4520" spans="5:5" x14ac:dyDescent="0.25">
      <c r="E4520" s="115"/>
    </row>
    <row r="4521" spans="5:5" x14ac:dyDescent="0.25">
      <c r="E4521" s="115"/>
    </row>
    <row r="4522" spans="5:5" x14ac:dyDescent="0.25">
      <c r="E4522" s="115"/>
    </row>
    <row r="4523" spans="5:5" x14ac:dyDescent="0.25">
      <c r="E4523" s="115"/>
    </row>
    <row r="4524" spans="5:5" x14ac:dyDescent="0.25">
      <c r="E4524" s="115"/>
    </row>
    <row r="4525" spans="5:5" x14ac:dyDescent="0.25">
      <c r="E4525" s="115"/>
    </row>
    <row r="4526" spans="5:5" x14ac:dyDescent="0.25">
      <c r="E4526" s="115"/>
    </row>
    <row r="4527" spans="5:5" x14ac:dyDescent="0.25">
      <c r="E4527" s="115"/>
    </row>
    <row r="4528" spans="5:5" x14ac:dyDescent="0.25">
      <c r="E4528" s="115"/>
    </row>
    <row r="4529" spans="5:5" x14ac:dyDescent="0.25">
      <c r="E4529" s="115"/>
    </row>
    <row r="4530" spans="5:5" x14ac:dyDescent="0.25">
      <c r="E4530" s="115"/>
    </row>
    <row r="4531" spans="5:5" x14ac:dyDescent="0.25">
      <c r="E4531" s="115"/>
    </row>
    <row r="4532" spans="5:5" x14ac:dyDescent="0.25">
      <c r="E4532" s="115"/>
    </row>
    <row r="4533" spans="5:5" x14ac:dyDescent="0.25">
      <c r="E4533" s="115"/>
    </row>
    <row r="4534" spans="5:5" x14ac:dyDescent="0.25">
      <c r="E4534" s="115"/>
    </row>
    <row r="4535" spans="5:5" x14ac:dyDescent="0.25">
      <c r="E4535" s="115"/>
    </row>
    <row r="4536" spans="5:5" x14ac:dyDescent="0.25">
      <c r="E4536" s="115"/>
    </row>
    <row r="4537" spans="5:5" x14ac:dyDescent="0.25">
      <c r="E4537" s="115"/>
    </row>
    <row r="4538" spans="5:5" x14ac:dyDescent="0.25">
      <c r="E4538" s="115"/>
    </row>
    <row r="4539" spans="5:5" x14ac:dyDescent="0.25">
      <c r="E4539" s="115"/>
    </row>
    <row r="4540" spans="5:5" x14ac:dyDescent="0.25">
      <c r="E4540" s="115"/>
    </row>
    <row r="4541" spans="5:5" x14ac:dyDescent="0.25">
      <c r="E4541" s="115"/>
    </row>
    <row r="4542" spans="5:5" x14ac:dyDescent="0.25">
      <c r="E4542" s="115"/>
    </row>
    <row r="4543" spans="5:5" x14ac:dyDescent="0.25">
      <c r="E4543" s="115"/>
    </row>
    <row r="4544" spans="5:5" x14ac:dyDescent="0.25">
      <c r="E4544" s="115"/>
    </row>
    <row r="4545" spans="5:5" x14ac:dyDescent="0.25">
      <c r="E4545" s="115"/>
    </row>
    <row r="4546" spans="5:5" x14ac:dyDescent="0.25">
      <c r="E4546" s="115"/>
    </row>
    <row r="4547" spans="5:5" x14ac:dyDescent="0.25">
      <c r="E4547" s="115"/>
    </row>
    <row r="4548" spans="5:5" x14ac:dyDescent="0.25">
      <c r="E4548" s="115"/>
    </row>
    <row r="4549" spans="5:5" x14ac:dyDescent="0.25">
      <c r="E4549" s="115"/>
    </row>
    <row r="4550" spans="5:5" x14ac:dyDescent="0.25">
      <c r="E4550" s="115"/>
    </row>
    <row r="4551" spans="5:5" x14ac:dyDescent="0.25">
      <c r="E4551" s="115"/>
    </row>
    <row r="4552" spans="5:5" x14ac:dyDescent="0.25">
      <c r="E4552" s="115"/>
    </row>
    <row r="4553" spans="5:5" x14ac:dyDescent="0.25">
      <c r="E4553" s="115"/>
    </row>
    <row r="4554" spans="5:5" x14ac:dyDescent="0.25">
      <c r="E4554" s="115"/>
    </row>
    <row r="4555" spans="5:5" x14ac:dyDescent="0.25">
      <c r="E4555" s="115"/>
    </row>
    <row r="4556" spans="5:5" x14ac:dyDescent="0.25">
      <c r="E4556" s="115"/>
    </row>
    <row r="4557" spans="5:5" x14ac:dyDescent="0.25">
      <c r="E4557" s="115"/>
    </row>
    <row r="4558" spans="5:5" x14ac:dyDescent="0.25">
      <c r="E4558" s="115"/>
    </row>
    <row r="4559" spans="5:5" x14ac:dyDescent="0.25">
      <c r="E4559" s="115"/>
    </row>
    <row r="4560" spans="5:5" x14ac:dyDescent="0.25">
      <c r="E4560" s="115"/>
    </row>
    <row r="4561" spans="5:5" x14ac:dyDescent="0.25">
      <c r="E4561" s="115"/>
    </row>
    <row r="4562" spans="5:5" x14ac:dyDescent="0.25">
      <c r="E4562" s="115"/>
    </row>
    <row r="4563" spans="5:5" x14ac:dyDescent="0.25">
      <c r="E4563" s="115"/>
    </row>
    <row r="4564" spans="5:5" x14ac:dyDescent="0.25">
      <c r="E4564" s="115"/>
    </row>
    <row r="4565" spans="5:5" x14ac:dyDescent="0.25">
      <c r="E4565" s="115"/>
    </row>
    <row r="4566" spans="5:5" x14ac:dyDescent="0.25">
      <c r="E4566" s="115"/>
    </row>
    <row r="4567" spans="5:5" x14ac:dyDescent="0.25">
      <c r="E4567" s="115"/>
    </row>
    <row r="4568" spans="5:5" x14ac:dyDescent="0.25">
      <c r="E4568" s="115"/>
    </row>
    <row r="4569" spans="5:5" x14ac:dyDescent="0.25">
      <c r="E4569" s="115"/>
    </row>
    <row r="4570" spans="5:5" x14ac:dyDescent="0.25">
      <c r="E4570" s="115"/>
    </row>
    <row r="4571" spans="5:5" x14ac:dyDescent="0.25">
      <c r="E4571" s="115"/>
    </row>
    <row r="4572" spans="5:5" x14ac:dyDescent="0.25">
      <c r="E4572" s="115"/>
    </row>
    <row r="4573" spans="5:5" x14ac:dyDescent="0.25">
      <c r="E4573" s="115"/>
    </row>
    <row r="4574" spans="5:5" x14ac:dyDescent="0.25">
      <c r="E4574" s="115"/>
    </row>
    <row r="4575" spans="5:5" x14ac:dyDescent="0.25">
      <c r="E4575" s="115"/>
    </row>
    <row r="4576" spans="5:5" x14ac:dyDescent="0.25">
      <c r="E4576" s="115"/>
    </row>
    <row r="4577" spans="5:5" x14ac:dyDescent="0.25">
      <c r="E4577" s="115"/>
    </row>
    <row r="4578" spans="5:5" x14ac:dyDescent="0.25">
      <c r="E4578" s="115"/>
    </row>
    <row r="4579" spans="5:5" x14ac:dyDescent="0.25">
      <c r="E4579" s="115"/>
    </row>
    <row r="4580" spans="5:5" x14ac:dyDescent="0.25">
      <c r="E4580" s="115"/>
    </row>
    <row r="4581" spans="5:5" x14ac:dyDescent="0.25">
      <c r="E4581" s="115"/>
    </row>
    <row r="4582" spans="5:5" x14ac:dyDescent="0.25">
      <c r="E4582" s="115"/>
    </row>
    <row r="4583" spans="5:5" x14ac:dyDescent="0.25">
      <c r="E4583" s="115"/>
    </row>
    <row r="4584" spans="5:5" x14ac:dyDescent="0.25">
      <c r="E4584" s="115"/>
    </row>
    <row r="4585" spans="5:5" x14ac:dyDescent="0.25">
      <c r="E4585" s="115"/>
    </row>
    <row r="4586" spans="5:5" x14ac:dyDescent="0.25">
      <c r="E4586" s="115"/>
    </row>
    <row r="4587" spans="5:5" x14ac:dyDescent="0.25">
      <c r="E4587" s="115"/>
    </row>
    <row r="4588" spans="5:5" x14ac:dyDescent="0.25">
      <c r="E4588" s="115"/>
    </row>
    <row r="4589" spans="5:5" x14ac:dyDescent="0.25">
      <c r="E4589" s="115"/>
    </row>
    <row r="4590" spans="5:5" x14ac:dyDescent="0.25">
      <c r="E4590" s="115"/>
    </row>
    <row r="4591" spans="5:5" x14ac:dyDescent="0.25">
      <c r="E4591" s="115"/>
    </row>
    <row r="4592" spans="5:5" x14ac:dyDescent="0.25">
      <c r="E4592" s="115"/>
    </row>
    <row r="4593" spans="5:5" x14ac:dyDescent="0.25">
      <c r="E4593" s="115"/>
    </row>
    <row r="4594" spans="5:5" x14ac:dyDescent="0.25">
      <c r="E4594" s="115"/>
    </row>
    <row r="4595" spans="5:5" x14ac:dyDescent="0.25">
      <c r="E4595" s="115"/>
    </row>
    <row r="4596" spans="5:5" x14ac:dyDescent="0.25">
      <c r="E4596" s="115"/>
    </row>
    <row r="4597" spans="5:5" x14ac:dyDescent="0.25">
      <c r="E4597" s="115"/>
    </row>
    <row r="4598" spans="5:5" x14ac:dyDescent="0.25">
      <c r="E4598" s="115"/>
    </row>
    <row r="4599" spans="5:5" x14ac:dyDescent="0.25">
      <c r="E4599" s="115"/>
    </row>
    <row r="4600" spans="5:5" x14ac:dyDescent="0.25">
      <c r="E4600" s="115"/>
    </row>
    <row r="4601" spans="5:5" x14ac:dyDescent="0.25">
      <c r="E4601" s="115"/>
    </row>
    <row r="4602" spans="5:5" x14ac:dyDescent="0.25">
      <c r="E4602" s="115"/>
    </row>
    <row r="4603" spans="5:5" x14ac:dyDescent="0.25">
      <c r="E4603" s="115"/>
    </row>
    <row r="4604" spans="5:5" x14ac:dyDescent="0.25">
      <c r="E4604" s="115"/>
    </row>
    <row r="4605" spans="5:5" x14ac:dyDescent="0.25">
      <c r="E4605" s="115"/>
    </row>
    <row r="4606" spans="5:5" x14ac:dyDescent="0.25">
      <c r="E4606" s="115"/>
    </row>
    <row r="4607" spans="5:5" x14ac:dyDescent="0.25">
      <c r="E4607" s="115"/>
    </row>
    <row r="4608" spans="5:5" x14ac:dyDescent="0.25">
      <c r="E4608" s="115"/>
    </row>
    <row r="4609" spans="5:5" x14ac:dyDescent="0.25">
      <c r="E4609" s="115"/>
    </row>
    <row r="4610" spans="5:5" x14ac:dyDescent="0.25">
      <c r="E4610" s="115"/>
    </row>
    <row r="4611" spans="5:5" x14ac:dyDescent="0.25">
      <c r="E4611" s="115"/>
    </row>
    <row r="4612" spans="5:5" x14ac:dyDescent="0.25">
      <c r="E4612" s="115"/>
    </row>
    <row r="4613" spans="5:5" x14ac:dyDescent="0.25">
      <c r="E4613" s="115"/>
    </row>
    <row r="4614" spans="5:5" x14ac:dyDescent="0.25">
      <c r="E4614" s="115"/>
    </row>
    <row r="4615" spans="5:5" x14ac:dyDescent="0.25">
      <c r="E4615" s="115"/>
    </row>
    <row r="4616" spans="5:5" x14ac:dyDescent="0.25">
      <c r="E4616" s="115"/>
    </row>
    <row r="4617" spans="5:5" x14ac:dyDescent="0.25">
      <c r="E4617" s="115"/>
    </row>
    <row r="4618" spans="5:5" x14ac:dyDescent="0.25">
      <c r="E4618" s="115"/>
    </row>
    <row r="4619" spans="5:5" x14ac:dyDescent="0.25">
      <c r="E4619" s="115"/>
    </row>
    <row r="4620" spans="5:5" x14ac:dyDescent="0.25">
      <c r="E4620" s="115"/>
    </row>
    <row r="4621" spans="5:5" x14ac:dyDescent="0.25">
      <c r="E4621" s="115"/>
    </row>
    <row r="4622" spans="5:5" x14ac:dyDescent="0.25">
      <c r="E4622" s="115"/>
    </row>
    <row r="4623" spans="5:5" x14ac:dyDescent="0.25">
      <c r="E4623" s="115"/>
    </row>
    <row r="4624" spans="5:5" x14ac:dyDescent="0.25">
      <c r="E4624" s="115"/>
    </row>
    <row r="4625" spans="5:5" x14ac:dyDescent="0.25">
      <c r="E4625" s="115"/>
    </row>
    <row r="4626" spans="5:5" x14ac:dyDescent="0.25">
      <c r="E4626" s="115"/>
    </row>
    <row r="4627" spans="5:5" x14ac:dyDescent="0.25">
      <c r="E4627" s="115"/>
    </row>
    <row r="4628" spans="5:5" x14ac:dyDescent="0.25">
      <c r="E4628" s="115"/>
    </row>
    <row r="4629" spans="5:5" x14ac:dyDescent="0.25">
      <c r="E4629" s="115"/>
    </row>
    <row r="4630" spans="5:5" x14ac:dyDescent="0.25">
      <c r="E4630" s="115"/>
    </row>
    <row r="4631" spans="5:5" x14ac:dyDescent="0.25">
      <c r="E4631" s="115"/>
    </row>
    <row r="4632" spans="5:5" x14ac:dyDescent="0.25">
      <c r="E4632" s="115"/>
    </row>
    <row r="4633" spans="5:5" x14ac:dyDescent="0.25">
      <c r="E4633" s="115"/>
    </row>
    <row r="4634" spans="5:5" x14ac:dyDescent="0.25">
      <c r="E4634" s="115"/>
    </row>
    <row r="4635" spans="5:5" x14ac:dyDescent="0.25">
      <c r="E4635" s="115"/>
    </row>
    <row r="4636" spans="5:5" x14ac:dyDescent="0.25">
      <c r="E4636" s="115"/>
    </row>
    <row r="4637" spans="5:5" x14ac:dyDescent="0.25">
      <c r="E4637" s="115"/>
    </row>
    <row r="4638" spans="5:5" x14ac:dyDescent="0.25">
      <c r="E4638" s="115"/>
    </row>
    <row r="4639" spans="5:5" x14ac:dyDescent="0.25">
      <c r="E4639" s="115"/>
    </row>
    <row r="4640" spans="5:5" x14ac:dyDescent="0.25">
      <c r="E4640" s="115"/>
    </row>
    <row r="4641" spans="5:5" x14ac:dyDescent="0.25">
      <c r="E4641" s="115"/>
    </row>
    <row r="4642" spans="5:5" x14ac:dyDescent="0.25">
      <c r="E4642" s="115"/>
    </row>
    <row r="4643" spans="5:5" x14ac:dyDescent="0.25">
      <c r="E4643" s="115"/>
    </row>
    <row r="4644" spans="5:5" x14ac:dyDescent="0.25">
      <c r="E4644" s="115"/>
    </row>
    <row r="4645" spans="5:5" x14ac:dyDescent="0.25">
      <c r="E4645" s="115"/>
    </row>
    <row r="4646" spans="5:5" x14ac:dyDescent="0.25">
      <c r="E4646" s="115"/>
    </row>
    <row r="4647" spans="5:5" x14ac:dyDescent="0.25">
      <c r="E4647" s="115"/>
    </row>
    <row r="4648" spans="5:5" x14ac:dyDescent="0.25">
      <c r="E4648" s="115"/>
    </row>
    <row r="4649" spans="5:5" x14ac:dyDescent="0.25">
      <c r="E4649" s="115"/>
    </row>
    <row r="4650" spans="5:5" x14ac:dyDescent="0.25">
      <c r="E4650" s="115"/>
    </row>
    <row r="4651" spans="5:5" x14ac:dyDescent="0.25">
      <c r="E4651" s="115"/>
    </row>
    <row r="4652" spans="5:5" x14ac:dyDescent="0.25">
      <c r="E4652" s="115"/>
    </row>
    <row r="4653" spans="5:5" x14ac:dyDescent="0.25">
      <c r="E4653" s="115"/>
    </row>
    <row r="4654" spans="5:5" x14ac:dyDescent="0.25">
      <c r="E4654" s="115"/>
    </row>
    <row r="4655" spans="5:5" x14ac:dyDescent="0.25">
      <c r="E4655" s="115"/>
    </row>
    <row r="4656" spans="5:5" x14ac:dyDescent="0.25">
      <c r="E4656" s="115"/>
    </row>
    <row r="4657" spans="5:5" x14ac:dyDescent="0.25">
      <c r="E4657" s="115"/>
    </row>
    <row r="4658" spans="5:5" x14ac:dyDescent="0.25">
      <c r="E4658" s="115"/>
    </row>
    <row r="4659" spans="5:5" x14ac:dyDescent="0.25">
      <c r="E4659" s="115"/>
    </row>
    <row r="4660" spans="5:5" x14ac:dyDescent="0.25">
      <c r="E4660" s="115"/>
    </row>
    <row r="4661" spans="5:5" x14ac:dyDescent="0.25">
      <c r="E4661" s="115"/>
    </row>
    <row r="4662" spans="5:5" x14ac:dyDescent="0.25">
      <c r="E4662" s="115"/>
    </row>
    <row r="4663" spans="5:5" x14ac:dyDescent="0.25">
      <c r="E4663" s="115"/>
    </row>
    <row r="4664" spans="5:5" x14ac:dyDescent="0.25">
      <c r="E4664" s="115"/>
    </row>
    <row r="4665" spans="5:5" x14ac:dyDescent="0.25">
      <c r="E4665" s="115"/>
    </row>
    <row r="4666" spans="5:5" x14ac:dyDescent="0.25">
      <c r="E4666" s="115"/>
    </row>
    <row r="4667" spans="5:5" x14ac:dyDescent="0.25">
      <c r="E4667" s="115"/>
    </row>
    <row r="4668" spans="5:5" x14ac:dyDescent="0.25">
      <c r="E4668" s="115"/>
    </row>
    <row r="4669" spans="5:5" x14ac:dyDescent="0.25">
      <c r="E4669" s="115"/>
    </row>
    <row r="4670" spans="5:5" x14ac:dyDescent="0.25">
      <c r="E4670" s="115"/>
    </row>
    <row r="4671" spans="5:5" x14ac:dyDescent="0.25">
      <c r="E4671" s="115"/>
    </row>
    <row r="4672" spans="5:5" x14ac:dyDescent="0.25">
      <c r="E4672" s="115"/>
    </row>
    <row r="4673" spans="5:5" x14ac:dyDescent="0.25">
      <c r="E4673" s="115"/>
    </row>
    <row r="4674" spans="5:5" x14ac:dyDescent="0.25">
      <c r="E4674" s="115"/>
    </row>
    <row r="4675" spans="5:5" x14ac:dyDescent="0.25">
      <c r="E4675" s="115"/>
    </row>
    <row r="4676" spans="5:5" x14ac:dyDescent="0.25">
      <c r="E4676" s="115"/>
    </row>
    <row r="4677" spans="5:5" x14ac:dyDescent="0.25">
      <c r="E4677" s="115"/>
    </row>
    <row r="4678" spans="5:5" x14ac:dyDescent="0.25">
      <c r="E4678" s="115"/>
    </row>
    <row r="4679" spans="5:5" x14ac:dyDescent="0.25">
      <c r="E4679" s="115"/>
    </row>
    <row r="4680" spans="5:5" x14ac:dyDescent="0.25">
      <c r="E4680" s="115"/>
    </row>
    <row r="4681" spans="5:5" x14ac:dyDescent="0.25">
      <c r="E4681" s="115"/>
    </row>
    <row r="4682" spans="5:5" x14ac:dyDescent="0.25">
      <c r="E4682" s="115"/>
    </row>
    <row r="4683" spans="5:5" x14ac:dyDescent="0.25">
      <c r="E4683" s="115"/>
    </row>
    <row r="4684" spans="5:5" x14ac:dyDescent="0.25">
      <c r="E4684" s="115"/>
    </row>
    <row r="4685" spans="5:5" x14ac:dyDescent="0.25">
      <c r="E4685" s="115"/>
    </row>
    <row r="4686" spans="5:5" x14ac:dyDescent="0.25">
      <c r="E4686" s="115"/>
    </row>
    <row r="4687" spans="5:5" x14ac:dyDescent="0.25">
      <c r="E4687" s="115"/>
    </row>
    <row r="4688" spans="5:5" x14ac:dyDescent="0.25">
      <c r="E4688" s="115"/>
    </row>
    <row r="4689" spans="5:5" x14ac:dyDescent="0.25">
      <c r="E4689" s="115"/>
    </row>
    <row r="4690" spans="5:5" x14ac:dyDescent="0.25">
      <c r="E4690" s="115"/>
    </row>
    <row r="4691" spans="5:5" x14ac:dyDescent="0.25">
      <c r="E4691" s="115"/>
    </row>
    <row r="4692" spans="5:5" x14ac:dyDescent="0.25">
      <c r="E4692" s="115"/>
    </row>
    <row r="4693" spans="5:5" x14ac:dyDescent="0.25">
      <c r="E4693" s="115"/>
    </row>
    <row r="4694" spans="5:5" x14ac:dyDescent="0.25">
      <c r="E4694" s="115"/>
    </row>
    <row r="4695" spans="5:5" x14ac:dyDescent="0.25">
      <c r="E4695" s="115"/>
    </row>
    <row r="4696" spans="5:5" x14ac:dyDescent="0.25">
      <c r="E4696" s="115"/>
    </row>
    <row r="4697" spans="5:5" x14ac:dyDescent="0.25">
      <c r="E4697" s="115"/>
    </row>
    <row r="4698" spans="5:5" x14ac:dyDescent="0.25">
      <c r="E4698" s="115"/>
    </row>
    <row r="4699" spans="5:5" x14ac:dyDescent="0.25">
      <c r="E4699" s="115"/>
    </row>
    <row r="4700" spans="5:5" x14ac:dyDescent="0.25">
      <c r="E4700" s="115"/>
    </row>
    <row r="4701" spans="5:5" x14ac:dyDescent="0.25">
      <c r="E4701" s="115"/>
    </row>
    <row r="4702" spans="5:5" x14ac:dyDescent="0.25">
      <c r="E4702" s="115"/>
    </row>
    <row r="4703" spans="5:5" x14ac:dyDescent="0.25">
      <c r="E4703" s="115"/>
    </row>
    <row r="4704" spans="5:5" x14ac:dyDescent="0.25">
      <c r="E4704" s="115"/>
    </row>
    <row r="4705" spans="5:5" x14ac:dyDescent="0.25">
      <c r="E4705" s="115"/>
    </row>
    <row r="4706" spans="5:5" x14ac:dyDescent="0.25">
      <c r="E4706" s="115"/>
    </row>
    <row r="4707" spans="5:5" x14ac:dyDescent="0.25">
      <c r="E4707" s="115"/>
    </row>
    <row r="4708" spans="5:5" x14ac:dyDescent="0.25">
      <c r="E4708" s="115"/>
    </row>
    <row r="4709" spans="5:5" x14ac:dyDescent="0.25">
      <c r="E4709" s="115"/>
    </row>
    <row r="4710" spans="5:5" x14ac:dyDescent="0.25">
      <c r="E4710" s="115"/>
    </row>
    <row r="4711" spans="5:5" x14ac:dyDescent="0.25">
      <c r="E4711" s="115"/>
    </row>
    <row r="4712" spans="5:5" x14ac:dyDescent="0.25">
      <c r="E4712" s="115"/>
    </row>
    <row r="4713" spans="5:5" x14ac:dyDescent="0.25">
      <c r="E4713" s="115"/>
    </row>
    <row r="4714" spans="5:5" x14ac:dyDescent="0.25">
      <c r="E4714" s="115"/>
    </row>
    <row r="4715" spans="5:5" x14ac:dyDescent="0.25">
      <c r="E4715" s="115"/>
    </row>
    <row r="4716" spans="5:5" x14ac:dyDescent="0.25">
      <c r="E4716" s="115"/>
    </row>
    <row r="4717" spans="5:5" x14ac:dyDescent="0.25">
      <c r="E4717" s="115"/>
    </row>
    <row r="4718" spans="5:5" x14ac:dyDescent="0.25">
      <c r="E4718" s="115"/>
    </row>
    <row r="4719" spans="5:5" x14ac:dyDescent="0.25">
      <c r="E4719" s="115"/>
    </row>
    <row r="4720" spans="5:5" x14ac:dyDescent="0.25">
      <c r="E4720" s="115"/>
    </row>
    <row r="4721" spans="5:5" x14ac:dyDescent="0.25">
      <c r="E4721" s="115"/>
    </row>
    <row r="4722" spans="5:5" x14ac:dyDescent="0.25">
      <c r="E4722" s="115"/>
    </row>
    <row r="4723" spans="5:5" x14ac:dyDescent="0.25">
      <c r="E4723" s="115"/>
    </row>
    <row r="4724" spans="5:5" x14ac:dyDescent="0.25">
      <c r="E4724" s="115"/>
    </row>
    <row r="4725" spans="5:5" x14ac:dyDescent="0.25">
      <c r="E4725" s="115"/>
    </row>
    <row r="4726" spans="5:5" x14ac:dyDescent="0.25">
      <c r="E4726" s="115"/>
    </row>
    <row r="4727" spans="5:5" x14ac:dyDescent="0.25">
      <c r="E4727" s="115"/>
    </row>
    <row r="4728" spans="5:5" x14ac:dyDescent="0.25">
      <c r="E4728" s="115"/>
    </row>
    <row r="4729" spans="5:5" x14ac:dyDescent="0.25">
      <c r="E4729" s="115"/>
    </row>
    <row r="4730" spans="5:5" x14ac:dyDescent="0.25">
      <c r="E4730" s="115"/>
    </row>
    <row r="4731" spans="5:5" x14ac:dyDescent="0.25">
      <c r="E4731" s="115"/>
    </row>
    <row r="4732" spans="5:5" x14ac:dyDescent="0.25">
      <c r="E4732" s="115"/>
    </row>
    <row r="4733" spans="5:5" x14ac:dyDescent="0.25">
      <c r="E4733" s="115"/>
    </row>
    <row r="4734" spans="5:5" x14ac:dyDescent="0.25">
      <c r="E4734" s="115"/>
    </row>
    <row r="4735" spans="5:5" x14ac:dyDescent="0.25">
      <c r="E4735" s="115"/>
    </row>
    <row r="4736" spans="5:5" x14ac:dyDescent="0.25">
      <c r="E4736" s="115"/>
    </row>
    <row r="4737" spans="5:5" x14ac:dyDescent="0.25">
      <c r="E4737" s="115"/>
    </row>
    <row r="4738" spans="5:5" x14ac:dyDescent="0.25">
      <c r="E4738" s="115"/>
    </row>
    <row r="4739" spans="5:5" x14ac:dyDescent="0.25">
      <c r="E4739" s="115"/>
    </row>
    <row r="4740" spans="5:5" x14ac:dyDescent="0.25">
      <c r="E4740" s="115"/>
    </row>
    <row r="4741" spans="5:5" x14ac:dyDescent="0.25">
      <c r="E4741" s="115"/>
    </row>
    <row r="4742" spans="5:5" x14ac:dyDescent="0.25">
      <c r="E4742" s="115"/>
    </row>
    <row r="4743" spans="5:5" x14ac:dyDescent="0.25">
      <c r="E4743" s="115"/>
    </row>
    <row r="4744" spans="5:5" x14ac:dyDescent="0.25">
      <c r="E4744" s="115"/>
    </row>
    <row r="4745" spans="5:5" x14ac:dyDescent="0.25">
      <c r="E4745" s="115"/>
    </row>
    <row r="4746" spans="5:5" x14ac:dyDescent="0.25">
      <c r="E4746" s="115"/>
    </row>
    <row r="4747" spans="5:5" x14ac:dyDescent="0.25">
      <c r="E4747" s="115"/>
    </row>
    <row r="4748" spans="5:5" x14ac:dyDescent="0.25">
      <c r="E4748" s="115"/>
    </row>
    <row r="4749" spans="5:5" x14ac:dyDescent="0.25">
      <c r="E4749" s="115"/>
    </row>
    <row r="4750" spans="5:5" x14ac:dyDescent="0.25">
      <c r="E4750" s="115"/>
    </row>
    <row r="4751" spans="5:5" x14ac:dyDescent="0.25">
      <c r="E4751" s="115"/>
    </row>
    <row r="4752" spans="5:5" x14ac:dyDescent="0.25">
      <c r="E4752" s="115"/>
    </row>
    <row r="4753" spans="5:5" x14ac:dyDescent="0.25">
      <c r="E4753" s="115"/>
    </row>
    <row r="4754" spans="5:5" x14ac:dyDescent="0.25">
      <c r="E4754" s="115"/>
    </row>
    <row r="4755" spans="5:5" x14ac:dyDescent="0.25">
      <c r="E4755" s="115"/>
    </row>
    <row r="4756" spans="5:5" x14ac:dyDescent="0.25">
      <c r="E4756" s="115"/>
    </row>
    <row r="4757" spans="5:5" x14ac:dyDescent="0.25">
      <c r="E4757" s="115"/>
    </row>
    <row r="4758" spans="5:5" x14ac:dyDescent="0.25">
      <c r="E4758" s="115"/>
    </row>
    <row r="4759" spans="5:5" x14ac:dyDescent="0.25">
      <c r="E4759" s="115"/>
    </row>
    <row r="4760" spans="5:5" x14ac:dyDescent="0.25">
      <c r="E4760" s="115"/>
    </row>
    <row r="4761" spans="5:5" x14ac:dyDescent="0.25">
      <c r="E4761" s="115"/>
    </row>
    <row r="4762" spans="5:5" x14ac:dyDescent="0.25">
      <c r="E4762" s="115"/>
    </row>
    <row r="4763" spans="5:5" x14ac:dyDescent="0.25">
      <c r="E4763" s="115"/>
    </row>
    <row r="4764" spans="5:5" x14ac:dyDescent="0.25">
      <c r="E4764" s="115"/>
    </row>
    <row r="4765" spans="5:5" x14ac:dyDescent="0.25">
      <c r="E4765" s="115"/>
    </row>
    <row r="4766" spans="5:5" x14ac:dyDescent="0.25">
      <c r="E4766" s="115"/>
    </row>
    <row r="4767" spans="5:5" x14ac:dyDescent="0.25">
      <c r="E4767" s="115"/>
    </row>
    <row r="4768" spans="5:5" x14ac:dyDescent="0.25">
      <c r="E4768" s="115"/>
    </row>
    <row r="4769" spans="5:5" x14ac:dyDescent="0.25">
      <c r="E4769" s="115"/>
    </row>
    <row r="4770" spans="5:5" x14ac:dyDescent="0.25">
      <c r="E4770" s="115"/>
    </row>
    <row r="4771" spans="5:5" x14ac:dyDescent="0.25">
      <c r="E4771" s="115"/>
    </row>
    <row r="4772" spans="5:5" x14ac:dyDescent="0.25">
      <c r="E4772" s="115"/>
    </row>
    <row r="4773" spans="5:5" x14ac:dyDescent="0.25">
      <c r="E4773" s="115"/>
    </row>
    <row r="4774" spans="5:5" x14ac:dyDescent="0.25">
      <c r="E4774" s="115"/>
    </row>
    <row r="4775" spans="5:5" x14ac:dyDescent="0.25">
      <c r="E4775" s="115"/>
    </row>
    <row r="4776" spans="5:5" x14ac:dyDescent="0.25">
      <c r="E4776" s="115"/>
    </row>
    <row r="4777" spans="5:5" x14ac:dyDescent="0.25">
      <c r="E4777" s="115"/>
    </row>
    <row r="4778" spans="5:5" x14ac:dyDescent="0.25">
      <c r="E4778" s="115"/>
    </row>
    <row r="4779" spans="5:5" x14ac:dyDescent="0.25">
      <c r="E4779" s="115"/>
    </row>
    <row r="4780" spans="5:5" x14ac:dyDescent="0.25">
      <c r="E4780" s="115"/>
    </row>
    <row r="4781" spans="5:5" x14ac:dyDescent="0.25">
      <c r="E4781" s="115"/>
    </row>
    <row r="4782" spans="5:5" x14ac:dyDescent="0.25">
      <c r="E4782" s="115"/>
    </row>
    <row r="4783" spans="5:5" x14ac:dyDescent="0.25">
      <c r="E4783" s="115"/>
    </row>
    <row r="4784" spans="5:5" x14ac:dyDescent="0.25">
      <c r="E4784" s="115"/>
    </row>
    <row r="4785" spans="5:5" x14ac:dyDescent="0.25">
      <c r="E4785" s="115"/>
    </row>
    <row r="4786" spans="5:5" x14ac:dyDescent="0.25">
      <c r="E4786" s="115"/>
    </row>
    <row r="4787" spans="5:5" x14ac:dyDescent="0.25">
      <c r="E4787" s="115"/>
    </row>
    <row r="4788" spans="5:5" x14ac:dyDescent="0.25">
      <c r="E4788" s="115"/>
    </row>
    <row r="4789" spans="5:5" x14ac:dyDescent="0.25">
      <c r="E4789" s="115"/>
    </row>
    <row r="4790" spans="5:5" x14ac:dyDescent="0.25">
      <c r="E4790" s="115"/>
    </row>
    <row r="4791" spans="5:5" x14ac:dyDescent="0.25">
      <c r="E4791" s="115"/>
    </row>
    <row r="4792" spans="5:5" x14ac:dyDescent="0.25">
      <c r="E4792" s="115"/>
    </row>
    <row r="4793" spans="5:5" x14ac:dyDescent="0.25">
      <c r="E4793" s="115"/>
    </row>
    <row r="4794" spans="5:5" x14ac:dyDescent="0.25">
      <c r="E4794" s="115"/>
    </row>
    <row r="4795" spans="5:5" x14ac:dyDescent="0.25">
      <c r="E4795" s="115"/>
    </row>
    <row r="4796" spans="5:5" x14ac:dyDescent="0.25">
      <c r="E4796" s="115"/>
    </row>
    <row r="4797" spans="5:5" x14ac:dyDescent="0.25">
      <c r="E4797" s="115"/>
    </row>
    <row r="4798" spans="5:5" x14ac:dyDescent="0.25">
      <c r="E4798" s="115"/>
    </row>
    <row r="4799" spans="5:5" x14ac:dyDescent="0.25">
      <c r="E4799" s="115"/>
    </row>
    <row r="4800" spans="5:5" x14ac:dyDescent="0.25">
      <c r="E4800" s="115"/>
    </row>
    <row r="4801" spans="5:5" x14ac:dyDescent="0.25">
      <c r="E4801" s="115"/>
    </row>
    <row r="4802" spans="5:5" x14ac:dyDescent="0.25">
      <c r="E4802" s="115"/>
    </row>
    <row r="4803" spans="5:5" x14ac:dyDescent="0.25">
      <c r="E4803" s="115"/>
    </row>
    <row r="4804" spans="5:5" x14ac:dyDescent="0.25">
      <c r="E4804" s="115"/>
    </row>
    <row r="4805" spans="5:5" x14ac:dyDescent="0.25">
      <c r="E4805" s="115"/>
    </row>
    <row r="4806" spans="5:5" x14ac:dyDescent="0.25">
      <c r="E4806" s="115"/>
    </row>
    <row r="4807" spans="5:5" x14ac:dyDescent="0.25">
      <c r="E4807" s="115"/>
    </row>
    <row r="4808" spans="5:5" x14ac:dyDescent="0.25">
      <c r="E4808" s="115"/>
    </row>
    <row r="4809" spans="5:5" x14ac:dyDescent="0.25">
      <c r="E4809" s="115"/>
    </row>
    <row r="4810" spans="5:5" x14ac:dyDescent="0.25">
      <c r="E4810" s="115"/>
    </row>
    <row r="4811" spans="5:5" x14ac:dyDescent="0.25">
      <c r="E4811" s="115"/>
    </row>
    <row r="4812" spans="5:5" x14ac:dyDescent="0.25">
      <c r="E4812" s="115"/>
    </row>
    <row r="4813" spans="5:5" x14ac:dyDescent="0.25">
      <c r="E4813" s="115"/>
    </row>
    <row r="4814" spans="5:5" x14ac:dyDescent="0.25">
      <c r="E4814" s="115"/>
    </row>
    <row r="4815" spans="5:5" x14ac:dyDescent="0.25">
      <c r="E4815" s="115"/>
    </row>
    <row r="4816" spans="5:5" x14ac:dyDescent="0.25">
      <c r="E4816" s="115"/>
    </row>
    <row r="4817" spans="5:5" x14ac:dyDescent="0.25">
      <c r="E4817" s="115"/>
    </row>
    <row r="4818" spans="5:5" x14ac:dyDescent="0.25">
      <c r="E4818" s="115"/>
    </row>
    <row r="4819" spans="5:5" x14ac:dyDescent="0.25">
      <c r="E4819" s="115"/>
    </row>
    <row r="4820" spans="5:5" x14ac:dyDescent="0.25">
      <c r="E4820" s="115"/>
    </row>
    <row r="4821" spans="5:5" x14ac:dyDescent="0.25">
      <c r="E4821" s="115"/>
    </row>
    <row r="4822" spans="5:5" x14ac:dyDescent="0.25">
      <c r="E4822" s="115"/>
    </row>
    <row r="4823" spans="5:5" x14ac:dyDescent="0.25">
      <c r="E4823" s="115"/>
    </row>
    <row r="4824" spans="5:5" x14ac:dyDescent="0.25">
      <c r="E4824" s="115"/>
    </row>
    <row r="4825" spans="5:5" x14ac:dyDescent="0.25">
      <c r="E4825" s="115"/>
    </row>
    <row r="4826" spans="5:5" x14ac:dyDescent="0.25">
      <c r="E4826" s="115"/>
    </row>
    <row r="4827" spans="5:5" x14ac:dyDescent="0.25">
      <c r="E4827" s="115"/>
    </row>
    <row r="4828" spans="5:5" x14ac:dyDescent="0.25">
      <c r="E4828" s="115"/>
    </row>
    <row r="4829" spans="5:5" x14ac:dyDescent="0.25">
      <c r="E4829" s="115"/>
    </row>
    <row r="4830" spans="5:5" x14ac:dyDescent="0.25">
      <c r="E4830" s="115"/>
    </row>
    <row r="4831" spans="5:5" x14ac:dyDescent="0.25">
      <c r="E4831" s="115"/>
    </row>
    <row r="4832" spans="5:5" x14ac:dyDescent="0.25">
      <c r="E4832" s="115"/>
    </row>
    <row r="4833" spans="5:5" x14ac:dyDescent="0.25">
      <c r="E4833" s="115"/>
    </row>
    <row r="4834" spans="5:5" x14ac:dyDescent="0.25">
      <c r="E4834" s="115"/>
    </row>
    <row r="4835" spans="5:5" x14ac:dyDescent="0.25">
      <c r="E4835" s="115"/>
    </row>
    <row r="4836" spans="5:5" x14ac:dyDescent="0.25">
      <c r="E4836" s="115"/>
    </row>
    <row r="4837" spans="5:5" x14ac:dyDescent="0.25">
      <c r="E4837" s="115"/>
    </row>
    <row r="4838" spans="5:5" x14ac:dyDescent="0.25">
      <c r="E4838" s="115"/>
    </row>
    <row r="4839" spans="5:5" x14ac:dyDescent="0.25">
      <c r="E4839" s="115"/>
    </row>
    <row r="4840" spans="5:5" x14ac:dyDescent="0.25">
      <c r="E4840" s="115"/>
    </row>
    <row r="4841" spans="5:5" x14ac:dyDescent="0.25">
      <c r="E4841" s="115"/>
    </row>
    <row r="4842" spans="5:5" x14ac:dyDescent="0.25">
      <c r="E4842" s="115"/>
    </row>
    <row r="4843" spans="5:5" x14ac:dyDescent="0.25">
      <c r="E4843" s="115"/>
    </row>
    <row r="4844" spans="5:5" x14ac:dyDescent="0.25">
      <c r="E4844" s="115"/>
    </row>
    <row r="4845" spans="5:5" x14ac:dyDescent="0.25">
      <c r="E4845" s="115"/>
    </row>
    <row r="4846" spans="5:5" x14ac:dyDescent="0.25">
      <c r="E4846" s="115"/>
    </row>
    <row r="4847" spans="5:5" x14ac:dyDescent="0.25">
      <c r="E4847" s="115"/>
    </row>
    <row r="4848" spans="5:5" x14ac:dyDescent="0.25">
      <c r="E4848" s="115"/>
    </row>
    <row r="4849" spans="5:5" x14ac:dyDescent="0.25">
      <c r="E4849" s="115"/>
    </row>
    <row r="4850" spans="5:5" x14ac:dyDescent="0.25">
      <c r="E4850" s="115"/>
    </row>
    <row r="4851" spans="5:5" x14ac:dyDescent="0.25">
      <c r="E4851" s="115"/>
    </row>
    <row r="4852" spans="5:5" x14ac:dyDescent="0.25">
      <c r="E4852" s="115"/>
    </row>
    <row r="4853" spans="5:5" x14ac:dyDescent="0.25">
      <c r="E4853" s="115"/>
    </row>
    <row r="4854" spans="5:5" x14ac:dyDescent="0.25">
      <c r="E4854" s="115"/>
    </row>
    <row r="4855" spans="5:5" x14ac:dyDescent="0.25">
      <c r="E4855" s="115"/>
    </row>
    <row r="4856" spans="5:5" x14ac:dyDescent="0.25">
      <c r="E4856" s="115"/>
    </row>
    <row r="4857" spans="5:5" x14ac:dyDescent="0.25">
      <c r="E4857" s="115"/>
    </row>
    <row r="4858" spans="5:5" x14ac:dyDescent="0.25">
      <c r="E4858" s="115"/>
    </row>
    <row r="4859" spans="5:5" x14ac:dyDescent="0.25">
      <c r="E4859" s="115"/>
    </row>
    <row r="4860" spans="5:5" x14ac:dyDescent="0.25">
      <c r="E4860" s="115"/>
    </row>
    <row r="4861" spans="5:5" x14ac:dyDescent="0.25">
      <c r="E4861" s="115"/>
    </row>
    <row r="4862" spans="5:5" x14ac:dyDescent="0.25">
      <c r="E4862" s="115"/>
    </row>
    <row r="4863" spans="5:5" x14ac:dyDescent="0.25">
      <c r="E4863" s="115"/>
    </row>
    <row r="4864" spans="5:5" x14ac:dyDescent="0.25">
      <c r="E4864" s="115"/>
    </row>
    <row r="4865" spans="5:5" x14ac:dyDescent="0.25">
      <c r="E4865" s="115"/>
    </row>
    <row r="4866" spans="5:5" x14ac:dyDescent="0.25">
      <c r="E4866" s="115"/>
    </row>
    <row r="4867" spans="5:5" x14ac:dyDescent="0.25">
      <c r="E4867" s="115"/>
    </row>
    <row r="4868" spans="5:5" x14ac:dyDescent="0.25">
      <c r="E4868" s="115"/>
    </row>
    <row r="4869" spans="5:5" x14ac:dyDescent="0.25">
      <c r="E4869" s="115"/>
    </row>
    <row r="4870" spans="5:5" x14ac:dyDescent="0.25">
      <c r="E4870" s="115"/>
    </row>
    <row r="4871" spans="5:5" x14ac:dyDescent="0.25">
      <c r="E4871" s="115"/>
    </row>
    <row r="4872" spans="5:5" x14ac:dyDescent="0.25">
      <c r="E4872" s="115"/>
    </row>
    <row r="4873" spans="5:5" x14ac:dyDescent="0.25">
      <c r="E4873" s="115"/>
    </row>
    <row r="4874" spans="5:5" x14ac:dyDescent="0.25">
      <c r="E4874" s="115"/>
    </row>
    <row r="4875" spans="5:5" x14ac:dyDescent="0.25">
      <c r="E4875" s="115"/>
    </row>
    <row r="4876" spans="5:5" x14ac:dyDescent="0.25">
      <c r="E4876" s="115"/>
    </row>
    <row r="4877" spans="5:5" x14ac:dyDescent="0.25">
      <c r="E4877" s="115"/>
    </row>
    <row r="4878" spans="5:5" x14ac:dyDescent="0.25">
      <c r="E4878" s="115"/>
    </row>
    <row r="4879" spans="5:5" x14ac:dyDescent="0.25">
      <c r="E4879" s="115"/>
    </row>
    <row r="4880" spans="5:5" x14ac:dyDescent="0.25">
      <c r="E4880" s="115"/>
    </row>
    <row r="4881" spans="5:5" x14ac:dyDescent="0.25">
      <c r="E4881" s="115"/>
    </row>
    <row r="4882" spans="5:5" x14ac:dyDescent="0.25">
      <c r="E4882" s="115"/>
    </row>
    <row r="4883" spans="5:5" x14ac:dyDescent="0.25">
      <c r="E4883" s="115"/>
    </row>
    <row r="4884" spans="5:5" x14ac:dyDescent="0.25">
      <c r="E4884" s="115"/>
    </row>
    <row r="4885" spans="5:5" x14ac:dyDescent="0.25">
      <c r="E4885" s="115"/>
    </row>
    <row r="4886" spans="5:5" x14ac:dyDescent="0.25">
      <c r="E4886" s="115"/>
    </row>
    <row r="4887" spans="5:5" x14ac:dyDescent="0.25">
      <c r="E4887" s="115"/>
    </row>
    <row r="4888" spans="5:5" x14ac:dyDescent="0.25">
      <c r="E4888" s="115"/>
    </row>
    <row r="4889" spans="5:5" x14ac:dyDescent="0.25">
      <c r="E4889" s="115"/>
    </row>
    <row r="4890" spans="5:5" x14ac:dyDescent="0.25">
      <c r="E4890" s="115"/>
    </row>
    <row r="4891" spans="5:5" x14ac:dyDescent="0.25">
      <c r="E4891" s="115"/>
    </row>
    <row r="4892" spans="5:5" x14ac:dyDescent="0.25">
      <c r="E4892" s="115"/>
    </row>
    <row r="4893" spans="5:5" x14ac:dyDescent="0.25">
      <c r="E4893" s="115"/>
    </row>
    <row r="4894" spans="5:5" x14ac:dyDescent="0.25">
      <c r="E4894" s="115"/>
    </row>
    <row r="4895" spans="5:5" x14ac:dyDescent="0.25">
      <c r="E4895" s="115"/>
    </row>
    <row r="4896" spans="5:5" x14ac:dyDescent="0.25">
      <c r="E4896" s="115"/>
    </row>
    <row r="4897" spans="5:5" x14ac:dyDescent="0.25">
      <c r="E4897" s="115"/>
    </row>
    <row r="4898" spans="5:5" x14ac:dyDescent="0.25">
      <c r="E4898" s="115"/>
    </row>
    <row r="4899" spans="5:5" x14ac:dyDescent="0.25">
      <c r="E4899" s="115"/>
    </row>
    <row r="4900" spans="5:5" x14ac:dyDescent="0.25">
      <c r="E4900" s="115"/>
    </row>
    <row r="4901" spans="5:5" x14ac:dyDescent="0.25">
      <c r="E4901" s="115"/>
    </row>
    <row r="4902" spans="5:5" x14ac:dyDescent="0.25">
      <c r="E4902" s="115"/>
    </row>
    <row r="4903" spans="5:5" x14ac:dyDescent="0.25">
      <c r="E4903" s="115"/>
    </row>
    <row r="4904" spans="5:5" x14ac:dyDescent="0.25">
      <c r="E4904" s="115"/>
    </row>
    <row r="4905" spans="5:5" x14ac:dyDescent="0.25">
      <c r="E4905" s="115"/>
    </row>
    <row r="4906" spans="5:5" x14ac:dyDescent="0.25">
      <c r="E4906" s="115"/>
    </row>
    <row r="4907" spans="5:5" x14ac:dyDescent="0.25">
      <c r="E4907" s="115"/>
    </row>
    <row r="4908" spans="5:5" x14ac:dyDescent="0.25">
      <c r="E4908" s="115"/>
    </row>
    <row r="4909" spans="5:5" x14ac:dyDescent="0.25">
      <c r="E4909" s="115"/>
    </row>
    <row r="4910" spans="5:5" x14ac:dyDescent="0.25">
      <c r="E4910" s="115"/>
    </row>
    <row r="4911" spans="5:5" x14ac:dyDescent="0.25">
      <c r="E4911" s="115"/>
    </row>
    <row r="4912" spans="5:5" x14ac:dyDescent="0.25">
      <c r="E4912" s="115"/>
    </row>
    <row r="4913" spans="5:5" x14ac:dyDescent="0.25">
      <c r="E4913" s="115"/>
    </row>
    <row r="4914" spans="5:5" x14ac:dyDescent="0.25">
      <c r="E4914" s="115"/>
    </row>
    <row r="4915" spans="5:5" x14ac:dyDescent="0.25">
      <c r="E4915" s="115"/>
    </row>
    <row r="4916" spans="5:5" x14ac:dyDescent="0.25">
      <c r="E4916" s="115"/>
    </row>
    <row r="4917" spans="5:5" x14ac:dyDescent="0.25">
      <c r="E4917" s="115"/>
    </row>
    <row r="4918" spans="5:5" x14ac:dyDescent="0.25">
      <c r="E4918" s="115"/>
    </row>
    <row r="4919" spans="5:5" x14ac:dyDescent="0.25">
      <c r="E4919" s="115"/>
    </row>
    <row r="4920" spans="5:5" x14ac:dyDescent="0.25">
      <c r="E4920" s="115"/>
    </row>
    <row r="4921" spans="5:5" x14ac:dyDescent="0.25">
      <c r="E4921" s="115"/>
    </row>
    <row r="4922" spans="5:5" x14ac:dyDescent="0.25">
      <c r="E4922" s="115"/>
    </row>
    <row r="4923" spans="5:5" x14ac:dyDescent="0.25">
      <c r="E4923" s="115"/>
    </row>
    <row r="4924" spans="5:5" x14ac:dyDescent="0.25">
      <c r="E4924" s="115"/>
    </row>
    <row r="4925" spans="5:5" x14ac:dyDescent="0.25">
      <c r="E4925" s="115"/>
    </row>
    <row r="4926" spans="5:5" x14ac:dyDescent="0.25">
      <c r="E4926" s="115"/>
    </row>
    <row r="4927" spans="5:5" x14ac:dyDescent="0.25">
      <c r="E4927" s="115"/>
    </row>
    <row r="4928" spans="5:5" x14ac:dyDescent="0.25">
      <c r="E4928" s="115"/>
    </row>
    <row r="4929" spans="5:5" x14ac:dyDescent="0.25">
      <c r="E4929" s="115"/>
    </row>
    <row r="4930" spans="5:5" x14ac:dyDescent="0.25">
      <c r="E4930" s="115"/>
    </row>
    <row r="4931" spans="5:5" x14ac:dyDescent="0.25">
      <c r="E4931" s="115"/>
    </row>
    <row r="4932" spans="5:5" x14ac:dyDescent="0.25">
      <c r="E4932" s="115"/>
    </row>
    <row r="4933" spans="5:5" x14ac:dyDescent="0.25">
      <c r="E4933" s="115"/>
    </row>
    <row r="4934" spans="5:5" x14ac:dyDescent="0.25">
      <c r="E4934" s="115"/>
    </row>
    <row r="4935" spans="5:5" x14ac:dyDescent="0.25">
      <c r="E4935" s="115"/>
    </row>
    <row r="4936" spans="5:5" x14ac:dyDescent="0.25">
      <c r="E4936" s="115"/>
    </row>
    <row r="4937" spans="5:5" x14ac:dyDescent="0.25">
      <c r="E4937" s="115"/>
    </row>
    <row r="4938" spans="5:5" x14ac:dyDescent="0.25">
      <c r="E4938" s="115"/>
    </row>
    <row r="4939" spans="5:5" x14ac:dyDescent="0.25">
      <c r="E4939" s="115"/>
    </row>
    <row r="4940" spans="5:5" x14ac:dyDescent="0.25">
      <c r="E4940" s="115"/>
    </row>
    <row r="4941" spans="5:5" x14ac:dyDescent="0.25">
      <c r="E4941" s="115"/>
    </row>
    <row r="4942" spans="5:5" x14ac:dyDescent="0.25">
      <c r="E4942" s="115"/>
    </row>
    <row r="4943" spans="5:5" x14ac:dyDescent="0.25">
      <c r="E4943" s="115"/>
    </row>
    <row r="4944" spans="5:5" x14ac:dyDescent="0.25">
      <c r="E4944" s="115"/>
    </row>
    <row r="4945" spans="5:5" x14ac:dyDescent="0.25">
      <c r="E4945" s="115"/>
    </row>
    <row r="4946" spans="5:5" x14ac:dyDescent="0.25">
      <c r="E4946" s="115"/>
    </row>
    <row r="4947" spans="5:5" x14ac:dyDescent="0.25">
      <c r="E4947" s="115"/>
    </row>
    <row r="4948" spans="5:5" x14ac:dyDescent="0.25">
      <c r="E4948" s="115"/>
    </row>
    <row r="4949" spans="5:5" x14ac:dyDescent="0.25">
      <c r="E4949" s="115"/>
    </row>
    <row r="4950" spans="5:5" x14ac:dyDescent="0.25">
      <c r="E4950" s="115"/>
    </row>
    <row r="4951" spans="5:5" x14ac:dyDescent="0.25">
      <c r="E4951" s="115"/>
    </row>
    <row r="4952" spans="5:5" x14ac:dyDescent="0.25">
      <c r="E4952" s="115"/>
    </row>
    <row r="4953" spans="5:5" x14ac:dyDescent="0.25">
      <c r="E4953" s="115"/>
    </row>
    <row r="4954" spans="5:5" x14ac:dyDescent="0.25">
      <c r="E4954" s="115"/>
    </row>
    <row r="4955" spans="5:5" x14ac:dyDescent="0.25">
      <c r="E4955" s="115"/>
    </row>
    <row r="4956" spans="5:5" x14ac:dyDescent="0.25">
      <c r="E4956" s="115"/>
    </row>
    <row r="4957" spans="5:5" x14ac:dyDescent="0.25">
      <c r="E4957" s="115"/>
    </row>
    <row r="4958" spans="5:5" x14ac:dyDescent="0.25">
      <c r="E4958" s="115"/>
    </row>
    <row r="4959" spans="5:5" x14ac:dyDescent="0.25">
      <c r="E4959" s="115"/>
    </row>
    <row r="4960" spans="5:5" x14ac:dyDescent="0.25">
      <c r="E4960" s="115"/>
    </row>
    <row r="4961" spans="5:5" x14ac:dyDescent="0.25">
      <c r="E4961" s="115"/>
    </row>
    <row r="4962" spans="5:5" x14ac:dyDescent="0.25">
      <c r="E4962" s="115"/>
    </row>
    <row r="4963" spans="5:5" x14ac:dyDescent="0.25">
      <c r="E4963" s="115"/>
    </row>
    <row r="4964" spans="5:5" x14ac:dyDescent="0.25">
      <c r="E4964" s="115"/>
    </row>
    <row r="4965" spans="5:5" x14ac:dyDescent="0.25">
      <c r="E4965" s="115"/>
    </row>
    <row r="4966" spans="5:5" x14ac:dyDescent="0.25">
      <c r="E4966" s="115"/>
    </row>
    <row r="4967" spans="5:5" x14ac:dyDescent="0.25">
      <c r="E4967" s="115"/>
    </row>
    <row r="4968" spans="5:5" x14ac:dyDescent="0.25">
      <c r="E4968" s="115"/>
    </row>
    <row r="4969" spans="5:5" x14ac:dyDescent="0.25">
      <c r="E4969" s="115"/>
    </row>
    <row r="4970" spans="5:5" x14ac:dyDescent="0.25">
      <c r="E4970" s="115"/>
    </row>
    <row r="4971" spans="5:5" x14ac:dyDescent="0.25">
      <c r="E4971" s="115"/>
    </row>
    <row r="4972" spans="5:5" x14ac:dyDescent="0.25">
      <c r="E4972" s="115"/>
    </row>
    <row r="4973" spans="5:5" x14ac:dyDescent="0.25">
      <c r="E4973" s="115"/>
    </row>
    <row r="4974" spans="5:5" x14ac:dyDescent="0.25">
      <c r="E4974" s="115"/>
    </row>
    <row r="4975" spans="5:5" x14ac:dyDescent="0.25">
      <c r="E4975" s="115"/>
    </row>
    <row r="4976" spans="5:5" x14ac:dyDescent="0.25">
      <c r="E4976" s="115"/>
    </row>
    <row r="4977" spans="5:5" x14ac:dyDescent="0.25">
      <c r="E4977" s="115"/>
    </row>
    <row r="4978" spans="5:5" x14ac:dyDescent="0.25">
      <c r="E4978" s="115"/>
    </row>
    <row r="4979" spans="5:5" x14ac:dyDescent="0.25">
      <c r="E4979" s="115"/>
    </row>
    <row r="4980" spans="5:5" x14ac:dyDescent="0.25">
      <c r="E4980" s="115"/>
    </row>
    <row r="4981" spans="5:5" x14ac:dyDescent="0.25">
      <c r="E4981" s="115"/>
    </row>
    <row r="4982" spans="5:5" x14ac:dyDescent="0.25">
      <c r="E4982" s="115"/>
    </row>
    <row r="4983" spans="5:5" x14ac:dyDescent="0.25">
      <c r="E4983" s="115"/>
    </row>
    <row r="4984" spans="5:5" x14ac:dyDescent="0.25">
      <c r="E4984" s="115"/>
    </row>
    <row r="4985" spans="5:5" x14ac:dyDescent="0.25">
      <c r="E4985" s="115"/>
    </row>
    <row r="4986" spans="5:5" x14ac:dyDescent="0.25">
      <c r="E4986" s="115"/>
    </row>
    <row r="4987" spans="5:5" x14ac:dyDescent="0.25">
      <c r="E4987" s="115"/>
    </row>
    <row r="4988" spans="5:5" x14ac:dyDescent="0.25">
      <c r="E4988" s="115"/>
    </row>
    <row r="4989" spans="5:5" x14ac:dyDescent="0.25">
      <c r="E4989" s="115"/>
    </row>
    <row r="4990" spans="5:5" x14ac:dyDescent="0.25">
      <c r="E4990" s="115"/>
    </row>
    <row r="4991" spans="5:5" x14ac:dyDescent="0.25">
      <c r="E4991" s="115"/>
    </row>
    <row r="4992" spans="5:5" x14ac:dyDescent="0.25">
      <c r="E4992" s="115"/>
    </row>
    <row r="4993" spans="5:5" x14ac:dyDescent="0.25">
      <c r="E4993" s="115"/>
    </row>
    <row r="4994" spans="5:5" x14ac:dyDescent="0.25">
      <c r="E4994" s="115"/>
    </row>
    <row r="4995" spans="5:5" x14ac:dyDescent="0.25">
      <c r="E4995" s="115"/>
    </row>
    <row r="4996" spans="5:5" x14ac:dyDescent="0.25">
      <c r="E4996" s="115"/>
    </row>
    <row r="4997" spans="5:5" x14ac:dyDescent="0.25">
      <c r="E4997" s="115"/>
    </row>
    <row r="4998" spans="5:5" x14ac:dyDescent="0.25">
      <c r="E4998" s="115"/>
    </row>
    <row r="4999" spans="5:5" x14ac:dyDescent="0.25">
      <c r="E4999" s="115"/>
    </row>
    <row r="5000" spans="5:5" x14ac:dyDescent="0.25">
      <c r="E5000" s="115"/>
    </row>
    <row r="5001" spans="5:5" x14ac:dyDescent="0.25">
      <c r="E5001" s="115"/>
    </row>
    <row r="5002" spans="5:5" x14ac:dyDescent="0.25">
      <c r="E5002" s="115"/>
    </row>
    <row r="5003" spans="5:5" x14ac:dyDescent="0.25">
      <c r="E5003" s="115"/>
    </row>
    <row r="5004" spans="5:5" x14ac:dyDescent="0.25">
      <c r="E5004" s="115"/>
    </row>
    <row r="5005" spans="5:5" x14ac:dyDescent="0.25">
      <c r="E5005" s="115"/>
    </row>
    <row r="5006" spans="5:5" x14ac:dyDescent="0.25">
      <c r="E5006" s="115"/>
    </row>
    <row r="5007" spans="5:5" x14ac:dyDescent="0.25">
      <c r="E5007" s="115"/>
    </row>
    <row r="5008" spans="5:5" x14ac:dyDescent="0.25">
      <c r="E5008" s="115"/>
    </row>
    <row r="5009" spans="5:5" x14ac:dyDescent="0.25">
      <c r="E5009" s="115"/>
    </row>
    <row r="5010" spans="5:5" x14ac:dyDescent="0.25">
      <c r="E5010" s="115"/>
    </row>
    <row r="5011" spans="5:5" x14ac:dyDescent="0.25">
      <c r="E5011" s="115"/>
    </row>
    <row r="5012" spans="5:5" x14ac:dyDescent="0.25">
      <c r="E5012" s="115"/>
    </row>
    <row r="5013" spans="5:5" x14ac:dyDescent="0.25">
      <c r="E5013" s="115"/>
    </row>
    <row r="5014" spans="5:5" x14ac:dyDescent="0.25">
      <c r="E5014" s="115"/>
    </row>
    <row r="5015" spans="5:5" x14ac:dyDescent="0.25">
      <c r="E5015" s="115"/>
    </row>
    <row r="5016" spans="5:5" x14ac:dyDescent="0.25">
      <c r="E5016" s="115"/>
    </row>
    <row r="5017" spans="5:5" x14ac:dyDescent="0.25">
      <c r="E5017" s="115"/>
    </row>
    <row r="5018" spans="5:5" x14ac:dyDescent="0.25">
      <c r="E5018" s="115"/>
    </row>
    <row r="5019" spans="5:5" x14ac:dyDescent="0.25">
      <c r="E5019" s="115"/>
    </row>
    <row r="5020" spans="5:5" x14ac:dyDescent="0.25">
      <c r="E5020" s="115"/>
    </row>
    <row r="5021" spans="5:5" x14ac:dyDescent="0.25">
      <c r="E5021" s="115"/>
    </row>
    <row r="5022" spans="5:5" x14ac:dyDescent="0.25">
      <c r="E5022" s="115"/>
    </row>
    <row r="5023" spans="5:5" x14ac:dyDescent="0.25">
      <c r="E5023" s="115"/>
    </row>
    <row r="5024" spans="5:5" x14ac:dyDescent="0.25">
      <c r="E5024" s="115"/>
    </row>
    <row r="5025" spans="5:5" x14ac:dyDescent="0.25">
      <c r="E5025" s="115"/>
    </row>
    <row r="5026" spans="5:5" x14ac:dyDescent="0.25">
      <c r="E5026" s="115"/>
    </row>
    <row r="5027" spans="5:5" x14ac:dyDescent="0.25">
      <c r="E5027" s="115"/>
    </row>
    <row r="5028" spans="5:5" x14ac:dyDescent="0.25">
      <c r="E5028" s="115"/>
    </row>
    <row r="5029" spans="5:5" x14ac:dyDescent="0.25">
      <c r="E5029" s="115"/>
    </row>
    <row r="5030" spans="5:5" x14ac:dyDescent="0.25">
      <c r="E5030" s="115"/>
    </row>
    <row r="5031" spans="5:5" x14ac:dyDescent="0.25">
      <c r="E5031" s="115"/>
    </row>
    <row r="5032" spans="5:5" x14ac:dyDescent="0.25">
      <c r="E5032" s="115"/>
    </row>
    <row r="5033" spans="5:5" x14ac:dyDescent="0.25">
      <c r="E5033" s="115"/>
    </row>
    <row r="5034" spans="5:5" x14ac:dyDescent="0.25">
      <c r="E5034" s="115"/>
    </row>
    <row r="5035" spans="5:5" x14ac:dyDescent="0.25">
      <c r="E5035" s="115"/>
    </row>
    <row r="5036" spans="5:5" x14ac:dyDescent="0.25">
      <c r="E5036" s="115"/>
    </row>
    <row r="5037" spans="5:5" x14ac:dyDescent="0.25">
      <c r="E5037" s="115"/>
    </row>
    <row r="5038" spans="5:5" x14ac:dyDescent="0.25">
      <c r="E5038" s="115"/>
    </row>
    <row r="5039" spans="5:5" x14ac:dyDescent="0.25">
      <c r="E5039" s="115"/>
    </row>
    <row r="5040" spans="5:5" x14ac:dyDescent="0.25">
      <c r="E5040" s="115"/>
    </row>
    <row r="5041" spans="5:5" x14ac:dyDescent="0.25">
      <c r="E5041" s="115"/>
    </row>
    <row r="5042" spans="5:5" x14ac:dyDescent="0.25">
      <c r="E5042" s="115"/>
    </row>
    <row r="5043" spans="5:5" x14ac:dyDescent="0.25">
      <c r="E5043" s="115"/>
    </row>
    <row r="5044" spans="5:5" x14ac:dyDescent="0.25">
      <c r="E5044" s="115"/>
    </row>
    <row r="5045" spans="5:5" x14ac:dyDescent="0.25">
      <c r="E5045" s="115"/>
    </row>
    <row r="5046" spans="5:5" x14ac:dyDescent="0.25">
      <c r="E5046" s="115"/>
    </row>
    <row r="5047" spans="5:5" x14ac:dyDescent="0.25">
      <c r="E5047" s="115"/>
    </row>
    <row r="5048" spans="5:5" x14ac:dyDescent="0.25">
      <c r="E5048" s="115"/>
    </row>
    <row r="5049" spans="5:5" x14ac:dyDescent="0.25">
      <c r="E5049" s="115"/>
    </row>
    <row r="5050" spans="5:5" x14ac:dyDescent="0.25">
      <c r="E5050" s="115"/>
    </row>
    <row r="5051" spans="5:5" x14ac:dyDescent="0.25">
      <c r="E5051" s="115"/>
    </row>
    <row r="5052" spans="5:5" x14ac:dyDescent="0.25">
      <c r="E5052" s="115"/>
    </row>
    <row r="5053" spans="5:5" x14ac:dyDescent="0.25">
      <c r="E5053" s="115"/>
    </row>
    <row r="5054" spans="5:5" x14ac:dyDescent="0.25">
      <c r="E5054" s="115"/>
    </row>
    <row r="5055" spans="5:5" x14ac:dyDescent="0.25">
      <c r="E5055" s="115"/>
    </row>
    <row r="5056" spans="5:5" x14ac:dyDescent="0.25">
      <c r="E5056" s="115"/>
    </row>
    <row r="5057" spans="5:5" x14ac:dyDescent="0.25">
      <c r="E5057" s="115"/>
    </row>
    <row r="5058" spans="5:5" x14ac:dyDescent="0.25">
      <c r="E5058" s="115"/>
    </row>
    <row r="5059" spans="5:5" x14ac:dyDescent="0.25">
      <c r="E5059" s="115"/>
    </row>
    <row r="5060" spans="5:5" x14ac:dyDescent="0.25">
      <c r="E5060" s="115"/>
    </row>
    <row r="5061" spans="5:5" x14ac:dyDescent="0.25">
      <c r="E5061" s="115"/>
    </row>
    <row r="5062" spans="5:5" x14ac:dyDescent="0.25">
      <c r="E5062" s="115"/>
    </row>
    <row r="5063" spans="5:5" x14ac:dyDescent="0.25">
      <c r="E5063" s="115"/>
    </row>
    <row r="5064" spans="5:5" x14ac:dyDescent="0.25">
      <c r="E5064" s="115"/>
    </row>
    <row r="5065" spans="5:5" x14ac:dyDescent="0.25">
      <c r="E5065" s="115"/>
    </row>
    <row r="5066" spans="5:5" x14ac:dyDescent="0.25">
      <c r="E5066" s="115"/>
    </row>
    <row r="5067" spans="5:5" x14ac:dyDescent="0.25">
      <c r="E5067" s="115"/>
    </row>
    <row r="5068" spans="5:5" x14ac:dyDescent="0.25">
      <c r="E5068" s="115"/>
    </row>
    <row r="5069" spans="5:5" x14ac:dyDescent="0.25">
      <c r="E5069" s="115"/>
    </row>
    <row r="5070" spans="5:5" x14ac:dyDescent="0.25">
      <c r="E5070" s="115"/>
    </row>
    <row r="5071" spans="5:5" x14ac:dyDescent="0.25">
      <c r="E5071" s="115"/>
    </row>
    <row r="5072" spans="5:5" x14ac:dyDescent="0.25">
      <c r="E5072" s="115"/>
    </row>
    <row r="5073" spans="5:5" x14ac:dyDescent="0.25">
      <c r="E5073" s="115"/>
    </row>
    <row r="5074" spans="5:5" x14ac:dyDescent="0.25">
      <c r="E5074" s="115"/>
    </row>
    <row r="5075" spans="5:5" x14ac:dyDescent="0.25">
      <c r="E5075" s="115"/>
    </row>
    <row r="5076" spans="5:5" x14ac:dyDescent="0.25">
      <c r="E5076" s="115"/>
    </row>
    <row r="5077" spans="5:5" x14ac:dyDescent="0.25">
      <c r="E5077" s="115"/>
    </row>
    <row r="5078" spans="5:5" x14ac:dyDescent="0.25">
      <c r="E5078" s="115"/>
    </row>
    <row r="5079" spans="5:5" x14ac:dyDescent="0.25">
      <c r="E5079" s="115"/>
    </row>
    <row r="5080" spans="5:5" x14ac:dyDescent="0.25">
      <c r="E5080" s="115"/>
    </row>
    <row r="5081" spans="5:5" x14ac:dyDescent="0.25">
      <c r="E5081" s="115"/>
    </row>
    <row r="5082" spans="5:5" x14ac:dyDescent="0.25">
      <c r="E5082" s="115"/>
    </row>
    <row r="5083" spans="5:5" x14ac:dyDescent="0.25">
      <c r="E5083" s="115"/>
    </row>
    <row r="5084" spans="5:5" x14ac:dyDescent="0.25">
      <c r="E5084" s="115"/>
    </row>
    <row r="5085" spans="5:5" x14ac:dyDescent="0.25">
      <c r="E5085" s="115"/>
    </row>
    <row r="5086" spans="5:5" x14ac:dyDescent="0.25">
      <c r="E5086" s="115"/>
    </row>
    <row r="5087" spans="5:5" x14ac:dyDescent="0.25">
      <c r="E5087" s="115"/>
    </row>
    <row r="5088" spans="5:5" x14ac:dyDescent="0.25">
      <c r="E5088" s="115"/>
    </row>
    <row r="5089" spans="5:5" x14ac:dyDescent="0.25">
      <c r="E5089" s="115"/>
    </row>
    <row r="5090" spans="5:5" x14ac:dyDescent="0.25">
      <c r="E5090" s="115"/>
    </row>
    <row r="5091" spans="5:5" x14ac:dyDescent="0.25">
      <c r="E5091" s="115"/>
    </row>
    <row r="5092" spans="5:5" x14ac:dyDescent="0.25">
      <c r="E5092" s="115"/>
    </row>
    <row r="5093" spans="5:5" x14ac:dyDescent="0.25">
      <c r="E5093" s="115"/>
    </row>
    <row r="5094" spans="5:5" x14ac:dyDescent="0.25">
      <c r="E5094" s="115"/>
    </row>
    <row r="5095" spans="5:5" x14ac:dyDescent="0.25">
      <c r="E5095" s="115"/>
    </row>
    <row r="5096" spans="5:5" x14ac:dyDescent="0.25">
      <c r="E5096" s="115"/>
    </row>
    <row r="5097" spans="5:5" x14ac:dyDescent="0.25">
      <c r="E5097" s="115"/>
    </row>
    <row r="5098" spans="5:5" x14ac:dyDescent="0.25">
      <c r="E5098" s="115"/>
    </row>
    <row r="5099" spans="5:5" x14ac:dyDescent="0.25">
      <c r="E5099" s="115"/>
    </row>
    <row r="5100" spans="5:5" x14ac:dyDescent="0.25">
      <c r="E5100" s="115"/>
    </row>
    <row r="5101" spans="5:5" x14ac:dyDescent="0.25">
      <c r="E5101" s="115"/>
    </row>
    <row r="5102" spans="5:5" x14ac:dyDescent="0.25">
      <c r="E5102" s="115"/>
    </row>
    <row r="5103" spans="5:5" x14ac:dyDescent="0.25">
      <c r="E5103" s="115"/>
    </row>
    <row r="5104" spans="5:5" x14ac:dyDescent="0.25">
      <c r="E5104" s="115"/>
    </row>
    <row r="5105" spans="5:5" x14ac:dyDescent="0.25">
      <c r="E5105" s="115"/>
    </row>
    <row r="5106" spans="5:5" x14ac:dyDescent="0.25">
      <c r="E5106" s="115"/>
    </row>
    <row r="5107" spans="5:5" x14ac:dyDescent="0.25">
      <c r="E5107" s="115"/>
    </row>
    <row r="5108" spans="5:5" x14ac:dyDescent="0.25">
      <c r="E5108" s="115"/>
    </row>
    <row r="5109" spans="5:5" x14ac:dyDescent="0.25">
      <c r="E5109" s="115"/>
    </row>
    <row r="5110" spans="5:5" x14ac:dyDescent="0.25">
      <c r="E5110" s="115"/>
    </row>
    <row r="5111" spans="5:5" x14ac:dyDescent="0.25">
      <c r="E5111" s="115"/>
    </row>
    <row r="5112" spans="5:5" x14ac:dyDescent="0.25">
      <c r="E5112" s="115"/>
    </row>
    <row r="5113" spans="5:5" x14ac:dyDescent="0.25">
      <c r="E5113" s="115"/>
    </row>
    <row r="5114" spans="5:5" x14ac:dyDescent="0.25">
      <c r="E5114" s="115"/>
    </row>
    <row r="5115" spans="5:5" x14ac:dyDescent="0.25">
      <c r="E5115" s="115"/>
    </row>
    <row r="5116" spans="5:5" x14ac:dyDescent="0.25">
      <c r="E5116" s="115"/>
    </row>
    <row r="5117" spans="5:5" x14ac:dyDescent="0.25">
      <c r="E5117" s="115"/>
    </row>
    <row r="5118" spans="5:5" x14ac:dyDescent="0.25">
      <c r="E5118" s="115"/>
    </row>
    <row r="5119" spans="5:5" x14ac:dyDescent="0.25">
      <c r="E5119" s="115"/>
    </row>
    <row r="5120" spans="5:5" x14ac:dyDescent="0.25">
      <c r="E5120" s="115"/>
    </row>
    <row r="5121" spans="5:5" x14ac:dyDescent="0.25">
      <c r="E5121" s="115"/>
    </row>
    <row r="5122" spans="5:5" x14ac:dyDescent="0.25">
      <c r="E5122" s="115"/>
    </row>
    <row r="5123" spans="5:5" x14ac:dyDescent="0.25">
      <c r="E5123" s="115"/>
    </row>
    <row r="5124" spans="5:5" x14ac:dyDescent="0.25">
      <c r="E5124" s="115"/>
    </row>
    <row r="5125" spans="5:5" x14ac:dyDescent="0.25">
      <c r="E5125" s="115"/>
    </row>
    <row r="5126" spans="5:5" x14ac:dyDescent="0.25">
      <c r="E5126" s="115"/>
    </row>
    <row r="5127" spans="5:5" x14ac:dyDescent="0.25">
      <c r="E5127" s="115"/>
    </row>
    <row r="5128" spans="5:5" x14ac:dyDescent="0.25">
      <c r="E5128" s="115"/>
    </row>
    <row r="5129" spans="5:5" x14ac:dyDescent="0.25">
      <c r="E5129" s="115"/>
    </row>
    <row r="5130" spans="5:5" x14ac:dyDescent="0.25">
      <c r="E5130" s="115"/>
    </row>
    <row r="5131" spans="5:5" x14ac:dyDescent="0.25">
      <c r="E5131" s="115"/>
    </row>
    <row r="5132" spans="5:5" x14ac:dyDescent="0.25">
      <c r="E5132" s="115"/>
    </row>
    <row r="5133" spans="5:5" x14ac:dyDescent="0.25">
      <c r="E5133" s="115"/>
    </row>
    <row r="5134" spans="5:5" x14ac:dyDescent="0.25">
      <c r="E5134" s="115"/>
    </row>
    <row r="5135" spans="5:5" x14ac:dyDescent="0.25">
      <c r="E5135" s="115"/>
    </row>
    <row r="5136" spans="5:5" x14ac:dyDescent="0.25">
      <c r="E5136" s="115"/>
    </row>
    <row r="5137" spans="5:5" x14ac:dyDescent="0.25">
      <c r="E5137" s="115"/>
    </row>
    <row r="5138" spans="5:5" x14ac:dyDescent="0.25">
      <c r="E5138" s="115"/>
    </row>
    <row r="5139" spans="5:5" x14ac:dyDescent="0.25">
      <c r="E5139" s="115"/>
    </row>
    <row r="5140" spans="5:5" x14ac:dyDescent="0.25">
      <c r="E5140" s="115"/>
    </row>
    <row r="5141" spans="5:5" x14ac:dyDescent="0.25">
      <c r="E5141" s="115"/>
    </row>
    <row r="5142" spans="5:5" x14ac:dyDescent="0.25">
      <c r="E5142" s="115"/>
    </row>
    <row r="5143" spans="5:5" x14ac:dyDescent="0.25">
      <c r="E5143" s="115"/>
    </row>
    <row r="5144" spans="5:5" x14ac:dyDescent="0.25">
      <c r="E5144" s="115"/>
    </row>
    <row r="5145" spans="5:5" x14ac:dyDescent="0.25">
      <c r="E5145" s="115"/>
    </row>
    <row r="5146" spans="5:5" x14ac:dyDescent="0.25">
      <c r="E5146" s="115"/>
    </row>
    <row r="5147" spans="5:5" x14ac:dyDescent="0.25">
      <c r="E5147" s="115"/>
    </row>
    <row r="5148" spans="5:5" x14ac:dyDescent="0.25">
      <c r="E5148" s="115"/>
    </row>
    <row r="5149" spans="5:5" x14ac:dyDescent="0.25">
      <c r="E5149" s="115"/>
    </row>
    <row r="5150" spans="5:5" x14ac:dyDescent="0.25">
      <c r="E5150" s="115"/>
    </row>
    <row r="5151" spans="5:5" x14ac:dyDescent="0.25">
      <c r="E5151" s="115"/>
    </row>
    <row r="5152" spans="5:5" x14ac:dyDescent="0.25">
      <c r="E5152" s="115"/>
    </row>
    <row r="5153" spans="5:5" x14ac:dyDescent="0.25">
      <c r="E5153" s="115"/>
    </row>
    <row r="5154" spans="5:5" x14ac:dyDescent="0.25">
      <c r="E5154" s="115"/>
    </row>
    <row r="5155" spans="5:5" x14ac:dyDescent="0.25">
      <c r="E5155" s="115"/>
    </row>
    <row r="5156" spans="5:5" x14ac:dyDescent="0.25">
      <c r="E5156" s="115"/>
    </row>
    <row r="5157" spans="5:5" x14ac:dyDescent="0.25">
      <c r="E5157" s="115"/>
    </row>
    <row r="5158" spans="5:5" x14ac:dyDescent="0.25">
      <c r="E5158" s="115"/>
    </row>
    <row r="5159" spans="5:5" x14ac:dyDescent="0.25">
      <c r="E5159" s="115"/>
    </row>
    <row r="5160" spans="5:5" x14ac:dyDescent="0.25">
      <c r="E5160" s="115"/>
    </row>
    <row r="5161" spans="5:5" x14ac:dyDescent="0.25">
      <c r="E5161" s="115"/>
    </row>
    <row r="5162" spans="5:5" x14ac:dyDescent="0.25">
      <c r="E5162" s="115"/>
    </row>
    <row r="5163" spans="5:5" x14ac:dyDescent="0.25">
      <c r="E5163" s="115"/>
    </row>
    <row r="5164" spans="5:5" x14ac:dyDescent="0.25">
      <c r="E5164" s="115"/>
    </row>
    <row r="5165" spans="5:5" x14ac:dyDescent="0.25">
      <c r="E5165" s="115"/>
    </row>
    <row r="5166" spans="5:5" x14ac:dyDescent="0.25">
      <c r="E5166" s="115"/>
    </row>
    <row r="5167" spans="5:5" x14ac:dyDescent="0.25">
      <c r="E5167" s="115"/>
    </row>
    <row r="5168" spans="5:5" x14ac:dyDescent="0.25">
      <c r="E5168" s="115"/>
    </row>
    <row r="5169" spans="5:5" x14ac:dyDescent="0.25">
      <c r="E5169" s="115"/>
    </row>
    <row r="5170" spans="5:5" x14ac:dyDescent="0.25">
      <c r="E5170" s="115"/>
    </row>
    <row r="5171" spans="5:5" x14ac:dyDescent="0.25">
      <c r="E5171" s="115"/>
    </row>
    <row r="5172" spans="5:5" x14ac:dyDescent="0.25">
      <c r="E5172" s="115"/>
    </row>
    <row r="5173" spans="5:5" x14ac:dyDescent="0.25">
      <c r="E5173" s="115"/>
    </row>
    <row r="5174" spans="5:5" x14ac:dyDescent="0.25">
      <c r="E5174" s="115"/>
    </row>
    <row r="5175" spans="5:5" x14ac:dyDescent="0.25">
      <c r="E5175" s="115"/>
    </row>
    <row r="5176" spans="5:5" x14ac:dyDescent="0.25">
      <c r="E5176" s="115"/>
    </row>
    <row r="5177" spans="5:5" x14ac:dyDescent="0.25">
      <c r="E5177" s="115"/>
    </row>
    <row r="5178" spans="5:5" x14ac:dyDescent="0.25">
      <c r="E5178" s="115"/>
    </row>
    <row r="5179" spans="5:5" x14ac:dyDescent="0.25">
      <c r="E5179" s="115"/>
    </row>
    <row r="5180" spans="5:5" x14ac:dyDescent="0.25">
      <c r="E5180" s="115"/>
    </row>
    <row r="5181" spans="5:5" x14ac:dyDescent="0.25">
      <c r="E5181" s="115"/>
    </row>
    <row r="5182" spans="5:5" x14ac:dyDescent="0.25">
      <c r="E5182" s="115"/>
    </row>
    <row r="5183" spans="5:5" x14ac:dyDescent="0.25">
      <c r="E5183" s="115"/>
    </row>
    <row r="5184" spans="5:5" x14ac:dyDescent="0.25">
      <c r="E5184" s="115"/>
    </row>
    <row r="5185" spans="5:5" x14ac:dyDescent="0.25">
      <c r="E5185" s="115"/>
    </row>
    <row r="5186" spans="5:5" x14ac:dyDescent="0.25">
      <c r="E5186" s="115"/>
    </row>
    <row r="5187" spans="5:5" x14ac:dyDescent="0.25">
      <c r="E5187" s="115"/>
    </row>
    <row r="5188" spans="5:5" x14ac:dyDescent="0.25">
      <c r="E5188" s="115"/>
    </row>
    <row r="5189" spans="5:5" x14ac:dyDescent="0.25">
      <c r="E5189" s="115"/>
    </row>
    <row r="5190" spans="5:5" x14ac:dyDescent="0.25">
      <c r="E5190" s="115"/>
    </row>
    <row r="5191" spans="5:5" x14ac:dyDescent="0.25">
      <c r="E5191" s="115"/>
    </row>
    <row r="5192" spans="5:5" x14ac:dyDescent="0.25">
      <c r="E5192" s="115"/>
    </row>
    <row r="5193" spans="5:5" x14ac:dyDescent="0.25">
      <c r="E5193" s="115"/>
    </row>
    <row r="5194" spans="5:5" x14ac:dyDescent="0.25">
      <c r="E5194" s="115"/>
    </row>
    <row r="5195" spans="5:5" x14ac:dyDescent="0.25">
      <c r="E5195" s="115"/>
    </row>
    <row r="5196" spans="5:5" x14ac:dyDescent="0.25">
      <c r="E5196" s="115"/>
    </row>
    <row r="5197" spans="5:5" x14ac:dyDescent="0.25">
      <c r="E5197" s="115"/>
    </row>
    <row r="5198" spans="5:5" x14ac:dyDescent="0.25">
      <c r="E5198" s="115"/>
    </row>
    <row r="5199" spans="5:5" x14ac:dyDescent="0.25">
      <c r="E5199" s="115"/>
    </row>
    <row r="5200" spans="5:5" x14ac:dyDescent="0.25">
      <c r="E5200" s="115"/>
    </row>
    <row r="5201" spans="5:5" x14ac:dyDescent="0.25">
      <c r="E5201" s="115"/>
    </row>
    <row r="5202" spans="5:5" x14ac:dyDescent="0.25">
      <c r="E5202" s="115"/>
    </row>
    <row r="5203" spans="5:5" x14ac:dyDescent="0.25">
      <c r="E5203" s="115"/>
    </row>
    <row r="5204" spans="5:5" x14ac:dyDescent="0.25">
      <c r="E5204" s="115"/>
    </row>
    <row r="5205" spans="5:5" x14ac:dyDescent="0.25">
      <c r="E5205" s="115"/>
    </row>
    <row r="5206" spans="5:5" x14ac:dyDescent="0.25">
      <c r="E5206" s="115"/>
    </row>
    <row r="5207" spans="5:5" x14ac:dyDescent="0.25">
      <c r="E5207" s="115"/>
    </row>
    <row r="5208" spans="5:5" x14ac:dyDescent="0.25">
      <c r="E5208" s="115"/>
    </row>
    <row r="5209" spans="5:5" x14ac:dyDescent="0.25">
      <c r="E5209" s="115"/>
    </row>
    <row r="5210" spans="5:5" x14ac:dyDescent="0.25">
      <c r="E5210" s="115"/>
    </row>
    <row r="5211" spans="5:5" x14ac:dyDescent="0.25">
      <c r="E5211" s="115"/>
    </row>
    <row r="5212" spans="5:5" x14ac:dyDescent="0.25">
      <c r="E5212" s="115"/>
    </row>
    <row r="5213" spans="5:5" x14ac:dyDescent="0.25">
      <c r="E5213" s="115"/>
    </row>
    <row r="5214" spans="5:5" x14ac:dyDescent="0.25">
      <c r="E5214" s="115"/>
    </row>
    <row r="5215" spans="5:5" x14ac:dyDescent="0.25">
      <c r="E5215" s="115"/>
    </row>
    <row r="5216" spans="5:5" x14ac:dyDescent="0.25">
      <c r="E5216" s="115"/>
    </row>
    <row r="5217" spans="5:5" x14ac:dyDescent="0.25">
      <c r="E5217" s="115"/>
    </row>
    <row r="5218" spans="5:5" x14ac:dyDescent="0.25">
      <c r="E5218" s="115"/>
    </row>
    <row r="5219" spans="5:5" x14ac:dyDescent="0.25">
      <c r="E5219" s="115"/>
    </row>
    <row r="5220" spans="5:5" x14ac:dyDescent="0.25">
      <c r="E5220" s="115"/>
    </row>
    <row r="5221" spans="5:5" x14ac:dyDescent="0.25">
      <c r="E5221" s="115"/>
    </row>
    <row r="5222" spans="5:5" x14ac:dyDescent="0.25">
      <c r="E5222" s="115"/>
    </row>
    <row r="5223" spans="5:5" x14ac:dyDescent="0.25">
      <c r="E5223" s="115"/>
    </row>
    <row r="5224" spans="5:5" x14ac:dyDescent="0.25">
      <c r="E5224" s="115"/>
    </row>
    <row r="5225" spans="5:5" x14ac:dyDescent="0.25">
      <c r="E5225" s="115"/>
    </row>
    <row r="5226" spans="5:5" x14ac:dyDescent="0.25">
      <c r="E5226" s="115"/>
    </row>
    <row r="5227" spans="5:5" x14ac:dyDescent="0.25">
      <c r="E5227" s="115"/>
    </row>
    <row r="5228" spans="5:5" x14ac:dyDescent="0.25">
      <c r="E5228" s="115"/>
    </row>
  </sheetData>
  <autoFilter ref="A1:W981"/>
  <hyperlinks>
    <hyperlink ref="P227" r:id="rId1"/>
    <hyperlink ref="P2" r:id="rId2"/>
    <hyperlink ref="P5" r:id="rId3"/>
    <hyperlink ref="P7" r:id="rId4"/>
    <hyperlink ref="P11" r:id="rId5"/>
    <hyperlink ref="P12" r:id="rId6"/>
    <hyperlink ref="P13" r:id="rId7"/>
    <hyperlink ref="P14" r:id="rId8"/>
    <hyperlink ref="P15" r:id="rId9"/>
    <hyperlink ref="P16" r:id="rId10"/>
    <hyperlink ref="P17" r:id="rId11"/>
    <hyperlink ref="P18" r:id="rId12"/>
    <hyperlink ref="P21" r:id="rId13"/>
    <hyperlink ref="P22" r:id="rId14"/>
    <hyperlink ref="P23" r:id="rId15"/>
    <hyperlink ref="P24" r:id="rId16"/>
    <hyperlink ref="P25" r:id="rId17"/>
    <hyperlink ref="P32" r:id="rId18"/>
    <hyperlink ref="P37" r:id="rId19"/>
    <hyperlink ref="P39" r:id="rId20"/>
    <hyperlink ref="P41" r:id="rId21"/>
    <hyperlink ref="P42" r:id="rId22"/>
    <hyperlink ref="P44" r:id="rId23"/>
    <hyperlink ref="P45" r:id="rId24"/>
    <hyperlink ref="P46" r:id="rId25"/>
    <hyperlink ref="P47" r:id="rId26"/>
    <hyperlink ref="P48" r:id="rId27"/>
    <hyperlink ref="P50" r:id="rId28"/>
    <hyperlink ref="P51" r:id="rId29"/>
    <hyperlink ref="P52" r:id="rId30"/>
    <hyperlink ref="P54" r:id="rId31"/>
    <hyperlink ref="P57" r:id="rId32"/>
    <hyperlink ref="P58" r:id="rId33"/>
    <hyperlink ref="P59" r:id="rId34"/>
    <hyperlink ref="P61" r:id="rId35"/>
    <hyperlink ref="P62" r:id="rId36"/>
    <hyperlink ref="P63" r:id="rId37"/>
    <hyperlink ref="P64" r:id="rId38"/>
    <hyperlink ref="P65" r:id="rId39"/>
    <hyperlink ref="P67" r:id="rId40"/>
    <hyperlink ref="P69" r:id="rId41"/>
    <hyperlink ref="P70" r:id="rId42"/>
    <hyperlink ref="P71" r:id="rId43"/>
    <hyperlink ref="P73" r:id="rId44"/>
    <hyperlink ref="P74" r:id="rId45"/>
    <hyperlink ref="P75" r:id="rId46"/>
    <hyperlink ref="P78" r:id="rId47"/>
    <hyperlink ref="P79" r:id="rId48"/>
    <hyperlink ref="P81" r:id="rId49"/>
    <hyperlink ref="P83" r:id="rId50"/>
    <hyperlink ref="P84" r:id="rId51"/>
    <hyperlink ref="P95" r:id="rId52"/>
    <hyperlink ref="P96" r:id="rId53"/>
    <hyperlink ref="P97" r:id="rId54"/>
    <hyperlink ref="P98" r:id="rId55"/>
    <hyperlink ref="P99" r:id="rId56"/>
    <hyperlink ref="P100" r:id="rId57"/>
    <hyperlink ref="P101" r:id="rId58"/>
    <hyperlink ref="P90" r:id="rId59"/>
    <hyperlink ref="P202" r:id="rId60"/>
    <hyperlink ref="P93" r:id="rId61"/>
    <hyperlink ref="P102" r:id="rId62"/>
    <hyperlink ref="P103" r:id="rId63"/>
    <hyperlink ref="P104" r:id="rId64"/>
    <hyperlink ref="P105" r:id="rId65" display="h5233-pu@accor.com"/>
    <hyperlink ref="P106" r:id="rId66"/>
    <hyperlink ref="P108" r:id="rId67"/>
    <hyperlink ref="P109" r:id="rId68"/>
    <hyperlink ref="P115" r:id="rId69"/>
    <hyperlink ref="P118" r:id="rId70"/>
    <hyperlink ref="P119" r:id="rId71"/>
    <hyperlink ref="P122" r:id="rId72"/>
    <hyperlink ref="P125" r:id="rId73"/>
    <hyperlink ref="P126" r:id="rId74"/>
    <hyperlink ref="P127" r:id="rId75"/>
    <hyperlink ref="P128" r:id="rId76"/>
    <hyperlink ref="P129" r:id="rId77"/>
    <hyperlink ref="P130" r:id="rId78"/>
    <hyperlink ref="P131" r:id="rId79"/>
    <hyperlink ref="P132" r:id="rId80"/>
    <hyperlink ref="P134" r:id="rId81"/>
    <hyperlink ref="P136" r:id="rId82"/>
    <hyperlink ref="P137" r:id="rId83"/>
    <hyperlink ref="P138" r:id="rId84"/>
    <hyperlink ref="P139" r:id="rId85"/>
    <hyperlink ref="P140" r:id="rId86"/>
    <hyperlink ref="P142" r:id="rId87"/>
    <hyperlink ref="P143" r:id="rId88"/>
    <hyperlink ref="P144" r:id="rId89"/>
    <hyperlink ref="P145" r:id="rId90"/>
    <hyperlink ref="P146" r:id="rId91"/>
    <hyperlink ref="P147" r:id="rId92"/>
    <hyperlink ref="P148" r:id="rId93"/>
    <hyperlink ref="P149" r:id="rId94"/>
    <hyperlink ref="P150" r:id="rId95"/>
    <hyperlink ref="P151" r:id="rId96"/>
    <hyperlink ref="P152" r:id="rId97"/>
    <hyperlink ref="P155" r:id="rId98"/>
    <hyperlink ref="P156" r:id="rId99"/>
    <hyperlink ref="P157" r:id="rId100"/>
    <hyperlink ref="P158" r:id="rId101"/>
    <hyperlink ref="P159" r:id="rId102"/>
    <hyperlink ref="P166" r:id="rId103"/>
    <hyperlink ref="P167" r:id="rId104"/>
    <hyperlink ref="P168" r:id="rId105"/>
    <hyperlink ref="P169" r:id="rId106"/>
    <hyperlink ref="P170" r:id="rId107"/>
    <hyperlink ref="P171" r:id="rId108"/>
    <hyperlink ref="P172" r:id="rId109"/>
    <hyperlink ref="P174" r:id="rId110"/>
    <hyperlink ref="P176" r:id="rId111"/>
    <hyperlink ref="P177" r:id="rId112"/>
    <hyperlink ref="P178" r:id="rId113"/>
    <hyperlink ref="P180" r:id="rId114"/>
    <hyperlink ref="P184" r:id="rId115"/>
    <hyperlink ref="P185" r:id="rId116"/>
    <hyperlink ref="P189" r:id="rId117"/>
    <hyperlink ref="P190" r:id="rId118"/>
    <hyperlink ref="P191" r:id="rId119"/>
    <hyperlink ref="P203" r:id="rId120"/>
    <hyperlink ref="P204" r:id="rId121"/>
    <hyperlink ref="P205" r:id="rId122"/>
    <hyperlink ref="P206" r:id="rId123"/>
    <hyperlink ref="P207" r:id="rId124"/>
    <hyperlink ref="P261" r:id="rId125"/>
    <hyperlink ref="P264" r:id="rId126"/>
    <hyperlink ref="P211" r:id="rId127"/>
    <hyperlink ref="P212" r:id="rId128"/>
    <hyperlink ref="P213" r:id="rId129"/>
    <hyperlink ref="P214" r:id="rId130"/>
    <hyperlink ref="P215" r:id="rId131"/>
    <hyperlink ref="P216" r:id="rId132"/>
    <hyperlink ref="P217" r:id="rId133"/>
    <hyperlink ref="P218" r:id="rId134"/>
    <hyperlink ref="P219" r:id="rId135"/>
    <hyperlink ref="P220" r:id="rId136"/>
    <hyperlink ref="P221" r:id="rId137"/>
    <hyperlink ref="P222" r:id="rId138"/>
    <hyperlink ref="P225" r:id="rId139"/>
    <hyperlink ref="P229" r:id="rId140"/>
    <hyperlink ref="P231" r:id="rId141"/>
    <hyperlink ref="P234" r:id="rId142"/>
    <hyperlink ref="P235" r:id="rId143"/>
    <hyperlink ref="P237" r:id="rId144"/>
    <hyperlink ref="P239" r:id="rId145"/>
    <hyperlink ref="P242" r:id="rId146"/>
    <hyperlink ref="P241" r:id="rId147"/>
    <hyperlink ref="P243" r:id="rId148"/>
    <hyperlink ref="P246" r:id="rId149"/>
    <hyperlink ref="P247" r:id="rId150"/>
    <hyperlink ref="P248" r:id="rId151"/>
    <hyperlink ref="P250" r:id="rId152"/>
    <hyperlink ref="P252" r:id="rId153"/>
    <hyperlink ref="P253" r:id="rId154"/>
    <hyperlink ref="P254" r:id="rId155"/>
    <hyperlink ref="P256" r:id="rId156"/>
    <hyperlink ref="P257" r:id="rId157"/>
    <hyperlink ref="P258" r:id="rId158"/>
    <hyperlink ref="P259" r:id="rId159"/>
    <hyperlink ref="P260" r:id="rId160"/>
    <hyperlink ref="P60" r:id="rId161"/>
    <hyperlink ref="Q7" r:id="rId162"/>
    <hyperlink ref="P272" r:id="rId163"/>
    <hyperlink ref="P283" r:id="rId164"/>
    <hyperlink ref="P284" r:id="rId165"/>
    <hyperlink ref="P289" r:id="rId166"/>
    <hyperlink ref="P291" r:id="rId167"/>
    <hyperlink ref="Q291" r:id="rId168"/>
    <hyperlink ref="P297" r:id="rId169"/>
    <hyperlink ref="P311" r:id="rId170"/>
    <hyperlink ref="P312" r:id="rId171"/>
    <hyperlink ref="P313" r:id="rId172"/>
    <hyperlink ref="R313" r:id="rId173"/>
    <hyperlink ref="Q317" r:id="rId174"/>
    <hyperlink ref="E326" r:id="rId175" display="http://share.here.com/r/mylocation/e-eyJuYW1lIjoiUmVzdGF1cmFudCBEb25kZSBFbCBHaWdpIiwiYWRkcmVzcyI6IkF2ZW5pZGEgQm9yZ29cdTAwZjFvIDIxMjAwLCBDb25jXHUwMGYzbiIsImxhdGl0dWRlIjotMzIuOTMwNDEyNDYzNDU3LCJsb25naXR1ZGUiOi03MS41MzkwMDAwNDQ4NDEsInByb3ZpZGVyTmFtZSI6ImZhY2Vib29rIiwicHJvdmlkZXJJZCI6MjAzMjI2Mzc5NzE0OTkyfQ==?link=addresses&amp;fb_locale=es_LA&amp;ref=facebook"/>
    <hyperlink ref="P326" r:id="rId176"/>
    <hyperlink ref="P332" r:id="rId177"/>
    <hyperlink ref="P341" r:id="rId178"/>
    <hyperlink ref="P393" r:id="rId179"/>
    <hyperlink ref="P394" r:id="rId180"/>
    <hyperlink ref="P418" r:id="rId181"/>
    <hyperlink ref="P431" r:id="rId182"/>
    <hyperlink ref="P438" r:id="rId183"/>
    <hyperlink ref="P276" r:id="rId184"/>
    <hyperlink ref="Q282" r:id="rId185"/>
    <hyperlink ref="P282" r:id="rId186"/>
    <hyperlink ref="P286" r:id="rId187"/>
    <hyperlink ref="P290" r:id="rId188"/>
    <hyperlink ref="P292" r:id="rId189"/>
    <hyperlink ref="P293" r:id="rId190"/>
    <hyperlink ref="P294" r:id="rId191"/>
    <hyperlink ref="P307" r:id="rId192"/>
    <hyperlink ref="P295" r:id="rId193"/>
    <hyperlink ref="P296" r:id="rId194"/>
    <hyperlink ref="P298" r:id="rId195"/>
    <hyperlink ref="P300" r:id="rId196"/>
    <hyperlink ref="P335" r:id="rId197"/>
    <hyperlink ref="P334" r:id="rId198"/>
    <hyperlink ref="P333" r:id="rId199"/>
    <hyperlink ref="P331" r:id="rId200"/>
    <hyperlink ref="P328" r:id="rId201"/>
    <hyperlink ref="P325" r:id="rId202"/>
    <hyperlink ref="P324" r:id="rId203"/>
    <hyperlink ref="P323" r:id="rId204"/>
    <hyperlink ref="P322" r:id="rId205"/>
    <hyperlink ref="P320" r:id="rId206"/>
    <hyperlink ref="P319" r:id="rId207"/>
    <hyperlink ref="P318" r:id="rId208"/>
    <hyperlink ref="Q318" r:id="rId209"/>
    <hyperlink ref="P317" r:id="rId210"/>
    <hyperlink ref="P316" r:id="rId211"/>
    <hyperlink ref="P321" r:id="rId212"/>
    <hyperlink ref="P315" r:id="rId213"/>
    <hyperlink ref="Q315" r:id="rId214"/>
    <hyperlink ref="P314" r:id="rId215"/>
    <hyperlink ref="P304" r:id="rId216"/>
    <hyperlink ref="P302" r:id="rId217"/>
    <hyperlink ref="O268" r:id="rId218"/>
    <hyperlink ref="P360" r:id="rId219"/>
    <hyperlink ref="Q37" r:id="rId220"/>
    <hyperlink ref="P351" r:id="rId221"/>
    <hyperlink ref="P352" r:id="rId222"/>
    <hyperlink ref="P356" r:id="rId223"/>
    <hyperlink ref="P357" r:id="rId224"/>
    <hyperlink ref="P358" r:id="rId225"/>
    <hyperlink ref="P362" r:id="rId226"/>
    <hyperlink ref="P363" r:id="rId227"/>
    <hyperlink ref="P364" r:id="rId228"/>
    <hyperlink ref="P365" r:id="rId229"/>
    <hyperlink ref="P366" r:id="rId230"/>
    <hyperlink ref="P367" r:id="rId231"/>
    <hyperlink ref="P369" r:id="rId232"/>
    <hyperlink ref="P370" r:id="rId233"/>
    <hyperlink ref="P371" r:id="rId234"/>
    <hyperlink ref="P372" r:id="rId235"/>
    <hyperlink ref="P373" r:id="rId236"/>
    <hyperlink ref="P374" r:id="rId237"/>
    <hyperlink ref="P376" r:id="rId238"/>
    <hyperlink ref="P378" r:id="rId239"/>
    <hyperlink ref="P381" r:id="rId240"/>
    <hyperlink ref="P383" r:id="rId241"/>
    <hyperlink ref="P384" r:id="rId242"/>
    <hyperlink ref="Q384" r:id="rId243"/>
    <hyperlink ref="P385" r:id="rId244"/>
    <hyperlink ref="P386" r:id="rId245"/>
    <hyperlink ref="P387" r:id="rId246"/>
    <hyperlink ref="P388" r:id="rId247"/>
    <hyperlink ref="P163" r:id="rId248"/>
    <hyperlink ref="R355" r:id="rId249"/>
    <hyperlink ref="P380" r:id="rId250"/>
    <hyperlink ref="P390" r:id="rId251"/>
    <hyperlink ref="P391" r:id="rId252"/>
    <hyperlink ref="P40" r:id="rId253"/>
    <hyperlink ref="P347" r:id="rId254"/>
    <hyperlink ref="Q77" r:id="rId255"/>
    <hyperlink ref="P392" r:id="rId256"/>
    <hyperlink ref="Q145" r:id="rId257"/>
    <hyperlink ref="P208" r:id="rId258"/>
    <hyperlink ref="P31" r:id="rId259"/>
    <hyperlink ref="P277" r:id="rId260"/>
    <hyperlink ref="P301" r:id="rId261"/>
    <hyperlink ref="P409" r:id="rId262"/>
    <hyperlink ref="P398" r:id="rId263"/>
    <hyperlink ref="P397" r:id="rId264"/>
    <hyperlink ref="P399" r:id="rId265"/>
    <hyperlink ref="P400" r:id="rId266"/>
    <hyperlink ref="P401" r:id="rId267"/>
    <hyperlink ref="Q401" r:id="rId268"/>
    <hyperlink ref="P405" r:id="rId269"/>
    <hyperlink ref="P407" r:id="rId270"/>
    <hyperlink ref="R401" r:id="rId271"/>
    <hyperlink ref="Q150" r:id="rId272"/>
    <hyperlink ref="P361" r:id="rId273"/>
    <hyperlink ref="P285" r:id="rId274"/>
    <hyperlink ref="P20" r:id="rId275"/>
    <hyperlink ref="Q253" r:id="rId276"/>
    <hyperlink ref="P270" r:id="rId277"/>
    <hyperlink ref="P274" r:id="rId278"/>
    <hyperlink ref="P275" r:id="rId279"/>
    <hyperlink ref="Q46" r:id="rId280"/>
    <hyperlink ref="Q180" r:id="rId281"/>
    <hyperlink ref="Q31" r:id="rId282"/>
    <hyperlink ref="O269" r:id="rId283"/>
    <hyperlink ref="P377" r:id="rId284"/>
    <hyperlink ref="P94" r:id="rId285"/>
    <hyperlink ref="P86" r:id="rId286"/>
    <hyperlink ref="P154" r:id="rId287"/>
    <hyperlink ref="P193" r:id="rId288"/>
    <hyperlink ref="P188" r:id="rId289"/>
    <hyperlink ref="P26" r:id="rId290"/>
    <hyperlink ref="P82" r:id="rId291"/>
    <hyperlink ref="P230" r:id="rId292"/>
    <hyperlink ref="P273" r:id="rId293"/>
    <hyperlink ref="P121" r:id="rId294"/>
    <hyperlink ref="P124" r:id="rId295"/>
    <hyperlink ref="P160" r:id="rId296"/>
    <hyperlink ref="P329" r:id="rId297"/>
    <hyperlink ref="P395" r:id="rId298"/>
    <hyperlink ref="Q154" r:id="rId299"/>
    <hyperlink ref="P165" r:id="rId300"/>
    <hyperlink ref="P164" r:id="rId301"/>
    <hyperlink ref="P179" r:id="rId302"/>
    <hyperlink ref="P299" r:id="rId303"/>
    <hyperlink ref="P209" r:id="rId304"/>
    <hyperlink ref="P226" r:id="rId305"/>
    <hyperlink ref="Q226" r:id="rId306"/>
    <hyperlink ref="O167" r:id="rId307"/>
    <hyperlink ref="P77" r:id="rId308"/>
    <hyperlink ref="P303" r:id="rId309"/>
    <hyperlink ref="P305" r:id="rId310"/>
    <hyperlink ref="P306" r:id="rId311"/>
    <hyperlink ref="P308" r:id="rId312"/>
    <hyperlink ref="P309" r:id="rId313"/>
    <hyperlink ref="Q83" r:id="rId314"/>
    <hyperlink ref="P112" r:id="rId315"/>
    <hyperlink ref="R243" r:id="rId316"/>
    <hyperlink ref="P337" r:id="rId317"/>
    <hyperlink ref="P135" r:id="rId318"/>
    <hyperlink ref="Q163" r:id="rId319"/>
    <hyperlink ref="P153" r:id="rId320"/>
    <hyperlink ref="P353" r:id="rId321"/>
    <hyperlink ref="P716" r:id="rId322"/>
    <hyperlink ref="P509" r:id="rId323"/>
    <hyperlink ref="P682" r:id="rId324"/>
    <hyperlink ref="P683" r:id="rId325"/>
    <hyperlink ref="P538" r:id="rId326" display="artemasa@artemasa.cl"/>
    <hyperlink ref="P685" r:id="rId327"/>
    <hyperlink ref="P720" r:id="rId328"/>
    <hyperlink ref="P686" r:id="rId329"/>
    <hyperlink ref="P722" r:id="rId330"/>
    <hyperlink ref="P688" r:id="rId331"/>
    <hyperlink ref="P725" r:id="rId332"/>
    <hyperlink ref="P689" r:id="rId333"/>
    <hyperlink ref="P690" r:id="rId334"/>
    <hyperlink ref="P727" r:id="rId335"/>
    <hyperlink ref="P728" r:id="rId336"/>
    <hyperlink ref="P751" r:id="rId337"/>
    <hyperlink ref="P687" r:id="rId338"/>
    <hyperlink ref="P719" r:id="rId339"/>
    <hyperlink ref="P717" r:id="rId340"/>
    <hyperlink ref="P684" r:id="rId341"/>
    <hyperlink ref="P715" r:id="rId342"/>
    <hyperlink ref="P730" r:id="rId343"/>
    <hyperlink ref="P731" r:id="rId344"/>
    <hyperlink ref="P734" r:id="rId345"/>
    <hyperlink ref="P735" r:id="rId346"/>
    <hyperlink ref="P746" r:id="rId347"/>
    <hyperlink ref="P539" r:id="rId348"/>
    <hyperlink ref="P510" r:id="rId349"/>
    <hyperlink ref="P511" r:id="rId350"/>
    <hyperlink ref="P512" r:id="rId351"/>
    <hyperlink ref="P513" r:id="rId352"/>
    <hyperlink ref="P514" r:id="rId353"/>
    <hyperlink ref="P515" r:id="rId354"/>
    <hyperlink ref="P548" r:id="rId355"/>
    <hyperlink ref="P618" r:id="rId356"/>
    <hyperlink ref="P516" r:id="rId357"/>
    <hyperlink ref="P540" r:id="rId358"/>
    <hyperlink ref="P551" r:id="rId359"/>
    <hyperlink ref="P736" r:id="rId360"/>
    <hyperlink ref="P747" r:id="rId361"/>
    <hyperlink ref="P748" r:id="rId362"/>
    <hyperlink ref="P737" r:id="rId363"/>
    <hyperlink ref="P738" r:id="rId364"/>
    <hyperlink ref="P708" r:id="rId365"/>
    <hyperlink ref="P749" r:id="rId366"/>
    <hyperlink ref="Q750" r:id="rId367"/>
    <hyperlink ref="P750" r:id="rId368"/>
    <hyperlink ref="P739" r:id="rId369"/>
    <hyperlink ref="P646" r:id="rId370"/>
    <hyperlink ref="Q646" r:id="rId371"/>
    <hyperlink ref="P740" r:id="rId372"/>
    <hyperlink ref="P552" r:id="rId373" display="reservas@lacasitadebarreales.cl"/>
    <hyperlink ref="P581" r:id="rId374"/>
    <hyperlink ref="P741" r:id="rId375"/>
    <hyperlink ref="P535" r:id="rId376"/>
    <hyperlink ref="P582" r:id="rId377"/>
    <hyperlink ref="P517" r:id="rId378"/>
    <hyperlink ref="P583" r:id="rId379"/>
    <hyperlink ref="P542" r:id="rId380"/>
    <hyperlink ref="P711" r:id="rId381"/>
    <hyperlink ref="P523" r:id="rId382"/>
    <hyperlink ref="P543" r:id="rId383"/>
    <hyperlink ref="P712" r:id="rId384"/>
    <hyperlink ref="P524" r:id="rId385"/>
    <hyperlink ref="P544" r:id="rId386"/>
    <hyperlink ref="P545" r:id="rId387"/>
    <hyperlink ref="P518" r:id="rId388"/>
    <hyperlink ref="P525" r:id="rId389"/>
    <hyperlink ref="P553" r:id="rId390"/>
    <hyperlink ref="P587" r:id="rId391"/>
    <hyperlink ref="P653" r:id="rId392"/>
    <hyperlink ref="P526" r:id="rId393"/>
    <hyperlink ref="P607" r:id="rId394"/>
    <hyperlink ref="P536" r:id="rId395"/>
    <hyperlink ref="P537" r:id="rId396"/>
    <hyperlink ref="P527" r:id="rId397"/>
    <hyperlink ref="P554" r:id="rId398"/>
    <hyperlink ref="P589" r:id="rId399"/>
    <hyperlink ref="P519" r:id="rId400"/>
    <hyperlink ref="P590" r:id="rId401"/>
    <hyperlink ref="P609" r:id="rId402"/>
    <hyperlink ref="P591" r:id="rId403"/>
    <hyperlink ref="P528" r:id="rId404"/>
    <hyperlink ref="P529" r:id="rId405"/>
    <hyperlink ref="P530" r:id="rId406"/>
    <hyperlink ref="P531" r:id="rId407"/>
    <hyperlink ref="Q593" r:id="rId408"/>
    <hyperlink ref="P546" r:id="rId409"/>
    <hyperlink ref="P520" r:id="rId410"/>
    <hyperlink ref="P521" r:id="rId411"/>
    <hyperlink ref="P657" r:id="rId412"/>
    <hyperlink ref="P613" r:id="rId413"/>
    <hyperlink ref="P637" r:id="rId414"/>
    <hyperlink ref="P614" r:id="rId415"/>
    <hyperlink ref="P594" r:id="rId416"/>
    <hyperlink ref="P595" r:id="rId417"/>
    <hyperlink ref="P522" r:id="rId418"/>
    <hyperlink ref="P659" r:id="rId419"/>
    <hyperlink ref="P617" r:id="rId420"/>
    <hyperlink ref="P596" r:id="rId421" display="contacto@torino.cl"/>
    <hyperlink ref="P597" r:id="rId422"/>
    <hyperlink ref="P532" r:id="rId423"/>
    <hyperlink ref="P547" r:id="rId424"/>
    <hyperlink ref="P759" r:id="rId425"/>
    <hyperlink ref="P443" r:id="rId426"/>
    <hyperlink ref="P660" r:id="rId427"/>
    <hyperlink ref="P697" r:id="rId428"/>
    <hyperlink ref="P701" r:id="rId429"/>
    <hyperlink ref="P705" r:id="rId430"/>
    <hyperlink ref="P723" r:id="rId431" display="salvatoreviverosperez@icloud.com"/>
    <hyperlink ref="P658" r:id="rId432"/>
    <hyperlink ref="Q749" r:id="rId433"/>
    <hyperlink ref="P745" r:id="rId434"/>
    <hyperlink ref="P729" r:id="rId435"/>
    <hyperlink ref="P744" r:id="rId436"/>
    <hyperlink ref="P733" r:id="rId437"/>
    <hyperlink ref="P803" r:id="rId438"/>
    <hyperlink ref="I447" r:id="rId439" display="http://www.mercantil.com/rc/send/phone_trends.asp?meco_code=300442730&amp;url=562%202259%200925"/>
    <hyperlink ref="P452" r:id="rId440"/>
    <hyperlink ref="P469" r:id="rId441"/>
    <hyperlink ref="P485" r:id="rId442"/>
    <hyperlink ref="P456" r:id="rId443"/>
    <hyperlink ref="Q526" r:id="rId444"/>
    <hyperlink ref="Q531" r:id="rId445"/>
    <hyperlink ref="P501" r:id="rId446"/>
    <hyperlink ref="P662" r:id="rId447"/>
    <hyperlink ref="P678" r:id="rId448"/>
    <hyperlink ref="P556" r:id="rId449"/>
    <hyperlink ref="P566" r:id="rId450"/>
    <hyperlink ref="P565" r:id="rId451"/>
    <hyperlink ref="P779" r:id="rId452"/>
    <hyperlink ref="P756" r:id="rId453"/>
    <hyperlink ref="P787" r:id="rId454"/>
    <hyperlink ref="P621" r:id="rId455"/>
    <hyperlink ref="P676" r:id="rId456"/>
    <hyperlink ref="P444" r:id="rId457"/>
    <hyperlink ref="P569" r:id="rId458"/>
    <hyperlink ref="P623" r:id="rId459"/>
    <hyperlink ref="P628" r:id="rId460"/>
    <hyperlink ref="P622" r:id="rId461"/>
    <hyperlink ref="P486" r:id="rId462"/>
    <hyperlink ref="P578" r:id="rId463"/>
    <hyperlink ref="P757" r:id="rId464"/>
    <hyperlink ref="P721" r:id="rId465"/>
    <hyperlink ref="P458" r:id="rId466"/>
    <hyperlink ref="P507" r:id="rId467"/>
    <hyperlink ref="P588" r:id="rId468"/>
    <hyperlink ref="P616" r:id="rId469"/>
    <hyperlink ref="P593" r:id="rId470"/>
    <hyperlink ref="P498" r:id="rId471"/>
    <hyperlink ref="P499" r:id="rId472"/>
    <hyperlink ref="P570" r:id="rId473"/>
    <hyperlink ref="P641" r:id="rId474"/>
    <hyperlink ref="P823" r:id="rId475"/>
    <hyperlink ref="P824" r:id="rId476"/>
    <hyperlink ref="P827" r:id="rId477" display="juan.carrasco@danicola.cl"/>
    <hyperlink ref="P830" r:id="rId478"/>
    <hyperlink ref="P836" r:id="rId479"/>
    <hyperlink ref="P834" r:id="rId480"/>
    <hyperlink ref="P843" r:id="rId481"/>
    <hyperlink ref="S843" r:id="rId482"/>
    <hyperlink ref="P851" r:id="rId483"/>
    <hyperlink ref="P849" r:id="rId484"/>
    <hyperlink ref="Q853" r:id="rId485"/>
    <hyperlink ref="P854" r:id="rId486"/>
    <hyperlink ref="P855" r:id="rId487"/>
    <hyperlink ref="P859" r:id="rId488"/>
    <hyperlink ref="P863" r:id="rId489"/>
    <hyperlink ref="P864" r:id="rId490"/>
    <hyperlink ref="P868" r:id="rId491"/>
    <hyperlink ref="P871" r:id="rId492"/>
    <hyperlink ref="P870" r:id="rId493"/>
    <hyperlink ref="P880" r:id="rId494"/>
    <hyperlink ref="Q884" r:id="rId495"/>
    <hyperlink ref="P886" r:id="rId496"/>
    <hyperlink ref="P892" r:id="rId497"/>
    <hyperlink ref="P899" r:id="rId498"/>
    <hyperlink ref="Q899" r:id="rId499"/>
    <hyperlink ref="P906" r:id="rId500"/>
    <hyperlink ref="P915" r:id="rId501"/>
    <hyperlink ref="P922" r:id="rId502"/>
    <hyperlink ref="Q922" r:id="rId503"/>
    <hyperlink ref="P925" r:id="rId504"/>
    <hyperlink ref="Q938" r:id="rId505"/>
    <hyperlink ref="P939" r:id="rId506"/>
    <hyperlink ref="P941" r:id="rId507"/>
    <hyperlink ref="P942" r:id="rId508"/>
    <hyperlink ref="P947" r:id="rId509"/>
    <hyperlink ref="T947" r:id="rId510" display="paulina.abarca@whotels.com"/>
    <hyperlink ref="Q959" r:id="rId511"/>
    <hyperlink ref="P959" r:id="rId512"/>
    <hyperlink ref="P969" r:id="rId513"/>
    <hyperlink ref="Q971" r:id="rId514"/>
    <hyperlink ref="R971" r:id="rId515"/>
    <hyperlink ref="P973" r:id="rId516"/>
    <hyperlink ref="P975" r:id="rId517"/>
    <hyperlink ref="Q812" r:id="rId518"/>
    <hyperlink ref="P571" r:id="rId519"/>
    <hyperlink ref="P826" r:id="rId520"/>
    <hyperlink ref="P828" r:id="rId521"/>
    <hyperlink ref="P832" r:id="rId522"/>
    <hyperlink ref="P837" r:id="rId523"/>
    <hyperlink ref="P841" r:id="rId524"/>
    <hyperlink ref="P852" r:id="rId525"/>
    <hyperlink ref="P856" r:id="rId526"/>
    <hyperlink ref="P857" r:id="rId527"/>
    <hyperlink ref="P887" r:id="rId528"/>
    <hyperlink ref="P888" r:id="rId529"/>
    <hyperlink ref="P904" r:id="rId530"/>
    <hyperlink ref="Q910" r:id="rId531"/>
    <hyperlink ref="P916" r:id="rId532"/>
    <hyperlink ref="P924" r:id="rId533"/>
    <hyperlink ref="P927" r:id="rId534"/>
    <hyperlink ref="P929" r:id="rId535"/>
    <hyperlink ref="P930" r:id="rId536"/>
    <hyperlink ref="P808" r:id="rId537"/>
    <hyperlink ref="P931" r:id="rId538"/>
    <hyperlink ref="P936" r:id="rId539"/>
    <hyperlink ref="P940" r:id="rId540"/>
    <hyperlink ref="P949" r:id="rId541"/>
    <hyperlink ref="P952" r:id="rId542"/>
    <hyperlink ref="P953" r:id="rId543"/>
    <hyperlink ref="P881" r:id="rId544"/>
    <hyperlink ref="P882" r:id="rId545"/>
    <hyperlink ref="P883" r:id="rId546"/>
    <hyperlink ref="P897" r:id="rId547"/>
    <hyperlink ref="P901" r:id="rId548"/>
    <hyperlink ref="P914" r:id="rId549"/>
    <hyperlink ref="Q914" r:id="rId550"/>
    <hyperlink ref="P976" r:id="rId551"/>
    <hyperlink ref="P977" r:id="rId552"/>
    <hyperlink ref="P944" r:id="rId553"/>
    <hyperlink ref="P950" r:id="rId554"/>
    <hyperlink ref="P954" r:id="rId555"/>
    <hyperlink ref="P962" r:id="rId556"/>
    <hyperlink ref="P972" r:id="rId557"/>
    <hyperlink ref="P753" r:id="rId558"/>
    <hyperlink ref="P937" r:id="rId559"/>
    <hyperlink ref="Q513" r:id="rId560"/>
    <hyperlink ref="P970" r:id="rId561"/>
    <hyperlink ref="P442" r:id="rId562" display="mailto:acelis@benditaalbahaca.cl"/>
    <hyperlink ref="P446" r:id="rId563"/>
    <hyperlink ref="P472" r:id="rId564"/>
    <hyperlink ref="Q485" r:id="rId565"/>
    <hyperlink ref="P491" r:id="rId566"/>
    <hyperlink ref="P493" r:id="rId567"/>
    <hyperlink ref="P643" r:id="rId568"/>
    <hyperlink ref="P821" r:id="rId569"/>
    <hyperlink ref="P505" r:id="rId570"/>
    <hyperlink ref="P601" r:id="rId571"/>
    <hyperlink ref="P603" r:id="rId572"/>
    <hyperlink ref="P605" r:id="rId573"/>
    <hyperlink ref="P606" r:id="rId574"/>
    <hyperlink ref="P630" r:id="rId575"/>
    <hyperlink ref="P652" r:id="rId576"/>
    <hyperlink ref="P673" r:id="rId577"/>
    <hyperlink ref="P674" r:id="rId578"/>
    <hyperlink ref="P679" r:id="rId579"/>
    <hyperlink ref="Q712" r:id="rId580"/>
    <hyperlink ref="Q837" r:id="rId581"/>
    <hyperlink ref="Q888" r:id="rId582"/>
    <hyperlink ref="P809" r:id="rId583"/>
    <hyperlink ref="P833" r:id="rId584"/>
    <hyperlink ref="P838" r:id="rId585"/>
    <hyperlink ref="P848" r:id="rId586"/>
    <hyperlink ref="P850" r:id="rId587"/>
    <hyperlink ref="P890" r:id="rId588"/>
    <hyperlink ref="Q882" r:id="rId589"/>
    <hyperlink ref="P912" r:id="rId590"/>
    <hyperlink ref="Q942" r:id="rId591"/>
    <hyperlink ref="P872" r:id="rId592"/>
    <hyperlink ref="P980" r:id="rId593"/>
    <hyperlink ref="P878" r:id="rId594"/>
    <hyperlink ref="P800" r:id="rId595"/>
    <hyperlink ref="P465" r:id="rId596"/>
    <hyperlink ref="P919" r:id="rId597"/>
    <hyperlink ref="P806" r:id="rId598"/>
    <hyperlink ref="P805" r:id="rId599"/>
    <hyperlink ref="Q679" r:id="rId600"/>
    <hyperlink ref="P504" r:id="rId601"/>
    <hyperlink ref="P495" r:id="rId602"/>
    <hyperlink ref="P627" r:id="rId603"/>
    <hyperlink ref="P795" r:id="rId604"/>
    <hyperlink ref="P802" r:id="rId605"/>
    <hyperlink ref="Q603" r:id="rId606"/>
    <hyperlink ref="P693" r:id="rId607"/>
    <hyperlink ref="R888" r:id="rId608"/>
    <hyperlink ref="P771" r:id="rId609"/>
    <hyperlink ref="P790" r:id="rId610"/>
    <hyperlink ref="P798" r:id="rId611"/>
    <hyperlink ref="P645" r:id="rId612"/>
    <hyperlink ref="P654" r:id="rId613"/>
    <hyperlink ref="P503" r:id="rId614"/>
    <hyperlink ref="P813" r:id="rId615"/>
    <hyperlink ref="P488" r:id="rId616"/>
    <hyperlink ref="P564" r:id="rId617"/>
    <hyperlink ref="P572" r:id="rId618"/>
    <hyperlink ref="P580" r:id="rId619"/>
    <hyperlink ref="P600" r:id="rId620"/>
    <hyperlink ref="P602" r:id="rId621"/>
    <hyperlink ref="P611" r:id="rId622"/>
    <hyperlink ref="P612" r:id="rId623"/>
    <hyperlink ref="P619" r:id="rId624"/>
    <hyperlink ref="P651" r:id="rId625"/>
    <hyperlink ref="P661" r:id="rId626"/>
    <hyperlink ref="P663" r:id="rId627"/>
    <hyperlink ref="P664" r:id="rId628"/>
    <hyperlink ref="P668" r:id="rId629"/>
    <hyperlink ref="P670" r:id="rId630"/>
    <hyperlink ref="P671" r:id="rId631"/>
    <hyperlink ref="P905" r:id="rId632"/>
    <hyperlink ref="P935" r:id="rId633"/>
    <hyperlink ref="P960" r:id="rId634"/>
    <hyperlink ref="P967" r:id="rId635"/>
    <hyperlink ref="Q682" r:id="rId636"/>
    <hyperlink ref="R682" r:id="rId637"/>
    <hyperlink ref="P466" r:id="rId638"/>
    <hyperlink ref="P471" r:id="rId639"/>
    <hyperlink ref="P487" r:id="rId640"/>
    <hyperlink ref="P502" r:id="rId641"/>
    <hyperlink ref="P560" r:id="rId642"/>
    <hyperlink ref="P567" r:id="rId643"/>
    <hyperlink ref="P574" r:id="rId644"/>
    <hyperlink ref="P576" r:id="rId645"/>
    <hyperlink ref="P577" r:id="rId646"/>
    <hyperlink ref="P579" r:id="rId647"/>
    <hyperlink ref="P586" r:id="rId648"/>
    <hyperlink ref="P599" r:id="rId649"/>
    <hyperlink ref="P604" r:id="rId650"/>
    <hyperlink ref="P610" r:id="rId651"/>
    <hyperlink ref="P639" r:id="rId652"/>
    <hyperlink ref="P640" r:id="rId653"/>
    <hyperlink ref="P644" r:id="rId654"/>
    <hyperlink ref="P647" r:id="rId655"/>
    <hyperlink ref="P648" r:id="rId656"/>
    <hyperlink ref="P649" r:id="rId657"/>
    <hyperlink ref="P650" r:id="rId658"/>
    <hyperlink ref="P672" r:id="rId659"/>
    <hyperlink ref="P840" r:id="rId660"/>
    <hyperlink ref="P875" r:id="rId661"/>
    <hyperlink ref="P893" r:id="rId662"/>
    <hyperlink ref="N908" r:id="rId663"/>
    <hyperlink ref="P920" r:id="rId664"/>
    <hyperlink ref="P943" r:id="rId665"/>
    <hyperlink ref="P978" r:id="rId666"/>
    <hyperlink ref="S859" r:id="rId667"/>
    <hyperlink ref="P844" r:id="rId668"/>
    <hyperlink ref="P573" r:id="rId669"/>
    <hyperlink ref="Q601" r:id="rId670"/>
    <hyperlink ref="P819" r:id="rId671"/>
    <hyperlink ref="P945" r:id="rId672"/>
    <hyperlink ref="Q704" r:id="rId673"/>
    <hyperlink ref="Q843" r:id="rId674"/>
    <hyperlink ref="Q654" r:id="rId675"/>
    <hyperlink ref="P575" r:id="rId676"/>
    <hyperlink ref="P773" r:id="rId677"/>
    <hyperlink ref="P778" r:id="rId678"/>
    <hyperlink ref="P788" r:id="rId679"/>
    <hyperlink ref="Q753" r:id="rId680"/>
    <hyperlink ref="P666" r:id="rId681"/>
    <hyperlink ref="P909" r:id="rId682"/>
    <hyperlink ref="P917" r:id="rId683"/>
    <hyperlink ref="P938" r:id="rId684"/>
    <hyperlink ref="P462" r:id="rId685"/>
    <hyperlink ref="P467" r:id="rId686"/>
    <hyperlink ref="P979" r:id="rId687"/>
    <hyperlink ref="Q979" r:id="rId688"/>
    <hyperlink ref="P804" r:id="rId689"/>
    <hyperlink ref="Q807" r:id="rId690"/>
    <hyperlink ref="Q550" r:id="rId691"/>
    <hyperlink ref="P549" r:id="rId692"/>
    <hyperlink ref="P550" r:id="rId693"/>
    <hyperlink ref="P626" r:id="rId694"/>
    <hyperlink ref="Q734" r:id="rId695"/>
    <hyperlink ref="Q658" r:id="rId696"/>
    <hyperlink ref="P695" r:id="rId697"/>
    <hyperlink ref="P698" r:id="rId698"/>
    <hyperlink ref="P785" r:id="rId699"/>
    <hyperlink ref="P702" r:id="rId700"/>
    <hyperlink ref="P958" r:id="rId701"/>
    <hyperlink ref="P703" r:id="rId702"/>
    <hyperlink ref="P812" r:id="rId703"/>
    <hyperlink ref="P675" r:id="rId704"/>
    <hyperlink ref="P559" r:id="rId705"/>
    <hyperlink ref="P677" r:id="rId706"/>
    <hyperlink ref="P810" r:id="rId707"/>
    <hyperlink ref="Q815" r:id="rId708"/>
    <hyperlink ref="P815" r:id="rId709"/>
    <hyperlink ref="P818" r:id="rId710"/>
    <hyperlink ref="P816" r:id="rId711"/>
    <hyperlink ref="P669" r:id="rId712"/>
    <hyperlink ref="Q669" r:id="rId713"/>
    <hyperlink ref="R669" r:id="rId714"/>
    <hyperlink ref="P817" r:id="rId715"/>
    <hyperlink ref="P561" r:id="rId716"/>
    <hyperlink ref="P562" r:id="rId717"/>
    <hyperlink ref="P971" r:id="rId718"/>
    <hyperlink ref="P558" r:id="rId719"/>
    <hyperlink ref="P563" r:id="rId720"/>
    <hyperlink ref="P584" r:id="rId721"/>
    <hyperlink ref="P592" r:id="rId722"/>
    <hyperlink ref="Q716" r:id="rId723"/>
    <hyperlink ref="P718" r:id="rId724"/>
    <hyperlink ref="P724" r:id="rId725"/>
    <hyperlink ref="Q724" r:id="rId726"/>
    <hyperlink ref="P726" r:id="rId727"/>
    <hyperlink ref="P742" r:id="rId728"/>
    <hyperlink ref="P743" r:id="rId729"/>
    <hyperlink ref="P811" r:id="rId730"/>
    <hyperlink ref="P822" r:id="rId731"/>
    <hyperlink ref="P732" r:id="rId732"/>
    <hyperlink ref="Q688" r:id="rId733"/>
    <hyperlink ref="P835" r:id="rId734"/>
    <hyperlink ref="Q835" r:id="rId735"/>
    <hyperlink ref="P842" r:id="rId736"/>
    <hyperlink ref="P845" r:id="rId737"/>
    <hyperlink ref="P557" r:id="rId738"/>
    <hyperlink ref="P853" r:id="rId739"/>
    <hyperlink ref="P858" r:id="rId740"/>
    <hyperlink ref="P862" r:id="rId741"/>
    <hyperlink ref="P865" r:id="rId742"/>
    <hyperlink ref="Q876" r:id="rId743"/>
    <hyperlink ref="P877" r:id="rId744"/>
    <hyperlink ref="P889" r:id="rId745"/>
    <hyperlink ref="Q889" r:id="rId746"/>
    <hyperlink ref="R658" r:id="rId747"/>
    <hyperlink ref="P555" r:id="rId748"/>
    <hyperlink ref="P541" r:id="rId749"/>
    <hyperlink ref="P500" r:id="rId750"/>
    <hyperlink ref="P506" r:id="rId751"/>
    <hyperlink ref="P585" r:id="rId752"/>
    <hyperlink ref="P598" r:id="rId753"/>
    <hyperlink ref="P620" r:id="rId754"/>
    <hyperlink ref="P655" r:id="rId755"/>
    <hyperlink ref="P846" r:id="rId756"/>
    <hyperlink ref="P873" r:id="rId757"/>
    <hyperlink ref="P885" r:id="rId758"/>
    <hyperlink ref="P891" r:id="rId759"/>
    <hyperlink ref="Q897" r:id="rId760"/>
    <hyperlink ref="P900" r:id="rId761"/>
    <hyperlink ref="P948" r:id="rId762"/>
    <hyperlink ref="P911" r:id="rId763"/>
    <hyperlink ref="P814" r:id="rId764"/>
    <hyperlink ref="P667" r:id="rId765"/>
    <hyperlink ref="P903" r:id="rId766"/>
    <hyperlink ref="P923" r:id="rId767"/>
    <hyperlink ref="P926" r:id="rId768"/>
    <hyperlink ref="P928" r:id="rId769"/>
    <hyperlink ref="P932" r:id="rId770"/>
    <hyperlink ref="P934" r:id="rId771"/>
    <hyperlink ref="P964" r:id="rId772"/>
    <hyperlink ref="P966" r:id="rId773"/>
    <hyperlink ref="P974" r:id="rId774"/>
    <hyperlink ref="P680" r:id="rId775"/>
    <hyperlink ref="P642" r:id="rId776"/>
    <hyperlink ref="P902" r:id="rId777"/>
    <hyperlink ref="P913" r:id="rId778"/>
    <hyperlink ref="Q903" r:id="rId779"/>
    <hyperlink ref="P946" r:id="rId780"/>
    <hyperlink ref="P874" r:id="rId781"/>
    <hyperlink ref="Q974" r:id="rId782"/>
    <hyperlink ref="P468" r:id="rId783"/>
    <hyperlink ref="P481" r:id="rId784"/>
    <hyperlink ref="Q740" r:id="rId785"/>
    <hyperlink ref="Q948" r:id="rId786"/>
    <hyperlink ref="Q532" r:id="rId787"/>
    <hyperlink ref="S532" r:id="rId788"/>
  </hyperlinks>
  <pageMargins left="0.7" right="0.7" top="0.75" bottom="0.75" header="0.3" footer="0.3"/>
  <pageSetup orientation="portrait" horizontalDpi="0" verticalDpi="0" r:id="rId78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048549"/>
  <sheetViews>
    <sheetView zoomScaleNormal="100" zoomScaleSheetLayoutView="100" workbookViewId="0">
      <pane xSplit="4" ySplit="1" topLeftCell="U543" activePane="bottomRight" state="frozen"/>
      <selection pane="topRight" activeCell="E1" sqref="E1"/>
      <selection pane="bottomLeft" activeCell="A2" sqref="A2"/>
      <selection pane="bottomRight" sqref="A1:Z543"/>
    </sheetView>
  </sheetViews>
  <sheetFormatPr baseColWidth="10" defaultRowHeight="15" x14ac:dyDescent="0.25"/>
  <cols>
    <col min="1" max="1" width="6.85546875" style="111" customWidth="1"/>
    <col min="2" max="2" width="23.140625" customWidth="1"/>
    <col min="4" max="4" width="45.28515625" customWidth="1"/>
    <col min="5" max="5" width="78.7109375" customWidth="1"/>
    <col min="6" max="6" width="25.5703125" customWidth="1"/>
    <col min="8" max="8" width="22.42578125" customWidth="1"/>
    <col min="9" max="9" width="12.42578125" customWidth="1"/>
    <col min="16" max="16" width="42.5703125" customWidth="1"/>
    <col min="20" max="20" width="117.28515625" style="112" customWidth="1"/>
    <col min="21" max="21" width="14.7109375" customWidth="1"/>
    <col min="22" max="22" width="11.42578125" style="113"/>
  </cols>
  <sheetData>
    <row r="1" spans="1:27" ht="60" x14ac:dyDescent="0.25">
      <c r="A1" s="1" t="s">
        <v>0</v>
      </c>
      <c r="B1" s="2" t="s">
        <v>1</v>
      </c>
      <c r="C1" s="2" t="s">
        <v>2</v>
      </c>
      <c r="D1" s="3" t="s">
        <v>3</v>
      </c>
      <c r="E1" s="3" t="s">
        <v>4</v>
      </c>
      <c r="F1" s="3" t="s">
        <v>5</v>
      </c>
      <c r="G1" s="3" t="s">
        <v>6</v>
      </c>
      <c r="H1" s="4" t="s">
        <v>7</v>
      </c>
      <c r="I1" s="3" t="s">
        <v>8</v>
      </c>
      <c r="J1" s="3" t="s">
        <v>9</v>
      </c>
      <c r="K1" s="5" t="s">
        <v>10</v>
      </c>
      <c r="L1" s="5" t="s">
        <v>11</v>
      </c>
      <c r="M1" s="3" t="s">
        <v>12</v>
      </c>
      <c r="N1" s="3" t="s">
        <v>13</v>
      </c>
      <c r="O1" s="3" t="s">
        <v>14</v>
      </c>
      <c r="P1" s="3" t="s">
        <v>15</v>
      </c>
      <c r="Q1" s="3" t="s">
        <v>16</v>
      </c>
      <c r="R1" s="3" t="s">
        <v>17</v>
      </c>
      <c r="S1" s="3" t="s">
        <v>18</v>
      </c>
      <c r="T1" s="3" t="s">
        <v>19</v>
      </c>
      <c r="U1" s="1" t="s">
        <v>20</v>
      </c>
      <c r="V1" s="6" t="s">
        <v>21</v>
      </c>
      <c r="W1" s="1" t="s">
        <v>22</v>
      </c>
      <c r="X1" s="3" t="s">
        <v>23</v>
      </c>
      <c r="Y1" s="1" t="s">
        <v>24</v>
      </c>
      <c r="Z1" s="6" t="s">
        <v>25</v>
      </c>
      <c r="AA1" s="7"/>
    </row>
    <row r="2" spans="1:27" x14ac:dyDescent="0.25">
      <c r="A2" s="8">
        <v>1</v>
      </c>
      <c r="B2" s="9"/>
      <c r="C2" s="9" t="s">
        <v>26</v>
      </c>
      <c r="D2" s="10" t="s">
        <v>27</v>
      </c>
      <c r="E2" s="10" t="s">
        <v>28</v>
      </c>
      <c r="F2" s="9" t="s">
        <v>29</v>
      </c>
      <c r="G2" s="9" t="s">
        <v>29</v>
      </c>
      <c r="H2" s="9">
        <v>322689643</v>
      </c>
      <c r="I2" s="9"/>
      <c r="J2" s="9"/>
      <c r="K2" s="9" t="s">
        <v>30</v>
      </c>
      <c r="L2" s="9"/>
      <c r="M2" s="9"/>
      <c r="N2" s="9"/>
      <c r="O2" s="9"/>
      <c r="P2" s="9"/>
      <c r="Q2" s="9"/>
      <c r="R2" s="9"/>
      <c r="S2" s="9"/>
      <c r="T2" s="10" t="s">
        <v>31</v>
      </c>
      <c r="U2" s="9" t="s">
        <v>32</v>
      </c>
      <c r="V2" s="11">
        <v>42682</v>
      </c>
      <c r="W2" s="9" t="s">
        <v>33</v>
      </c>
      <c r="X2" s="9">
        <v>7</v>
      </c>
      <c r="Y2" s="9" t="s">
        <v>32</v>
      </c>
      <c r="Z2" s="12">
        <v>42893</v>
      </c>
    </row>
    <row r="3" spans="1:27" ht="27" customHeight="1" x14ac:dyDescent="0.25">
      <c r="A3" s="8">
        <f>+A2+1</f>
        <v>2</v>
      </c>
      <c r="B3" s="9"/>
      <c r="C3" s="9"/>
      <c r="D3" s="10" t="s">
        <v>34</v>
      </c>
      <c r="E3" s="10" t="s">
        <v>35</v>
      </c>
      <c r="F3" s="9" t="s">
        <v>29</v>
      </c>
      <c r="G3" s="9" t="s">
        <v>29</v>
      </c>
      <c r="H3" s="9">
        <v>322882746</v>
      </c>
      <c r="I3" s="9"/>
      <c r="J3" s="9"/>
      <c r="K3" s="9" t="s">
        <v>36</v>
      </c>
      <c r="L3" s="9"/>
      <c r="M3" s="9" t="s">
        <v>21</v>
      </c>
      <c r="N3" s="9"/>
      <c r="O3" s="9"/>
      <c r="P3" s="9"/>
      <c r="Q3" s="9"/>
      <c r="R3" s="9"/>
      <c r="S3" s="9"/>
      <c r="T3" s="10" t="s">
        <v>37</v>
      </c>
      <c r="U3" s="9" t="s">
        <v>38</v>
      </c>
      <c r="V3" s="11">
        <v>42713</v>
      </c>
      <c r="W3" s="9" t="s">
        <v>33</v>
      </c>
      <c r="X3" s="9">
        <v>7</v>
      </c>
      <c r="Y3" s="9" t="s">
        <v>32</v>
      </c>
      <c r="Z3" s="12">
        <v>42888</v>
      </c>
    </row>
    <row r="4" spans="1:27" ht="26.25" customHeight="1" x14ac:dyDescent="0.25">
      <c r="A4" s="8">
        <f t="shared" ref="A4:A67" si="0">+A3+1</f>
        <v>3</v>
      </c>
      <c r="B4" s="9"/>
      <c r="C4" s="9"/>
      <c r="D4" s="10" t="s">
        <v>39</v>
      </c>
      <c r="E4" s="9" t="s">
        <v>40</v>
      </c>
      <c r="F4" s="9" t="s">
        <v>41</v>
      </c>
      <c r="G4" s="9" t="s">
        <v>42</v>
      </c>
      <c r="H4" s="9" t="s">
        <v>43</v>
      </c>
      <c r="I4" s="9"/>
      <c r="J4" s="9"/>
      <c r="K4" s="9" t="s">
        <v>30</v>
      </c>
      <c r="L4" s="9"/>
      <c r="M4" s="9"/>
      <c r="N4" s="9"/>
      <c r="O4" s="9"/>
      <c r="P4" s="13" t="s">
        <v>44</v>
      </c>
      <c r="Q4" s="9"/>
      <c r="R4" s="9"/>
      <c r="S4" s="9"/>
      <c r="T4" s="10" t="s">
        <v>45</v>
      </c>
      <c r="U4" s="9" t="s">
        <v>46</v>
      </c>
      <c r="V4" s="11">
        <v>42676</v>
      </c>
      <c r="W4" s="9" t="s">
        <v>33</v>
      </c>
      <c r="X4" s="9">
        <v>6</v>
      </c>
      <c r="Y4" s="9" t="s">
        <v>32</v>
      </c>
      <c r="Z4" s="12">
        <v>42901</v>
      </c>
    </row>
    <row r="5" spans="1:27" ht="35.25" customHeight="1" x14ac:dyDescent="0.25">
      <c r="A5" s="8">
        <f t="shared" si="0"/>
        <v>4</v>
      </c>
      <c r="B5" s="9"/>
      <c r="C5" s="9"/>
      <c r="D5" s="9">
        <v>1289</v>
      </c>
      <c r="E5" s="9" t="s">
        <v>47</v>
      </c>
      <c r="F5" s="9" t="s">
        <v>48</v>
      </c>
      <c r="G5" s="9" t="s">
        <v>49</v>
      </c>
      <c r="H5" s="9">
        <v>978498442</v>
      </c>
      <c r="I5" s="9">
        <v>952108746</v>
      </c>
      <c r="J5" s="9"/>
      <c r="K5" s="9" t="s">
        <v>36</v>
      </c>
      <c r="L5" s="9"/>
      <c r="M5" s="9"/>
      <c r="N5" s="9"/>
      <c r="O5" s="9"/>
      <c r="P5" s="14" t="s">
        <v>50</v>
      </c>
      <c r="Q5" s="9"/>
      <c r="R5" s="9"/>
      <c r="S5" s="9"/>
      <c r="T5" s="10" t="s">
        <v>51</v>
      </c>
      <c r="U5" s="9" t="s">
        <v>38</v>
      </c>
      <c r="V5" s="11">
        <v>42677</v>
      </c>
      <c r="W5" s="9" t="s">
        <v>33</v>
      </c>
      <c r="X5" s="9">
        <v>8</v>
      </c>
      <c r="Y5" s="9" t="s">
        <v>52</v>
      </c>
      <c r="Z5" s="12">
        <v>42908</v>
      </c>
    </row>
    <row r="6" spans="1:27" ht="37.5" customHeight="1" x14ac:dyDescent="0.25">
      <c r="A6" s="8">
        <f t="shared" si="0"/>
        <v>5</v>
      </c>
      <c r="B6" s="9"/>
      <c r="C6" s="9"/>
      <c r="D6" s="10" t="s">
        <v>53</v>
      </c>
      <c r="E6" s="10" t="s">
        <v>54</v>
      </c>
      <c r="F6" s="9" t="s">
        <v>48</v>
      </c>
      <c r="G6" s="9" t="s">
        <v>49</v>
      </c>
      <c r="H6" s="9">
        <v>979512426</v>
      </c>
      <c r="I6" s="9">
        <v>957393331</v>
      </c>
      <c r="J6" s="9">
        <v>22051210</v>
      </c>
      <c r="K6" s="9" t="s">
        <v>36</v>
      </c>
      <c r="L6" s="9"/>
      <c r="M6" s="9"/>
      <c r="N6" s="9"/>
      <c r="O6" s="9"/>
      <c r="P6" s="14" t="s">
        <v>55</v>
      </c>
      <c r="Q6" s="9"/>
      <c r="R6" s="9"/>
      <c r="S6" s="9"/>
      <c r="T6" s="10" t="s">
        <v>56</v>
      </c>
      <c r="U6" s="10" t="s">
        <v>57</v>
      </c>
      <c r="V6" s="11">
        <v>42677</v>
      </c>
      <c r="W6" s="9" t="s">
        <v>33</v>
      </c>
      <c r="X6" s="9">
        <v>7</v>
      </c>
      <c r="Y6" s="9" t="s">
        <v>52</v>
      </c>
      <c r="Z6" s="12">
        <v>42901</v>
      </c>
    </row>
    <row r="7" spans="1:27" x14ac:dyDescent="0.25">
      <c r="A7" s="8">
        <f t="shared" si="0"/>
        <v>6</v>
      </c>
      <c r="B7" s="9"/>
      <c r="C7" s="9"/>
      <c r="D7" s="10" t="s">
        <v>58</v>
      </c>
      <c r="E7" s="10" t="s">
        <v>59</v>
      </c>
      <c r="F7" s="9" t="s">
        <v>60</v>
      </c>
      <c r="G7" s="9" t="s">
        <v>49</v>
      </c>
      <c r="H7" s="9">
        <v>976086548</v>
      </c>
      <c r="I7" s="9"/>
      <c r="J7" s="9"/>
      <c r="K7" s="9" t="s">
        <v>36</v>
      </c>
      <c r="L7" s="9"/>
      <c r="M7" s="9"/>
      <c r="N7" s="9"/>
      <c r="O7" s="9"/>
      <c r="P7" s="9"/>
      <c r="Q7" s="9"/>
      <c r="R7" s="9"/>
      <c r="S7" s="9"/>
      <c r="T7" s="10" t="s">
        <v>61</v>
      </c>
      <c r="U7" s="10" t="s">
        <v>62</v>
      </c>
      <c r="V7" s="11">
        <v>42676</v>
      </c>
      <c r="W7" s="9" t="s">
        <v>33</v>
      </c>
      <c r="X7" s="9">
        <v>4</v>
      </c>
      <c r="Y7" s="9" t="s">
        <v>52</v>
      </c>
      <c r="Z7" s="12">
        <v>42887</v>
      </c>
    </row>
    <row r="8" spans="1:27" x14ac:dyDescent="0.25">
      <c r="A8" s="8">
        <f t="shared" si="0"/>
        <v>7</v>
      </c>
      <c r="B8" s="9"/>
      <c r="C8" s="9"/>
      <c r="D8" s="10" t="s">
        <v>63</v>
      </c>
      <c r="E8" s="9" t="s">
        <v>64</v>
      </c>
      <c r="F8" s="9" t="s">
        <v>65</v>
      </c>
      <c r="G8" s="9" t="s">
        <v>49</v>
      </c>
      <c r="H8" s="9">
        <v>229061830</v>
      </c>
      <c r="I8" s="9"/>
      <c r="J8" s="9"/>
      <c r="K8" s="9" t="s">
        <v>36</v>
      </c>
      <c r="L8" s="9"/>
      <c r="M8" s="9" t="s">
        <v>66</v>
      </c>
      <c r="N8" s="9" t="s">
        <v>67</v>
      </c>
      <c r="O8" s="9" t="s">
        <v>68</v>
      </c>
      <c r="P8" s="14" t="s">
        <v>69</v>
      </c>
      <c r="Q8" s="9"/>
      <c r="R8" s="9"/>
      <c r="S8" s="9"/>
      <c r="T8" s="10" t="s">
        <v>70</v>
      </c>
      <c r="U8" s="10" t="s">
        <v>71</v>
      </c>
      <c r="V8" s="11">
        <v>42452</v>
      </c>
      <c r="W8" s="9" t="s">
        <v>33</v>
      </c>
      <c r="X8" s="9">
        <v>3</v>
      </c>
      <c r="Y8" s="10" t="s">
        <v>72</v>
      </c>
      <c r="Z8" s="12">
        <v>42905</v>
      </c>
    </row>
    <row r="9" spans="1:27" x14ac:dyDescent="0.25">
      <c r="A9" s="8">
        <f t="shared" si="0"/>
        <v>8</v>
      </c>
      <c r="B9" s="9"/>
      <c r="C9" s="9"/>
      <c r="D9" s="10" t="s">
        <v>73</v>
      </c>
      <c r="E9" s="9" t="s">
        <v>74</v>
      </c>
      <c r="F9" s="9" t="s">
        <v>75</v>
      </c>
      <c r="G9" s="9" t="s">
        <v>42</v>
      </c>
      <c r="H9" s="9">
        <v>944655590</v>
      </c>
      <c r="I9" s="9" t="s">
        <v>76</v>
      </c>
      <c r="J9" s="9">
        <v>944655590</v>
      </c>
      <c r="K9" s="9"/>
      <c r="L9" s="9"/>
      <c r="M9" s="9"/>
      <c r="N9" s="9"/>
      <c r="O9" s="9"/>
      <c r="P9" s="9"/>
      <c r="Q9" s="9"/>
      <c r="R9" s="9"/>
      <c r="S9" s="9"/>
      <c r="T9" s="10" t="s">
        <v>77</v>
      </c>
      <c r="U9" s="10" t="s">
        <v>71</v>
      </c>
      <c r="V9" s="11">
        <v>42677</v>
      </c>
      <c r="W9" s="9" t="s">
        <v>33</v>
      </c>
      <c r="X9" s="9">
        <v>4</v>
      </c>
      <c r="Y9" s="9" t="s">
        <v>72</v>
      </c>
      <c r="Z9" s="12">
        <v>42894</v>
      </c>
    </row>
    <row r="10" spans="1:27" ht="29.25" customHeight="1" x14ac:dyDescent="0.25">
      <c r="A10" s="8">
        <f t="shared" si="0"/>
        <v>9</v>
      </c>
      <c r="B10" s="9"/>
      <c r="C10" s="9"/>
      <c r="D10" s="10" t="s">
        <v>78</v>
      </c>
      <c r="E10" s="10" t="s">
        <v>79</v>
      </c>
      <c r="F10" s="9" t="s">
        <v>48</v>
      </c>
      <c r="G10" s="9" t="s">
        <v>49</v>
      </c>
      <c r="H10" s="9">
        <v>229199900</v>
      </c>
      <c r="I10" s="9">
        <v>279451668</v>
      </c>
      <c r="J10" s="9"/>
      <c r="K10" s="9" t="s">
        <v>30</v>
      </c>
      <c r="L10" s="9"/>
      <c r="M10" s="9"/>
      <c r="N10" s="9"/>
      <c r="O10" s="9"/>
      <c r="P10" s="9"/>
      <c r="Q10" s="9"/>
      <c r="R10" s="9"/>
      <c r="S10" s="9"/>
      <c r="T10" s="10" t="s">
        <v>80</v>
      </c>
      <c r="U10" s="9" t="s">
        <v>38</v>
      </c>
      <c r="V10" s="11">
        <v>42678</v>
      </c>
      <c r="W10" s="9" t="s">
        <v>33</v>
      </c>
      <c r="X10" s="9">
        <v>6</v>
      </c>
      <c r="Y10" s="9" t="s">
        <v>52</v>
      </c>
      <c r="Z10" s="12">
        <v>42893</v>
      </c>
    </row>
    <row r="11" spans="1:27" ht="21" customHeight="1" x14ac:dyDescent="0.25">
      <c r="A11" s="8">
        <f t="shared" si="0"/>
        <v>10</v>
      </c>
      <c r="B11" s="9"/>
      <c r="C11" s="9"/>
      <c r="D11" s="10" t="s">
        <v>81</v>
      </c>
      <c r="E11" s="9" t="s">
        <v>82</v>
      </c>
      <c r="F11" s="9" t="s">
        <v>83</v>
      </c>
      <c r="G11" s="9" t="s">
        <v>49</v>
      </c>
      <c r="H11" s="9">
        <v>229346700</v>
      </c>
      <c r="I11" s="9"/>
      <c r="J11" s="9"/>
      <c r="K11" s="9" t="s">
        <v>36</v>
      </c>
      <c r="L11" s="9"/>
      <c r="M11" s="9"/>
      <c r="N11" s="9"/>
      <c r="O11" s="9"/>
      <c r="P11" s="9"/>
      <c r="Q11" s="9"/>
      <c r="R11" s="9"/>
      <c r="S11" s="9"/>
      <c r="T11" s="10" t="s">
        <v>84</v>
      </c>
      <c r="U11" s="9" t="s">
        <v>38</v>
      </c>
      <c r="V11" s="11">
        <v>42681</v>
      </c>
      <c r="W11" s="9" t="s">
        <v>33</v>
      </c>
      <c r="X11" s="9">
        <v>7</v>
      </c>
      <c r="Y11" s="9" t="s">
        <v>52</v>
      </c>
      <c r="Z11" s="12">
        <v>42893</v>
      </c>
    </row>
    <row r="12" spans="1:27" ht="19.5" customHeight="1" x14ac:dyDescent="0.25">
      <c r="A12" s="8">
        <f t="shared" si="0"/>
        <v>11</v>
      </c>
      <c r="B12" s="9"/>
      <c r="C12" s="9"/>
      <c r="D12" s="10" t="s">
        <v>85</v>
      </c>
      <c r="E12" s="9" t="s">
        <v>86</v>
      </c>
      <c r="F12" s="9" t="s">
        <v>83</v>
      </c>
      <c r="G12" s="9" t="s">
        <v>49</v>
      </c>
      <c r="H12" s="9">
        <v>991745266</v>
      </c>
      <c r="I12" s="9">
        <v>979616845</v>
      </c>
      <c r="J12" s="9"/>
      <c r="K12" s="9" t="s">
        <v>36</v>
      </c>
      <c r="L12" s="9"/>
      <c r="M12" s="9"/>
      <c r="N12" s="9"/>
      <c r="O12" s="9"/>
      <c r="P12" s="9"/>
      <c r="Q12" s="9"/>
      <c r="R12" s="9"/>
      <c r="S12" s="9"/>
      <c r="T12" s="10" t="s">
        <v>87</v>
      </c>
      <c r="U12" s="9" t="s">
        <v>46</v>
      </c>
      <c r="V12" s="11">
        <v>42681</v>
      </c>
      <c r="W12" s="9" t="s">
        <v>33</v>
      </c>
      <c r="X12" s="9">
        <v>4</v>
      </c>
      <c r="Y12" s="9" t="s">
        <v>32</v>
      </c>
      <c r="Z12" s="15">
        <v>42873</v>
      </c>
    </row>
    <row r="13" spans="1:27" ht="25.5" customHeight="1" x14ac:dyDescent="0.25">
      <c r="A13" s="8">
        <f t="shared" si="0"/>
        <v>12</v>
      </c>
      <c r="B13" s="9"/>
      <c r="C13" s="9"/>
      <c r="D13" s="10" t="s">
        <v>88</v>
      </c>
      <c r="E13" s="9" t="s">
        <v>89</v>
      </c>
      <c r="F13" s="9" t="s">
        <v>90</v>
      </c>
      <c r="G13" s="9" t="s">
        <v>42</v>
      </c>
      <c r="H13" s="9">
        <v>961572788</v>
      </c>
      <c r="I13" s="9"/>
      <c r="J13" s="9"/>
      <c r="K13" s="9" t="s">
        <v>30</v>
      </c>
      <c r="L13" s="9"/>
      <c r="M13" s="9"/>
      <c r="N13" s="9"/>
      <c r="O13" s="9"/>
      <c r="P13" s="9"/>
      <c r="Q13" s="9"/>
      <c r="R13" s="9"/>
      <c r="S13" s="9"/>
      <c r="T13" s="10" t="s">
        <v>91</v>
      </c>
      <c r="U13" s="9" t="s">
        <v>46</v>
      </c>
      <c r="V13" s="11">
        <v>42681</v>
      </c>
      <c r="W13" s="9" t="s">
        <v>33</v>
      </c>
      <c r="X13" s="9">
        <v>4</v>
      </c>
      <c r="Y13" s="9" t="s">
        <v>72</v>
      </c>
      <c r="Z13" s="12">
        <v>42893</v>
      </c>
    </row>
    <row r="14" spans="1:27" ht="19.5" customHeight="1" x14ac:dyDescent="0.25">
      <c r="A14" s="8">
        <f t="shared" si="0"/>
        <v>13</v>
      </c>
      <c r="B14" s="16"/>
      <c r="C14" s="16"/>
      <c r="D14" s="16" t="s">
        <v>92</v>
      </c>
      <c r="E14" s="16" t="s">
        <v>93</v>
      </c>
      <c r="F14" s="16" t="s">
        <v>94</v>
      </c>
      <c r="G14" s="16" t="s">
        <v>95</v>
      </c>
      <c r="H14" s="16">
        <v>982592880</v>
      </c>
      <c r="I14" s="16"/>
      <c r="J14" s="16"/>
      <c r="K14" s="16" t="s">
        <v>30</v>
      </c>
      <c r="L14" s="16"/>
      <c r="M14" s="16" t="s">
        <v>96</v>
      </c>
      <c r="N14" s="16"/>
      <c r="O14" s="16" t="s">
        <v>97</v>
      </c>
      <c r="P14" s="17" t="s">
        <v>98</v>
      </c>
      <c r="Q14" s="16"/>
      <c r="R14" s="16"/>
      <c r="S14" s="16"/>
      <c r="T14" s="18" t="s">
        <v>99</v>
      </c>
      <c r="U14" s="16" t="s">
        <v>100</v>
      </c>
      <c r="V14" s="19">
        <v>42676</v>
      </c>
      <c r="W14" s="16" t="s">
        <v>33</v>
      </c>
      <c r="X14" s="16">
        <v>4</v>
      </c>
      <c r="Y14" s="16" t="s">
        <v>101</v>
      </c>
      <c r="Z14" s="20">
        <v>42899</v>
      </c>
      <c r="AA14" t="s">
        <v>102</v>
      </c>
    </row>
    <row r="15" spans="1:27" ht="18" customHeight="1" x14ac:dyDescent="0.25">
      <c r="A15" s="8">
        <f t="shared" si="0"/>
        <v>14</v>
      </c>
      <c r="B15" s="9"/>
      <c r="C15" s="9"/>
      <c r="D15" s="10" t="s">
        <v>103</v>
      </c>
      <c r="E15" s="9" t="s">
        <v>104</v>
      </c>
      <c r="F15" s="9" t="s">
        <v>105</v>
      </c>
      <c r="G15" s="9" t="s">
        <v>49</v>
      </c>
      <c r="H15" s="9">
        <v>229539533</v>
      </c>
      <c r="I15" s="9"/>
      <c r="J15" s="9"/>
      <c r="K15" s="9" t="s">
        <v>36</v>
      </c>
      <c r="L15" s="9"/>
      <c r="M15" s="9"/>
      <c r="N15" s="9"/>
      <c r="O15" s="9"/>
      <c r="P15" s="9"/>
      <c r="Q15" s="9"/>
      <c r="R15" s="9"/>
      <c r="S15" s="9"/>
      <c r="T15" s="10" t="s">
        <v>106</v>
      </c>
      <c r="U15" s="9" t="s">
        <v>38</v>
      </c>
      <c r="V15" s="11">
        <v>42681</v>
      </c>
      <c r="W15" s="9" t="s">
        <v>33</v>
      </c>
      <c r="X15" s="9">
        <v>6</v>
      </c>
      <c r="Y15" s="9" t="s">
        <v>107</v>
      </c>
      <c r="Z15" s="12">
        <v>42857</v>
      </c>
    </row>
    <row r="16" spans="1:27" ht="16.5" customHeight="1" x14ac:dyDescent="0.25">
      <c r="A16" s="8">
        <f t="shared" si="0"/>
        <v>15</v>
      </c>
      <c r="B16" s="9"/>
      <c r="C16" s="9"/>
      <c r="D16" s="10" t="s">
        <v>108</v>
      </c>
      <c r="E16" s="9" t="s">
        <v>109</v>
      </c>
      <c r="F16" s="9" t="s">
        <v>110</v>
      </c>
      <c r="G16" s="9" t="s">
        <v>49</v>
      </c>
      <c r="H16" s="9">
        <v>991217645</v>
      </c>
      <c r="I16" s="9">
        <v>994595798</v>
      </c>
      <c r="J16" s="9" t="s">
        <v>111</v>
      </c>
      <c r="K16" s="9" t="s">
        <v>30</v>
      </c>
      <c r="L16" s="9"/>
      <c r="M16" s="10" t="s">
        <v>112</v>
      </c>
      <c r="N16" s="9"/>
      <c r="O16" s="9"/>
      <c r="P16" s="9" t="s">
        <v>113</v>
      </c>
      <c r="Q16" s="9"/>
      <c r="R16" s="9"/>
      <c r="S16" s="9"/>
      <c r="T16" s="10" t="s">
        <v>114</v>
      </c>
      <c r="U16" s="9" t="s">
        <v>38</v>
      </c>
      <c r="V16" s="11">
        <v>42676</v>
      </c>
      <c r="W16" s="9" t="s">
        <v>33</v>
      </c>
      <c r="X16" s="9">
        <v>9</v>
      </c>
      <c r="Y16" s="9" t="s">
        <v>52</v>
      </c>
      <c r="Z16" s="12">
        <v>42886</v>
      </c>
    </row>
    <row r="17" spans="1:27" ht="13.5" customHeight="1" x14ac:dyDescent="0.25">
      <c r="A17" s="8">
        <f t="shared" si="0"/>
        <v>16</v>
      </c>
      <c r="B17" s="9"/>
      <c r="C17" s="9"/>
      <c r="D17" s="10" t="s">
        <v>115</v>
      </c>
      <c r="E17" s="10" t="s">
        <v>116</v>
      </c>
      <c r="F17" s="9" t="s">
        <v>48</v>
      </c>
      <c r="G17" s="9" t="s">
        <v>49</v>
      </c>
      <c r="H17" s="9">
        <v>229065644</v>
      </c>
      <c r="I17" s="9">
        <v>965026270</v>
      </c>
      <c r="J17" s="9"/>
      <c r="K17" s="9" t="s">
        <v>36</v>
      </c>
      <c r="L17" s="9"/>
      <c r="M17" s="9"/>
      <c r="N17" s="9"/>
      <c r="O17" s="9"/>
      <c r="P17" s="9"/>
      <c r="Q17" s="9"/>
      <c r="R17" s="9"/>
      <c r="S17" s="9"/>
      <c r="T17" s="10" t="s">
        <v>117</v>
      </c>
      <c r="U17" s="10" t="s">
        <v>57</v>
      </c>
      <c r="V17" s="11">
        <v>42681</v>
      </c>
      <c r="W17" s="9" t="s">
        <v>33</v>
      </c>
      <c r="X17" s="9">
        <v>4</v>
      </c>
      <c r="Y17" s="9" t="s">
        <v>32</v>
      </c>
      <c r="Z17" s="12">
        <v>42886</v>
      </c>
      <c r="AA17" t="s">
        <v>118</v>
      </c>
    </row>
    <row r="18" spans="1:27" x14ac:dyDescent="0.25">
      <c r="A18" s="8">
        <f t="shared" si="0"/>
        <v>17</v>
      </c>
      <c r="B18" s="9"/>
      <c r="C18" s="9" t="s">
        <v>119</v>
      </c>
      <c r="D18" s="10" t="s">
        <v>120</v>
      </c>
      <c r="E18" s="10" t="s">
        <v>121</v>
      </c>
      <c r="F18" s="9" t="s">
        <v>122</v>
      </c>
      <c r="G18" s="9" t="s">
        <v>123</v>
      </c>
      <c r="H18" s="9">
        <v>323121685</v>
      </c>
      <c r="I18" s="9"/>
      <c r="J18" s="9"/>
      <c r="K18" s="9" t="s">
        <v>36</v>
      </c>
      <c r="L18" s="9"/>
      <c r="M18" s="9" t="s">
        <v>124</v>
      </c>
      <c r="N18" s="9" t="s">
        <v>125</v>
      </c>
      <c r="O18" s="9"/>
      <c r="P18" s="14" t="s">
        <v>126</v>
      </c>
      <c r="Q18" s="9"/>
      <c r="R18" s="9"/>
      <c r="S18" s="9"/>
      <c r="T18" s="10" t="s">
        <v>127</v>
      </c>
      <c r="U18" s="9" t="s">
        <v>100</v>
      </c>
      <c r="V18" s="11">
        <v>42682</v>
      </c>
      <c r="W18" s="9" t="s">
        <v>33</v>
      </c>
      <c r="X18" s="9">
        <v>3</v>
      </c>
      <c r="Y18" s="9" t="s">
        <v>101</v>
      </c>
      <c r="Z18" s="12">
        <v>42909</v>
      </c>
    </row>
    <row r="19" spans="1:27" x14ac:dyDescent="0.25">
      <c r="A19" s="8">
        <f t="shared" si="0"/>
        <v>18</v>
      </c>
      <c r="B19" s="9"/>
      <c r="C19" s="9" t="s">
        <v>128</v>
      </c>
      <c r="D19" s="10" t="s">
        <v>129</v>
      </c>
      <c r="E19" s="9" t="s">
        <v>130</v>
      </c>
      <c r="F19" s="9" t="s">
        <v>123</v>
      </c>
      <c r="G19" s="9" t="s">
        <v>123</v>
      </c>
      <c r="H19" s="9">
        <v>322254402</v>
      </c>
      <c r="I19" s="9"/>
      <c r="J19" s="9"/>
      <c r="K19" s="9" t="s">
        <v>30</v>
      </c>
      <c r="L19" s="9"/>
      <c r="M19" s="9"/>
      <c r="N19" s="9"/>
      <c r="O19" s="9"/>
      <c r="P19" s="9"/>
      <c r="Q19" s="9"/>
      <c r="R19" s="9"/>
      <c r="S19" s="9"/>
      <c r="T19" s="10" t="s">
        <v>131</v>
      </c>
      <c r="U19" s="9" t="s">
        <v>46</v>
      </c>
      <c r="V19" s="11">
        <v>42682</v>
      </c>
      <c r="W19" s="9" t="s">
        <v>33</v>
      </c>
      <c r="X19" s="9">
        <v>3</v>
      </c>
      <c r="Y19" s="9" t="s">
        <v>32</v>
      </c>
      <c r="Z19" s="12">
        <v>42873</v>
      </c>
    </row>
    <row r="20" spans="1:27" ht="39.75" customHeight="1" x14ac:dyDescent="0.25">
      <c r="A20" s="8">
        <f t="shared" si="0"/>
        <v>19</v>
      </c>
      <c r="B20" s="9"/>
      <c r="C20" s="9" t="s">
        <v>132</v>
      </c>
      <c r="D20" s="10" t="s">
        <v>133</v>
      </c>
      <c r="E20" s="10" t="s">
        <v>134</v>
      </c>
      <c r="F20" s="9" t="s">
        <v>123</v>
      </c>
      <c r="G20" s="9" t="s">
        <v>123</v>
      </c>
      <c r="H20" s="9">
        <v>222052862</v>
      </c>
      <c r="I20" s="9">
        <v>991900269</v>
      </c>
      <c r="J20" s="9"/>
      <c r="K20" s="9" t="s">
        <v>30</v>
      </c>
      <c r="L20" s="9"/>
      <c r="M20" s="9"/>
      <c r="N20" s="9"/>
      <c r="O20" s="9"/>
      <c r="P20" s="9" t="s">
        <v>135</v>
      </c>
      <c r="Q20" s="9"/>
      <c r="R20" s="9"/>
      <c r="S20" s="9"/>
      <c r="T20" s="10" t="s">
        <v>136</v>
      </c>
      <c r="U20" s="9" t="s">
        <v>32</v>
      </c>
      <c r="V20" s="11">
        <v>42682</v>
      </c>
      <c r="W20" s="9" t="s">
        <v>33</v>
      </c>
      <c r="X20" s="9">
        <v>3</v>
      </c>
      <c r="Y20" s="9" t="s">
        <v>52</v>
      </c>
      <c r="Z20" s="12">
        <v>42873</v>
      </c>
    </row>
    <row r="21" spans="1:27" ht="33" customHeight="1" x14ac:dyDescent="0.25">
      <c r="A21" s="8">
        <f t="shared" si="0"/>
        <v>20</v>
      </c>
      <c r="B21" s="9"/>
      <c r="C21" s="9"/>
      <c r="D21" s="10" t="s">
        <v>137</v>
      </c>
      <c r="E21" s="10" t="s">
        <v>138</v>
      </c>
      <c r="F21" s="9" t="s">
        <v>65</v>
      </c>
      <c r="G21" s="9" t="s">
        <v>49</v>
      </c>
      <c r="H21" s="9">
        <v>961272704</v>
      </c>
      <c r="I21" s="9">
        <v>952159335</v>
      </c>
      <c r="J21" s="9"/>
      <c r="K21" s="9" t="s">
        <v>36</v>
      </c>
      <c r="L21" s="9"/>
      <c r="M21" s="9"/>
      <c r="N21" s="9"/>
      <c r="O21" s="9"/>
      <c r="P21" s="9"/>
      <c r="Q21" s="9"/>
      <c r="R21" s="9"/>
      <c r="S21" s="9"/>
      <c r="T21" s="10" t="s">
        <v>139</v>
      </c>
      <c r="U21" s="10" t="s">
        <v>57</v>
      </c>
      <c r="V21" s="11">
        <v>42683</v>
      </c>
      <c r="W21" s="9" t="s">
        <v>33</v>
      </c>
      <c r="X21" s="9">
        <v>3</v>
      </c>
      <c r="Y21" s="9" t="s">
        <v>32</v>
      </c>
      <c r="Z21" s="12">
        <v>42873</v>
      </c>
    </row>
    <row r="22" spans="1:27" x14ac:dyDescent="0.25">
      <c r="A22" s="8">
        <f t="shared" si="0"/>
        <v>21</v>
      </c>
      <c r="B22" s="9"/>
      <c r="C22" s="9" t="s">
        <v>140</v>
      </c>
      <c r="D22" s="10" t="s">
        <v>141</v>
      </c>
      <c r="E22" s="9" t="s">
        <v>142</v>
      </c>
      <c r="F22" s="9" t="s">
        <v>143</v>
      </c>
      <c r="G22" s="9" t="s">
        <v>95</v>
      </c>
      <c r="H22" s="9">
        <v>981370861</v>
      </c>
      <c r="I22" s="9"/>
      <c r="J22" s="9"/>
      <c r="K22" s="9" t="s">
        <v>36</v>
      </c>
      <c r="L22" s="9"/>
      <c r="M22" s="9"/>
      <c r="N22" s="9"/>
      <c r="O22" s="9"/>
      <c r="P22" s="9"/>
      <c r="Q22" s="9"/>
      <c r="R22" s="9"/>
      <c r="S22" s="9"/>
      <c r="T22" s="10" t="s">
        <v>144</v>
      </c>
      <c r="U22" s="9" t="s">
        <v>38</v>
      </c>
      <c r="V22" s="11">
        <v>42683</v>
      </c>
      <c r="W22" s="9" t="s">
        <v>33</v>
      </c>
      <c r="X22" s="9">
        <v>3</v>
      </c>
      <c r="Y22" s="9" t="s">
        <v>52</v>
      </c>
      <c r="Z22" s="12">
        <v>42873</v>
      </c>
    </row>
    <row r="23" spans="1:27" ht="18" customHeight="1" x14ac:dyDescent="0.25">
      <c r="A23" s="8">
        <f t="shared" si="0"/>
        <v>22</v>
      </c>
      <c r="B23" s="9"/>
      <c r="C23" s="9"/>
      <c r="D23" s="10" t="s">
        <v>145</v>
      </c>
      <c r="E23" s="9" t="s">
        <v>146</v>
      </c>
      <c r="F23" s="9" t="s">
        <v>147</v>
      </c>
      <c r="G23" s="9" t="s">
        <v>49</v>
      </c>
      <c r="H23" s="9">
        <v>975814012</v>
      </c>
      <c r="I23" s="9">
        <v>967069287</v>
      </c>
      <c r="J23" s="9"/>
      <c r="K23" s="9" t="s">
        <v>30</v>
      </c>
      <c r="L23" s="9"/>
      <c r="M23" s="9"/>
      <c r="N23" s="9"/>
      <c r="O23" s="9"/>
      <c r="P23" s="9"/>
      <c r="Q23" s="9"/>
      <c r="R23" s="9"/>
      <c r="S23" s="9"/>
      <c r="T23" s="9" t="s">
        <v>148</v>
      </c>
      <c r="U23" s="9" t="s">
        <v>46</v>
      </c>
      <c r="V23" s="11">
        <v>42683</v>
      </c>
      <c r="W23" s="9" t="s">
        <v>33</v>
      </c>
      <c r="X23" s="9">
        <v>3</v>
      </c>
      <c r="Y23" s="9" t="s">
        <v>32</v>
      </c>
      <c r="Z23" s="12">
        <v>42851</v>
      </c>
    </row>
    <row r="24" spans="1:27" x14ac:dyDescent="0.25">
      <c r="A24" s="8">
        <f t="shared" si="0"/>
        <v>23</v>
      </c>
      <c r="B24" s="9"/>
      <c r="C24" s="9"/>
      <c r="D24" s="10" t="s">
        <v>149</v>
      </c>
      <c r="E24" s="9" t="s">
        <v>150</v>
      </c>
      <c r="F24" s="9" t="s">
        <v>48</v>
      </c>
      <c r="G24" s="9" t="s">
        <v>49</v>
      </c>
      <c r="H24" s="9">
        <v>966810135</v>
      </c>
      <c r="I24" s="9">
        <v>228548014</v>
      </c>
      <c r="J24" s="9"/>
      <c r="K24" s="9" t="s">
        <v>36</v>
      </c>
      <c r="L24" s="9"/>
      <c r="M24" s="9"/>
      <c r="N24" s="9"/>
      <c r="O24" s="9"/>
      <c r="P24" s="14" t="s">
        <v>151</v>
      </c>
      <c r="Q24" s="9"/>
      <c r="R24" s="9"/>
      <c r="S24" s="9"/>
      <c r="T24" s="10" t="s">
        <v>152</v>
      </c>
      <c r="U24" s="9" t="s">
        <v>38</v>
      </c>
      <c r="V24" s="11">
        <v>42684</v>
      </c>
      <c r="W24" s="9" t="s">
        <v>33</v>
      </c>
      <c r="X24" s="9">
        <v>8</v>
      </c>
      <c r="Y24" s="9" t="s">
        <v>32</v>
      </c>
      <c r="Z24" s="12">
        <v>42908</v>
      </c>
    </row>
    <row r="25" spans="1:27" ht="20.25" customHeight="1" x14ac:dyDescent="0.25">
      <c r="A25" s="8">
        <f t="shared" si="0"/>
        <v>24</v>
      </c>
      <c r="B25" s="9"/>
      <c r="C25" s="9"/>
      <c r="D25" s="10" t="s">
        <v>153</v>
      </c>
      <c r="E25" s="10" t="s">
        <v>154</v>
      </c>
      <c r="F25" s="9" t="s">
        <v>155</v>
      </c>
      <c r="G25" s="9" t="s">
        <v>49</v>
      </c>
      <c r="H25" s="9">
        <v>977402481</v>
      </c>
      <c r="I25" s="9"/>
      <c r="J25" s="9"/>
      <c r="K25" s="9" t="s">
        <v>36</v>
      </c>
      <c r="L25" s="9"/>
      <c r="M25" s="9"/>
      <c r="N25" s="9"/>
      <c r="O25" s="9"/>
      <c r="P25" s="9"/>
      <c r="Q25" s="9"/>
      <c r="R25" s="9"/>
      <c r="S25" s="9"/>
      <c r="T25" s="10" t="s">
        <v>156</v>
      </c>
      <c r="U25" s="10" t="s">
        <v>46</v>
      </c>
      <c r="V25" s="11">
        <v>42684</v>
      </c>
      <c r="W25" s="9" t="s">
        <v>33</v>
      </c>
      <c r="X25" s="9">
        <v>4</v>
      </c>
      <c r="Y25" s="9" t="s">
        <v>52</v>
      </c>
      <c r="Z25" s="12">
        <v>42887</v>
      </c>
    </row>
    <row r="26" spans="1:27" ht="48" customHeight="1" x14ac:dyDescent="0.25">
      <c r="A26" s="8">
        <f t="shared" si="0"/>
        <v>25</v>
      </c>
      <c r="B26" s="9"/>
      <c r="C26" s="9" t="s">
        <v>157</v>
      </c>
      <c r="D26" s="9" t="s">
        <v>158</v>
      </c>
      <c r="E26" s="9" t="s">
        <v>159</v>
      </c>
      <c r="F26" s="9" t="s">
        <v>29</v>
      </c>
      <c r="G26" s="9" t="s">
        <v>29</v>
      </c>
      <c r="H26" s="9">
        <v>322330042</v>
      </c>
      <c r="I26" s="9"/>
      <c r="J26" s="9"/>
      <c r="K26" s="9" t="s">
        <v>160</v>
      </c>
      <c r="L26" s="9"/>
      <c r="M26" s="9"/>
      <c r="N26" s="9"/>
      <c r="O26" s="9"/>
      <c r="P26" s="9"/>
      <c r="Q26" s="9"/>
      <c r="R26" s="9"/>
      <c r="S26" s="9"/>
      <c r="T26" s="10" t="s">
        <v>161</v>
      </c>
      <c r="U26" s="9" t="s">
        <v>46</v>
      </c>
      <c r="V26" s="11">
        <v>42682</v>
      </c>
      <c r="W26" s="9" t="s">
        <v>33</v>
      </c>
      <c r="X26" s="9">
        <v>1</v>
      </c>
      <c r="Y26" s="9" t="s">
        <v>101</v>
      </c>
      <c r="Z26" s="12">
        <v>42851</v>
      </c>
    </row>
    <row r="27" spans="1:27" x14ac:dyDescent="0.25">
      <c r="A27" s="8">
        <f t="shared" si="0"/>
        <v>26</v>
      </c>
      <c r="B27" s="9"/>
      <c r="C27" s="9"/>
      <c r="D27" s="10" t="s">
        <v>162</v>
      </c>
      <c r="E27" s="9" t="s">
        <v>163</v>
      </c>
      <c r="F27" s="9" t="s">
        <v>83</v>
      </c>
      <c r="G27" s="9" t="s">
        <v>49</v>
      </c>
      <c r="H27" s="9" t="s">
        <v>164</v>
      </c>
      <c r="I27" s="9"/>
      <c r="J27" s="9"/>
      <c r="K27" s="9" t="s">
        <v>30</v>
      </c>
      <c r="L27" s="9"/>
      <c r="M27" s="9"/>
      <c r="N27" s="9"/>
      <c r="O27" s="9"/>
      <c r="P27" s="13" t="s">
        <v>165</v>
      </c>
      <c r="Q27" s="9"/>
      <c r="R27" s="9"/>
      <c r="S27" s="9"/>
      <c r="T27" s="10" t="s">
        <v>166</v>
      </c>
      <c r="U27" s="9" t="s">
        <v>38</v>
      </c>
      <c r="V27" s="11">
        <v>42688</v>
      </c>
      <c r="W27" s="9" t="s">
        <v>33</v>
      </c>
      <c r="X27" s="9">
        <v>6</v>
      </c>
      <c r="Y27" s="9" t="s">
        <v>32</v>
      </c>
      <c r="Z27" s="12">
        <v>42908</v>
      </c>
    </row>
    <row r="28" spans="1:27" x14ac:dyDescent="0.25">
      <c r="A28" s="8">
        <f t="shared" si="0"/>
        <v>27</v>
      </c>
      <c r="B28" s="9"/>
      <c r="C28" s="9"/>
      <c r="D28" s="9" t="s">
        <v>167</v>
      </c>
      <c r="E28" s="9" t="s">
        <v>168</v>
      </c>
      <c r="F28" s="9" t="s">
        <v>169</v>
      </c>
      <c r="G28" s="9" t="s">
        <v>123</v>
      </c>
      <c r="H28" s="9">
        <v>996173231</v>
      </c>
      <c r="I28" s="9"/>
      <c r="J28" s="9"/>
      <c r="K28" s="9" t="s">
        <v>30</v>
      </c>
      <c r="L28" s="9"/>
      <c r="M28" s="9"/>
      <c r="N28" s="9"/>
      <c r="O28" s="9"/>
      <c r="P28" s="14" t="s">
        <v>170</v>
      </c>
      <c r="Q28" s="9"/>
      <c r="R28" s="9"/>
      <c r="S28" s="9"/>
      <c r="T28" s="10" t="s">
        <v>171</v>
      </c>
      <c r="U28" s="9" t="s">
        <v>46</v>
      </c>
      <c r="V28" s="11">
        <v>42682</v>
      </c>
      <c r="W28" s="9" t="s">
        <v>33</v>
      </c>
      <c r="X28" s="9">
        <v>1</v>
      </c>
      <c r="Y28" s="9" t="s">
        <v>72</v>
      </c>
      <c r="Z28" s="12">
        <v>42908</v>
      </c>
    </row>
    <row r="29" spans="1:27" x14ac:dyDescent="0.25">
      <c r="A29" s="8">
        <f t="shared" si="0"/>
        <v>28</v>
      </c>
      <c r="B29" s="9"/>
      <c r="C29" s="9"/>
      <c r="D29" s="10" t="s">
        <v>172</v>
      </c>
      <c r="E29" s="10" t="s">
        <v>173</v>
      </c>
      <c r="F29" s="9" t="s">
        <v>155</v>
      </c>
      <c r="G29" s="9" t="s">
        <v>49</v>
      </c>
      <c r="H29" s="9">
        <v>976179019</v>
      </c>
      <c r="I29" s="9"/>
      <c r="J29" s="9"/>
      <c r="K29" s="9" t="s">
        <v>36</v>
      </c>
      <c r="L29" s="9"/>
      <c r="M29" s="9"/>
      <c r="N29" s="9"/>
      <c r="O29" s="9"/>
      <c r="P29" s="14" t="s">
        <v>174</v>
      </c>
      <c r="Q29" s="9"/>
      <c r="R29" s="9"/>
      <c r="S29" s="9"/>
      <c r="T29" s="10" t="s">
        <v>175</v>
      </c>
      <c r="U29" s="9" t="s">
        <v>38</v>
      </c>
      <c r="V29" s="11">
        <v>42688</v>
      </c>
      <c r="W29" s="9" t="s">
        <v>33</v>
      </c>
      <c r="X29" s="9">
        <v>4</v>
      </c>
      <c r="Y29" s="9" t="s">
        <v>32</v>
      </c>
      <c r="Z29" s="12">
        <v>42908</v>
      </c>
    </row>
    <row r="30" spans="1:27" x14ac:dyDescent="0.25">
      <c r="A30" s="8">
        <f t="shared" si="0"/>
        <v>29</v>
      </c>
      <c r="B30" s="9"/>
      <c r="C30" s="9"/>
      <c r="D30" s="10" t="s">
        <v>176</v>
      </c>
      <c r="E30" s="9" t="s">
        <v>177</v>
      </c>
      <c r="F30" s="9" t="s">
        <v>178</v>
      </c>
      <c r="G30" s="9" t="s">
        <v>123</v>
      </c>
      <c r="H30" s="9">
        <v>332315452</v>
      </c>
      <c r="I30" s="9"/>
      <c r="J30" s="9"/>
      <c r="K30" s="9" t="s">
        <v>30</v>
      </c>
      <c r="L30" s="9"/>
      <c r="M30" s="9" t="s">
        <v>179</v>
      </c>
      <c r="N30" s="9"/>
      <c r="O30" s="9"/>
      <c r="P30" s="14" t="s">
        <v>180</v>
      </c>
      <c r="Q30" s="9"/>
      <c r="R30" s="9"/>
      <c r="S30" s="9"/>
      <c r="T30" s="10" t="s">
        <v>181</v>
      </c>
      <c r="U30" s="9" t="s">
        <v>71</v>
      </c>
      <c r="V30" s="11">
        <v>42689</v>
      </c>
      <c r="W30" s="9" t="s">
        <v>33</v>
      </c>
      <c r="X30" s="9">
        <v>2</v>
      </c>
      <c r="Y30" s="9" t="s">
        <v>101</v>
      </c>
      <c r="Z30" s="12">
        <v>42908</v>
      </c>
      <c r="AA30" t="s">
        <v>182</v>
      </c>
    </row>
    <row r="31" spans="1:27" ht="24" customHeight="1" x14ac:dyDescent="0.25">
      <c r="A31" s="8">
        <f t="shared" si="0"/>
        <v>30</v>
      </c>
      <c r="B31" s="9"/>
      <c r="C31" s="9"/>
      <c r="D31" s="10" t="s">
        <v>183</v>
      </c>
      <c r="E31" s="9" t="s">
        <v>184</v>
      </c>
      <c r="F31" s="9" t="s">
        <v>29</v>
      </c>
      <c r="G31" s="9" t="s">
        <v>29</v>
      </c>
      <c r="H31" s="9">
        <v>322696737</v>
      </c>
      <c r="I31" s="9">
        <v>322689753</v>
      </c>
      <c r="J31" s="9" t="s">
        <v>185</v>
      </c>
      <c r="K31" s="9" t="s">
        <v>186</v>
      </c>
      <c r="L31" s="9"/>
      <c r="M31" s="9" t="s">
        <v>187</v>
      </c>
      <c r="N31" s="9" t="s">
        <v>188</v>
      </c>
      <c r="O31" s="9" t="s">
        <v>189</v>
      </c>
      <c r="P31" s="14" t="s">
        <v>190</v>
      </c>
      <c r="Q31" s="9"/>
      <c r="R31" s="9"/>
      <c r="S31" s="9"/>
      <c r="T31" s="10" t="s">
        <v>191</v>
      </c>
      <c r="U31" s="10" t="s">
        <v>46</v>
      </c>
      <c r="V31" s="11">
        <v>42689</v>
      </c>
      <c r="W31" s="9" t="s">
        <v>33</v>
      </c>
      <c r="X31" s="9">
        <v>3</v>
      </c>
      <c r="Y31" s="9" t="s">
        <v>72</v>
      </c>
      <c r="Z31" s="12">
        <v>42908</v>
      </c>
    </row>
    <row r="32" spans="1:27" x14ac:dyDescent="0.25">
      <c r="A32" s="8">
        <f t="shared" si="0"/>
        <v>31</v>
      </c>
      <c r="B32" s="9"/>
      <c r="C32" s="9" t="s">
        <v>192</v>
      </c>
      <c r="D32" s="21" t="s">
        <v>193</v>
      </c>
      <c r="E32" s="10" t="s">
        <v>194</v>
      </c>
      <c r="F32" s="9" t="s">
        <v>195</v>
      </c>
      <c r="G32" s="9" t="s">
        <v>123</v>
      </c>
      <c r="H32" s="9">
        <v>322832610</v>
      </c>
      <c r="I32" s="9"/>
      <c r="J32" s="9"/>
      <c r="K32" s="9" t="s">
        <v>30</v>
      </c>
      <c r="L32" s="9"/>
      <c r="M32" s="9"/>
      <c r="N32" s="9"/>
      <c r="O32" s="9"/>
      <c r="P32" s="9"/>
      <c r="Q32" s="9"/>
      <c r="R32" s="9"/>
      <c r="S32" s="9"/>
      <c r="T32" s="10" t="s">
        <v>196</v>
      </c>
      <c r="U32" s="9" t="s">
        <v>38</v>
      </c>
      <c r="V32" s="11">
        <v>42682</v>
      </c>
      <c r="W32" s="9" t="s">
        <v>33</v>
      </c>
      <c r="X32" s="9">
        <v>7</v>
      </c>
      <c r="Y32" s="9" t="s">
        <v>32</v>
      </c>
      <c r="Z32" s="12">
        <v>42888</v>
      </c>
    </row>
    <row r="33" spans="1:27" x14ac:dyDescent="0.25">
      <c r="A33" s="8">
        <f t="shared" si="0"/>
        <v>32</v>
      </c>
      <c r="B33" s="9"/>
      <c r="C33" s="9"/>
      <c r="D33" s="9" t="s">
        <v>197</v>
      </c>
      <c r="E33" s="9" t="s">
        <v>198</v>
      </c>
      <c r="F33" s="9" t="s">
        <v>123</v>
      </c>
      <c r="G33" s="9" t="s">
        <v>123</v>
      </c>
      <c r="H33" s="9">
        <v>322599921</v>
      </c>
      <c r="I33" s="9"/>
      <c r="J33" s="9"/>
      <c r="K33" s="9" t="s">
        <v>30</v>
      </c>
      <c r="L33" s="9"/>
      <c r="M33" s="9"/>
      <c r="N33" s="9"/>
      <c r="O33" s="9"/>
      <c r="P33" s="14" t="s">
        <v>199</v>
      </c>
      <c r="Q33" s="9"/>
      <c r="R33" s="9"/>
      <c r="S33" s="9"/>
      <c r="T33" s="10" t="s">
        <v>200</v>
      </c>
      <c r="U33" s="9" t="s">
        <v>46</v>
      </c>
      <c r="V33" s="11">
        <v>42682</v>
      </c>
      <c r="W33" s="9" t="s">
        <v>33</v>
      </c>
      <c r="X33" s="9">
        <v>1</v>
      </c>
      <c r="Y33" s="9" t="s">
        <v>72</v>
      </c>
      <c r="Z33" s="12">
        <v>42908</v>
      </c>
    </row>
    <row r="34" spans="1:27" x14ac:dyDescent="0.25">
      <c r="A34" s="8">
        <f t="shared" si="0"/>
        <v>33</v>
      </c>
      <c r="B34" s="9"/>
      <c r="C34" s="9"/>
      <c r="D34" s="10" t="s">
        <v>201</v>
      </c>
      <c r="E34" s="9" t="s">
        <v>202</v>
      </c>
      <c r="F34" s="9" t="s">
        <v>203</v>
      </c>
      <c r="G34" s="9" t="s">
        <v>95</v>
      </c>
      <c r="H34" s="9">
        <v>722984034</v>
      </c>
      <c r="I34" s="9"/>
      <c r="J34" s="9"/>
      <c r="K34" s="9" t="s">
        <v>204</v>
      </c>
      <c r="L34" s="9"/>
      <c r="M34" s="9"/>
      <c r="N34" s="9"/>
      <c r="O34" s="9"/>
      <c r="P34" s="14" t="s">
        <v>205</v>
      </c>
      <c r="Q34" s="9"/>
      <c r="R34" s="9"/>
      <c r="S34" s="9"/>
      <c r="T34" s="10" t="s">
        <v>206</v>
      </c>
      <c r="U34" s="9" t="s">
        <v>38</v>
      </c>
      <c r="V34" s="11">
        <v>42683</v>
      </c>
      <c r="W34" s="9" t="s">
        <v>33</v>
      </c>
      <c r="X34" s="9">
        <v>4</v>
      </c>
      <c r="Y34" s="9" t="s">
        <v>32</v>
      </c>
      <c r="Z34" s="12">
        <v>42901</v>
      </c>
    </row>
    <row r="35" spans="1:27" ht="18" customHeight="1" x14ac:dyDescent="0.25">
      <c r="A35" s="8">
        <f t="shared" si="0"/>
        <v>34</v>
      </c>
      <c r="B35" s="9"/>
      <c r="C35" s="9"/>
      <c r="D35" s="9" t="s">
        <v>207</v>
      </c>
      <c r="E35" s="9" t="s">
        <v>208</v>
      </c>
      <c r="F35" s="9" t="s">
        <v>29</v>
      </c>
      <c r="G35" s="9" t="s">
        <v>29</v>
      </c>
      <c r="H35" s="9">
        <v>322683216</v>
      </c>
      <c r="I35" s="9"/>
      <c r="J35" s="9"/>
      <c r="K35" s="9" t="s">
        <v>30</v>
      </c>
      <c r="L35" s="9"/>
      <c r="M35" s="9"/>
      <c r="N35" s="9"/>
      <c r="O35" s="9"/>
      <c r="P35" s="9"/>
      <c r="Q35" s="9"/>
      <c r="R35" s="9"/>
      <c r="S35" s="9"/>
      <c r="T35" s="10" t="s">
        <v>209</v>
      </c>
      <c r="U35" s="9" t="s">
        <v>46</v>
      </c>
      <c r="V35" s="11">
        <v>42689</v>
      </c>
      <c r="W35" s="9" t="s">
        <v>33</v>
      </c>
      <c r="X35" s="9">
        <v>2</v>
      </c>
      <c r="Y35" s="9" t="s">
        <v>32</v>
      </c>
      <c r="Z35" s="12">
        <v>42851</v>
      </c>
    </row>
    <row r="36" spans="1:27" x14ac:dyDescent="0.25">
      <c r="A36" s="8">
        <f t="shared" si="0"/>
        <v>35</v>
      </c>
      <c r="B36" s="9"/>
      <c r="C36" s="9"/>
      <c r="D36" s="10" t="s">
        <v>210</v>
      </c>
      <c r="E36" s="10" t="s">
        <v>211</v>
      </c>
      <c r="F36" s="9" t="s">
        <v>29</v>
      </c>
      <c r="G36" s="9" t="s">
        <v>29</v>
      </c>
      <c r="H36" s="9">
        <v>322975570</v>
      </c>
      <c r="I36" s="9"/>
      <c r="J36" s="9"/>
      <c r="K36" s="9" t="s">
        <v>36</v>
      </c>
      <c r="L36" s="9"/>
      <c r="M36" s="9"/>
      <c r="N36" s="9"/>
      <c r="O36" s="9"/>
      <c r="P36" s="9"/>
      <c r="Q36" s="9"/>
      <c r="R36" s="9"/>
      <c r="S36" s="9"/>
      <c r="T36" s="10" t="s">
        <v>212</v>
      </c>
      <c r="U36" s="9" t="s">
        <v>32</v>
      </c>
      <c r="V36" s="11">
        <v>42682</v>
      </c>
      <c r="W36" s="9" t="s">
        <v>33</v>
      </c>
      <c r="X36" s="9">
        <v>6</v>
      </c>
      <c r="Y36" s="9" t="s">
        <v>52</v>
      </c>
      <c r="Z36" s="12">
        <v>42888</v>
      </c>
    </row>
    <row r="37" spans="1:27" x14ac:dyDescent="0.25">
      <c r="A37" s="8">
        <f t="shared" si="0"/>
        <v>36</v>
      </c>
      <c r="B37" s="9"/>
      <c r="C37" s="9"/>
      <c r="D37" s="9" t="s">
        <v>213</v>
      </c>
      <c r="E37" s="9" t="s">
        <v>214</v>
      </c>
      <c r="F37" s="9" t="s">
        <v>29</v>
      </c>
      <c r="G37" s="9" t="s">
        <v>29</v>
      </c>
      <c r="H37" s="9">
        <v>322698656</v>
      </c>
      <c r="I37" s="9"/>
      <c r="J37" s="9"/>
      <c r="K37" s="9" t="s">
        <v>36</v>
      </c>
      <c r="L37" s="9"/>
      <c r="M37" s="9"/>
      <c r="N37" s="9"/>
      <c r="O37" s="9"/>
      <c r="P37" s="9"/>
      <c r="Q37" s="9"/>
      <c r="R37" s="9"/>
      <c r="S37" s="9"/>
      <c r="T37" s="9" t="s">
        <v>215</v>
      </c>
      <c r="U37" s="9" t="s">
        <v>46</v>
      </c>
      <c r="V37" s="11">
        <v>42682</v>
      </c>
      <c r="W37" s="9" t="s">
        <v>33</v>
      </c>
      <c r="X37" s="9">
        <v>3</v>
      </c>
      <c r="Y37" s="9" t="s">
        <v>32</v>
      </c>
      <c r="Z37" s="12">
        <v>42851</v>
      </c>
    </row>
    <row r="38" spans="1:27" ht="25.5" customHeight="1" x14ac:dyDescent="0.25">
      <c r="A38" s="8">
        <f t="shared" si="0"/>
        <v>37</v>
      </c>
      <c r="B38" s="9"/>
      <c r="C38" s="9"/>
      <c r="D38" s="10" t="s">
        <v>216</v>
      </c>
      <c r="E38" s="9" t="s">
        <v>217</v>
      </c>
      <c r="F38" s="9" t="s">
        <v>75</v>
      </c>
      <c r="G38" s="9" t="s">
        <v>42</v>
      </c>
      <c r="H38" s="9">
        <v>973811265</v>
      </c>
      <c r="I38" s="9"/>
      <c r="J38" s="9"/>
      <c r="K38" s="9" t="s">
        <v>36</v>
      </c>
      <c r="L38" s="9"/>
      <c r="M38" s="9"/>
      <c r="N38" s="9"/>
      <c r="O38" s="9"/>
      <c r="P38" s="9"/>
      <c r="Q38" s="9"/>
      <c r="R38" s="9"/>
      <c r="S38" s="9"/>
      <c r="T38" s="9" t="s">
        <v>218</v>
      </c>
      <c r="U38" s="9" t="s">
        <v>46</v>
      </c>
      <c r="V38" s="11">
        <v>42683</v>
      </c>
      <c r="W38" s="9" t="s">
        <v>33</v>
      </c>
      <c r="X38" s="9">
        <v>2</v>
      </c>
      <c r="Y38" s="9" t="s">
        <v>72</v>
      </c>
      <c r="Z38" s="12">
        <v>42849</v>
      </c>
    </row>
    <row r="39" spans="1:27" x14ac:dyDescent="0.25">
      <c r="A39" s="8">
        <f t="shared" si="0"/>
        <v>38</v>
      </c>
      <c r="B39" s="9"/>
      <c r="C39" s="9"/>
      <c r="D39" s="10" t="s">
        <v>219</v>
      </c>
      <c r="E39" s="10" t="s">
        <v>220</v>
      </c>
      <c r="F39" s="9" t="s">
        <v>143</v>
      </c>
      <c r="G39" s="9" t="s">
        <v>95</v>
      </c>
      <c r="H39" s="9">
        <v>963619874</v>
      </c>
      <c r="I39" s="9"/>
      <c r="J39" s="9"/>
      <c r="K39" s="9" t="s">
        <v>30</v>
      </c>
      <c r="L39" s="9"/>
      <c r="M39" s="9"/>
      <c r="N39" s="9"/>
      <c r="O39" s="9"/>
      <c r="P39" s="9"/>
      <c r="Q39" s="9"/>
      <c r="R39" s="9"/>
      <c r="S39" s="9"/>
      <c r="T39" s="10" t="s">
        <v>221</v>
      </c>
      <c r="U39" s="9" t="s">
        <v>38</v>
      </c>
      <c r="V39" s="11">
        <v>42683</v>
      </c>
      <c r="W39" s="9" t="s">
        <v>33</v>
      </c>
      <c r="X39" s="9">
        <v>6</v>
      </c>
      <c r="Y39" s="9" t="s">
        <v>52</v>
      </c>
      <c r="Z39" s="12">
        <v>42888</v>
      </c>
    </row>
    <row r="40" spans="1:27" ht="18" customHeight="1" x14ac:dyDescent="0.25">
      <c r="A40" s="8">
        <f t="shared" si="0"/>
        <v>39</v>
      </c>
      <c r="B40" s="9"/>
      <c r="C40" s="9"/>
      <c r="D40" s="10" t="s">
        <v>222</v>
      </c>
      <c r="E40" s="10" t="s">
        <v>223</v>
      </c>
      <c r="F40" s="9" t="s">
        <v>48</v>
      </c>
      <c r="G40" s="9" t="s">
        <v>49</v>
      </c>
      <c r="H40" s="9">
        <v>998996200</v>
      </c>
      <c r="I40" s="9"/>
      <c r="J40" s="9"/>
      <c r="K40" s="9" t="s">
        <v>36</v>
      </c>
      <c r="L40" s="9"/>
      <c r="M40" s="9"/>
      <c r="N40" s="9"/>
      <c r="O40" s="9"/>
      <c r="P40" s="9"/>
      <c r="Q40" s="9"/>
      <c r="R40" s="9"/>
      <c r="S40" s="9"/>
      <c r="T40" s="10" t="s">
        <v>224</v>
      </c>
      <c r="U40" s="10" t="s">
        <v>46</v>
      </c>
      <c r="V40" s="11">
        <v>42683</v>
      </c>
      <c r="W40" s="9" t="s">
        <v>33</v>
      </c>
      <c r="X40" s="9">
        <v>2</v>
      </c>
      <c r="Y40" s="9" t="s">
        <v>32</v>
      </c>
      <c r="Z40" s="12">
        <v>42872</v>
      </c>
    </row>
    <row r="41" spans="1:27" ht="23.25" customHeight="1" x14ac:dyDescent="0.25">
      <c r="A41" s="8">
        <f t="shared" si="0"/>
        <v>40</v>
      </c>
      <c r="B41" s="9"/>
      <c r="C41" s="9"/>
      <c r="D41" s="10" t="s">
        <v>225</v>
      </c>
      <c r="E41" s="10" t="s">
        <v>226</v>
      </c>
      <c r="F41" s="9" t="s">
        <v>227</v>
      </c>
      <c r="G41" s="9" t="s">
        <v>95</v>
      </c>
      <c r="H41" s="9">
        <v>983917353</v>
      </c>
      <c r="I41" s="9"/>
      <c r="J41" s="9"/>
      <c r="K41" s="9" t="s">
        <v>30</v>
      </c>
      <c r="L41" s="9"/>
      <c r="M41" s="9"/>
      <c r="N41" s="9"/>
      <c r="O41" s="9"/>
      <c r="P41" s="9"/>
      <c r="Q41" s="9"/>
      <c r="R41" s="9"/>
      <c r="S41" s="9"/>
      <c r="T41" s="10" t="s">
        <v>228</v>
      </c>
      <c r="U41" s="9" t="s">
        <v>38</v>
      </c>
      <c r="V41" s="11">
        <v>42684</v>
      </c>
      <c r="W41" s="9" t="s">
        <v>33</v>
      </c>
      <c r="X41" s="9">
        <v>5</v>
      </c>
      <c r="Y41" s="9" t="s">
        <v>32</v>
      </c>
      <c r="Z41" s="12">
        <v>42888</v>
      </c>
    </row>
    <row r="42" spans="1:27" ht="24.75" customHeight="1" x14ac:dyDescent="0.25">
      <c r="A42" s="8">
        <f t="shared" si="0"/>
        <v>41</v>
      </c>
      <c r="B42" s="9"/>
      <c r="C42" s="9"/>
      <c r="D42" s="9" t="s">
        <v>229</v>
      </c>
      <c r="E42" s="9" t="s">
        <v>230</v>
      </c>
      <c r="F42" s="9" t="s">
        <v>48</v>
      </c>
      <c r="G42" s="9" t="s">
        <v>49</v>
      </c>
      <c r="H42" s="9">
        <v>996563924</v>
      </c>
      <c r="I42" s="9">
        <v>227087203</v>
      </c>
      <c r="J42" s="9"/>
      <c r="K42" s="9" t="s">
        <v>36</v>
      </c>
      <c r="L42" s="9"/>
      <c r="M42" s="9"/>
      <c r="N42" s="9"/>
      <c r="O42" s="9"/>
      <c r="P42" s="9"/>
      <c r="Q42" s="9"/>
      <c r="R42" s="9"/>
      <c r="S42" s="9"/>
      <c r="T42" s="9" t="s">
        <v>231</v>
      </c>
      <c r="U42" s="9" t="s">
        <v>46</v>
      </c>
      <c r="V42" s="11">
        <v>42696</v>
      </c>
      <c r="W42" s="9" t="s">
        <v>33</v>
      </c>
      <c r="X42" s="9">
        <v>2</v>
      </c>
      <c r="Y42" s="9" t="s">
        <v>32</v>
      </c>
      <c r="Z42" s="12">
        <v>42696</v>
      </c>
    </row>
    <row r="43" spans="1:27" ht="28.5" customHeight="1" x14ac:dyDescent="0.25">
      <c r="A43" s="8">
        <f t="shared" si="0"/>
        <v>42</v>
      </c>
      <c r="B43" s="9"/>
      <c r="C43" s="9"/>
      <c r="D43" s="9" t="s">
        <v>232</v>
      </c>
      <c r="E43" s="10" t="s">
        <v>233</v>
      </c>
      <c r="F43" s="9" t="s">
        <v>29</v>
      </c>
      <c r="G43" s="9" t="s">
        <v>29</v>
      </c>
      <c r="H43" s="9">
        <v>322974859</v>
      </c>
      <c r="I43" s="9"/>
      <c r="J43" s="9"/>
      <c r="K43" s="9" t="s">
        <v>36</v>
      </c>
      <c r="L43" s="9"/>
      <c r="M43" s="9" t="s">
        <v>234</v>
      </c>
      <c r="N43" s="9" t="s">
        <v>235</v>
      </c>
      <c r="O43" s="9" t="s">
        <v>236</v>
      </c>
      <c r="P43" s="14" t="s">
        <v>237</v>
      </c>
      <c r="Q43" s="9"/>
      <c r="R43" s="9"/>
      <c r="S43" s="9"/>
      <c r="T43" s="10" t="s">
        <v>238</v>
      </c>
      <c r="U43" s="9" t="s">
        <v>46</v>
      </c>
      <c r="V43" s="11">
        <v>42682</v>
      </c>
      <c r="W43" s="9" t="s">
        <v>33</v>
      </c>
      <c r="X43" s="9">
        <v>1</v>
      </c>
      <c r="Y43" s="9" t="s">
        <v>72</v>
      </c>
      <c r="Z43" s="15">
        <v>42908</v>
      </c>
    </row>
    <row r="44" spans="1:27" ht="18.75" customHeight="1" x14ac:dyDescent="0.25">
      <c r="A44" s="8">
        <f t="shared" si="0"/>
        <v>43</v>
      </c>
      <c r="B44" s="9"/>
      <c r="C44" s="9"/>
      <c r="D44" s="10" t="s">
        <v>239</v>
      </c>
      <c r="E44" s="10" t="s">
        <v>240</v>
      </c>
      <c r="F44" s="9" t="s">
        <v>241</v>
      </c>
      <c r="G44" s="9" t="s">
        <v>49</v>
      </c>
      <c r="H44" s="9">
        <v>985060796</v>
      </c>
      <c r="I44" s="9">
        <v>952119780</v>
      </c>
      <c r="J44" s="9"/>
      <c r="K44" s="9" t="s">
        <v>30</v>
      </c>
      <c r="L44" s="9"/>
      <c r="M44" s="9"/>
      <c r="N44" s="9"/>
      <c r="O44" s="9"/>
      <c r="P44" s="9"/>
      <c r="Q44" s="9"/>
      <c r="R44" s="9"/>
      <c r="S44" s="9"/>
      <c r="T44" s="10" t="s">
        <v>242</v>
      </c>
      <c r="U44" s="10" t="s">
        <v>57</v>
      </c>
      <c r="V44" s="11">
        <v>42682</v>
      </c>
      <c r="W44" s="9" t="s">
        <v>33</v>
      </c>
      <c r="X44" s="9">
        <v>5</v>
      </c>
      <c r="Y44" s="9" t="s">
        <v>32</v>
      </c>
      <c r="Z44" s="12">
        <v>42886</v>
      </c>
    </row>
    <row r="45" spans="1:27" x14ac:dyDescent="0.25">
      <c r="A45" s="8">
        <f t="shared" si="0"/>
        <v>44</v>
      </c>
      <c r="B45" s="9"/>
      <c r="C45" s="9"/>
      <c r="D45" s="10" t="s">
        <v>243</v>
      </c>
      <c r="E45" s="9" t="s">
        <v>244</v>
      </c>
      <c r="F45" s="9" t="s">
        <v>122</v>
      </c>
      <c r="G45" s="9" t="s">
        <v>123</v>
      </c>
      <c r="H45" s="9">
        <v>322821347</v>
      </c>
      <c r="I45" s="9">
        <v>322291791</v>
      </c>
      <c r="J45" s="9"/>
      <c r="K45" s="9" t="s">
        <v>36</v>
      </c>
      <c r="L45" s="9"/>
      <c r="M45" s="9"/>
      <c r="N45" s="9"/>
      <c r="O45" s="9"/>
      <c r="P45" s="9"/>
      <c r="Q45" s="9"/>
      <c r="R45" s="9"/>
      <c r="S45" s="9"/>
      <c r="T45" s="10" t="s">
        <v>245</v>
      </c>
      <c r="U45" s="9" t="s">
        <v>32</v>
      </c>
      <c r="V45" s="11">
        <v>42696</v>
      </c>
      <c r="W45" s="9" t="s">
        <v>33</v>
      </c>
      <c r="X45" s="9">
        <v>4</v>
      </c>
      <c r="Y45" s="9" t="s">
        <v>32</v>
      </c>
      <c r="Z45" s="12">
        <v>42888</v>
      </c>
    </row>
    <row r="46" spans="1:27" ht="24" customHeight="1" x14ac:dyDescent="0.25">
      <c r="A46" s="8">
        <f t="shared" si="0"/>
        <v>45</v>
      </c>
      <c r="B46" s="9"/>
      <c r="C46" s="9"/>
      <c r="D46" s="10" t="s">
        <v>246</v>
      </c>
      <c r="E46" s="10" t="s">
        <v>247</v>
      </c>
      <c r="F46" s="9" t="s">
        <v>248</v>
      </c>
      <c r="G46" s="9" t="s">
        <v>95</v>
      </c>
      <c r="H46" s="9">
        <v>999085734</v>
      </c>
      <c r="I46" s="9"/>
      <c r="J46" s="9"/>
      <c r="K46" s="9" t="s">
        <v>30</v>
      </c>
      <c r="L46" s="9"/>
      <c r="M46" s="9" t="s">
        <v>249</v>
      </c>
      <c r="N46" s="9" t="s">
        <v>250</v>
      </c>
      <c r="O46" s="9" t="s">
        <v>236</v>
      </c>
      <c r="P46" s="9"/>
      <c r="Q46" s="9"/>
      <c r="R46" s="9"/>
      <c r="S46" s="9"/>
      <c r="T46" s="10" t="s">
        <v>251</v>
      </c>
      <c r="U46" s="9" t="s">
        <v>38</v>
      </c>
      <c r="V46" s="11">
        <v>42684</v>
      </c>
      <c r="W46" s="9" t="s">
        <v>33</v>
      </c>
      <c r="X46" s="9">
        <v>4</v>
      </c>
      <c r="Y46" s="9" t="s">
        <v>32</v>
      </c>
      <c r="Z46" s="12">
        <v>42888</v>
      </c>
    </row>
    <row r="47" spans="1:27" ht="24" customHeight="1" x14ac:dyDescent="0.25">
      <c r="A47" s="8">
        <f t="shared" si="0"/>
        <v>46</v>
      </c>
      <c r="B47" s="9"/>
      <c r="C47" s="9"/>
      <c r="D47" s="10" t="s">
        <v>252</v>
      </c>
      <c r="E47" s="10" t="s">
        <v>253</v>
      </c>
      <c r="F47" s="9" t="s">
        <v>254</v>
      </c>
      <c r="G47" s="9" t="s">
        <v>42</v>
      </c>
      <c r="H47" s="9">
        <v>954683531</v>
      </c>
      <c r="I47" s="9">
        <v>990344234</v>
      </c>
      <c r="J47" s="9"/>
      <c r="K47" s="9" t="s">
        <v>160</v>
      </c>
      <c r="L47" s="9"/>
      <c r="M47" s="9" t="s">
        <v>179</v>
      </c>
      <c r="N47" s="9"/>
      <c r="O47" s="9"/>
      <c r="P47" s="14" t="s">
        <v>255</v>
      </c>
      <c r="Q47" s="14" t="s">
        <v>256</v>
      </c>
      <c r="R47" s="9"/>
      <c r="S47" s="9"/>
      <c r="T47" s="10" t="s">
        <v>257</v>
      </c>
      <c r="U47" s="10" t="s">
        <v>100</v>
      </c>
      <c r="V47" s="11">
        <v>42697</v>
      </c>
      <c r="W47" s="9" t="s">
        <v>33</v>
      </c>
      <c r="X47" s="9">
        <v>9</v>
      </c>
      <c r="Y47" s="9" t="s">
        <v>101</v>
      </c>
      <c r="Z47" s="15">
        <v>42906</v>
      </c>
      <c r="AA47" s="22"/>
    </row>
    <row r="48" spans="1:27" x14ac:dyDescent="0.25">
      <c r="A48" s="8">
        <f t="shared" si="0"/>
        <v>47</v>
      </c>
      <c r="B48" s="9"/>
      <c r="C48" s="9"/>
      <c r="D48" s="10" t="s">
        <v>258</v>
      </c>
      <c r="E48" s="9" t="s">
        <v>259</v>
      </c>
      <c r="F48" s="9" t="s">
        <v>29</v>
      </c>
      <c r="G48" s="9" t="s">
        <v>29</v>
      </c>
      <c r="H48" s="9">
        <v>323118170</v>
      </c>
      <c r="I48" s="9"/>
      <c r="J48" s="9"/>
      <c r="K48" s="9" t="s">
        <v>30</v>
      </c>
      <c r="L48" s="9"/>
      <c r="M48" s="9" t="s">
        <v>260</v>
      </c>
      <c r="N48" s="9" t="s">
        <v>261</v>
      </c>
      <c r="O48" s="9"/>
      <c r="P48" s="14" t="s">
        <v>262</v>
      </c>
      <c r="Q48" s="9"/>
      <c r="R48" s="9"/>
      <c r="S48" s="9"/>
      <c r="T48" s="10" t="s">
        <v>263</v>
      </c>
      <c r="U48" s="10" t="s">
        <v>100</v>
      </c>
      <c r="V48" s="11">
        <v>42697</v>
      </c>
      <c r="W48" s="9" t="s">
        <v>33</v>
      </c>
      <c r="X48" s="9">
        <v>3</v>
      </c>
      <c r="Y48" s="9" t="s">
        <v>32</v>
      </c>
      <c r="Z48" s="12">
        <v>42909</v>
      </c>
    </row>
    <row r="49" spans="1:26" x14ac:dyDescent="0.25">
      <c r="A49" s="8">
        <f t="shared" si="0"/>
        <v>48</v>
      </c>
      <c r="B49" s="9"/>
      <c r="C49" s="9"/>
      <c r="D49" s="10" t="s">
        <v>264</v>
      </c>
      <c r="E49" s="9" t="s">
        <v>265</v>
      </c>
      <c r="F49" s="9" t="s">
        <v>123</v>
      </c>
      <c r="G49" s="9" t="s">
        <v>123</v>
      </c>
      <c r="H49" s="9">
        <v>954214429</v>
      </c>
      <c r="I49" s="9"/>
      <c r="J49" s="9"/>
      <c r="K49" s="9" t="s">
        <v>36</v>
      </c>
      <c r="L49" s="9"/>
      <c r="M49" s="9" t="s">
        <v>266</v>
      </c>
      <c r="N49" s="9" t="s">
        <v>267</v>
      </c>
      <c r="O49" s="9" t="s">
        <v>268</v>
      </c>
      <c r="P49" s="14" t="s">
        <v>269</v>
      </c>
      <c r="Q49" s="9"/>
      <c r="R49" s="9"/>
      <c r="S49" s="9"/>
      <c r="T49" s="10" t="s">
        <v>270</v>
      </c>
      <c r="U49" s="9" t="s">
        <v>46</v>
      </c>
      <c r="V49" s="11">
        <v>42682</v>
      </c>
      <c r="W49" s="9" t="s">
        <v>33</v>
      </c>
      <c r="X49" s="9">
        <v>2</v>
      </c>
      <c r="Y49" s="9" t="s">
        <v>72</v>
      </c>
      <c r="Z49" s="12">
        <v>42908</v>
      </c>
    </row>
    <row r="50" spans="1:26" x14ac:dyDescent="0.25">
      <c r="A50" s="8">
        <f t="shared" si="0"/>
        <v>49</v>
      </c>
      <c r="B50" s="9"/>
      <c r="C50" s="9"/>
      <c r="D50" s="9" t="s">
        <v>271</v>
      </c>
      <c r="E50" s="9" t="s">
        <v>272</v>
      </c>
      <c r="F50" s="9" t="s">
        <v>273</v>
      </c>
      <c r="G50" s="9" t="s">
        <v>42</v>
      </c>
      <c r="H50" s="9">
        <v>229076469</v>
      </c>
      <c r="I50" s="9">
        <v>227029891</v>
      </c>
      <c r="J50" s="9"/>
      <c r="K50" s="9" t="s">
        <v>30</v>
      </c>
      <c r="L50" s="9"/>
      <c r="M50" s="9" t="s">
        <v>274</v>
      </c>
      <c r="N50" s="9" t="s">
        <v>275</v>
      </c>
      <c r="O50" s="9" t="s">
        <v>97</v>
      </c>
      <c r="P50" s="14" t="s">
        <v>276</v>
      </c>
      <c r="Q50" s="9"/>
      <c r="R50" s="9"/>
      <c r="S50" s="9"/>
      <c r="T50" s="10" t="s">
        <v>277</v>
      </c>
      <c r="U50" s="9" t="s">
        <v>46</v>
      </c>
      <c r="V50" s="11">
        <v>42696</v>
      </c>
      <c r="W50" s="9" t="s">
        <v>33</v>
      </c>
      <c r="X50" s="9">
        <v>3</v>
      </c>
      <c r="Y50" s="9" t="s">
        <v>32</v>
      </c>
      <c r="Z50" s="12">
        <v>42887</v>
      </c>
    </row>
    <row r="51" spans="1:26" x14ac:dyDescent="0.25">
      <c r="A51" s="8">
        <f t="shared" si="0"/>
        <v>50</v>
      </c>
      <c r="B51" s="9"/>
      <c r="C51" s="9"/>
      <c r="D51" s="9" t="s">
        <v>278</v>
      </c>
      <c r="E51" s="9" t="s">
        <v>279</v>
      </c>
      <c r="F51" s="9" t="s">
        <v>280</v>
      </c>
      <c r="G51" s="9" t="s">
        <v>123</v>
      </c>
      <c r="H51" s="9">
        <v>322331006</v>
      </c>
      <c r="I51" s="9">
        <v>322331379</v>
      </c>
      <c r="J51" s="9"/>
      <c r="K51" s="9" t="s">
        <v>281</v>
      </c>
      <c r="L51" s="9"/>
      <c r="M51" s="9"/>
      <c r="N51" s="9"/>
      <c r="O51" s="9"/>
      <c r="P51" s="9"/>
      <c r="Q51" s="9"/>
      <c r="R51" s="9"/>
      <c r="S51" s="9"/>
      <c r="T51" s="9" t="s">
        <v>282</v>
      </c>
      <c r="U51" s="9" t="s">
        <v>46</v>
      </c>
      <c r="V51" s="11">
        <v>42711</v>
      </c>
      <c r="W51" s="9" t="s">
        <v>33</v>
      </c>
      <c r="X51" s="9">
        <v>2</v>
      </c>
      <c r="Y51" s="9" t="s">
        <v>72</v>
      </c>
      <c r="Z51" s="12">
        <v>42852</v>
      </c>
    </row>
    <row r="52" spans="1:26" x14ac:dyDescent="0.25">
      <c r="A52" s="8">
        <f t="shared" si="0"/>
        <v>51</v>
      </c>
      <c r="B52" s="9"/>
      <c r="C52" s="9"/>
      <c r="D52" s="9" t="s">
        <v>283</v>
      </c>
      <c r="E52" s="9" t="s">
        <v>284</v>
      </c>
      <c r="F52" s="9" t="s">
        <v>285</v>
      </c>
      <c r="G52" s="9" t="s">
        <v>49</v>
      </c>
      <c r="H52" s="9"/>
      <c r="I52" s="9"/>
      <c r="J52" s="9"/>
      <c r="K52" s="9" t="s">
        <v>281</v>
      </c>
      <c r="L52" s="9"/>
      <c r="M52" s="9"/>
      <c r="N52" s="9"/>
      <c r="O52" s="9"/>
      <c r="P52" s="9"/>
      <c r="Q52" s="9"/>
      <c r="R52" s="9"/>
      <c r="S52" s="9"/>
      <c r="T52" s="9" t="s">
        <v>286</v>
      </c>
      <c r="U52" s="9" t="s">
        <v>46</v>
      </c>
      <c r="V52" s="11">
        <v>42683</v>
      </c>
      <c r="W52" s="9" t="s">
        <v>33</v>
      </c>
      <c r="X52" s="9">
        <v>2</v>
      </c>
      <c r="Y52" s="9" t="s">
        <v>72</v>
      </c>
      <c r="Z52" s="12">
        <v>42853</v>
      </c>
    </row>
    <row r="53" spans="1:26" ht="27" customHeight="1" x14ac:dyDescent="0.25">
      <c r="A53" s="8">
        <f t="shared" si="0"/>
        <v>52</v>
      </c>
      <c r="B53" s="9"/>
      <c r="C53" s="9"/>
      <c r="D53" s="10" t="s">
        <v>287</v>
      </c>
      <c r="E53" s="10" t="s">
        <v>288</v>
      </c>
      <c r="F53" s="9" t="s">
        <v>178</v>
      </c>
      <c r="G53" s="9" t="s">
        <v>123</v>
      </c>
      <c r="H53" s="9">
        <v>332389303</v>
      </c>
      <c r="I53" s="9"/>
      <c r="J53" s="9"/>
      <c r="K53" s="9" t="s">
        <v>30</v>
      </c>
      <c r="L53" s="9"/>
      <c r="M53" s="9"/>
      <c r="N53" s="9"/>
      <c r="O53" s="9"/>
      <c r="P53" s="14" t="s">
        <v>289</v>
      </c>
      <c r="Q53" s="9"/>
      <c r="R53" s="9"/>
      <c r="S53" s="9"/>
      <c r="T53" s="10" t="s">
        <v>290</v>
      </c>
      <c r="U53" s="9" t="s">
        <v>38</v>
      </c>
      <c r="V53" s="11">
        <v>43070</v>
      </c>
      <c r="W53" s="9" t="s">
        <v>33</v>
      </c>
      <c r="X53" s="9">
        <v>6</v>
      </c>
      <c r="Y53" s="9" t="s">
        <v>101</v>
      </c>
      <c r="Z53" s="12">
        <v>42888</v>
      </c>
    </row>
    <row r="54" spans="1:26" ht="21" customHeight="1" x14ac:dyDescent="0.25">
      <c r="A54" s="8">
        <f t="shared" si="0"/>
        <v>53</v>
      </c>
      <c r="B54" s="9"/>
      <c r="C54" s="9"/>
      <c r="D54" s="10" t="s">
        <v>291</v>
      </c>
      <c r="E54" s="9" t="s">
        <v>292</v>
      </c>
      <c r="F54" s="9" t="s">
        <v>285</v>
      </c>
      <c r="G54" s="9" t="s">
        <v>49</v>
      </c>
      <c r="H54" s="9">
        <v>224064100</v>
      </c>
      <c r="I54" s="9"/>
      <c r="J54" s="9"/>
      <c r="K54" s="9" t="s">
        <v>281</v>
      </c>
      <c r="L54" s="9"/>
      <c r="M54" s="9"/>
      <c r="N54" s="9"/>
      <c r="O54" s="9"/>
      <c r="P54" s="9"/>
      <c r="Q54" s="9"/>
      <c r="R54" s="9"/>
      <c r="S54" s="9"/>
      <c r="T54" s="10" t="s">
        <v>293</v>
      </c>
      <c r="U54" s="9" t="s">
        <v>46</v>
      </c>
      <c r="V54" s="11">
        <v>42683</v>
      </c>
      <c r="W54" s="9" t="s">
        <v>33</v>
      </c>
      <c r="X54" s="9">
        <v>3</v>
      </c>
      <c r="Y54" s="9" t="s">
        <v>72</v>
      </c>
      <c r="Z54" s="12">
        <v>42887</v>
      </c>
    </row>
    <row r="55" spans="1:26" x14ac:dyDescent="0.25">
      <c r="A55" s="8">
        <f t="shared" si="0"/>
        <v>54</v>
      </c>
      <c r="B55" s="9" t="s">
        <v>294</v>
      </c>
      <c r="C55" s="9"/>
      <c r="D55" s="10" t="s">
        <v>295</v>
      </c>
      <c r="E55" s="9" t="s">
        <v>296</v>
      </c>
      <c r="F55" s="9" t="s">
        <v>123</v>
      </c>
      <c r="G55" s="9" t="s">
        <v>123</v>
      </c>
      <c r="H55" s="9">
        <v>323271335</v>
      </c>
      <c r="I55" s="9">
        <v>323274893</v>
      </c>
      <c r="J55" s="9">
        <v>952723953</v>
      </c>
      <c r="K55" s="9" t="s">
        <v>30</v>
      </c>
      <c r="L55" s="9"/>
      <c r="M55" s="9"/>
      <c r="N55" s="9"/>
      <c r="O55" s="9"/>
      <c r="P55" s="13" t="s">
        <v>297</v>
      </c>
      <c r="Q55" s="9"/>
      <c r="R55" s="9"/>
      <c r="S55" s="9"/>
      <c r="T55" s="10" t="s">
        <v>298</v>
      </c>
      <c r="U55" s="9" t="s">
        <v>32</v>
      </c>
      <c r="V55" s="11">
        <v>43054</v>
      </c>
      <c r="W55" s="9" t="s">
        <v>33</v>
      </c>
      <c r="X55" s="9">
        <v>5</v>
      </c>
      <c r="Y55" s="9" t="s">
        <v>32</v>
      </c>
      <c r="Z55" s="12">
        <v>42888</v>
      </c>
    </row>
    <row r="56" spans="1:26" ht="21.75" customHeight="1" x14ac:dyDescent="0.25">
      <c r="A56" s="8">
        <f t="shared" si="0"/>
        <v>55</v>
      </c>
      <c r="B56" s="9"/>
      <c r="C56" s="9"/>
      <c r="D56" s="10" t="s">
        <v>299</v>
      </c>
      <c r="E56" s="10" t="s">
        <v>300</v>
      </c>
      <c r="F56" s="9" t="s">
        <v>29</v>
      </c>
      <c r="G56" s="9" t="s">
        <v>29</v>
      </c>
      <c r="H56" s="9">
        <v>322481527</v>
      </c>
      <c r="I56" s="9"/>
      <c r="J56" s="9"/>
      <c r="K56" s="9" t="s">
        <v>36</v>
      </c>
      <c r="L56" s="9"/>
      <c r="M56" s="9"/>
      <c r="N56" s="9"/>
      <c r="O56" s="9"/>
      <c r="P56" s="9"/>
      <c r="Q56" s="9"/>
      <c r="R56" s="9"/>
      <c r="S56" s="9"/>
      <c r="T56" s="10" t="s">
        <v>301</v>
      </c>
      <c r="U56" s="9" t="s">
        <v>32</v>
      </c>
      <c r="V56" s="11">
        <v>42682</v>
      </c>
      <c r="W56" s="9" t="s">
        <v>33</v>
      </c>
      <c r="X56" s="9">
        <v>3</v>
      </c>
      <c r="Y56" s="9" t="s">
        <v>32</v>
      </c>
      <c r="Z56" s="12">
        <v>42887</v>
      </c>
    </row>
    <row r="57" spans="1:26" ht="27" customHeight="1" x14ac:dyDescent="0.25">
      <c r="A57" s="8">
        <f t="shared" si="0"/>
        <v>56</v>
      </c>
      <c r="B57" s="9"/>
      <c r="C57" s="9"/>
      <c r="D57" s="10" t="s">
        <v>302</v>
      </c>
      <c r="E57" s="9" t="s">
        <v>303</v>
      </c>
      <c r="F57" s="9" t="s">
        <v>304</v>
      </c>
      <c r="G57" s="9" t="s">
        <v>42</v>
      </c>
      <c r="H57" s="9"/>
      <c r="I57" s="9">
        <v>223012354</v>
      </c>
      <c r="J57" s="9"/>
      <c r="K57" s="9" t="s">
        <v>30</v>
      </c>
      <c r="L57" s="9"/>
      <c r="M57" s="9" t="s">
        <v>305</v>
      </c>
      <c r="N57" s="9"/>
      <c r="O57" s="9"/>
      <c r="P57" s="14" t="s">
        <v>306</v>
      </c>
      <c r="Q57" s="9"/>
      <c r="R57" s="9"/>
      <c r="S57" s="9"/>
      <c r="T57" s="10" t="s">
        <v>307</v>
      </c>
      <c r="U57" s="9" t="s">
        <v>38</v>
      </c>
      <c r="V57" s="11">
        <v>42753</v>
      </c>
      <c r="W57" s="9" t="s">
        <v>33</v>
      </c>
      <c r="X57" s="9">
        <v>7</v>
      </c>
      <c r="Y57" s="9" t="s">
        <v>32</v>
      </c>
      <c r="Z57" s="12">
        <v>42908</v>
      </c>
    </row>
    <row r="58" spans="1:26" x14ac:dyDescent="0.25">
      <c r="A58" s="8">
        <f t="shared" si="0"/>
        <v>57</v>
      </c>
      <c r="B58" s="9"/>
      <c r="C58" s="9"/>
      <c r="D58" s="10" t="s">
        <v>308</v>
      </c>
      <c r="E58" s="10" t="s">
        <v>309</v>
      </c>
      <c r="F58" s="9" t="s">
        <v>143</v>
      </c>
      <c r="G58" s="9" t="s">
        <v>95</v>
      </c>
      <c r="H58" s="9">
        <v>722955155</v>
      </c>
      <c r="I58" s="9"/>
      <c r="J58" s="9"/>
      <c r="K58" s="9" t="s">
        <v>36</v>
      </c>
      <c r="L58" s="9"/>
      <c r="M58" s="9"/>
      <c r="N58" s="9"/>
      <c r="O58" s="9"/>
      <c r="P58" s="9"/>
      <c r="Q58" s="9"/>
      <c r="R58" s="9"/>
      <c r="S58" s="9"/>
      <c r="T58" s="10" t="s">
        <v>310</v>
      </c>
      <c r="U58" s="9" t="s">
        <v>38</v>
      </c>
      <c r="V58" s="11">
        <v>42754</v>
      </c>
      <c r="W58" s="9" t="s">
        <v>33</v>
      </c>
      <c r="X58" s="9">
        <v>5</v>
      </c>
      <c r="Y58" s="9" t="s">
        <v>107</v>
      </c>
      <c r="Z58" s="12">
        <v>42888</v>
      </c>
    </row>
    <row r="59" spans="1:26" ht="38.25" customHeight="1" x14ac:dyDescent="0.25">
      <c r="A59" s="8">
        <f t="shared" si="0"/>
        <v>58</v>
      </c>
      <c r="B59" s="9"/>
      <c r="C59" s="9"/>
      <c r="D59" s="10" t="s">
        <v>311</v>
      </c>
      <c r="E59" s="9" t="s">
        <v>312</v>
      </c>
      <c r="F59" s="9" t="s">
        <v>313</v>
      </c>
      <c r="G59" s="9" t="s">
        <v>42</v>
      </c>
      <c r="H59" s="9">
        <v>228943525</v>
      </c>
      <c r="I59" s="9"/>
      <c r="J59" s="9"/>
      <c r="K59" s="9" t="s">
        <v>36</v>
      </c>
      <c r="L59" s="9">
        <v>3</v>
      </c>
      <c r="M59" s="9"/>
      <c r="N59" s="9"/>
      <c r="O59" s="9"/>
      <c r="P59" s="9"/>
      <c r="Q59" s="9"/>
      <c r="R59" s="9" t="s">
        <v>314</v>
      </c>
      <c r="S59" s="9"/>
      <c r="T59" s="10" t="s">
        <v>315</v>
      </c>
      <c r="U59" s="9" t="s">
        <v>32</v>
      </c>
      <c r="V59" s="11">
        <v>42754</v>
      </c>
      <c r="W59" s="9" t="s">
        <v>33</v>
      </c>
      <c r="X59" s="9">
        <v>1</v>
      </c>
      <c r="Y59" s="9" t="s">
        <v>32</v>
      </c>
      <c r="Z59" s="12">
        <v>42888</v>
      </c>
    </row>
    <row r="60" spans="1:26" ht="27" customHeight="1" x14ac:dyDescent="0.25">
      <c r="A60" s="8">
        <f t="shared" si="0"/>
        <v>59</v>
      </c>
      <c r="B60" s="9"/>
      <c r="C60" s="9" t="s">
        <v>316</v>
      </c>
      <c r="D60" s="10" t="s">
        <v>317</v>
      </c>
      <c r="E60" s="9" t="s">
        <v>318</v>
      </c>
      <c r="F60" s="10" t="s">
        <v>319</v>
      </c>
      <c r="G60" s="9" t="s">
        <v>123</v>
      </c>
      <c r="H60" s="9">
        <v>342512701</v>
      </c>
      <c r="I60" s="9">
        <v>342513035</v>
      </c>
      <c r="J60" s="9" t="s">
        <v>320</v>
      </c>
      <c r="K60" s="9" t="s">
        <v>30</v>
      </c>
      <c r="L60" s="9"/>
      <c r="M60" s="9" t="s">
        <v>234</v>
      </c>
      <c r="N60" s="9"/>
      <c r="O60" s="9" t="s">
        <v>321</v>
      </c>
      <c r="P60" s="14" t="s">
        <v>322</v>
      </c>
      <c r="Q60" s="9"/>
      <c r="R60" s="9"/>
      <c r="S60" s="9"/>
      <c r="T60" s="10" t="s">
        <v>323</v>
      </c>
      <c r="U60" s="9" t="s">
        <v>100</v>
      </c>
      <c r="V60" s="11">
        <v>42704</v>
      </c>
      <c r="W60" s="9" t="s">
        <v>33</v>
      </c>
      <c r="X60" s="9">
        <v>9</v>
      </c>
      <c r="Y60" s="9" t="s">
        <v>52</v>
      </c>
      <c r="Z60" s="12">
        <v>42909</v>
      </c>
    </row>
    <row r="61" spans="1:26" x14ac:dyDescent="0.25">
      <c r="A61" s="8">
        <f t="shared" si="0"/>
        <v>60</v>
      </c>
      <c r="B61" s="9"/>
      <c r="C61" s="9"/>
      <c r="D61" s="10" t="s">
        <v>324</v>
      </c>
      <c r="E61" s="9" t="s">
        <v>325</v>
      </c>
      <c r="F61" s="9" t="s">
        <v>326</v>
      </c>
      <c r="G61" s="9" t="s">
        <v>123</v>
      </c>
      <c r="H61" s="9" t="s">
        <v>327</v>
      </c>
      <c r="I61" s="9">
        <v>352408288</v>
      </c>
      <c r="J61" s="9">
        <v>971985812</v>
      </c>
      <c r="K61" s="9" t="s">
        <v>281</v>
      </c>
      <c r="L61" s="9"/>
      <c r="M61" s="9" t="s">
        <v>328</v>
      </c>
      <c r="N61" s="9" t="s">
        <v>329</v>
      </c>
      <c r="O61" s="9" t="s">
        <v>330</v>
      </c>
      <c r="P61" s="14" t="s">
        <v>331</v>
      </c>
      <c r="Q61" s="9"/>
      <c r="R61" s="9"/>
      <c r="S61" s="9"/>
      <c r="T61" s="10" t="s">
        <v>332</v>
      </c>
      <c r="U61" s="9" t="s">
        <v>100</v>
      </c>
      <c r="V61" s="11">
        <v>42720</v>
      </c>
      <c r="W61" s="9" t="s">
        <v>33</v>
      </c>
      <c r="X61" s="9">
        <v>10</v>
      </c>
      <c r="Y61" s="9" t="s">
        <v>32</v>
      </c>
      <c r="Z61" s="12">
        <v>42909</v>
      </c>
    </row>
    <row r="62" spans="1:26" ht="14.25" customHeight="1" x14ac:dyDescent="0.25">
      <c r="A62" s="8">
        <f t="shared" si="0"/>
        <v>61</v>
      </c>
      <c r="B62" s="9"/>
      <c r="C62" s="9"/>
      <c r="D62" s="9" t="s">
        <v>333</v>
      </c>
      <c r="E62" s="9" t="s">
        <v>334</v>
      </c>
      <c r="F62" s="9" t="s">
        <v>335</v>
      </c>
      <c r="G62" s="9" t="s">
        <v>123</v>
      </c>
      <c r="H62" s="9">
        <v>992253758</v>
      </c>
      <c r="I62" s="9"/>
      <c r="J62" s="9"/>
      <c r="K62" s="9" t="s">
        <v>281</v>
      </c>
      <c r="L62" s="9"/>
      <c r="M62" s="9" t="s">
        <v>336</v>
      </c>
      <c r="N62" s="9"/>
      <c r="O62" s="9" t="s">
        <v>337</v>
      </c>
      <c r="P62" s="14" t="s">
        <v>338</v>
      </c>
      <c r="Q62" s="9"/>
      <c r="R62" s="9"/>
      <c r="S62" s="9"/>
      <c r="T62" s="10" t="s">
        <v>339</v>
      </c>
      <c r="U62" s="9" t="s">
        <v>71</v>
      </c>
      <c r="V62" s="11">
        <v>42755</v>
      </c>
      <c r="W62" s="9" t="s">
        <v>33</v>
      </c>
      <c r="X62" s="9">
        <v>2</v>
      </c>
      <c r="Y62" s="9" t="s">
        <v>72</v>
      </c>
      <c r="Z62" s="12">
        <v>42907</v>
      </c>
    </row>
    <row r="63" spans="1:26" x14ac:dyDescent="0.25">
      <c r="A63" s="8">
        <f t="shared" si="0"/>
        <v>62</v>
      </c>
      <c r="B63" s="9" t="s">
        <v>294</v>
      </c>
      <c r="C63" s="9" t="s">
        <v>340</v>
      </c>
      <c r="D63" s="10" t="s">
        <v>341</v>
      </c>
      <c r="E63" s="9" t="s">
        <v>342</v>
      </c>
      <c r="F63" s="9" t="s">
        <v>343</v>
      </c>
      <c r="G63" s="9" t="s">
        <v>123</v>
      </c>
      <c r="H63" s="9" t="s">
        <v>344</v>
      </c>
      <c r="I63" s="9"/>
      <c r="J63" s="9"/>
      <c r="K63" s="9" t="s">
        <v>30</v>
      </c>
      <c r="L63" s="9"/>
      <c r="M63" s="9" t="s">
        <v>345</v>
      </c>
      <c r="N63" s="9"/>
      <c r="O63" s="9" t="s">
        <v>321</v>
      </c>
      <c r="P63" s="14" t="s">
        <v>346</v>
      </c>
      <c r="Q63" s="9"/>
      <c r="R63" s="9"/>
      <c r="S63" s="9"/>
      <c r="T63" s="10" t="s">
        <v>347</v>
      </c>
      <c r="U63" s="9" t="s">
        <v>100</v>
      </c>
      <c r="V63" s="11">
        <v>42758</v>
      </c>
      <c r="W63" s="9" t="s">
        <v>33</v>
      </c>
      <c r="X63" s="9">
        <v>1</v>
      </c>
      <c r="Y63" s="9" t="s">
        <v>101</v>
      </c>
      <c r="Z63" s="12">
        <v>42909</v>
      </c>
    </row>
    <row r="64" spans="1:26" ht="20.25" customHeight="1" x14ac:dyDescent="0.25">
      <c r="A64" s="8">
        <f t="shared" si="0"/>
        <v>63</v>
      </c>
      <c r="B64" s="9"/>
      <c r="C64" s="9"/>
      <c r="D64" s="9" t="s">
        <v>348</v>
      </c>
      <c r="E64" s="9" t="s">
        <v>349</v>
      </c>
      <c r="F64" s="9" t="s">
        <v>29</v>
      </c>
      <c r="G64" s="9" t="s">
        <v>29</v>
      </c>
      <c r="H64" s="9">
        <v>322612794</v>
      </c>
      <c r="I64" s="9"/>
      <c r="J64" s="9"/>
      <c r="K64" s="9" t="s">
        <v>36</v>
      </c>
      <c r="L64" s="9"/>
      <c r="M64" s="9" t="s">
        <v>350</v>
      </c>
      <c r="N64" s="9"/>
      <c r="O64" s="9" t="s">
        <v>330</v>
      </c>
      <c r="P64" s="14" t="s">
        <v>351</v>
      </c>
      <c r="Q64" s="9"/>
      <c r="R64" s="9"/>
      <c r="S64" s="9"/>
      <c r="T64" s="10" t="s">
        <v>352</v>
      </c>
      <c r="U64" s="10" t="s">
        <v>100</v>
      </c>
      <c r="V64" s="11">
        <v>42758</v>
      </c>
      <c r="W64" s="9" t="s">
        <v>33</v>
      </c>
      <c r="X64" s="9">
        <v>1</v>
      </c>
      <c r="Y64" s="9" t="s">
        <v>101</v>
      </c>
      <c r="Z64" s="12">
        <v>42909</v>
      </c>
    </row>
    <row r="65" spans="1:27" x14ac:dyDescent="0.25">
      <c r="A65" s="8">
        <f t="shared" si="0"/>
        <v>64</v>
      </c>
      <c r="B65" s="9"/>
      <c r="C65" s="9"/>
      <c r="D65" s="10" t="s">
        <v>353</v>
      </c>
      <c r="E65" s="9" t="s">
        <v>354</v>
      </c>
      <c r="F65" s="9" t="s">
        <v>254</v>
      </c>
      <c r="G65" s="9" t="s">
        <v>42</v>
      </c>
      <c r="H65" s="9">
        <v>229536044</v>
      </c>
      <c r="I65" s="9"/>
      <c r="J65" s="9"/>
      <c r="K65" s="9" t="s">
        <v>36</v>
      </c>
      <c r="L65" s="9"/>
      <c r="M65" s="9" t="s">
        <v>355</v>
      </c>
      <c r="N65" s="9" t="s">
        <v>356</v>
      </c>
      <c r="O65" s="9" t="s">
        <v>236</v>
      </c>
      <c r="P65" s="14" t="s">
        <v>357</v>
      </c>
      <c r="Q65" s="9"/>
      <c r="R65" s="9"/>
      <c r="S65" s="9"/>
      <c r="T65" s="10" t="s">
        <v>358</v>
      </c>
      <c r="U65" s="10" t="s">
        <v>57</v>
      </c>
      <c r="V65" s="11">
        <v>42600</v>
      </c>
      <c r="W65" s="9" t="s">
        <v>33</v>
      </c>
      <c r="X65" s="9">
        <v>2</v>
      </c>
      <c r="Y65" s="9" t="s">
        <v>107</v>
      </c>
      <c r="Z65" s="12">
        <v>42886</v>
      </c>
    </row>
    <row r="66" spans="1:27" ht="19.5" customHeight="1" x14ac:dyDescent="0.25">
      <c r="A66" s="8">
        <f t="shared" si="0"/>
        <v>65</v>
      </c>
      <c r="B66" s="9"/>
      <c r="C66" s="9" t="s">
        <v>359</v>
      </c>
      <c r="D66" s="10" t="s">
        <v>360</v>
      </c>
      <c r="E66" s="9" t="s">
        <v>361</v>
      </c>
      <c r="F66" s="9" t="s">
        <v>90</v>
      </c>
      <c r="G66" s="9" t="s">
        <v>42</v>
      </c>
      <c r="H66" s="9">
        <v>983569531</v>
      </c>
      <c r="I66" s="9"/>
      <c r="J66" s="9"/>
      <c r="K66" s="9" t="s">
        <v>30</v>
      </c>
      <c r="L66" s="9"/>
      <c r="M66" s="9"/>
      <c r="N66" s="9"/>
      <c r="O66" s="9"/>
      <c r="P66" s="14" t="s">
        <v>362</v>
      </c>
      <c r="Q66" s="9"/>
      <c r="R66" s="9"/>
      <c r="S66" s="9"/>
      <c r="T66" s="10" t="s">
        <v>363</v>
      </c>
      <c r="U66" s="10" t="s">
        <v>100</v>
      </c>
      <c r="V66" s="11">
        <v>43048</v>
      </c>
      <c r="W66" s="9" t="s">
        <v>33</v>
      </c>
      <c r="X66" s="9">
        <v>5</v>
      </c>
      <c r="Y66" s="10" t="s">
        <v>32</v>
      </c>
      <c r="Z66" s="12">
        <v>42906</v>
      </c>
    </row>
    <row r="67" spans="1:27" x14ac:dyDescent="0.25">
      <c r="A67" s="8">
        <f t="shared" si="0"/>
        <v>66</v>
      </c>
      <c r="B67" s="9"/>
      <c r="C67" s="9" t="s">
        <v>340</v>
      </c>
      <c r="D67" s="10" t="s">
        <v>364</v>
      </c>
      <c r="E67" s="9" t="s">
        <v>365</v>
      </c>
      <c r="F67" s="9" t="s">
        <v>123</v>
      </c>
      <c r="G67" s="9" t="s">
        <v>123</v>
      </c>
      <c r="H67" s="9">
        <v>323274299</v>
      </c>
      <c r="I67" s="9">
        <v>323432248</v>
      </c>
      <c r="J67" s="9">
        <v>992685186</v>
      </c>
      <c r="K67" s="9" t="s">
        <v>30</v>
      </c>
      <c r="L67" s="9"/>
      <c r="M67" s="9" t="s">
        <v>366</v>
      </c>
      <c r="N67" s="9" t="s">
        <v>367</v>
      </c>
      <c r="O67" s="9"/>
      <c r="P67" s="14" t="s">
        <v>368</v>
      </c>
      <c r="Q67" s="9"/>
      <c r="R67" s="9"/>
      <c r="S67" s="9"/>
      <c r="T67" s="10" t="s">
        <v>369</v>
      </c>
      <c r="U67" s="10" t="s">
        <v>100</v>
      </c>
      <c r="V67" s="11">
        <v>43047</v>
      </c>
      <c r="W67" s="9" t="s">
        <v>33</v>
      </c>
      <c r="X67" s="9">
        <v>2</v>
      </c>
      <c r="Y67" s="9" t="s">
        <v>101</v>
      </c>
      <c r="Z67" s="12">
        <v>42909</v>
      </c>
      <c r="AA67" s="23"/>
    </row>
    <row r="68" spans="1:27" x14ac:dyDescent="0.25">
      <c r="A68" s="8">
        <f t="shared" ref="A68:A131" si="1">+A67+1</f>
        <v>67</v>
      </c>
      <c r="B68" s="9"/>
      <c r="C68" s="9"/>
      <c r="D68" s="10" t="s">
        <v>370</v>
      </c>
      <c r="E68" s="9" t="s">
        <v>371</v>
      </c>
      <c r="F68" s="9" t="s">
        <v>29</v>
      </c>
      <c r="G68" s="9" t="s">
        <v>29</v>
      </c>
      <c r="H68" s="9" t="s">
        <v>372</v>
      </c>
      <c r="I68" s="9" t="s">
        <v>373</v>
      </c>
      <c r="J68" s="9">
        <v>322883689</v>
      </c>
      <c r="K68" s="9" t="s">
        <v>30</v>
      </c>
      <c r="L68" s="9"/>
      <c r="M68" s="9" t="s">
        <v>374</v>
      </c>
      <c r="N68" s="9" t="s">
        <v>375</v>
      </c>
      <c r="O68" s="9" t="s">
        <v>376</v>
      </c>
      <c r="P68" s="14" t="s">
        <v>377</v>
      </c>
      <c r="Q68" s="9"/>
      <c r="R68" s="9"/>
      <c r="S68" s="9"/>
      <c r="T68" s="10" t="s">
        <v>378</v>
      </c>
      <c r="U68" s="9" t="s">
        <v>71</v>
      </c>
      <c r="V68" s="11">
        <v>42761</v>
      </c>
      <c r="W68" s="9" t="s">
        <v>33</v>
      </c>
      <c r="X68" s="9">
        <v>3</v>
      </c>
      <c r="Y68" s="9" t="s">
        <v>107</v>
      </c>
      <c r="Z68" s="12">
        <v>42908</v>
      </c>
    </row>
    <row r="69" spans="1:27" ht="30" customHeight="1" x14ac:dyDescent="0.25">
      <c r="A69" s="8">
        <f t="shared" si="1"/>
        <v>68</v>
      </c>
      <c r="B69" s="9"/>
      <c r="C69" s="9"/>
      <c r="D69" s="10" t="s">
        <v>379</v>
      </c>
      <c r="E69" s="9" t="s">
        <v>380</v>
      </c>
      <c r="F69" s="9" t="s">
        <v>381</v>
      </c>
      <c r="G69" s="9" t="s">
        <v>123</v>
      </c>
      <c r="H69" s="9">
        <v>9954524319</v>
      </c>
      <c r="I69" s="9">
        <v>971591888</v>
      </c>
      <c r="J69" s="9"/>
      <c r="K69" s="9" t="s">
        <v>30</v>
      </c>
      <c r="L69" s="9"/>
      <c r="M69" s="9" t="s">
        <v>382</v>
      </c>
      <c r="N69" s="9" t="s">
        <v>383</v>
      </c>
      <c r="O69" s="9" t="s">
        <v>236</v>
      </c>
      <c r="P69" s="14" t="s">
        <v>384</v>
      </c>
      <c r="Q69" s="9"/>
      <c r="R69" s="9"/>
      <c r="S69" s="9"/>
      <c r="T69" s="10" t="s">
        <v>385</v>
      </c>
      <c r="U69" s="9" t="s">
        <v>386</v>
      </c>
      <c r="V69" s="11">
        <v>42682</v>
      </c>
      <c r="W69" s="9" t="s">
        <v>33</v>
      </c>
      <c r="X69" s="9">
        <v>3</v>
      </c>
      <c r="Y69" s="9" t="s">
        <v>32</v>
      </c>
      <c r="Z69" s="12">
        <v>42908</v>
      </c>
    </row>
    <row r="70" spans="1:27" x14ac:dyDescent="0.25">
      <c r="A70" s="8">
        <f t="shared" si="1"/>
        <v>69</v>
      </c>
      <c r="B70" s="9"/>
      <c r="C70" s="9" t="s">
        <v>387</v>
      </c>
      <c r="D70" s="9" t="s">
        <v>388</v>
      </c>
      <c r="E70" s="9" t="s">
        <v>389</v>
      </c>
      <c r="F70" s="9" t="s">
        <v>389</v>
      </c>
      <c r="G70" s="9" t="s">
        <v>389</v>
      </c>
      <c r="H70" s="9">
        <v>983681088</v>
      </c>
      <c r="I70" s="9"/>
      <c r="J70" s="9"/>
      <c r="K70" s="9" t="s">
        <v>36</v>
      </c>
      <c r="L70" s="9"/>
      <c r="M70" s="9" t="s">
        <v>390</v>
      </c>
      <c r="N70" s="9" t="s">
        <v>391</v>
      </c>
      <c r="O70" s="9" t="s">
        <v>236</v>
      </c>
      <c r="P70" s="9" t="s">
        <v>392</v>
      </c>
      <c r="Q70" s="9"/>
      <c r="R70" s="9"/>
      <c r="S70" s="9"/>
      <c r="T70" s="10" t="s">
        <v>393</v>
      </c>
      <c r="U70" s="9" t="s">
        <v>394</v>
      </c>
      <c r="V70" s="11">
        <v>42772</v>
      </c>
      <c r="W70" s="9" t="s">
        <v>33</v>
      </c>
      <c r="X70" s="9"/>
      <c r="Y70" s="9"/>
      <c r="Z70" s="12"/>
    </row>
    <row r="71" spans="1:27" ht="27" customHeight="1" x14ac:dyDescent="0.25">
      <c r="A71" s="8">
        <f t="shared" si="1"/>
        <v>70</v>
      </c>
      <c r="B71" s="9"/>
      <c r="C71" s="9" t="s">
        <v>395</v>
      </c>
      <c r="D71" s="10" t="s">
        <v>396</v>
      </c>
      <c r="E71" s="9" t="s">
        <v>397</v>
      </c>
      <c r="F71" s="9" t="s">
        <v>398</v>
      </c>
      <c r="G71" s="9" t="s">
        <v>123</v>
      </c>
      <c r="H71" s="9">
        <v>322325000</v>
      </c>
      <c r="I71" s="9">
        <v>322325058</v>
      </c>
      <c r="J71" s="9"/>
      <c r="K71" s="9" t="s">
        <v>281</v>
      </c>
      <c r="L71" s="9"/>
      <c r="M71" s="9" t="s">
        <v>399</v>
      </c>
      <c r="N71" s="9" t="s">
        <v>400</v>
      </c>
      <c r="O71" s="9" t="s">
        <v>401</v>
      </c>
      <c r="P71" s="14" t="s">
        <v>402</v>
      </c>
      <c r="Q71" s="9"/>
      <c r="R71" s="9"/>
      <c r="S71" s="9"/>
      <c r="T71" s="10" t="s">
        <v>403</v>
      </c>
      <c r="U71" s="9" t="s">
        <v>100</v>
      </c>
      <c r="V71" s="11">
        <v>42720</v>
      </c>
      <c r="W71" s="9" t="s">
        <v>33</v>
      </c>
      <c r="X71" s="9">
        <v>1</v>
      </c>
      <c r="Y71" s="9" t="s">
        <v>101</v>
      </c>
      <c r="Z71" s="12">
        <v>42909</v>
      </c>
      <c r="AA71" t="s">
        <v>404</v>
      </c>
    </row>
    <row r="72" spans="1:27" ht="19.5" customHeight="1" x14ac:dyDescent="0.25">
      <c r="A72" s="8">
        <f t="shared" si="1"/>
        <v>71</v>
      </c>
      <c r="B72" s="9"/>
      <c r="C72" s="9"/>
      <c r="D72" s="10" t="s">
        <v>405</v>
      </c>
      <c r="E72" s="9" t="s">
        <v>406</v>
      </c>
      <c r="F72" s="9" t="s">
        <v>123</v>
      </c>
      <c r="G72" s="9" t="s">
        <v>123</v>
      </c>
      <c r="H72" s="9" t="s">
        <v>407</v>
      </c>
      <c r="I72" s="9"/>
      <c r="J72" s="9"/>
      <c r="K72" s="9" t="s">
        <v>281</v>
      </c>
      <c r="L72" s="9"/>
      <c r="M72" s="10" t="s">
        <v>408</v>
      </c>
      <c r="N72" s="10" t="s">
        <v>409</v>
      </c>
      <c r="O72" s="10" t="s">
        <v>410</v>
      </c>
      <c r="P72" s="14" t="s">
        <v>411</v>
      </c>
      <c r="Q72" s="9"/>
      <c r="R72" s="9"/>
      <c r="S72" s="9"/>
      <c r="T72" s="10" t="s">
        <v>412</v>
      </c>
      <c r="U72" s="10" t="s">
        <v>71</v>
      </c>
      <c r="V72" s="11">
        <v>42716</v>
      </c>
      <c r="W72" s="9" t="s">
        <v>33</v>
      </c>
      <c r="X72" s="9">
        <v>2</v>
      </c>
      <c r="Y72" s="9" t="s">
        <v>32</v>
      </c>
      <c r="Z72" s="12">
        <v>42908</v>
      </c>
    </row>
    <row r="73" spans="1:27" ht="72" customHeight="1" x14ac:dyDescent="0.25">
      <c r="A73" s="8">
        <f t="shared" si="1"/>
        <v>72</v>
      </c>
      <c r="B73" s="9"/>
      <c r="C73" s="9"/>
      <c r="D73" s="10" t="s">
        <v>413</v>
      </c>
      <c r="E73" s="9" t="s">
        <v>414</v>
      </c>
      <c r="F73" s="9" t="s">
        <v>381</v>
      </c>
      <c r="G73" s="10" t="s">
        <v>123</v>
      </c>
      <c r="H73" s="9" t="s">
        <v>415</v>
      </c>
      <c r="I73" s="9"/>
      <c r="J73" s="9"/>
      <c r="K73" s="9" t="s">
        <v>281</v>
      </c>
      <c r="L73" s="9"/>
      <c r="M73" s="9" t="s">
        <v>416</v>
      </c>
      <c r="N73" s="9" t="s">
        <v>417</v>
      </c>
      <c r="O73" s="9" t="s">
        <v>418</v>
      </c>
      <c r="P73" s="14" t="s">
        <v>419</v>
      </c>
      <c r="Q73" s="9"/>
      <c r="R73" s="9"/>
      <c r="S73" s="9"/>
      <c r="T73" s="10" t="s">
        <v>420</v>
      </c>
      <c r="U73" s="9" t="s">
        <v>100</v>
      </c>
      <c r="V73" s="11" t="s">
        <v>421</v>
      </c>
      <c r="W73" s="9" t="s">
        <v>33</v>
      </c>
      <c r="X73" s="9">
        <v>2</v>
      </c>
      <c r="Y73" s="9" t="s">
        <v>101</v>
      </c>
      <c r="Z73" s="12">
        <v>42909</v>
      </c>
      <c r="AA73" s="9"/>
    </row>
    <row r="74" spans="1:27" ht="24.75" customHeight="1" x14ac:dyDescent="0.25">
      <c r="A74" s="8">
        <f t="shared" si="1"/>
        <v>73</v>
      </c>
      <c r="B74" s="9"/>
      <c r="C74" s="9"/>
      <c r="D74" s="9" t="s">
        <v>422</v>
      </c>
      <c r="E74" s="9" t="s">
        <v>423</v>
      </c>
      <c r="F74" s="9" t="s">
        <v>29</v>
      </c>
      <c r="G74" s="9" t="s">
        <v>29</v>
      </c>
      <c r="H74" s="9">
        <v>322321500</v>
      </c>
      <c r="I74" s="9">
        <v>322689568</v>
      </c>
      <c r="J74" s="9"/>
      <c r="K74" s="9" t="s">
        <v>281</v>
      </c>
      <c r="L74" s="9"/>
      <c r="M74" s="9" t="s">
        <v>424</v>
      </c>
      <c r="N74" s="9" t="s">
        <v>425</v>
      </c>
      <c r="O74" s="9" t="s">
        <v>401</v>
      </c>
      <c r="P74" s="14" t="s">
        <v>426</v>
      </c>
      <c r="Q74" s="9"/>
      <c r="R74" s="9"/>
      <c r="S74" s="9"/>
      <c r="T74" s="10" t="s">
        <v>427</v>
      </c>
      <c r="U74" s="10" t="s">
        <v>46</v>
      </c>
      <c r="V74" s="11">
        <v>42711</v>
      </c>
      <c r="W74" s="9" t="s">
        <v>33</v>
      </c>
      <c r="X74" s="9">
        <v>1</v>
      </c>
      <c r="Y74" s="9" t="s">
        <v>72</v>
      </c>
      <c r="Z74" s="12">
        <v>42908</v>
      </c>
    </row>
    <row r="75" spans="1:27" ht="59.25" customHeight="1" x14ac:dyDescent="0.25">
      <c r="A75" s="8">
        <f t="shared" si="1"/>
        <v>74</v>
      </c>
      <c r="B75" s="9"/>
      <c r="C75" s="9"/>
      <c r="D75" s="9" t="s">
        <v>428</v>
      </c>
      <c r="E75" s="9" t="s">
        <v>429</v>
      </c>
      <c r="F75" s="10" t="s">
        <v>29</v>
      </c>
      <c r="G75" s="9" t="s">
        <v>29</v>
      </c>
      <c r="H75" s="9" t="s">
        <v>430</v>
      </c>
      <c r="I75" s="9">
        <v>323203958</v>
      </c>
      <c r="J75" s="9"/>
      <c r="K75" s="9" t="s">
        <v>281</v>
      </c>
      <c r="L75" s="9"/>
      <c r="M75" s="9" t="s">
        <v>431</v>
      </c>
      <c r="N75" s="9" t="s">
        <v>96</v>
      </c>
      <c r="O75" s="9" t="s">
        <v>337</v>
      </c>
      <c r="P75" s="14" t="s">
        <v>432</v>
      </c>
      <c r="Q75" s="14" t="s">
        <v>433</v>
      </c>
      <c r="R75" s="9"/>
      <c r="S75" s="9"/>
      <c r="T75" s="10" t="s">
        <v>434</v>
      </c>
      <c r="U75" s="10" t="s">
        <v>435</v>
      </c>
      <c r="V75" s="11">
        <v>42710</v>
      </c>
      <c r="W75" s="9" t="s">
        <v>33</v>
      </c>
      <c r="X75" s="9">
        <v>4</v>
      </c>
      <c r="Y75" s="9" t="s">
        <v>101</v>
      </c>
      <c r="Z75" s="12">
        <v>42905</v>
      </c>
    </row>
    <row r="76" spans="1:27" x14ac:dyDescent="0.25">
      <c r="A76" s="8">
        <f t="shared" si="1"/>
        <v>75</v>
      </c>
      <c r="B76" s="9"/>
      <c r="C76" s="9"/>
      <c r="D76" s="10" t="s">
        <v>436</v>
      </c>
      <c r="E76" s="9" t="s">
        <v>437</v>
      </c>
      <c r="F76" s="9" t="s">
        <v>123</v>
      </c>
      <c r="G76" s="9" t="s">
        <v>123</v>
      </c>
      <c r="H76" s="9" t="s">
        <v>438</v>
      </c>
      <c r="I76" s="9"/>
      <c r="J76" s="9"/>
      <c r="K76" s="9" t="s">
        <v>281</v>
      </c>
      <c r="L76" s="9"/>
      <c r="M76" s="9" t="s">
        <v>439</v>
      </c>
      <c r="N76" s="9" t="s">
        <v>440</v>
      </c>
      <c r="O76" s="9" t="s">
        <v>401</v>
      </c>
      <c r="P76" s="14" t="s">
        <v>441</v>
      </c>
      <c r="Q76" s="9"/>
      <c r="R76" s="9"/>
      <c r="S76" s="9"/>
      <c r="T76" s="10" t="s">
        <v>442</v>
      </c>
      <c r="U76" s="9" t="s">
        <v>100</v>
      </c>
      <c r="V76" s="11">
        <v>42711</v>
      </c>
      <c r="W76" s="9" t="s">
        <v>33</v>
      </c>
      <c r="X76" s="9">
        <v>4</v>
      </c>
      <c r="Y76" s="9" t="s">
        <v>72</v>
      </c>
      <c r="Z76" s="12">
        <v>42909</v>
      </c>
    </row>
    <row r="77" spans="1:27" x14ac:dyDescent="0.25">
      <c r="A77" s="8">
        <f t="shared" si="1"/>
        <v>76</v>
      </c>
      <c r="B77" s="9"/>
      <c r="C77" s="9"/>
      <c r="D77" s="10" t="s">
        <v>443</v>
      </c>
      <c r="E77" s="9" t="s">
        <v>444</v>
      </c>
      <c r="F77" s="9" t="s">
        <v>195</v>
      </c>
      <c r="G77" s="9" t="s">
        <v>123</v>
      </c>
      <c r="H77" s="9" t="s">
        <v>445</v>
      </c>
      <c r="I77" s="9"/>
      <c r="J77" s="9"/>
      <c r="K77" s="9" t="s">
        <v>281</v>
      </c>
      <c r="L77" s="9"/>
      <c r="M77" s="9" t="s">
        <v>446</v>
      </c>
      <c r="N77" s="9" t="s">
        <v>447</v>
      </c>
      <c r="O77" s="9" t="s">
        <v>401</v>
      </c>
      <c r="P77" s="14" t="s">
        <v>448</v>
      </c>
      <c r="Q77" s="9"/>
      <c r="R77" s="9"/>
      <c r="S77" s="9"/>
      <c r="T77" s="10" t="s">
        <v>449</v>
      </c>
      <c r="U77" s="9" t="s">
        <v>100</v>
      </c>
      <c r="V77" s="11">
        <v>42719</v>
      </c>
      <c r="W77" s="9" t="s">
        <v>33</v>
      </c>
      <c r="X77" s="9">
        <v>4</v>
      </c>
      <c r="Y77" s="9" t="s">
        <v>101</v>
      </c>
      <c r="Z77" s="15">
        <v>42909</v>
      </c>
    </row>
    <row r="78" spans="1:27" x14ac:dyDescent="0.25">
      <c r="A78" s="8">
        <f t="shared" si="1"/>
        <v>77</v>
      </c>
      <c r="B78" s="9"/>
      <c r="C78" s="9"/>
      <c r="D78" s="10" t="s">
        <v>450</v>
      </c>
      <c r="E78" s="9" t="s">
        <v>451</v>
      </c>
      <c r="F78" s="9" t="s">
        <v>29</v>
      </c>
      <c r="G78" s="9" t="s">
        <v>29</v>
      </c>
      <c r="H78" s="9">
        <v>322265200</v>
      </c>
      <c r="I78" s="9"/>
      <c r="J78" s="9"/>
      <c r="K78" s="9" t="s">
        <v>281</v>
      </c>
      <c r="L78" s="9"/>
      <c r="M78" s="9" t="s">
        <v>452</v>
      </c>
      <c r="N78" s="9" t="s">
        <v>453</v>
      </c>
      <c r="O78" s="9" t="s">
        <v>337</v>
      </c>
      <c r="P78" s="14" t="s">
        <v>454</v>
      </c>
      <c r="Q78" s="9"/>
      <c r="R78" s="9"/>
      <c r="S78" s="9"/>
      <c r="T78" s="10" t="s">
        <v>455</v>
      </c>
      <c r="U78" s="10" t="s">
        <v>71</v>
      </c>
      <c r="V78" s="11">
        <v>42713</v>
      </c>
      <c r="W78" s="9" t="s">
        <v>33</v>
      </c>
      <c r="X78" s="9">
        <v>2</v>
      </c>
      <c r="Y78" s="9" t="s">
        <v>72</v>
      </c>
      <c r="Z78" s="12">
        <v>42908</v>
      </c>
    </row>
    <row r="79" spans="1:27" ht="27" customHeight="1" x14ac:dyDescent="0.25">
      <c r="A79" s="8">
        <f t="shared" si="1"/>
        <v>78</v>
      </c>
      <c r="B79" s="9"/>
      <c r="C79" s="9"/>
      <c r="D79" s="10" t="s">
        <v>456</v>
      </c>
      <c r="E79" s="10" t="s">
        <v>457</v>
      </c>
      <c r="F79" s="9" t="s">
        <v>123</v>
      </c>
      <c r="G79" s="9" t="s">
        <v>123</v>
      </c>
      <c r="H79" s="9">
        <v>988224840</v>
      </c>
      <c r="I79" s="9"/>
      <c r="J79" s="9"/>
      <c r="K79" s="9" t="s">
        <v>30</v>
      </c>
      <c r="L79" s="9"/>
      <c r="M79" s="9" t="s">
        <v>458</v>
      </c>
      <c r="N79" s="9" t="s">
        <v>459</v>
      </c>
      <c r="O79" s="9" t="s">
        <v>330</v>
      </c>
      <c r="P79" s="14" t="s">
        <v>460</v>
      </c>
      <c r="Q79" s="9"/>
      <c r="R79" s="9"/>
      <c r="S79" s="9"/>
      <c r="T79" s="10" t="s">
        <v>461</v>
      </c>
      <c r="U79" s="9" t="s">
        <v>100</v>
      </c>
      <c r="V79" s="11">
        <v>42702</v>
      </c>
      <c r="W79" s="9" t="s">
        <v>33</v>
      </c>
      <c r="X79" s="9">
        <v>4</v>
      </c>
      <c r="Y79" s="9" t="s">
        <v>32</v>
      </c>
      <c r="Z79" s="12">
        <v>42909</v>
      </c>
    </row>
    <row r="80" spans="1:27" x14ac:dyDescent="0.25">
      <c r="A80" s="8">
        <f t="shared" si="1"/>
        <v>79</v>
      </c>
      <c r="B80" s="9"/>
      <c r="C80" s="9"/>
      <c r="D80" s="10" t="s">
        <v>462</v>
      </c>
      <c r="E80" s="9" t="s">
        <v>463</v>
      </c>
      <c r="F80" s="9" t="s">
        <v>195</v>
      </c>
      <c r="G80" s="9" t="s">
        <v>29</v>
      </c>
      <c r="H80" s="9">
        <v>322326800</v>
      </c>
      <c r="I80" s="9">
        <v>226790700</v>
      </c>
      <c r="J80" s="9"/>
      <c r="K80" s="9" t="s">
        <v>281</v>
      </c>
      <c r="L80" s="9"/>
      <c r="M80" s="9" t="s">
        <v>464</v>
      </c>
      <c r="N80" s="9" t="s">
        <v>465</v>
      </c>
      <c r="O80" s="9" t="s">
        <v>337</v>
      </c>
      <c r="P80" s="14" t="s">
        <v>466</v>
      </c>
      <c r="Q80" s="9"/>
      <c r="R80" s="9"/>
      <c r="S80" s="9"/>
      <c r="T80" s="10" t="s">
        <v>467</v>
      </c>
      <c r="U80" s="9" t="s">
        <v>46</v>
      </c>
      <c r="V80" s="11">
        <v>42775</v>
      </c>
      <c r="W80" s="9" t="s">
        <v>33</v>
      </c>
      <c r="X80" s="9">
        <v>1</v>
      </c>
      <c r="Y80" s="9" t="s">
        <v>72</v>
      </c>
      <c r="Z80" s="12">
        <v>42908</v>
      </c>
    </row>
    <row r="81" spans="1:26" ht="26.25" customHeight="1" x14ac:dyDescent="0.25">
      <c r="A81" s="8">
        <f t="shared" si="1"/>
        <v>80</v>
      </c>
      <c r="B81" s="9"/>
      <c r="C81" s="9" t="s">
        <v>340</v>
      </c>
      <c r="D81" s="10" t="s">
        <v>468</v>
      </c>
      <c r="E81" s="10" t="s">
        <v>469</v>
      </c>
      <c r="F81" s="9" t="s">
        <v>123</v>
      </c>
      <c r="G81" s="9" t="s">
        <v>123</v>
      </c>
      <c r="H81" s="9">
        <v>322239313</v>
      </c>
      <c r="I81" s="9"/>
      <c r="J81" s="9"/>
      <c r="K81" s="9" t="s">
        <v>30</v>
      </c>
      <c r="L81" s="9"/>
      <c r="M81" s="9" t="s">
        <v>470</v>
      </c>
      <c r="N81" s="9" t="s">
        <v>471</v>
      </c>
      <c r="O81" s="9" t="s">
        <v>472</v>
      </c>
      <c r="P81" s="14" t="s">
        <v>473</v>
      </c>
      <c r="Q81" s="9"/>
      <c r="R81" s="9"/>
      <c r="S81" s="9"/>
      <c r="T81" s="10" t="s">
        <v>474</v>
      </c>
      <c r="U81" s="9" t="s">
        <v>100</v>
      </c>
      <c r="V81" s="11">
        <v>42753</v>
      </c>
      <c r="W81" s="9" t="s">
        <v>33</v>
      </c>
      <c r="X81" s="9">
        <v>5</v>
      </c>
      <c r="Y81" s="9" t="s">
        <v>101</v>
      </c>
      <c r="Z81" s="12">
        <v>42909</v>
      </c>
    </row>
    <row r="82" spans="1:26" ht="23.25" customHeight="1" x14ac:dyDescent="0.25">
      <c r="A82" s="8">
        <f t="shared" si="1"/>
        <v>81</v>
      </c>
      <c r="B82" s="9"/>
      <c r="C82" s="9"/>
      <c r="D82" s="10" t="s">
        <v>475</v>
      </c>
      <c r="E82" s="10" t="s">
        <v>476</v>
      </c>
      <c r="F82" s="9" t="s">
        <v>123</v>
      </c>
      <c r="G82" s="9" t="s">
        <v>123</v>
      </c>
      <c r="H82" s="9">
        <v>978936703</v>
      </c>
      <c r="I82" s="9"/>
      <c r="J82" s="9"/>
      <c r="K82" s="9" t="s">
        <v>30</v>
      </c>
      <c r="L82" s="9"/>
      <c r="M82" s="9" t="s">
        <v>477</v>
      </c>
      <c r="N82" s="9" t="s">
        <v>409</v>
      </c>
      <c r="O82" s="9" t="s">
        <v>236</v>
      </c>
      <c r="P82" s="14" t="s">
        <v>478</v>
      </c>
      <c r="Q82" s="9"/>
      <c r="R82" s="9"/>
      <c r="S82" s="9"/>
      <c r="T82" s="10" t="s">
        <v>479</v>
      </c>
      <c r="U82" s="9" t="s">
        <v>100</v>
      </c>
      <c r="V82" s="11">
        <v>42689</v>
      </c>
      <c r="W82" s="9" t="s">
        <v>33</v>
      </c>
      <c r="X82" s="9">
        <v>1</v>
      </c>
      <c r="Y82" s="9" t="s">
        <v>101</v>
      </c>
      <c r="Z82" s="12">
        <v>42909</v>
      </c>
    </row>
    <row r="83" spans="1:26" x14ac:dyDescent="0.25">
      <c r="A83" s="8">
        <f t="shared" si="1"/>
        <v>82</v>
      </c>
      <c r="B83" s="9"/>
      <c r="C83" s="9"/>
      <c r="D83" s="10" t="s">
        <v>480</v>
      </c>
      <c r="E83" s="9" t="s">
        <v>481</v>
      </c>
      <c r="F83" s="9" t="s">
        <v>123</v>
      </c>
      <c r="G83" s="9" t="s">
        <v>123</v>
      </c>
      <c r="H83" s="9">
        <v>322252105</v>
      </c>
      <c r="I83" s="9">
        <v>995793162</v>
      </c>
      <c r="J83" s="9">
        <v>322213345</v>
      </c>
      <c r="K83" s="9" t="s">
        <v>36</v>
      </c>
      <c r="L83" s="9"/>
      <c r="M83" s="9" t="s">
        <v>482</v>
      </c>
      <c r="N83" s="9" t="s">
        <v>483</v>
      </c>
      <c r="O83" s="9" t="s">
        <v>236</v>
      </c>
      <c r="P83" s="14" t="s">
        <v>484</v>
      </c>
      <c r="Q83" s="9"/>
      <c r="R83" s="9"/>
      <c r="S83" s="9"/>
      <c r="T83" s="10" t="s">
        <v>485</v>
      </c>
      <c r="U83" s="10" t="s">
        <v>71</v>
      </c>
      <c r="V83" s="11">
        <v>42682</v>
      </c>
      <c r="W83" s="9" t="s">
        <v>33</v>
      </c>
      <c r="X83" s="9">
        <v>1</v>
      </c>
      <c r="Y83" s="9" t="s">
        <v>101</v>
      </c>
      <c r="Z83" s="12">
        <v>42908</v>
      </c>
    </row>
    <row r="84" spans="1:26" x14ac:dyDescent="0.25">
      <c r="A84" s="8">
        <f t="shared" si="1"/>
        <v>83</v>
      </c>
      <c r="B84" s="9"/>
      <c r="C84" s="9"/>
      <c r="D84" s="10" t="s">
        <v>486</v>
      </c>
      <c r="E84" s="9" t="s">
        <v>487</v>
      </c>
      <c r="F84" s="9" t="s">
        <v>123</v>
      </c>
      <c r="G84" s="9" t="s">
        <v>123</v>
      </c>
      <c r="H84" s="9" t="s">
        <v>488</v>
      </c>
      <c r="I84" s="9"/>
      <c r="J84" s="9"/>
      <c r="K84" s="9" t="s">
        <v>281</v>
      </c>
      <c r="L84" s="9"/>
      <c r="M84" s="9" t="s">
        <v>179</v>
      </c>
      <c r="N84" s="9" t="s">
        <v>489</v>
      </c>
      <c r="O84" s="9" t="s">
        <v>268</v>
      </c>
      <c r="P84" s="14" t="s">
        <v>490</v>
      </c>
      <c r="Q84" s="9"/>
      <c r="R84" s="10" t="s">
        <v>21</v>
      </c>
      <c r="S84" s="9"/>
      <c r="T84" s="10" t="s">
        <v>491</v>
      </c>
      <c r="U84" s="9" t="s">
        <v>100</v>
      </c>
      <c r="V84" s="11">
        <v>42716</v>
      </c>
      <c r="W84" s="9" t="s">
        <v>33</v>
      </c>
      <c r="X84" s="9">
        <v>2</v>
      </c>
      <c r="Y84" s="9" t="s">
        <v>101</v>
      </c>
      <c r="Z84" s="12">
        <v>42909</v>
      </c>
    </row>
    <row r="85" spans="1:26" ht="17.25" customHeight="1" x14ac:dyDescent="0.25">
      <c r="A85" s="8">
        <f t="shared" si="1"/>
        <v>84</v>
      </c>
      <c r="B85" s="9"/>
      <c r="C85" s="9"/>
      <c r="D85" s="9" t="s">
        <v>492</v>
      </c>
      <c r="E85" s="9" t="s">
        <v>493</v>
      </c>
      <c r="F85" s="9" t="s">
        <v>29</v>
      </c>
      <c r="G85" s="9" t="s">
        <v>29</v>
      </c>
      <c r="H85" s="9">
        <v>322713572</v>
      </c>
      <c r="I85" s="9">
        <v>322713816</v>
      </c>
      <c r="J85" s="9"/>
      <c r="K85" s="9" t="s">
        <v>281</v>
      </c>
      <c r="L85" s="9"/>
      <c r="M85" s="9" t="s">
        <v>494</v>
      </c>
      <c r="N85" s="9"/>
      <c r="O85" s="9" t="s">
        <v>472</v>
      </c>
      <c r="P85" s="14" t="s">
        <v>495</v>
      </c>
      <c r="Q85" s="9"/>
      <c r="R85" s="9"/>
      <c r="S85" s="9"/>
      <c r="T85" s="10" t="s">
        <v>496</v>
      </c>
      <c r="U85" s="9" t="s">
        <v>46</v>
      </c>
      <c r="V85" s="11">
        <v>42710</v>
      </c>
      <c r="W85" s="9" t="s">
        <v>33</v>
      </c>
      <c r="X85" s="9">
        <v>1</v>
      </c>
      <c r="Y85" s="9" t="s">
        <v>72</v>
      </c>
      <c r="Z85" s="12">
        <v>42908</v>
      </c>
    </row>
    <row r="86" spans="1:26" x14ac:dyDescent="0.25">
      <c r="A86" s="8">
        <f t="shared" si="1"/>
        <v>85</v>
      </c>
      <c r="B86" s="9"/>
      <c r="C86" s="9"/>
      <c r="D86" s="10" t="s">
        <v>497</v>
      </c>
      <c r="E86" s="9" t="s">
        <v>498</v>
      </c>
      <c r="F86" s="9" t="s">
        <v>29</v>
      </c>
      <c r="G86" s="9" t="s">
        <v>29</v>
      </c>
      <c r="H86" s="9">
        <v>322832810</v>
      </c>
      <c r="I86" s="9"/>
      <c r="J86" s="9"/>
      <c r="K86" s="9" t="s">
        <v>36</v>
      </c>
      <c r="L86" s="9"/>
      <c r="M86" s="9" t="s">
        <v>499</v>
      </c>
      <c r="N86" s="9" t="s">
        <v>497</v>
      </c>
      <c r="O86" s="9"/>
      <c r="P86" s="14" t="s">
        <v>500</v>
      </c>
      <c r="Q86" s="9" t="s">
        <v>21</v>
      </c>
      <c r="R86" s="9"/>
      <c r="S86" s="9"/>
      <c r="T86" s="10" t="s">
        <v>501</v>
      </c>
      <c r="U86" s="10" t="s">
        <v>71</v>
      </c>
      <c r="V86" s="11">
        <v>42682</v>
      </c>
      <c r="W86" s="9" t="s">
        <v>33</v>
      </c>
      <c r="X86" s="9">
        <v>2</v>
      </c>
      <c r="Y86" s="9" t="s">
        <v>101</v>
      </c>
      <c r="Z86" s="12">
        <v>42908</v>
      </c>
    </row>
    <row r="87" spans="1:26" ht="18.75" customHeight="1" x14ac:dyDescent="0.25">
      <c r="A87" s="8">
        <f t="shared" si="1"/>
        <v>86</v>
      </c>
      <c r="B87" s="9"/>
      <c r="C87" s="9"/>
      <c r="D87" s="9" t="s">
        <v>502</v>
      </c>
      <c r="E87" s="9" t="s">
        <v>503</v>
      </c>
      <c r="F87" s="9" t="s">
        <v>29</v>
      </c>
      <c r="G87" s="9" t="s">
        <v>29</v>
      </c>
      <c r="H87" s="9">
        <v>322621483</v>
      </c>
      <c r="I87" s="9">
        <v>322662432</v>
      </c>
      <c r="J87" s="9"/>
      <c r="K87" s="9" t="s">
        <v>281</v>
      </c>
      <c r="L87" s="9"/>
      <c r="M87" s="9" t="s">
        <v>504</v>
      </c>
      <c r="N87" s="9" t="s">
        <v>505</v>
      </c>
      <c r="O87" s="9" t="s">
        <v>337</v>
      </c>
      <c r="P87" s="14" t="s">
        <v>506</v>
      </c>
      <c r="Q87" s="9"/>
      <c r="R87" s="9"/>
      <c r="S87" s="9"/>
      <c r="T87" s="10" t="s">
        <v>507</v>
      </c>
      <c r="U87" s="9" t="s">
        <v>46</v>
      </c>
      <c r="V87" s="11">
        <v>42776</v>
      </c>
      <c r="W87" s="9" t="s">
        <v>33</v>
      </c>
      <c r="X87" s="9">
        <v>1</v>
      </c>
      <c r="Y87" s="9" t="s">
        <v>72</v>
      </c>
      <c r="Z87" s="12">
        <v>42908</v>
      </c>
    </row>
    <row r="88" spans="1:26" x14ac:dyDescent="0.25">
      <c r="A88" s="8">
        <f t="shared" si="1"/>
        <v>87</v>
      </c>
      <c r="B88" s="9"/>
      <c r="C88" s="9"/>
      <c r="D88" s="9" t="s">
        <v>508</v>
      </c>
      <c r="E88" s="9" t="s">
        <v>509</v>
      </c>
      <c r="F88" s="9" t="s">
        <v>195</v>
      </c>
      <c r="G88" s="9" t="s">
        <v>29</v>
      </c>
      <c r="H88" s="9">
        <v>322383737</v>
      </c>
      <c r="I88" s="9"/>
      <c r="J88" s="9"/>
      <c r="K88" s="9" t="s">
        <v>281</v>
      </c>
      <c r="L88" s="9"/>
      <c r="M88" s="9" t="s">
        <v>510</v>
      </c>
      <c r="N88" s="9" t="s">
        <v>511</v>
      </c>
      <c r="O88" s="9" t="s">
        <v>401</v>
      </c>
      <c r="P88" s="14" t="s">
        <v>512</v>
      </c>
      <c r="Q88" s="14" t="s">
        <v>513</v>
      </c>
      <c r="R88" s="9"/>
      <c r="S88" s="9"/>
      <c r="T88" s="10" t="s">
        <v>514</v>
      </c>
      <c r="U88" s="9" t="s">
        <v>46</v>
      </c>
      <c r="V88" s="11">
        <v>42748</v>
      </c>
      <c r="W88" s="9" t="s">
        <v>33</v>
      </c>
      <c r="X88" s="9">
        <v>1</v>
      </c>
      <c r="Y88" s="9" t="s">
        <v>101</v>
      </c>
      <c r="Z88" s="12">
        <v>42908</v>
      </c>
    </row>
    <row r="89" spans="1:26" ht="18.75" customHeight="1" x14ac:dyDescent="0.25">
      <c r="A89" s="8">
        <f t="shared" si="1"/>
        <v>88</v>
      </c>
      <c r="B89" s="9"/>
      <c r="C89" s="9"/>
      <c r="D89" s="9" t="s">
        <v>515</v>
      </c>
      <c r="E89" s="9" t="s">
        <v>516</v>
      </c>
      <c r="F89" s="9" t="s">
        <v>29</v>
      </c>
      <c r="G89" s="9" t="s">
        <v>29</v>
      </c>
      <c r="H89" s="9">
        <v>323285634</v>
      </c>
      <c r="I89" s="9"/>
      <c r="J89" s="9"/>
      <c r="K89" s="9" t="s">
        <v>36</v>
      </c>
      <c r="L89" s="9"/>
      <c r="M89" s="9" t="s">
        <v>517</v>
      </c>
      <c r="N89" s="9" t="s">
        <v>440</v>
      </c>
      <c r="O89" s="9" t="s">
        <v>268</v>
      </c>
      <c r="P89" s="14" t="s">
        <v>518</v>
      </c>
      <c r="Q89" s="9"/>
      <c r="R89" s="9"/>
      <c r="S89" s="9"/>
      <c r="T89" s="10" t="s">
        <v>519</v>
      </c>
      <c r="U89" s="10" t="s">
        <v>46</v>
      </c>
      <c r="V89" s="11">
        <v>42682</v>
      </c>
      <c r="W89" s="9" t="s">
        <v>33</v>
      </c>
      <c r="X89" s="9">
        <v>2</v>
      </c>
      <c r="Y89" s="9" t="s">
        <v>72</v>
      </c>
      <c r="Z89" s="12">
        <v>42908</v>
      </c>
    </row>
    <row r="90" spans="1:26" ht="18.75" customHeight="1" x14ac:dyDescent="0.25">
      <c r="A90" s="8">
        <f t="shared" si="1"/>
        <v>89</v>
      </c>
      <c r="B90" s="9"/>
      <c r="C90" s="9"/>
      <c r="D90" s="10" t="s">
        <v>520</v>
      </c>
      <c r="E90" s="9" t="s">
        <v>521</v>
      </c>
      <c r="F90" s="9" t="s">
        <v>29</v>
      </c>
      <c r="G90" s="9" t="s">
        <v>29</v>
      </c>
      <c r="H90" s="9">
        <v>323251300</v>
      </c>
      <c r="I90" s="9"/>
      <c r="J90" s="9"/>
      <c r="K90" s="9" t="s">
        <v>281</v>
      </c>
      <c r="L90" s="9"/>
      <c r="M90" s="9" t="s">
        <v>439</v>
      </c>
      <c r="N90" s="9" t="s">
        <v>522</v>
      </c>
      <c r="O90" s="9" t="s">
        <v>401</v>
      </c>
      <c r="P90" s="14" t="s">
        <v>523</v>
      </c>
      <c r="Q90" s="9"/>
      <c r="R90" s="9"/>
      <c r="S90" s="9"/>
      <c r="T90" s="10" t="s">
        <v>524</v>
      </c>
      <c r="U90" s="9" t="s">
        <v>71</v>
      </c>
      <c r="V90" s="11">
        <v>42710</v>
      </c>
      <c r="W90" s="9" t="s">
        <v>33</v>
      </c>
      <c r="X90" s="9">
        <v>1</v>
      </c>
      <c r="Y90" s="9" t="s">
        <v>32</v>
      </c>
      <c r="Z90" s="12">
        <v>42908</v>
      </c>
    </row>
    <row r="91" spans="1:26" x14ac:dyDescent="0.25">
      <c r="A91" s="8">
        <f t="shared" si="1"/>
        <v>90</v>
      </c>
      <c r="B91" s="9"/>
      <c r="C91" s="9"/>
      <c r="D91" s="9" t="s">
        <v>525</v>
      </c>
      <c r="E91" s="9" t="s">
        <v>526</v>
      </c>
      <c r="F91" s="9" t="s">
        <v>29</v>
      </c>
      <c r="G91" s="9" t="s">
        <v>29</v>
      </c>
      <c r="H91" s="9">
        <v>322830006</v>
      </c>
      <c r="I91" s="9"/>
      <c r="J91" s="9"/>
      <c r="K91" s="9" t="s">
        <v>281</v>
      </c>
      <c r="L91" s="9"/>
      <c r="M91" s="9" t="s">
        <v>527</v>
      </c>
      <c r="N91" s="9" t="s">
        <v>528</v>
      </c>
      <c r="O91" s="9" t="s">
        <v>401</v>
      </c>
      <c r="P91" s="14" t="s">
        <v>529</v>
      </c>
      <c r="Q91" s="9"/>
      <c r="R91" s="9"/>
      <c r="S91" s="9"/>
      <c r="T91" s="10" t="s">
        <v>530</v>
      </c>
      <c r="U91" s="9" t="s">
        <v>46</v>
      </c>
      <c r="V91" s="11">
        <v>42776</v>
      </c>
      <c r="W91" s="9" t="s">
        <v>33</v>
      </c>
      <c r="X91" s="9">
        <v>1</v>
      </c>
      <c r="Y91" s="9" t="s">
        <v>72</v>
      </c>
      <c r="Z91" s="12">
        <v>42908</v>
      </c>
    </row>
    <row r="92" spans="1:26" ht="13.5" customHeight="1" x14ac:dyDescent="0.25">
      <c r="A92" s="8">
        <f t="shared" si="1"/>
        <v>91</v>
      </c>
      <c r="B92" s="9"/>
      <c r="C92" s="9"/>
      <c r="D92" s="10" t="s">
        <v>531</v>
      </c>
      <c r="E92" s="9" t="s">
        <v>532</v>
      </c>
      <c r="F92" s="9" t="s">
        <v>29</v>
      </c>
      <c r="G92" s="9" t="s">
        <v>29</v>
      </c>
      <c r="H92" s="9">
        <v>322681723</v>
      </c>
      <c r="I92" s="9"/>
      <c r="J92" s="9"/>
      <c r="K92" s="9" t="s">
        <v>30</v>
      </c>
      <c r="L92" s="9"/>
      <c r="M92" s="9" t="s">
        <v>533</v>
      </c>
      <c r="N92" s="9" t="s">
        <v>534</v>
      </c>
      <c r="O92" s="9" t="s">
        <v>330</v>
      </c>
      <c r="P92" s="14" t="s">
        <v>535</v>
      </c>
      <c r="Q92" s="9"/>
      <c r="R92" s="9"/>
      <c r="S92" s="9"/>
      <c r="T92" s="10" t="s">
        <v>536</v>
      </c>
      <c r="U92" s="9" t="s">
        <v>71</v>
      </c>
      <c r="V92" s="11">
        <v>42776</v>
      </c>
      <c r="W92" s="9" t="s">
        <v>33</v>
      </c>
      <c r="X92" s="9">
        <v>1</v>
      </c>
      <c r="Y92" s="9" t="s">
        <v>101</v>
      </c>
      <c r="Z92" s="12">
        <v>42907</v>
      </c>
    </row>
    <row r="93" spans="1:26" ht="14.25" customHeight="1" x14ac:dyDescent="0.25">
      <c r="A93" s="8">
        <f t="shared" si="1"/>
        <v>92</v>
      </c>
      <c r="B93" s="9"/>
      <c r="C93" s="9"/>
      <c r="D93" s="10" t="s">
        <v>537</v>
      </c>
      <c r="E93" s="9" t="s">
        <v>538</v>
      </c>
      <c r="F93" s="9" t="s">
        <v>29</v>
      </c>
      <c r="G93" s="9" t="s">
        <v>29</v>
      </c>
      <c r="H93" s="9">
        <v>322884872</v>
      </c>
      <c r="I93" s="9">
        <v>322975304</v>
      </c>
      <c r="J93" s="9"/>
      <c r="K93" s="9" t="s">
        <v>36</v>
      </c>
      <c r="L93" s="9"/>
      <c r="M93" s="9" t="s">
        <v>112</v>
      </c>
      <c r="N93" s="9" t="s">
        <v>539</v>
      </c>
      <c r="O93" s="9" t="s">
        <v>268</v>
      </c>
      <c r="P93" s="14" t="s">
        <v>540</v>
      </c>
      <c r="Q93" s="14" t="s">
        <v>541</v>
      </c>
      <c r="R93" s="9"/>
      <c r="S93" s="9"/>
      <c r="T93" s="10" t="s">
        <v>542</v>
      </c>
      <c r="U93" s="9" t="s">
        <v>100</v>
      </c>
      <c r="V93" s="11">
        <v>42682</v>
      </c>
      <c r="W93" s="9" t="s">
        <v>33</v>
      </c>
      <c r="X93" s="9">
        <v>1</v>
      </c>
      <c r="Y93" s="9" t="s">
        <v>101</v>
      </c>
      <c r="Z93" s="12">
        <v>42909</v>
      </c>
    </row>
    <row r="94" spans="1:26" ht="15.75" customHeight="1" x14ac:dyDescent="0.25">
      <c r="A94" s="8">
        <f t="shared" si="1"/>
        <v>93</v>
      </c>
      <c r="B94" s="9"/>
      <c r="C94" s="9"/>
      <c r="D94" s="10" t="s">
        <v>543</v>
      </c>
      <c r="E94" s="9" t="s">
        <v>544</v>
      </c>
      <c r="F94" s="9" t="s">
        <v>29</v>
      </c>
      <c r="G94" s="9" t="s">
        <v>29</v>
      </c>
      <c r="H94" s="9">
        <v>322832214</v>
      </c>
      <c r="I94" s="9">
        <v>971291209</v>
      </c>
      <c r="J94" s="9"/>
      <c r="K94" s="9" t="s">
        <v>36</v>
      </c>
      <c r="L94" s="9"/>
      <c r="M94" s="9" t="s">
        <v>545</v>
      </c>
      <c r="N94" s="9" t="s">
        <v>546</v>
      </c>
      <c r="O94" s="9" t="s">
        <v>330</v>
      </c>
      <c r="P94" s="14" t="s">
        <v>547</v>
      </c>
      <c r="Q94" s="13" t="s">
        <v>548</v>
      </c>
      <c r="R94" s="9"/>
      <c r="S94" s="13" t="s">
        <v>549</v>
      </c>
      <c r="T94" s="10" t="s">
        <v>550</v>
      </c>
      <c r="U94" s="9" t="s">
        <v>100</v>
      </c>
      <c r="V94" s="11">
        <v>42689</v>
      </c>
      <c r="W94" s="9" t="s">
        <v>33</v>
      </c>
      <c r="X94" s="9">
        <v>2</v>
      </c>
      <c r="Y94" s="9" t="s">
        <v>32</v>
      </c>
      <c r="Z94" s="12">
        <v>42909</v>
      </c>
    </row>
    <row r="95" spans="1:26" x14ac:dyDescent="0.25">
      <c r="A95" s="8">
        <f t="shared" si="1"/>
        <v>94</v>
      </c>
      <c r="B95" s="9" t="s">
        <v>551</v>
      </c>
      <c r="C95" s="9" t="s">
        <v>552</v>
      </c>
      <c r="D95" s="9" t="s">
        <v>553</v>
      </c>
      <c r="E95" s="9" t="s">
        <v>554</v>
      </c>
      <c r="F95" s="9" t="s">
        <v>555</v>
      </c>
      <c r="G95" s="9" t="s">
        <v>42</v>
      </c>
      <c r="H95" s="9">
        <v>222261951</v>
      </c>
      <c r="I95" s="9">
        <v>987002345</v>
      </c>
      <c r="J95" s="9"/>
      <c r="K95" s="9" t="s">
        <v>36</v>
      </c>
      <c r="L95" s="9"/>
      <c r="M95" s="9" t="s">
        <v>556</v>
      </c>
      <c r="N95" s="9"/>
      <c r="O95" s="9"/>
      <c r="P95" s="9" t="s">
        <v>557</v>
      </c>
      <c r="Q95" s="9"/>
      <c r="R95" s="9"/>
      <c r="S95" s="9"/>
      <c r="T95" s="10" t="s">
        <v>558</v>
      </c>
      <c r="U95" s="9" t="s">
        <v>394</v>
      </c>
      <c r="V95" s="11">
        <v>42677</v>
      </c>
      <c r="W95" s="9" t="s">
        <v>33</v>
      </c>
      <c r="X95" s="9"/>
      <c r="Y95" s="9"/>
      <c r="Z95" s="12">
        <v>42905</v>
      </c>
    </row>
    <row r="96" spans="1:26" ht="20.25" customHeight="1" x14ac:dyDescent="0.25">
      <c r="A96" s="8">
        <f t="shared" si="1"/>
        <v>95</v>
      </c>
      <c r="B96" s="9"/>
      <c r="C96" s="9"/>
      <c r="D96" s="10" t="s">
        <v>559</v>
      </c>
      <c r="E96" s="10" t="s">
        <v>560</v>
      </c>
      <c r="F96" s="9" t="s">
        <v>155</v>
      </c>
      <c r="G96" s="9" t="s">
        <v>49</v>
      </c>
      <c r="H96" s="9">
        <v>226814713</v>
      </c>
      <c r="I96" s="9"/>
      <c r="J96" s="9"/>
      <c r="K96" s="9" t="s">
        <v>561</v>
      </c>
      <c r="L96" s="9"/>
      <c r="M96" s="9"/>
      <c r="N96" s="9"/>
      <c r="O96" s="9"/>
      <c r="P96" s="9"/>
      <c r="Q96" s="9"/>
      <c r="R96" s="9"/>
      <c r="S96" s="9"/>
      <c r="T96" s="10" t="s">
        <v>562</v>
      </c>
      <c r="U96" s="9" t="s">
        <v>46</v>
      </c>
      <c r="V96" s="11">
        <v>42780</v>
      </c>
      <c r="W96" s="9" t="s">
        <v>33</v>
      </c>
      <c r="X96" s="9">
        <v>4</v>
      </c>
      <c r="Y96" s="9" t="s">
        <v>32</v>
      </c>
      <c r="Z96" s="15">
        <v>42887</v>
      </c>
    </row>
    <row r="97" spans="1:29" x14ac:dyDescent="0.25">
      <c r="A97" s="8">
        <f t="shared" si="1"/>
        <v>96</v>
      </c>
      <c r="B97" s="9"/>
      <c r="C97" s="9"/>
      <c r="D97" s="10" t="s">
        <v>563</v>
      </c>
      <c r="E97" s="9" t="s">
        <v>564</v>
      </c>
      <c r="F97" s="9" t="s">
        <v>335</v>
      </c>
      <c r="G97" s="9" t="s">
        <v>123</v>
      </c>
      <c r="H97" s="9">
        <v>990344555</v>
      </c>
      <c r="I97" s="9"/>
      <c r="J97" s="9"/>
      <c r="K97" s="9" t="s">
        <v>281</v>
      </c>
      <c r="L97" s="9"/>
      <c r="M97" s="9" t="s">
        <v>565</v>
      </c>
      <c r="N97" s="9"/>
      <c r="O97" s="9" t="s">
        <v>236</v>
      </c>
      <c r="P97" s="14" t="s">
        <v>566</v>
      </c>
      <c r="Q97" s="9"/>
      <c r="R97" s="9"/>
      <c r="S97" s="9"/>
      <c r="T97" s="10" t="s">
        <v>567</v>
      </c>
      <c r="U97" s="9" t="s">
        <v>46</v>
      </c>
      <c r="V97" s="11">
        <v>42780</v>
      </c>
      <c r="W97" s="9" t="s">
        <v>33</v>
      </c>
      <c r="X97" s="9">
        <v>2</v>
      </c>
      <c r="Y97" s="9" t="s">
        <v>32</v>
      </c>
      <c r="Z97" s="12">
        <v>42908</v>
      </c>
    </row>
    <row r="98" spans="1:29" ht="12" customHeight="1" x14ac:dyDescent="0.25">
      <c r="A98" s="8">
        <f t="shared" si="1"/>
        <v>97</v>
      </c>
      <c r="B98" s="9"/>
      <c r="C98" s="9" t="s">
        <v>568</v>
      </c>
      <c r="D98" s="10" t="s">
        <v>569</v>
      </c>
      <c r="E98" s="9" t="s">
        <v>570</v>
      </c>
      <c r="F98" s="9" t="s">
        <v>571</v>
      </c>
      <c r="G98" s="9" t="s">
        <v>123</v>
      </c>
      <c r="H98" s="9">
        <v>332413552</v>
      </c>
      <c r="I98" s="9"/>
      <c r="J98" s="9"/>
      <c r="K98" s="9" t="s">
        <v>30</v>
      </c>
      <c r="L98" s="9"/>
      <c r="M98" s="9" t="s">
        <v>572</v>
      </c>
      <c r="N98" s="9" t="s">
        <v>573</v>
      </c>
      <c r="O98" s="9" t="s">
        <v>236</v>
      </c>
      <c r="P98" s="14" t="s">
        <v>574</v>
      </c>
      <c r="Q98" s="9"/>
      <c r="R98" s="9"/>
      <c r="S98" s="9"/>
      <c r="T98" s="10" t="s">
        <v>575</v>
      </c>
      <c r="U98" s="9" t="s">
        <v>46</v>
      </c>
      <c r="V98" s="11">
        <v>42780</v>
      </c>
      <c r="W98" s="9" t="s">
        <v>33</v>
      </c>
      <c r="X98" s="9">
        <v>1</v>
      </c>
      <c r="Y98" s="9" t="s">
        <v>72</v>
      </c>
      <c r="Z98" s="12">
        <v>42909</v>
      </c>
    </row>
    <row r="99" spans="1:29" x14ac:dyDescent="0.25">
      <c r="A99" s="8">
        <f t="shared" si="1"/>
        <v>98</v>
      </c>
      <c r="B99" s="9"/>
      <c r="C99" s="9" t="s">
        <v>568</v>
      </c>
      <c r="D99" s="10" t="s">
        <v>576</v>
      </c>
      <c r="E99" s="9" t="s">
        <v>577</v>
      </c>
      <c r="F99" s="9" t="s">
        <v>571</v>
      </c>
      <c r="G99" s="9" t="s">
        <v>123</v>
      </c>
      <c r="H99" s="9">
        <v>332388520</v>
      </c>
      <c r="I99" s="9">
        <v>987255415</v>
      </c>
      <c r="J99" s="9"/>
      <c r="K99" s="9" t="s">
        <v>30</v>
      </c>
      <c r="L99" s="9"/>
      <c r="M99" s="9" t="s">
        <v>355</v>
      </c>
      <c r="N99" s="9" t="s">
        <v>578</v>
      </c>
      <c r="O99" s="9" t="s">
        <v>236</v>
      </c>
      <c r="P99" s="14" t="s">
        <v>579</v>
      </c>
      <c r="Q99" s="9"/>
      <c r="R99" s="9"/>
      <c r="S99" s="9"/>
      <c r="T99" s="10" t="s">
        <v>580</v>
      </c>
      <c r="U99" s="9" t="s">
        <v>100</v>
      </c>
      <c r="V99" s="11">
        <v>42767</v>
      </c>
      <c r="W99" s="9" t="s">
        <v>33</v>
      </c>
      <c r="X99" s="9">
        <v>4</v>
      </c>
      <c r="Y99" s="9" t="s">
        <v>101</v>
      </c>
      <c r="Z99" s="12">
        <v>42909</v>
      </c>
    </row>
    <row r="100" spans="1:29" ht="12.75" customHeight="1" x14ac:dyDescent="0.25">
      <c r="A100" s="8">
        <f t="shared" si="1"/>
        <v>99</v>
      </c>
      <c r="B100" s="9"/>
      <c r="C100" s="9"/>
      <c r="D100" s="9" t="s">
        <v>581</v>
      </c>
      <c r="E100" s="9" t="s">
        <v>582</v>
      </c>
      <c r="F100" s="9" t="s">
        <v>583</v>
      </c>
      <c r="G100" s="9" t="s">
        <v>123</v>
      </c>
      <c r="H100" s="9">
        <v>322985616</v>
      </c>
      <c r="I100" s="9">
        <v>322984808</v>
      </c>
      <c r="J100" s="9">
        <v>978580421</v>
      </c>
      <c r="K100" s="9"/>
      <c r="L100" s="9"/>
      <c r="M100" s="9" t="s">
        <v>584</v>
      </c>
      <c r="N100" s="9" t="s">
        <v>585</v>
      </c>
      <c r="O100" s="9" t="s">
        <v>586</v>
      </c>
      <c r="P100" s="9" t="s">
        <v>587</v>
      </c>
      <c r="Q100" s="9"/>
      <c r="R100" s="9"/>
      <c r="S100" s="9"/>
      <c r="T100" s="9" t="s">
        <v>588</v>
      </c>
      <c r="U100" s="9" t="s">
        <v>46</v>
      </c>
      <c r="V100" s="11">
        <v>42782</v>
      </c>
      <c r="W100" s="9" t="s">
        <v>33</v>
      </c>
      <c r="X100" s="9">
        <v>2</v>
      </c>
      <c r="Y100" s="9" t="s">
        <v>72</v>
      </c>
      <c r="Z100" s="12">
        <v>42852</v>
      </c>
    </row>
    <row r="101" spans="1:29" x14ac:dyDescent="0.25">
      <c r="A101" s="8">
        <f t="shared" si="1"/>
        <v>100</v>
      </c>
      <c r="B101" s="9"/>
      <c r="C101" s="9"/>
      <c r="D101" s="9" t="s">
        <v>589</v>
      </c>
      <c r="E101" s="9" t="s">
        <v>590</v>
      </c>
      <c r="F101" s="9" t="s">
        <v>241</v>
      </c>
      <c r="G101" s="9" t="s">
        <v>42</v>
      </c>
      <c r="H101" s="9">
        <v>997324323</v>
      </c>
      <c r="I101" s="9"/>
      <c r="J101" s="9"/>
      <c r="K101" s="9" t="s">
        <v>36</v>
      </c>
      <c r="L101" s="9"/>
      <c r="M101" s="9" t="s">
        <v>591</v>
      </c>
      <c r="N101" s="9" t="s">
        <v>592</v>
      </c>
      <c r="O101" s="9"/>
      <c r="P101" s="9" t="s">
        <v>593</v>
      </c>
      <c r="Q101" s="9"/>
      <c r="R101" s="9"/>
      <c r="S101" s="9"/>
      <c r="T101" s="9" t="s">
        <v>594</v>
      </c>
      <c r="U101" s="9"/>
      <c r="V101" s="11">
        <v>42782</v>
      </c>
      <c r="W101" s="9" t="s">
        <v>33</v>
      </c>
      <c r="X101" s="9">
        <v>2</v>
      </c>
      <c r="Y101" s="9" t="s">
        <v>32</v>
      </c>
      <c r="Z101" s="12">
        <v>42857</v>
      </c>
    </row>
    <row r="102" spans="1:29" ht="16.5" customHeight="1" x14ac:dyDescent="0.25">
      <c r="A102" s="8">
        <f t="shared" si="1"/>
        <v>101</v>
      </c>
      <c r="B102" s="16"/>
      <c r="C102" s="16"/>
      <c r="D102" s="18" t="s">
        <v>595</v>
      </c>
      <c r="E102" s="16" t="s">
        <v>596</v>
      </c>
      <c r="F102" s="16" t="s">
        <v>41</v>
      </c>
      <c r="G102" s="16" t="s">
        <v>42</v>
      </c>
      <c r="H102" s="16" t="s">
        <v>597</v>
      </c>
      <c r="I102" s="16"/>
      <c r="J102" s="16"/>
      <c r="K102" s="16"/>
      <c r="L102" s="16"/>
      <c r="M102" s="16" t="s">
        <v>556</v>
      </c>
      <c r="N102" s="16" t="s">
        <v>598</v>
      </c>
      <c r="O102" s="16" t="s">
        <v>401</v>
      </c>
      <c r="P102" s="17" t="s">
        <v>599</v>
      </c>
      <c r="Q102" s="16"/>
      <c r="R102" s="16"/>
      <c r="S102" s="16"/>
      <c r="T102" s="18" t="s">
        <v>600</v>
      </c>
      <c r="U102" s="16" t="s">
        <v>100</v>
      </c>
      <c r="V102" s="19">
        <v>42767</v>
      </c>
      <c r="W102" s="18" t="s">
        <v>33</v>
      </c>
      <c r="X102" s="16">
        <v>4</v>
      </c>
      <c r="Y102" s="16" t="s">
        <v>101</v>
      </c>
      <c r="Z102" s="12">
        <v>42906</v>
      </c>
    </row>
    <row r="103" spans="1:29" ht="24" customHeight="1" x14ac:dyDescent="0.25">
      <c r="A103" s="8">
        <f t="shared" si="1"/>
        <v>102</v>
      </c>
      <c r="B103" s="9"/>
      <c r="C103" s="10" t="s">
        <v>601</v>
      </c>
      <c r="D103" s="10" t="s">
        <v>602</v>
      </c>
      <c r="E103" s="10" t="s">
        <v>603</v>
      </c>
      <c r="F103" s="9" t="s">
        <v>123</v>
      </c>
      <c r="G103" s="9" t="s">
        <v>123</v>
      </c>
      <c r="H103" s="9">
        <v>322611953</v>
      </c>
      <c r="I103" s="9"/>
      <c r="J103" s="9"/>
      <c r="K103" s="9"/>
      <c r="L103" s="9"/>
      <c r="M103" s="9" t="s">
        <v>604</v>
      </c>
      <c r="N103" s="9" t="s">
        <v>605</v>
      </c>
      <c r="O103" s="9" t="s">
        <v>330</v>
      </c>
      <c r="P103" s="14" t="s">
        <v>606</v>
      </c>
      <c r="Q103" s="9"/>
      <c r="R103" s="9"/>
      <c r="S103" s="9"/>
      <c r="T103" s="10" t="s">
        <v>607</v>
      </c>
      <c r="U103" s="9" t="s">
        <v>100</v>
      </c>
      <c r="V103" s="11">
        <v>42767</v>
      </c>
      <c r="W103" s="9" t="s">
        <v>33</v>
      </c>
      <c r="X103" s="9">
        <v>4</v>
      </c>
      <c r="Y103" s="9" t="s">
        <v>101</v>
      </c>
      <c r="Z103" s="12">
        <v>42909</v>
      </c>
      <c r="AA103" s="23"/>
    </row>
    <row r="104" spans="1:29" x14ac:dyDescent="0.25">
      <c r="A104" s="8">
        <f t="shared" si="1"/>
        <v>103</v>
      </c>
      <c r="B104" s="9"/>
      <c r="C104" s="9" t="s">
        <v>608</v>
      </c>
      <c r="D104" s="10" t="s">
        <v>609</v>
      </c>
      <c r="E104" s="9" t="s">
        <v>610</v>
      </c>
      <c r="F104" s="9" t="s">
        <v>280</v>
      </c>
      <c r="G104" s="9" t="s">
        <v>123</v>
      </c>
      <c r="H104" s="9" t="s">
        <v>611</v>
      </c>
      <c r="I104" s="9"/>
      <c r="J104" s="9"/>
      <c r="K104" s="9"/>
      <c r="L104" s="9"/>
      <c r="M104" s="9" t="s">
        <v>612</v>
      </c>
      <c r="N104" s="9" t="s">
        <v>613</v>
      </c>
      <c r="O104" s="9" t="s">
        <v>236</v>
      </c>
      <c r="P104" s="14" t="s">
        <v>614</v>
      </c>
      <c r="Q104" s="9"/>
      <c r="R104" s="9"/>
      <c r="S104" s="9"/>
      <c r="T104" s="10" t="s">
        <v>615</v>
      </c>
      <c r="U104" s="9" t="s">
        <v>71</v>
      </c>
      <c r="V104" s="11">
        <v>42767</v>
      </c>
      <c r="W104" s="9" t="s">
        <v>33</v>
      </c>
      <c r="X104" s="9">
        <v>2</v>
      </c>
      <c r="Y104" s="9" t="s">
        <v>32</v>
      </c>
      <c r="Z104" s="12">
        <v>42907</v>
      </c>
    </row>
    <row r="105" spans="1:29" ht="20.25" customHeight="1" x14ac:dyDescent="0.25">
      <c r="A105" s="8">
        <f t="shared" si="1"/>
        <v>104</v>
      </c>
      <c r="B105" s="16"/>
      <c r="C105" s="16"/>
      <c r="D105" s="18" t="s">
        <v>616</v>
      </c>
      <c r="E105" s="16" t="s">
        <v>617</v>
      </c>
      <c r="F105" s="16" t="s">
        <v>618</v>
      </c>
      <c r="G105" s="16" t="s">
        <v>42</v>
      </c>
      <c r="H105" s="16">
        <v>229207085</v>
      </c>
      <c r="I105" s="16">
        <v>972628765</v>
      </c>
      <c r="J105" s="16"/>
      <c r="K105" s="16" t="s">
        <v>30</v>
      </c>
      <c r="L105" s="16">
        <v>2</v>
      </c>
      <c r="M105" s="16" t="s">
        <v>619</v>
      </c>
      <c r="N105" s="16"/>
      <c r="O105" s="16" t="s">
        <v>236</v>
      </c>
      <c r="P105" s="17" t="s">
        <v>620</v>
      </c>
      <c r="Q105" s="16"/>
      <c r="R105" s="16"/>
      <c r="S105" s="16"/>
      <c r="T105" s="18" t="s">
        <v>621</v>
      </c>
      <c r="U105" s="18" t="s">
        <v>71</v>
      </c>
      <c r="V105" s="19">
        <v>42681</v>
      </c>
      <c r="W105" s="16" t="s">
        <v>33</v>
      </c>
      <c r="X105" s="16">
        <v>2</v>
      </c>
      <c r="Y105" s="16" t="s">
        <v>72</v>
      </c>
      <c r="Z105" s="20">
        <v>42905</v>
      </c>
    </row>
    <row r="106" spans="1:29" x14ac:dyDescent="0.25">
      <c r="A106" s="8">
        <f t="shared" si="1"/>
        <v>105</v>
      </c>
      <c r="B106" s="9"/>
      <c r="C106" s="9"/>
      <c r="D106" s="10" t="s">
        <v>622</v>
      </c>
      <c r="E106" s="9" t="s">
        <v>623</v>
      </c>
      <c r="F106" s="9" t="s">
        <v>90</v>
      </c>
      <c r="G106" s="9" t="s">
        <v>42</v>
      </c>
      <c r="H106" s="9">
        <v>979713296</v>
      </c>
      <c r="I106" s="9"/>
      <c r="J106" s="9"/>
      <c r="K106" s="9" t="s">
        <v>36</v>
      </c>
      <c r="L106" s="9"/>
      <c r="M106" s="9" t="s">
        <v>624</v>
      </c>
      <c r="N106" s="9" t="s">
        <v>625</v>
      </c>
      <c r="O106" s="9" t="s">
        <v>236</v>
      </c>
      <c r="P106" s="14" t="s">
        <v>626</v>
      </c>
      <c r="Q106" s="9"/>
      <c r="R106" s="9"/>
      <c r="S106" s="9"/>
      <c r="T106" s="10" t="s">
        <v>627</v>
      </c>
      <c r="U106" s="9" t="s">
        <v>71</v>
      </c>
      <c r="V106" s="11">
        <v>42782</v>
      </c>
      <c r="W106" s="9" t="s">
        <v>33</v>
      </c>
      <c r="X106" s="9">
        <v>2</v>
      </c>
      <c r="Y106" s="9" t="s">
        <v>72</v>
      </c>
      <c r="Z106" s="12">
        <v>42905</v>
      </c>
    </row>
    <row r="107" spans="1:29" x14ac:dyDescent="0.25">
      <c r="A107" s="8">
        <f t="shared" si="1"/>
        <v>106</v>
      </c>
      <c r="B107" s="16"/>
      <c r="C107" s="16" t="s">
        <v>340</v>
      </c>
      <c r="D107" s="16" t="s">
        <v>628</v>
      </c>
      <c r="E107" s="16" t="s">
        <v>629</v>
      </c>
      <c r="F107" s="16" t="s">
        <v>285</v>
      </c>
      <c r="G107" s="16" t="s">
        <v>42</v>
      </c>
      <c r="H107" s="16" t="s">
        <v>630</v>
      </c>
      <c r="I107" s="16">
        <v>982421706</v>
      </c>
      <c r="J107" s="16"/>
      <c r="K107" s="16" t="s">
        <v>36</v>
      </c>
      <c r="L107" s="16"/>
      <c r="M107" s="16" t="s">
        <v>631</v>
      </c>
      <c r="N107" s="16" t="s">
        <v>632</v>
      </c>
      <c r="O107" s="16" t="s">
        <v>268</v>
      </c>
      <c r="P107" s="17" t="s">
        <v>633</v>
      </c>
      <c r="Q107" s="16"/>
      <c r="R107" s="16"/>
      <c r="S107" s="16"/>
      <c r="T107" s="18" t="s">
        <v>634</v>
      </c>
      <c r="U107" s="18" t="s">
        <v>100</v>
      </c>
      <c r="V107" s="19">
        <v>42683</v>
      </c>
      <c r="W107" s="16" t="s">
        <v>33</v>
      </c>
      <c r="X107" s="16">
        <v>1</v>
      </c>
      <c r="Y107" s="16" t="s">
        <v>101</v>
      </c>
      <c r="Z107" s="12">
        <v>42898</v>
      </c>
      <c r="AA107" t="s">
        <v>635</v>
      </c>
      <c r="AC107" t="s">
        <v>636</v>
      </c>
    </row>
    <row r="108" spans="1:29" ht="22.5" customHeight="1" x14ac:dyDescent="0.25">
      <c r="A108" s="8">
        <f t="shared" si="1"/>
        <v>107</v>
      </c>
      <c r="B108" s="9"/>
      <c r="C108" s="9"/>
      <c r="D108" s="9" t="s">
        <v>637</v>
      </c>
      <c r="E108" s="9" t="s">
        <v>638</v>
      </c>
      <c r="F108" s="9" t="s">
        <v>123</v>
      </c>
      <c r="G108" s="9" t="s">
        <v>123</v>
      </c>
      <c r="H108" s="9">
        <v>322598472</v>
      </c>
      <c r="I108" s="9"/>
      <c r="J108" s="9"/>
      <c r="K108" s="9"/>
      <c r="L108" s="9"/>
      <c r="M108" s="9" t="s">
        <v>639</v>
      </c>
      <c r="N108" s="9" t="s">
        <v>640</v>
      </c>
      <c r="O108" s="9" t="s">
        <v>236</v>
      </c>
      <c r="P108" s="14" t="s">
        <v>641</v>
      </c>
      <c r="Q108" s="9"/>
      <c r="R108" s="9"/>
      <c r="S108" s="9"/>
      <c r="T108" s="10" t="s">
        <v>642</v>
      </c>
      <c r="U108" s="9" t="s">
        <v>71</v>
      </c>
      <c r="V108" s="11">
        <v>42782</v>
      </c>
      <c r="W108" s="9" t="s">
        <v>33</v>
      </c>
      <c r="X108" s="9">
        <v>1</v>
      </c>
      <c r="Y108" s="9" t="s">
        <v>101</v>
      </c>
      <c r="Z108" s="12">
        <v>42907</v>
      </c>
    </row>
    <row r="109" spans="1:29" x14ac:dyDescent="0.25">
      <c r="A109" s="8">
        <f t="shared" si="1"/>
        <v>108</v>
      </c>
      <c r="B109" s="9"/>
      <c r="C109" s="9"/>
      <c r="D109" s="10" t="s">
        <v>643</v>
      </c>
      <c r="E109" s="9" t="s">
        <v>644</v>
      </c>
      <c r="F109" s="9" t="s">
        <v>29</v>
      </c>
      <c r="G109" s="9" t="s">
        <v>29</v>
      </c>
      <c r="H109" s="9">
        <v>323422102</v>
      </c>
      <c r="I109" s="9"/>
      <c r="J109" s="9"/>
      <c r="K109" s="9"/>
      <c r="L109" s="9"/>
      <c r="M109" s="9" t="s">
        <v>645</v>
      </c>
      <c r="N109" s="9" t="s">
        <v>646</v>
      </c>
      <c r="O109" s="9" t="s">
        <v>236</v>
      </c>
      <c r="P109" s="14" t="s">
        <v>647</v>
      </c>
      <c r="Q109" s="9"/>
      <c r="R109" s="9"/>
      <c r="S109" s="9"/>
      <c r="T109" s="10" t="s">
        <v>648</v>
      </c>
      <c r="U109" s="9" t="s">
        <v>100</v>
      </c>
      <c r="V109" s="11">
        <v>42769</v>
      </c>
      <c r="W109" s="9" t="s">
        <v>33</v>
      </c>
      <c r="X109" s="9">
        <v>1</v>
      </c>
      <c r="Y109" s="9" t="s">
        <v>101</v>
      </c>
      <c r="Z109" s="12">
        <v>42909</v>
      </c>
    </row>
    <row r="110" spans="1:29" x14ac:dyDescent="0.25">
      <c r="A110" s="8">
        <f t="shared" si="1"/>
        <v>109</v>
      </c>
      <c r="B110" s="9"/>
      <c r="C110" s="9"/>
      <c r="D110" s="10" t="s">
        <v>649</v>
      </c>
      <c r="E110" s="9" t="s">
        <v>650</v>
      </c>
      <c r="F110" s="9" t="s">
        <v>285</v>
      </c>
      <c r="G110" s="9" t="s">
        <v>49</v>
      </c>
      <c r="H110" s="9" t="s">
        <v>651</v>
      </c>
      <c r="I110" s="9"/>
      <c r="J110" s="9"/>
      <c r="K110" s="9" t="s">
        <v>281</v>
      </c>
      <c r="L110" s="9"/>
      <c r="M110" s="9" t="s">
        <v>652</v>
      </c>
      <c r="N110" s="9" t="s">
        <v>465</v>
      </c>
      <c r="O110" s="9" t="s">
        <v>337</v>
      </c>
      <c r="P110" s="14" t="s">
        <v>466</v>
      </c>
      <c r="Q110" s="9"/>
      <c r="R110" s="9"/>
      <c r="S110" s="9"/>
      <c r="T110" s="10" t="s">
        <v>653</v>
      </c>
      <c r="U110" s="9" t="s">
        <v>46</v>
      </c>
      <c r="V110" s="11">
        <v>42787</v>
      </c>
      <c r="W110" s="9" t="s">
        <v>33</v>
      </c>
      <c r="X110" s="9">
        <v>1</v>
      </c>
      <c r="Y110" s="9" t="s">
        <v>72</v>
      </c>
      <c r="Z110" s="12">
        <v>42887</v>
      </c>
    </row>
    <row r="111" spans="1:29" ht="28.5" customHeight="1" x14ac:dyDescent="0.25">
      <c r="A111" s="8">
        <f t="shared" si="1"/>
        <v>110</v>
      </c>
      <c r="B111" s="16"/>
      <c r="C111" s="16"/>
      <c r="D111" s="18" t="s">
        <v>654</v>
      </c>
      <c r="E111" s="16" t="s">
        <v>655</v>
      </c>
      <c r="F111" s="16" t="s">
        <v>285</v>
      </c>
      <c r="G111" s="16" t="s">
        <v>49</v>
      </c>
      <c r="H111" s="16" t="s">
        <v>656</v>
      </c>
      <c r="I111" s="16"/>
      <c r="J111" s="16"/>
      <c r="K111" s="16" t="s">
        <v>281</v>
      </c>
      <c r="L111" s="16"/>
      <c r="M111" s="18" t="s">
        <v>657</v>
      </c>
      <c r="N111" s="18" t="s">
        <v>534</v>
      </c>
      <c r="O111" s="18" t="s">
        <v>337</v>
      </c>
      <c r="P111" s="17" t="s">
        <v>658</v>
      </c>
      <c r="Q111" s="16"/>
      <c r="R111" s="16"/>
      <c r="S111" s="16"/>
      <c r="T111" s="18" t="s">
        <v>659</v>
      </c>
      <c r="U111" s="18" t="s">
        <v>71</v>
      </c>
      <c r="V111" s="19">
        <v>42719</v>
      </c>
      <c r="W111" s="16" t="s">
        <v>33</v>
      </c>
      <c r="X111" s="16">
        <v>8</v>
      </c>
      <c r="Y111" s="16" t="s">
        <v>72</v>
      </c>
      <c r="Z111" s="12">
        <v>42905</v>
      </c>
    </row>
    <row r="112" spans="1:29" x14ac:dyDescent="0.25">
      <c r="A112" s="8">
        <f t="shared" si="1"/>
        <v>111</v>
      </c>
      <c r="B112" s="9"/>
      <c r="C112" s="9"/>
      <c r="D112" s="10" t="s">
        <v>660</v>
      </c>
      <c r="E112" s="9" t="s">
        <v>661</v>
      </c>
      <c r="F112" s="9" t="s">
        <v>285</v>
      </c>
      <c r="G112" s="9" t="s">
        <v>42</v>
      </c>
      <c r="H112" s="9">
        <v>229503145</v>
      </c>
      <c r="I112" s="9">
        <v>229501234</v>
      </c>
      <c r="J112" s="9"/>
      <c r="K112" s="9" t="s">
        <v>36</v>
      </c>
      <c r="L112" s="9"/>
      <c r="M112" s="10" t="s">
        <v>619</v>
      </c>
      <c r="N112" s="10" t="s">
        <v>662</v>
      </c>
      <c r="O112" s="9" t="s">
        <v>663</v>
      </c>
      <c r="P112" s="14" t="s">
        <v>664</v>
      </c>
      <c r="Q112" s="14" t="s">
        <v>665</v>
      </c>
      <c r="R112" s="9" t="s">
        <v>666</v>
      </c>
      <c r="S112" s="9"/>
      <c r="T112" s="10" t="s">
        <v>667</v>
      </c>
      <c r="U112" s="10" t="s">
        <v>100</v>
      </c>
      <c r="V112" s="11">
        <v>42682</v>
      </c>
      <c r="W112" s="9" t="s">
        <v>33</v>
      </c>
      <c r="X112" s="9">
        <v>4</v>
      </c>
      <c r="Y112" s="9" t="s">
        <v>72</v>
      </c>
      <c r="Z112" s="12">
        <v>42906</v>
      </c>
    </row>
    <row r="113" spans="1:27" ht="21.75" customHeight="1" x14ac:dyDescent="0.25">
      <c r="A113" s="8">
        <f t="shared" si="1"/>
        <v>112</v>
      </c>
      <c r="B113" s="9"/>
      <c r="C113" s="9"/>
      <c r="D113" s="10" t="s">
        <v>668</v>
      </c>
      <c r="E113" s="9" t="s">
        <v>669</v>
      </c>
      <c r="F113" s="9" t="s">
        <v>254</v>
      </c>
      <c r="G113" s="9" t="s">
        <v>49</v>
      </c>
      <c r="H113" s="9">
        <v>226788888</v>
      </c>
      <c r="I113" s="9"/>
      <c r="J113" s="9"/>
      <c r="K113" s="9" t="s">
        <v>281</v>
      </c>
      <c r="L113" s="9"/>
      <c r="M113" s="9" t="s">
        <v>670</v>
      </c>
      <c r="N113" s="9" t="s">
        <v>671</v>
      </c>
      <c r="O113" s="9" t="s">
        <v>337</v>
      </c>
      <c r="P113" s="14" t="s">
        <v>672</v>
      </c>
      <c r="Q113" s="9"/>
      <c r="R113" s="9"/>
      <c r="S113" s="9"/>
      <c r="T113" s="10" t="s">
        <v>673</v>
      </c>
      <c r="U113" s="9" t="s">
        <v>46</v>
      </c>
      <c r="V113" s="11">
        <v>42788</v>
      </c>
      <c r="W113" s="9" t="s">
        <v>33</v>
      </c>
      <c r="X113" s="9">
        <v>1</v>
      </c>
      <c r="Y113" s="9" t="s">
        <v>72</v>
      </c>
      <c r="Z113" s="12">
        <v>42900</v>
      </c>
    </row>
    <row r="114" spans="1:27" ht="25.5" customHeight="1" x14ac:dyDescent="0.25">
      <c r="A114" s="8">
        <f t="shared" si="1"/>
        <v>113</v>
      </c>
      <c r="B114" s="9"/>
      <c r="C114" s="9"/>
      <c r="D114" s="10" t="s">
        <v>674</v>
      </c>
      <c r="E114" s="9" t="s">
        <v>675</v>
      </c>
      <c r="F114" s="9" t="s">
        <v>203</v>
      </c>
      <c r="G114" s="9" t="s">
        <v>95</v>
      </c>
      <c r="H114" s="9">
        <v>722824468</v>
      </c>
      <c r="I114" s="9">
        <v>979171056</v>
      </c>
      <c r="J114" s="9"/>
      <c r="K114" s="9" t="s">
        <v>160</v>
      </c>
      <c r="L114" s="9"/>
      <c r="M114" s="9"/>
      <c r="N114" s="9"/>
      <c r="O114" s="9"/>
      <c r="P114" s="10" t="s">
        <v>676</v>
      </c>
      <c r="Q114" s="9"/>
      <c r="R114" s="9"/>
      <c r="S114" s="9"/>
      <c r="T114" s="10" t="s">
        <v>677</v>
      </c>
      <c r="U114" s="9" t="s">
        <v>71</v>
      </c>
      <c r="V114" s="11">
        <v>42788</v>
      </c>
      <c r="W114" s="9" t="s">
        <v>33</v>
      </c>
      <c r="X114" s="9">
        <v>1</v>
      </c>
      <c r="Y114" s="9" t="s">
        <v>101</v>
      </c>
      <c r="Z114" s="12">
        <v>42899</v>
      </c>
    </row>
    <row r="115" spans="1:27" ht="25.5" customHeight="1" x14ac:dyDescent="0.25">
      <c r="A115" s="8">
        <f t="shared" si="1"/>
        <v>114</v>
      </c>
      <c r="B115" s="9"/>
      <c r="C115" s="9"/>
      <c r="D115" s="9" t="s">
        <v>678</v>
      </c>
      <c r="E115" s="9" t="s">
        <v>679</v>
      </c>
      <c r="F115" s="9" t="s">
        <v>123</v>
      </c>
      <c r="G115" s="9" t="s">
        <v>123</v>
      </c>
      <c r="H115" s="9">
        <v>322496187</v>
      </c>
      <c r="I115" s="9"/>
      <c r="J115" s="9"/>
      <c r="K115" s="9" t="s">
        <v>36</v>
      </c>
      <c r="L115" s="9"/>
      <c r="M115" s="9" t="s">
        <v>680</v>
      </c>
      <c r="N115" s="9" t="s">
        <v>681</v>
      </c>
      <c r="O115" s="9" t="s">
        <v>321</v>
      </c>
      <c r="P115" s="14" t="s">
        <v>682</v>
      </c>
      <c r="Q115" s="9"/>
      <c r="R115" s="9"/>
      <c r="S115" s="9"/>
      <c r="T115" s="10" t="s">
        <v>683</v>
      </c>
      <c r="U115" s="9" t="s">
        <v>46</v>
      </c>
      <c r="V115" s="11">
        <v>42683</v>
      </c>
      <c r="W115" s="9" t="s">
        <v>33</v>
      </c>
      <c r="X115" s="9">
        <v>1</v>
      </c>
      <c r="Y115" s="9" t="s">
        <v>101</v>
      </c>
      <c r="Z115" s="12">
        <v>42909</v>
      </c>
    </row>
    <row r="116" spans="1:27" ht="30.75" customHeight="1" x14ac:dyDescent="0.25">
      <c r="A116" s="8">
        <f t="shared" si="1"/>
        <v>115</v>
      </c>
      <c r="B116" s="16"/>
      <c r="C116" s="16" t="s">
        <v>684</v>
      </c>
      <c r="D116" s="18" t="s">
        <v>685</v>
      </c>
      <c r="E116" s="16" t="s">
        <v>686</v>
      </c>
      <c r="F116" s="16" t="s">
        <v>687</v>
      </c>
      <c r="G116" s="16"/>
      <c r="H116" s="16">
        <v>977994094</v>
      </c>
      <c r="I116" s="16"/>
      <c r="J116" s="16"/>
      <c r="K116" s="16" t="s">
        <v>30</v>
      </c>
      <c r="L116" s="16"/>
      <c r="M116" s="16" t="s">
        <v>688</v>
      </c>
      <c r="N116" s="16" t="s">
        <v>689</v>
      </c>
      <c r="O116" s="16" t="s">
        <v>236</v>
      </c>
      <c r="P116" s="16" t="s">
        <v>690</v>
      </c>
      <c r="Q116" s="16"/>
      <c r="R116" s="16"/>
      <c r="S116" s="16"/>
      <c r="T116" s="18" t="s">
        <v>691</v>
      </c>
      <c r="U116" s="16" t="s">
        <v>100</v>
      </c>
      <c r="V116" s="19">
        <v>42788</v>
      </c>
      <c r="W116" s="16" t="s">
        <v>33</v>
      </c>
      <c r="X116" s="16">
        <v>3</v>
      </c>
      <c r="Y116" s="16" t="s">
        <v>101</v>
      </c>
      <c r="Z116" s="24">
        <v>42891</v>
      </c>
      <c r="AA116" t="s">
        <v>692</v>
      </c>
    </row>
    <row r="117" spans="1:27" ht="32.25" customHeight="1" x14ac:dyDescent="0.25">
      <c r="A117" s="8">
        <f t="shared" si="1"/>
        <v>116</v>
      </c>
      <c r="B117" s="9">
        <v>76587891</v>
      </c>
      <c r="C117" s="9" t="s">
        <v>693</v>
      </c>
      <c r="D117" s="10" t="s">
        <v>694</v>
      </c>
      <c r="E117" s="9" t="s">
        <v>695</v>
      </c>
      <c r="F117" s="9" t="s">
        <v>398</v>
      </c>
      <c r="G117" s="9" t="s">
        <v>123</v>
      </c>
      <c r="H117" s="9">
        <v>323420008</v>
      </c>
      <c r="I117" s="9">
        <v>963646861</v>
      </c>
      <c r="J117" s="9"/>
      <c r="K117" s="9" t="s">
        <v>30</v>
      </c>
      <c r="L117" s="9"/>
      <c r="M117" s="9" t="s">
        <v>696</v>
      </c>
      <c r="N117" s="9" t="s">
        <v>697</v>
      </c>
      <c r="O117" s="9" t="s">
        <v>698</v>
      </c>
      <c r="P117" s="14" t="s">
        <v>699</v>
      </c>
      <c r="Q117" s="9"/>
      <c r="R117" s="9"/>
      <c r="S117" s="9"/>
      <c r="T117" s="10" t="s">
        <v>700</v>
      </c>
      <c r="U117" s="9" t="s">
        <v>394</v>
      </c>
      <c r="V117" s="11">
        <v>42864</v>
      </c>
      <c r="W117" s="9" t="s">
        <v>33</v>
      </c>
      <c r="X117" s="9"/>
      <c r="Y117" s="9"/>
      <c r="Z117" s="12">
        <v>42906</v>
      </c>
    </row>
    <row r="118" spans="1:27" ht="33.75" customHeight="1" x14ac:dyDescent="0.25">
      <c r="A118" s="8">
        <f t="shared" si="1"/>
        <v>117</v>
      </c>
      <c r="B118" s="9" t="s">
        <v>701</v>
      </c>
      <c r="C118" s="9" t="s">
        <v>387</v>
      </c>
      <c r="D118" s="10" t="s">
        <v>702</v>
      </c>
      <c r="E118" s="9" t="s">
        <v>703</v>
      </c>
      <c r="F118" s="9" t="s">
        <v>704</v>
      </c>
      <c r="G118" s="9" t="s">
        <v>123</v>
      </c>
      <c r="H118" s="9">
        <v>322546400</v>
      </c>
      <c r="I118" s="9">
        <v>322546426</v>
      </c>
      <c r="J118" s="9">
        <v>322546409</v>
      </c>
      <c r="K118" s="9" t="s">
        <v>281</v>
      </c>
      <c r="L118" s="9"/>
      <c r="M118" s="9" t="s">
        <v>705</v>
      </c>
      <c r="N118" s="9" t="s">
        <v>534</v>
      </c>
      <c r="O118" s="9" t="s">
        <v>401</v>
      </c>
      <c r="P118" s="14" t="s">
        <v>706</v>
      </c>
      <c r="Q118" s="9" t="s">
        <v>707</v>
      </c>
      <c r="R118" s="9"/>
      <c r="S118" s="9"/>
      <c r="T118" s="10" t="s">
        <v>708</v>
      </c>
      <c r="U118" s="9" t="s">
        <v>394</v>
      </c>
      <c r="V118" s="11">
        <v>42864</v>
      </c>
      <c r="W118" s="9" t="s">
        <v>33</v>
      </c>
      <c r="X118" s="9"/>
      <c r="Y118" s="9"/>
      <c r="Z118" s="12">
        <v>42906</v>
      </c>
    </row>
    <row r="119" spans="1:27" ht="159.75" customHeight="1" x14ac:dyDescent="0.25">
      <c r="A119" s="8">
        <f t="shared" si="1"/>
        <v>118</v>
      </c>
      <c r="B119" s="9"/>
      <c r="C119" s="9" t="s">
        <v>709</v>
      </c>
      <c r="D119" s="9" t="s">
        <v>710</v>
      </c>
      <c r="E119" s="9" t="s">
        <v>711</v>
      </c>
      <c r="F119" s="9" t="s">
        <v>123</v>
      </c>
      <c r="G119" s="9" t="s">
        <v>123</v>
      </c>
      <c r="H119" s="9">
        <v>993185018</v>
      </c>
      <c r="I119" s="9">
        <v>322213759</v>
      </c>
      <c r="J119" s="9"/>
      <c r="K119" s="9" t="s">
        <v>36</v>
      </c>
      <c r="L119" s="9"/>
      <c r="M119" s="9" t="s">
        <v>712</v>
      </c>
      <c r="N119" s="9" t="s">
        <v>713</v>
      </c>
      <c r="O119" s="9" t="s">
        <v>330</v>
      </c>
      <c r="P119" s="14" t="s">
        <v>714</v>
      </c>
      <c r="Q119" s="9"/>
      <c r="R119" s="9"/>
      <c r="S119" s="9"/>
      <c r="T119" s="10" t="s">
        <v>715</v>
      </c>
      <c r="U119" s="9" t="s">
        <v>435</v>
      </c>
      <c r="V119" s="11">
        <v>42802</v>
      </c>
      <c r="W119" s="9" t="s">
        <v>33</v>
      </c>
      <c r="X119" s="9">
        <v>4</v>
      </c>
      <c r="Y119" s="9" t="s">
        <v>101</v>
      </c>
      <c r="Z119" s="12">
        <v>42901</v>
      </c>
      <c r="AA119" t="s">
        <v>716</v>
      </c>
    </row>
    <row r="120" spans="1:27" x14ac:dyDescent="0.25">
      <c r="A120" s="8">
        <f t="shared" si="1"/>
        <v>119</v>
      </c>
      <c r="B120" s="9" t="s">
        <v>717</v>
      </c>
      <c r="C120" s="9" t="s">
        <v>709</v>
      </c>
      <c r="D120" s="10" t="s">
        <v>718</v>
      </c>
      <c r="E120" s="9" t="s">
        <v>719</v>
      </c>
      <c r="F120" s="9" t="s">
        <v>123</v>
      </c>
      <c r="G120" s="9" t="s">
        <v>123</v>
      </c>
      <c r="H120" s="9">
        <v>322761435</v>
      </c>
      <c r="I120" s="9">
        <v>994823001</v>
      </c>
      <c r="J120" s="9"/>
      <c r="K120" s="9" t="s">
        <v>30</v>
      </c>
      <c r="L120" s="9"/>
      <c r="M120" s="9" t="s">
        <v>720</v>
      </c>
      <c r="N120" s="9" t="s">
        <v>721</v>
      </c>
      <c r="O120" s="9" t="s">
        <v>268</v>
      </c>
      <c r="P120" s="14" t="s">
        <v>722</v>
      </c>
      <c r="Q120" s="9"/>
      <c r="R120" s="9"/>
      <c r="S120" s="9"/>
      <c r="T120" s="10" t="s">
        <v>723</v>
      </c>
      <c r="U120" s="9" t="s">
        <v>394</v>
      </c>
      <c r="V120" s="11">
        <v>42802</v>
      </c>
      <c r="W120" s="9" t="s">
        <v>33</v>
      </c>
      <c r="X120" s="9"/>
      <c r="Y120" s="9"/>
      <c r="Z120" s="12">
        <v>42899</v>
      </c>
      <c r="AA120" t="s">
        <v>724</v>
      </c>
    </row>
    <row r="121" spans="1:27" ht="27.75" customHeight="1" x14ac:dyDescent="0.25">
      <c r="A121" s="8">
        <f t="shared" si="1"/>
        <v>120</v>
      </c>
      <c r="B121" s="9" t="s">
        <v>725</v>
      </c>
      <c r="C121" s="9" t="s">
        <v>693</v>
      </c>
      <c r="D121" s="9" t="s">
        <v>726</v>
      </c>
      <c r="E121" s="9" t="s">
        <v>727</v>
      </c>
      <c r="F121" s="9" t="s">
        <v>123</v>
      </c>
      <c r="G121" s="9" t="s">
        <v>123</v>
      </c>
      <c r="H121" s="9">
        <v>322238348</v>
      </c>
      <c r="I121" s="9">
        <v>991831868</v>
      </c>
      <c r="J121" s="9">
        <v>977012865</v>
      </c>
      <c r="K121" s="9" t="s">
        <v>36</v>
      </c>
      <c r="L121" s="9" t="s">
        <v>728</v>
      </c>
      <c r="M121" s="9" t="s">
        <v>729</v>
      </c>
      <c r="N121" s="9" t="s">
        <v>730</v>
      </c>
      <c r="O121" s="9" t="s">
        <v>236</v>
      </c>
      <c r="P121" s="14" t="s">
        <v>731</v>
      </c>
      <c r="Q121" s="9"/>
      <c r="R121" s="9"/>
      <c r="S121" s="9"/>
      <c r="T121" s="10" t="s">
        <v>732</v>
      </c>
      <c r="U121" s="9" t="s">
        <v>394</v>
      </c>
      <c r="V121" s="11">
        <v>42803</v>
      </c>
      <c r="W121" s="9" t="s">
        <v>33</v>
      </c>
      <c r="X121" s="9"/>
      <c r="Y121" s="9"/>
      <c r="Z121" s="12">
        <v>42899</v>
      </c>
      <c r="AA121" t="s">
        <v>733</v>
      </c>
    </row>
    <row r="122" spans="1:27" ht="31.5" customHeight="1" x14ac:dyDescent="0.25">
      <c r="A122" s="8">
        <f t="shared" si="1"/>
        <v>121</v>
      </c>
      <c r="B122" s="9"/>
      <c r="C122" s="9"/>
      <c r="D122" s="9" t="s">
        <v>734</v>
      </c>
      <c r="E122" s="9" t="s">
        <v>735</v>
      </c>
      <c r="F122" s="9" t="s">
        <v>123</v>
      </c>
      <c r="G122" s="9" t="s">
        <v>123</v>
      </c>
      <c r="H122" s="9">
        <v>963010669</v>
      </c>
      <c r="I122" s="9">
        <v>322112633</v>
      </c>
      <c r="J122" s="9"/>
      <c r="K122" s="9" t="s">
        <v>281</v>
      </c>
      <c r="L122" s="9"/>
      <c r="M122" s="9" t="s">
        <v>736</v>
      </c>
      <c r="N122" s="9" t="s">
        <v>737</v>
      </c>
      <c r="O122" s="9" t="s">
        <v>337</v>
      </c>
      <c r="P122" s="14" t="s">
        <v>738</v>
      </c>
      <c r="Q122" s="9"/>
      <c r="R122" s="9"/>
      <c r="S122" s="9"/>
      <c r="T122" s="10" t="s">
        <v>739</v>
      </c>
      <c r="U122" s="9" t="s">
        <v>46</v>
      </c>
      <c r="V122" s="11">
        <v>42803</v>
      </c>
      <c r="W122" s="9" t="s">
        <v>33</v>
      </c>
      <c r="X122" s="9">
        <v>1</v>
      </c>
      <c r="Y122" s="9" t="s">
        <v>72</v>
      </c>
      <c r="Z122" s="12">
        <v>42909</v>
      </c>
    </row>
    <row r="123" spans="1:27" x14ac:dyDescent="0.25">
      <c r="A123" s="8">
        <f t="shared" si="1"/>
        <v>122</v>
      </c>
      <c r="B123" s="9" t="s">
        <v>740</v>
      </c>
      <c r="C123" s="9" t="s">
        <v>693</v>
      </c>
      <c r="D123" s="9" t="s">
        <v>741</v>
      </c>
      <c r="E123" s="9" t="s">
        <v>742</v>
      </c>
      <c r="F123" s="9" t="s">
        <v>122</v>
      </c>
      <c r="G123" s="9" t="s">
        <v>123</v>
      </c>
      <c r="H123" s="9">
        <v>322952000</v>
      </c>
      <c r="I123" s="9">
        <v>966077081</v>
      </c>
      <c r="J123" s="9"/>
      <c r="K123" s="9" t="s">
        <v>30</v>
      </c>
      <c r="L123" s="9"/>
      <c r="M123" s="9" t="s">
        <v>743</v>
      </c>
      <c r="N123" s="9" t="s">
        <v>744</v>
      </c>
      <c r="O123" s="9" t="s">
        <v>330</v>
      </c>
      <c r="P123" s="14" t="s">
        <v>745</v>
      </c>
      <c r="Q123" s="9"/>
      <c r="R123" s="9"/>
      <c r="S123" s="9"/>
      <c r="T123" s="10" t="s">
        <v>746</v>
      </c>
      <c r="U123" s="9"/>
      <c r="V123" s="11">
        <v>42864</v>
      </c>
      <c r="W123" s="9" t="s">
        <v>33</v>
      </c>
      <c r="X123" s="9"/>
      <c r="Y123" s="9"/>
      <c r="Z123" s="12">
        <v>42901</v>
      </c>
      <c r="AA123" t="s">
        <v>747</v>
      </c>
    </row>
    <row r="124" spans="1:27" ht="21.75" customHeight="1" x14ac:dyDescent="0.25">
      <c r="A124" s="8">
        <f t="shared" si="1"/>
        <v>123</v>
      </c>
      <c r="B124" s="9" t="s">
        <v>748</v>
      </c>
      <c r="C124" s="9" t="s">
        <v>693</v>
      </c>
      <c r="D124" s="9" t="s">
        <v>749</v>
      </c>
      <c r="E124" s="9" t="s">
        <v>750</v>
      </c>
      <c r="F124" s="9" t="s">
        <v>29</v>
      </c>
      <c r="G124" s="9" t="s">
        <v>29</v>
      </c>
      <c r="H124" s="9">
        <v>995035543</v>
      </c>
      <c r="I124" s="9"/>
      <c r="J124" s="9"/>
      <c r="K124" s="9" t="s">
        <v>36</v>
      </c>
      <c r="L124" s="9"/>
      <c r="M124" s="9" t="s">
        <v>751</v>
      </c>
      <c r="N124" s="9" t="s">
        <v>752</v>
      </c>
      <c r="O124" s="9" t="s">
        <v>330</v>
      </c>
      <c r="P124" s="14" t="s">
        <v>753</v>
      </c>
      <c r="Q124" s="9"/>
      <c r="R124" s="9"/>
      <c r="S124" s="9"/>
      <c r="T124" s="10" t="s">
        <v>754</v>
      </c>
      <c r="U124" s="9" t="s">
        <v>394</v>
      </c>
      <c r="V124" s="11">
        <v>42803</v>
      </c>
      <c r="W124" s="9" t="s">
        <v>33</v>
      </c>
      <c r="X124" s="9"/>
      <c r="Y124" s="9"/>
      <c r="Z124" s="12">
        <v>42899</v>
      </c>
    </row>
    <row r="125" spans="1:27" ht="18" customHeight="1" x14ac:dyDescent="0.25">
      <c r="A125" s="8">
        <f t="shared" si="1"/>
        <v>124</v>
      </c>
      <c r="B125" s="9" t="s">
        <v>755</v>
      </c>
      <c r="C125" s="9" t="s">
        <v>693</v>
      </c>
      <c r="D125" s="10" t="s">
        <v>756</v>
      </c>
      <c r="E125" s="9" t="s">
        <v>757</v>
      </c>
      <c r="F125" s="9" t="s">
        <v>571</v>
      </c>
      <c r="G125" s="9" t="s">
        <v>123</v>
      </c>
      <c r="H125" s="9">
        <v>332415124</v>
      </c>
      <c r="I125" s="9">
        <v>992448237</v>
      </c>
      <c r="J125" s="9"/>
      <c r="K125" s="9" t="s">
        <v>36</v>
      </c>
      <c r="L125" s="9"/>
      <c r="M125" s="9" t="s">
        <v>758</v>
      </c>
      <c r="N125" s="9" t="s">
        <v>759</v>
      </c>
      <c r="O125" s="9" t="s">
        <v>236</v>
      </c>
      <c r="P125" s="14" t="s">
        <v>760</v>
      </c>
      <c r="Q125" s="9"/>
      <c r="R125" s="9"/>
      <c r="S125" s="9"/>
      <c r="T125" s="10" t="s">
        <v>761</v>
      </c>
      <c r="U125" s="9" t="s">
        <v>394</v>
      </c>
      <c r="V125" s="11">
        <v>42803</v>
      </c>
      <c r="W125" s="9" t="s">
        <v>33</v>
      </c>
      <c r="X125" s="9"/>
      <c r="Y125" s="9"/>
      <c r="Z125" s="12">
        <v>42895</v>
      </c>
      <c r="AA125" t="s">
        <v>762</v>
      </c>
    </row>
    <row r="126" spans="1:27" ht="30" customHeight="1" x14ac:dyDescent="0.25">
      <c r="A126" s="8">
        <f t="shared" si="1"/>
        <v>125</v>
      </c>
      <c r="B126" s="9"/>
      <c r="C126" s="9"/>
      <c r="D126" s="10" t="s">
        <v>763</v>
      </c>
      <c r="E126" s="9" t="s">
        <v>764</v>
      </c>
      <c r="F126" s="9" t="s">
        <v>285</v>
      </c>
      <c r="G126" s="9" t="s">
        <v>42</v>
      </c>
      <c r="H126" s="9" t="s">
        <v>765</v>
      </c>
      <c r="I126" s="9">
        <v>222082450</v>
      </c>
      <c r="J126" s="9">
        <v>993162535</v>
      </c>
      <c r="K126" s="9" t="s">
        <v>36</v>
      </c>
      <c r="L126" s="9"/>
      <c r="M126" s="9" t="s">
        <v>766</v>
      </c>
      <c r="N126" s="9" t="s">
        <v>465</v>
      </c>
      <c r="O126" s="9" t="s">
        <v>321</v>
      </c>
      <c r="P126" s="14" t="s">
        <v>767</v>
      </c>
      <c r="Q126" s="9"/>
      <c r="R126" s="9"/>
      <c r="S126" s="9"/>
      <c r="T126" s="10" t="s">
        <v>768</v>
      </c>
      <c r="U126" s="9" t="s">
        <v>46</v>
      </c>
      <c r="V126" s="11">
        <v>42803</v>
      </c>
      <c r="W126" s="9" t="s">
        <v>33</v>
      </c>
      <c r="X126" s="9">
        <v>2</v>
      </c>
      <c r="Y126" s="9" t="s">
        <v>101</v>
      </c>
      <c r="Z126" s="12">
        <v>42900</v>
      </c>
      <c r="AA126" t="s">
        <v>769</v>
      </c>
    </row>
    <row r="127" spans="1:27" ht="27.75" customHeight="1" x14ac:dyDescent="0.25">
      <c r="A127" s="8">
        <f t="shared" si="1"/>
        <v>126</v>
      </c>
      <c r="B127" s="9" t="s">
        <v>770</v>
      </c>
      <c r="C127" s="9" t="s">
        <v>693</v>
      </c>
      <c r="D127" s="9" t="s">
        <v>771</v>
      </c>
      <c r="E127" s="9" t="s">
        <v>772</v>
      </c>
      <c r="F127" s="9" t="s">
        <v>29</v>
      </c>
      <c r="G127" s="9" t="s">
        <v>29</v>
      </c>
      <c r="H127" s="9">
        <v>971382241</v>
      </c>
      <c r="I127" s="9">
        <v>985074553</v>
      </c>
      <c r="J127" s="9"/>
      <c r="K127" s="9" t="s">
        <v>36</v>
      </c>
      <c r="L127" s="9"/>
      <c r="M127" s="9" t="s">
        <v>773</v>
      </c>
      <c r="N127" s="9" t="s">
        <v>774</v>
      </c>
      <c r="O127" s="9" t="s">
        <v>472</v>
      </c>
      <c r="P127" s="14" t="s">
        <v>775</v>
      </c>
      <c r="Q127" s="9"/>
      <c r="R127" s="9"/>
      <c r="S127" s="9"/>
      <c r="T127" s="10" t="s">
        <v>776</v>
      </c>
      <c r="U127" s="9" t="s">
        <v>394</v>
      </c>
      <c r="V127" s="11">
        <v>42863</v>
      </c>
      <c r="W127" s="9" t="s">
        <v>33</v>
      </c>
      <c r="X127" s="9"/>
      <c r="Y127" s="9"/>
      <c r="Z127" s="15">
        <v>42899</v>
      </c>
    </row>
    <row r="128" spans="1:27" ht="20.25" customHeight="1" x14ac:dyDescent="0.25">
      <c r="A128" s="8">
        <f t="shared" si="1"/>
        <v>127</v>
      </c>
      <c r="B128" s="9" t="s">
        <v>777</v>
      </c>
      <c r="C128" s="9" t="s">
        <v>693</v>
      </c>
      <c r="D128" s="9" t="s">
        <v>778</v>
      </c>
      <c r="E128" s="9" t="s">
        <v>779</v>
      </c>
      <c r="F128" s="9" t="s">
        <v>123</v>
      </c>
      <c r="G128" s="9" t="s">
        <v>123</v>
      </c>
      <c r="H128" s="9">
        <v>332257400</v>
      </c>
      <c r="I128" s="9">
        <v>981297792</v>
      </c>
      <c r="J128" s="9">
        <v>954000224</v>
      </c>
      <c r="K128" s="9" t="s">
        <v>36</v>
      </c>
      <c r="L128" s="9"/>
      <c r="M128" s="9" t="s">
        <v>780</v>
      </c>
      <c r="N128" s="9" t="s">
        <v>774</v>
      </c>
      <c r="O128" s="9" t="s">
        <v>236</v>
      </c>
      <c r="P128" s="14" t="s">
        <v>781</v>
      </c>
      <c r="Q128" s="9"/>
      <c r="R128" s="9"/>
      <c r="S128" s="9"/>
      <c r="T128" s="10" t="s">
        <v>782</v>
      </c>
      <c r="U128" s="9" t="s">
        <v>394</v>
      </c>
      <c r="V128" s="11">
        <v>42803</v>
      </c>
      <c r="W128" s="9" t="s">
        <v>33</v>
      </c>
      <c r="X128" s="9"/>
      <c r="Y128" s="9"/>
      <c r="Z128" s="12">
        <v>42899</v>
      </c>
    </row>
    <row r="129" spans="1:27" ht="18.75" customHeight="1" x14ac:dyDescent="0.25">
      <c r="A129" s="8">
        <f t="shared" si="1"/>
        <v>128</v>
      </c>
      <c r="B129" s="9"/>
      <c r="C129" s="9"/>
      <c r="D129" s="10" t="s">
        <v>783</v>
      </c>
      <c r="E129" s="9" t="s">
        <v>784</v>
      </c>
      <c r="F129" s="9" t="s">
        <v>122</v>
      </c>
      <c r="G129" s="9" t="s">
        <v>123</v>
      </c>
      <c r="H129" s="9">
        <v>322722529</v>
      </c>
      <c r="I129" s="9">
        <v>322822681</v>
      </c>
      <c r="J129" s="9"/>
      <c r="K129" s="9" t="s">
        <v>36</v>
      </c>
      <c r="L129" s="9"/>
      <c r="M129" s="9" t="s">
        <v>729</v>
      </c>
      <c r="N129" s="9" t="s">
        <v>785</v>
      </c>
      <c r="O129" s="9" t="s">
        <v>268</v>
      </c>
      <c r="P129" s="14" t="s">
        <v>786</v>
      </c>
      <c r="Q129" s="9"/>
      <c r="R129" s="9"/>
      <c r="S129" s="9"/>
      <c r="T129" s="10" t="s">
        <v>787</v>
      </c>
      <c r="U129" s="9" t="s">
        <v>783</v>
      </c>
      <c r="V129" s="11">
        <v>42803</v>
      </c>
      <c r="W129" s="9" t="s">
        <v>33</v>
      </c>
      <c r="X129" s="9">
        <v>1</v>
      </c>
      <c r="Y129" s="9" t="s">
        <v>32</v>
      </c>
      <c r="Z129" s="12">
        <v>42900</v>
      </c>
    </row>
    <row r="130" spans="1:27" ht="30.75" customHeight="1" x14ac:dyDescent="0.25">
      <c r="A130" s="8">
        <f t="shared" si="1"/>
        <v>129</v>
      </c>
      <c r="B130" s="9" t="s">
        <v>788</v>
      </c>
      <c r="C130" s="9" t="s">
        <v>693</v>
      </c>
      <c r="D130" s="10" t="s">
        <v>789</v>
      </c>
      <c r="E130" s="9" t="s">
        <v>790</v>
      </c>
      <c r="F130" s="9" t="s">
        <v>105</v>
      </c>
      <c r="G130" s="9" t="s">
        <v>49</v>
      </c>
      <c r="H130" s="9" t="s">
        <v>791</v>
      </c>
      <c r="I130" s="9"/>
      <c r="J130" s="9"/>
      <c r="K130" s="9" t="s">
        <v>36</v>
      </c>
      <c r="L130" s="9"/>
      <c r="M130" s="9" t="s">
        <v>792</v>
      </c>
      <c r="N130" s="9" t="s">
        <v>793</v>
      </c>
      <c r="O130" s="9" t="s">
        <v>236</v>
      </c>
      <c r="P130" s="9" t="s">
        <v>794</v>
      </c>
      <c r="Q130" s="9"/>
      <c r="R130" s="9"/>
      <c r="S130" s="9"/>
      <c r="T130" s="25" t="s">
        <v>795</v>
      </c>
      <c r="U130" s="9" t="s">
        <v>394</v>
      </c>
      <c r="V130" s="11">
        <v>42685</v>
      </c>
      <c r="W130" s="9" t="s">
        <v>33</v>
      </c>
      <c r="X130" s="9"/>
      <c r="Y130" s="9"/>
      <c r="Z130" s="12">
        <v>42905</v>
      </c>
    </row>
    <row r="131" spans="1:27" ht="18.75" customHeight="1" x14ac:dyDescent="0.25">
      <c r="A131" s="8">
        <f t="shared" si="1"/>
        <v>130</v>
      </c>
      <c r="B131" s="9"/>
      <c r="C131" s="9"/>
      <c r="D131" s="10" t="s">
        <v>796</v>
      </c>
      <c r="E131" s="9" t="s">
        <v>797</v>
      </c>
      <c r="F131" s="9" t="s">
        <v>335</v>
      </c>
      <c r="G131" s="9" t="s">
        <v>123</v>
      </c>
      <c r="H131" s="9">
        <v>352483319</v>
      </c>
      <c r="I131" s="9">
        <v>978787309</v>
      </c>
      <c r="J131" s="9"/>
      <c r="K131" s="9" t="s">
        <v>281</v>
      </c>
      <c r="L131" s="9"/>
      <c r="M131" s="9" t="s">
        <v>416</v>
      </c>
      <c r="N131" s="9" t="s">
        <v>798</v>
      </c>
      <c r="O131" s="9" t="s">
        <v>799</v>
      </c>
      <c r="P131" s="14" t="s">
        <v>800</v>
      </c>
      <c r="Q131" s="9"/>
      <c r="R131" s="9"/>
      <c r="S131" s="9"/>
      <c r="T131" s="10" t="s">
        <v>801</v>
      </c>
      <c r="U131" s="9" t="s">
        <v>386</v>
      </c>
      <c r="V131" s="11">
        <v>42716</v>
      </c>
      <c r="W131" s="9" t="s">
        <v>33</v>
      </c>
      <c r="X131" s="9">
        <v>3</v>
      </c>
      <c r="Y131" s="9" t="s">
        <v>32</v>
      </c>
      <c r="Z131" s="12">
        <v>42880</v>
      </c>
      <c r="AA131" t="s">
        <v>802</v>
      </c>
    </row>
    <row r="132" spans="1:27" ht="15" customHeight="1" x14ac:dyDescent="0.25">
      <c r="A132" s="8">
        <f t="shared" ref="A132:A195" si="2">+A131+1</f>
        <v>131</v>
      </c>
      <c r="B132" s="9"/>
      <c r="C132" s="9" t="s">
        <v>803</v>
      </c>
      <c r="D132" s="10" t="s">
        <v>804</v>
      </c>
      <c r="E132" s="9" t="s">
        <v>805</v>
      </c>
      <c r="F132" s="9" t="s">
        <v>123</v>
      </c>
      <c r="G132" s="9" t="s">
        <v>123</v>
      </c>
      <c r="H132" s="9">
        <v>323241520</v>
      </c>
      <c r="I132" s="9">
        <v>322110310</v>
      </c>
      <c r="J132" s="9"/>
      <c r="K132" s="9" t="s">
        <v>281</v>
      </c>
      <c r="L132" s="9"/>
      <c r="M132" s="9" t="s">
        <v>806</v>
      </c>
      <c r="N132" s="9" t="s">
        <v>807</v>
      </c>
      <c r="O132" s="9" t="s">
        <v>472</v>
      </c>
      <c r="P132" s="14" t="s">
        <v>808</v>
      </c>
      <c r="Q132" s="9"/>
      <c r="R132" s="9"/>
      <c r="S132" s="9"/>
      <c r="T132" s="10" t="s">
        <v>809</v>
      </c>
      <c r="U132" s="9" t="s">
        <v>100</v>
      </c>
      <c r="V132" s="11">
        <v>42710</v>
      </c>
      <c r="W132" s="9" t="s">
        <v>33</v>
      </c>
      <c r="X132" s="9">
        <v>1</v>
      </c>
      <c r="Y132" s="9" t="s">
        <v>101</v>
      </c>
      <c r="Z132" s="15">
        <v>42909</v>
      </c>
    </row>
    <row r="133" spans="1:27" ht="48" customHeight="1" x14ac:dyDescent="0.25">
      <c r="A133" s="8">
        <f t="shared" si="2"/>
        <v>132</v>
      </c>
      <c r="B133" s="10" t="s">
        <v>810</v>
      </c>
      <c r="C133" s="9"/>
      <c r="D133" s="10" t="s">
        <v>811</v>
      </c>
      <c r="E133" s="9" t="s">
        <v>812</v>
      </c>
      <c r="F133" s="9" t="s">
        <v>285</v>
      </c>
      <c r="G133" s="9" t="s">
        <v>42</v>
      </c>
      <c r="H133" s="9">
        <v>224847026</v>
      </c>
      <c r="I133" s="9">
        <v>224847055</v>
      </c>
      <c r="J133" s="9"/>
      <c r="K133" s="9" t="s">
        <v>36</v>
      </c>
      <c r="L133" s="9"/>
      <c r="M133" s="9" t="s">
        <v>813</v>
      </c>
      <c r="N133" s="9" t="s">
        <v>814</v>
      </c>
      <c r="O133" s="9"/>
      <c r="P133" s="14" t="s">
        <v>815</v>
      </c>
      <c r="Q133" s="9"/>
      <c r="R133" s="9"/>
      <c r="S133" s="9"/>
      <c r="T133" s="10" t="s">
        <v>816</v>
      </c>
      <c r="U133" s="9" t="s">
        <v>394</v>
      </c>
      <c r="V133" s="11">
        <v>42677</v>
      </c>
      <c r="W133" s="9" t="s">
        <v>33</v>
      </c>
      <c r="X133" s="9"/>
      <c r="Y133" s="9"/>
      <c r="Z133" s="12">
        <v>42905</v>
      </c>
    </row>
    <row r="134" spans="1:27" ht="21.75" customHeight="1" x14ac:dyDescent="0.25">
      <c r="A134" s="8">
        <f t="shared" si="2"/>
        <v>133</v>
      </c>
      <c r="B134" s="9"/>
      <c r="C134" s="9"/>
      <c r="D134" s="10" t="s">
        <v>817</v>
      </c>
      <c r="E134" s="9" t="s">
        <v>818</v>
      </c>
      <c r="F134" s="10" t="s">
        <v>90</v>
      </c>
      <c r="G134" s="9" t="s">
        <v>42</v>
      </c>
      <c r="H134" s="9">
        <v>961608798</v>
      </c>
      <c r="I134" s="9">
        <v>965990850</v>
      </c>
      <c r="J134" s="9"/>
      <c r="K134" s="9" t="s">
        <v>36</v>
      </c>
      <c r="L134" s="9"/>
      <c r="M134" s="9" t="s">
        <v>819</v>
      </c>
      <c r="N134" s="9" t="s">
        <v>820</v>
      </c>
      <c r="O134" s="9" t="s">
        <v>236</v>
      </c>
      <c r="P134" s="14" t="s">
        <v>821</v>
      </c>
      <c r="Q134" s="9"/>
      <c r="R134" s="9"/>
      <c r="S134" s="9"/>
      <c r="T134" s="10" t="s">
        <v>822</v>
      </c>
      <c r="U134" s="9" t="s">
        <v>46</v>
      </c>
      <c r="V134" s="11">
        <v>42804</v>
      </c>
      <c r="W134" s="9" t="s">
        <v>33</v>
      </c>
      <c r="X134" s="9">
        <v>5</v>
      </c>
      <c r="Y134" s="9" t="s">
        <v>107</v>
      </c>
      <c r="Z134" s="12">
        <v>42900</v>
      </c>
    </row>
    <row r="135" spans="1:27" x14ac:dyDescent="0.25">
      <c r="A135" s="8">
        <f t="shared" si="2"/>
        <v>134</v>
      </c>
      <c r="B135" s="9"/>
      <c r="C135" s="9"/>
      <c r="D135" s="10" t="s">
        <v>823</v>
      </c>
      <c r="E135" s="10" t="s">
        <v>824</v>
      </c>
      <c r="F135" s="9" t="s">
        <v>254</v>
      </c>
      <c r="G135" s="9" t="s">
        <v>42</v>
      </c>
      <c r="H135" s="9">
        <v>229537391</v>
      </c>
      <c r="I135" s="9"/>
      <c r="J135" s="9"/>
      <c r="K135" s="9" t="s">
        <v>160</v>
      </c>
      <c r="L135" s="9"/>
      <c r="M135" s="9" t="s">
        <v>825</v>
      </c>
      <c r="N135" s="9" t="s">
        <v>826</v>
      </c>
      <c r="O135" s="9"/>
      <c r="P135" s="14" t="s">
        <v>827</v>
      </c>
      <c r="Q135" s="9"/>
      <c r="R135" s="9"/>
      <c r="S135" s="9"/>
      <c r="T135" s="10" t="s">
        <v>828</v>
      </c>
      <c r="U135" s="10" t="s">
        <v>435</v>
      </c>
      <c r="V135" s="11">
        <v>42804</v>
      </c>
      <c r="W135" s="9" t="s">
        <v>33</v>
      </c>
      <c r="X135" s="9">
        <v>2</v>
      </c>
      <c r="Y135" s="9" t="s">
        <v>101</v>
      </c>
      <c r="Z135" s="12">
        <v>42908</v>
      </c>
    </row>
    <row r="136" spans="1:27" ht="25.5" customHeight="1" x14ac:dyDescent="0.25">
      <c r="A136" s="8">
        <f t="shared" si="2"/>
        <v>135</v>
      </c>
      <c r="B136" s="9"/>
      <c r="C136" s="9"/>
      <c r="D136" s="9" t="s">
        <v>829</v>
      </c>
      <c r="E136" s="9" t="s">
        <v>830</v>
      </c>
      <c r="F136" s="9" t="s">
        <v>123</v>
      </c>
      <c r="G136" s="9" t="s">
        <v>123</v>
      </c>
      <c r="H136" s="9">
        <v>322280694</v>
      </c>
      <c r="I136" s="9">
        <v>962289732</v>
      </c>
      <c r="J136" s="9"/>
      <c r="K136" s="9" t="s">
        <v>36</v>
      </c>
      <c r="L136" s="9"/>
      <c r="M136" s="9" t="s">
        <v>831</v>
      </c>
      <c r="N136" s="9" t="s">
        <v>832</v>
      </c>
      <c r="O136" s="9" t="s">
        <v>97</v>
      </c>
      <c r="P136" s="14" t="s">
        <v>833</v>
      </c>
      <c r="Q136" s="9"/>
      <c r="R136" s="9"/>
      <c r="S136" s="9"/>
      <c r="T136" s="10" t="s">
        <v>834</v>
      </c>
      <c r="U136" s="9" t="s">
        <v>46</v>
      </c>
      <c r="V136" s="11">
        <v>42804</v>
      </c>
      <c r="W136" s="9" t="s">
        <v>33</v>
      </c>
      <c r="X136" s="9">
        <v>2</v>
      </c>
      <c r="Y136" s="9" t="s">
        <v>107</v>
      </c>
      <c r="Z136" s="12">
        <v>42908</v>
      </c>
    </row>
    <row r="137" spans="1:27" ht="23.25" customHeight="1" x14ac:dyDescent="0.25">
      <c r="A137" s="8">
        <f t="shared" si="2"/>
        <v>136</v>
      </c>
      <c r="B137" s="9"/>
      <c r="C137" s="9"/>
      <c r="D137" s="10" t="s">
        <v>835</v>
      </c>
      <c r="E137" s="9" t="s">
        <v>836</v>
      </c>
      <c r="F137" s="9" t="s">
        <v>29</v>
      </c>
      <c r="G137" s="9" t="s">
        <v>29</v>
      </c>
      <c r="H137" s="9">
        <v>322685000</v>
      </c>
      <c r="I137" s="9">
        <v>942395680</v>
      </c>
      <c r="J137" s="9"/>
      <c r="K137" s="9" t="s">
        <v>281</v>
      </c>
      <c r="L137" s="9"/>
      <c r="M137" s="10" t="s">
        <v>837</v>
      </c>
      <c r="N137" s="10" t="s">
        <v>838</v>
      </c>
      <c r="O137" s="9" t="s">
        <v>401</v>
      </c>
      <c r="P137" s="14" t="s">
        <v>839</v>
      </c>
      <c r="Q137" s="9"/>
      <c r="R137" s="9"/>
      <c r="S137" s="9"/>
      <c r="T137" s="10" t="s">
        <v>840</v>
      </c>
      <c r="U137" s="10" t="s">
        <v>100</v>
      </c>
      <c r="V137" s="11">
        <v>42711</v>
      </c>
      <c r="W137" s="9" t="s">
        <v>33</v>
      </c>
      <c r="X137" s="9">
        <v>2</v>
      </c>
      <c r="Y137" s="9" t="s">
        <v>101</v>
      </c>
      <c r="Z137" s="12">
        <v>42909</v>
      </c>
    </row>
    <row r="138" spans="1:27" ht="255" x14ac:dyDescent="0.25">
      <c r="A138" s="8">
        <f t="shared" si="2"/>
        <v>137</v>
      </c>
      <c r="B138" s="9"/>
      <c r="C138" s="9"/>
      <c r="D138" s="9" t="s">
        <v>841</v>
      </c>
      <c r="E138" s="9" t="s">
        <v>842</v>
      </c>
      <c r="F138" s="9" t="s">
        <v>29</v>
      </c>
      <c r="G138" s="9" t="s">
        <v>29</v>
      </c>
      <c r="H138" s="9" t="s">
        <v>843</v>
      </c>
      <c r="I138" s="9">
        <v>991765268</v>
      </c>
      <c r="J138" s="9">
        <v>992215520</v>
      </c>
      <c r="K138" s="9" t="s">
        <v>36</v>
      </c>
      <c r="L138" s="9"/>
      <c r="M138" s="9" t="s">
        <v>657</v>
      </c>
      <c r="N138" s="9" t="s">
        <v>844</v>
      </c>
      <c r="O138" s="9" t="s">
        <v>268</v>
      </c>
      <c r="P138" s="14" t="s">
        <v>845</v>
      </c>
      <c r="Q138" s="9"/>
      <c r="R138" s="9"/>
      <c r="S138" s="9"/>
      <c r="T138" s="25" t="s">
        <v>846</v>
      </c>
      <c r="U138" s="9" t="s">
        <v>46</v>
      </c>
      <c r="V138" s="11">
        <v>42853</v>
      </c>
      <c r="W138" s="9" t="s">
        <v>33</v>
      </c>
      <c r="X138" s="9">
        <v>1</v>
      </c>
      <c r="Y138" s="9" t="s">
        <v>72</v>
      </c>
      <c r="Z138" s="12">
        <v>42881</v>
      </c>
      <c r="AA138" t="s">
        <v>847</v>
      </c>
    </row>
    <row r="139" spans="1:27" ht="18.75" customHeight="1" x14ac:dyDescent="0.25">
      <c r="A139" s="8">
        <f t="shared" si="2"/>
        <v>138</v>
      </c>
      <c r="B139" s="9"/>
      <c r="C139" s="9"/>
      <c r="D139" s="9" t="s">
        <v>848</v>
      </c>
      <c r="E139" s="9" t="s">
        <v>849</v>
      </c>
      <c r="F139" s="9" t="s">
        <v>123</v>
      </c>
      <c r="G139" s="9" t="s">
        <v>123</v>
      </c>
      <c r="H139" s="9">
        <v>322257913</v>
      </c>
      <c r="I139" s="9"/>
      <c r="J139" s="9"/>
      <c r="K139" s="9" t="s">
        <v>36</v>
      </c>
      <c r="L139" s="9"/>
      <c r="M139" s="9" t="s">
        <v>850</v>
      </c>
      <c r="N139" s="9" t="s">
        <v>851</v>
      </c>
      <c r="O139" s="9" t="s">
        <v>321</v>
      </c>
      <c r="P139" s="14" t="s">
        <v>852</v>
      </c>
      <c r="Q139" s="9"/>
      <c r="R139" s="9"/>
      <c r="S139" s="9"/>
      <c r="T139" s="10" t="s">
        <v>853</v>
      </c>
      <c r="U139" s="10" t="s">
        <v>57</v>
      </c>
      <c r="V139" s="11">
        <v>42853</v>
      </c>
      <c r="W139" s="9" t="s">
        <v>33</v>
      </c>
      <c r="X139" s="9">
        <v>1</v>
      </c>
      <c r="Y139" s="9" t="s">
        <v>101</v>
      </c>
      <c r="Z139" s="12">
        <v>42901</v>
      </c>
    </row>
    <row r="140" spans="1:27" ht="27" customHeight="1" x14ac:dyDescent="0.25">
      <c r="A140" s="8">
        <f t="shared" si="2"/>
        <v>139</v>
      </c>
      <c r="B140" s="9" t="s">
        <v>854</v>
      </c>
      <c r="C140" s="9" t="s">
        <v>693</v>
      </c>
      <c r="D140" s="9" t="s">
        <v>855</v>
      </c>
      <c r="E140" s="9" t="s">
        <v>856</v>
      </c>
      <c r="F140" s="9" t="s">
        <v>123</v>
      </c>
      <c r="G140" s="9" t="s">
        <v>123</v>
      </c>
      <c r="H140" s="9">
        <v>964954706</v>
      </c>
      <c r="I140" s="9"/>
      <c r="J140" s="9"/>
      <c r="K140" s="9" t="s">
        <v>36</v>
      </c>
      <c r="L140" s="9"/>
      <c r="M140" s="9" t="s">
        <v>857</v>
      </c>
      <c r="N140" s="9" t="s">
        <v>858</v>
      </c>
      <c r="O140" s="9" t="s">
        <v>236</v>
      </c>
      <c r="P140" s="14" t="s">
        <v>859</v>
      </c>
      <c r="Q140" s="9"/>
      <c r="R140" s="9"/>
      <c r="S140" s="9" t="s">
        <v>860</v>
      </c>
      <c r="T140" s="10" t="s">
        <v>861</v>
      </c>
      <c r="U140" s="9" t="s">
        <v>394</v>
      </c>
      <c r="V140" s="11">
        <v>42864</v>
      </c>
      <c r="W140" s="9" t="s">
        <v>33</v>
      </c>
      <c r="X140" s="9"/>
      <c r="Y140" s="9"/>
      <c r="Z140" s="15">
        <v>42899</v>
      </c>
    </row>
    <row r="141" spans="1:27" ht="27" customHeight="1" x14ac:dyDescent="0.25">
      <c r="A141" s="8">
        <f t="shared" si="2"/>
        <v>140</v>
      </c>
      <c r="B141" s="9"/>
      <c r="C141" s="9"/>
      <c r="D141" s="10" t="s">
        <v>862</v>
      </c>
      <c r="E141" s="9" t="s">
        <v>863</v>
      </c>
      <c r="F141" s="9" t="s">
        <v>864</v>
      </c>
      <c r="G141" s="9" t="s">
        <v>95</v>
      </c>
      <c r="H141" s="9">
        <v>975816196</v>
      </c>
      <c r="I141" s="9"/>
      <c r="J141" s="9"/>
      <c r="K141" s="9" t="s">
        <v>160</v>
      </c>
      <c r="L141" s="9"/>
      <c r="M141" s="9" t="s">
        <v>328</v>
      </c>
      <c r="N141" s="9" t="s">
        <v>865</v>
      </c>
      <c r="O141" s="9" t="s">
        <v>236</v>
      </c>
      <c r="P141" s="14" t="s">
        <v>866</v>
      </c>
      <c r="Q141" s="9"/>
      <c r="R141" s="9"/>
      <c r="S141" s="9"/>
      <c r="T141" s="10" t="s">
        <v>867</v>
      </c>
      <c r="U141" s="9" t="s">
        <v>46</v>
      </c>
      <c r="V141" s="11">
        <v>42853</v>
      </c>
      <c r="W141" s="9" t="s">
        <v>33</v>
      </c>
      <c r="X141" s="9">
        <v>1</v>
      </c>
      <c r="Y141" s="9" t="s">
        <v>72</v>
      </c>
      <c r="Z141" s="12">
        <v>42900</v>
      </c>
    </row>
    <row r="142" spans="1:27" ht="18.75" customHeight="1" x14ac:dyDescent="0.25">
      <c r="A142" s="8">
        <f t="shared" si="2"/>
        <v>141</v>
      </c>
      <c r="B142" s="9"/>
      <c r="C142" s="9"/>
      <c r="D142" s="9" t="s">
        <v>868</v>
      </c>
      <c r="E142" s="9" t="s">
        <v>869</v>
      </c>
      <c r="F142" s="10" t="s">
        <v>870</v>
      </c>
      <c r="G142" s="9" t="s">
        <v>42</v>
      </c>
      <c r="H142" s="9">
        <v>966627738</v>
      </c>
      <c r="I142" s="9"/>
      <c r="J142" s="9"/>
      <c r="K142" s="9" t="s">
        <v>36</v>
      </c>
      <c r="L142" s="9"/>
      <c r="M142" s="9" t="s">
        <v>645</v>
      </c>
      <c r="N142" s="9" t="s">
        <v>871</v>
      </c>
      <c r="O142" s="9" t="s">
        <v>236</v>
      </c>
      <c r="P142" s="14" t="s">
        <v>872</v>
      </c>
      <c r="Q142" s="9"/>
      <c r="R142" s="9" t="s">
        <v>873</v>
      </c>
      <c r="S142" s="9"/>
      <c r="T142" s="10" t="s">
        <v>874</v>
      </c>
      <c r="U142" s="9" t="s">
        <v>46</v>
      </c>
      <c r="V142" s="11">
        <v>75731</v>
      </c>
      <c r="W142" s="9" t="s">
        <v>33</v>
      </c>
      <c r="X142" s="9">
        <v>3</v>
      </c>
      <c r="Y142" s="9" t="s">
        <v>107</v>
      </c>
      <c r="Z142" s="12">
        <v>42900</v>
      </c>
    </row>
    <row r="143" spans="1:27" ht="27" customHeight="1" x14ac:dyDescent="0.25">
      <c r="A143" s="8">
        <f t="shared" si="2"/>
        <v>142</v>
      </c>
      <c r="B143" s="16"/>
      <c r="C143" s="16"/>
      <c r="D143" s="18" t="s">
        <v>875</v>
      </c>
      <c r="E143" s="16" t="s">
        <v>876</v>
      </c>
      <c r="F143" s="16" t="s">
        <v>203</v>
      </c>
      <c r="G143" s="16" t="s">
        <v>95</v>
      </c>
      <c r="H143" s="16">
        <v>722821774</v>
      </c>
      <c r="I143" s="16"/>
      <c r="J143" s="16"/>
      <c r="K143" s="16" t="s">
        <v>36</v>
      </c>
      <c r="L143" s="16"/>
      <c r="M143" s="16" t="s">
        <v>877</v>
      </c>
      <c r="N143" s="16" t="s">
        <v>878</v>
      </c>
      <c r="O143" s="16" t="s">
        <v>330</v>
      </c>
      <c r="P143" s="17" t="s">
        <v>879</v>
      </c>
      <c r="Q143" s="16"/>
      <c r="R143" s="16"/>
      <c r="S143" s="16"/>
      <c r="T143" s="18" t="s">
        <v>880</v>
      </c>
      <c r="U143" s="16" t="s">
        <v>100</v>
      </c>
      <c r="V143" s="19">
        <v>42677</v>
      </c>
      <c r="W143" s="16" t="s">
        <v>33</v>
      </c>
      <c r="X143" s="16">
        <v>1</v>
      </c>
      <c r="Y143" s="16" t="s">
        <v>101</v>
      </c>
      <c r="Z143" s="20">
        <v>42899</v>
      </c>
      <c r="AA143" t="s">
        <v>881</v>
      </c>
    </row>
    <row r="144" spans="1:27" ht="31.5" customHeight="1" x14ac:dyDescent="0.25">
      <c r="A144" s="8">
        <f t="shared" si="2"/>
        <v>143</v>
      </c>
      <c r="B144" s="16"/>
      <c r="C144" s="16"/>
      <c r="D144" s="18" t="s">
        <v>882</v>
      </c>
      <c r="E144" s="16" t="s">
        <v>883</v>
      </c>
      <c r="F144" s="16" t="s">
        <v>143</v>
      </c>
      <c r="G144" s="16" t="s">
        <v>95</v>
      </c>
      <c r="H144" s="16">
        <v>987607384</v>
      </c>
      <c r="I144" s="16">
        <v>722576202</v>
      </c>
      <c r="J144" s="16"/>
      <c r="K144" s="16" t="s">
        <v>30</v>
      </c>
      <c r="L144" s="16"/>
      <c r="M144" s="16" t="s">
        <v>884</v>
      </c>
      <c r="N144" s="16" t="s">
        <v>885</v>
      </c>
      <c r="O144" s="16" t="s">
        <v>472</v>
      </c>
      <c r="P144" s="17" t="s">
        <v>886</v>
      </c>
      <c r="Q144" s="16"/>
      <c r="R144" s="16"/>
      <c r="S144" s="16"/>
      <c r="T144" s="18" t="s">
        <v>887</v>
      </c>
      <c r="U144" s="16" t="s">
        <v>100</v>
      </c>
      <c r="V144" s="19">
        <v>43041</v>
      </c>
      <c r="W144" s="16" t="s">
        <v>33</v>
      </c>
      <c r="X144" s="16">
        <v>3</v>
      </c>
      <c r="Y144" s="16" t="s">
        <v>52</v>
      </c>
      <c r="Z144" s="20">
        <v>42899</v>
      </c>
    </row>
    <row r="145" spans="1:27" ht="27.75" customHeight="1" x14ac:dyDescent="0.25">
      <c r="A145" s="8">
        <f t="shared" si="2"/>
        <v>144</v>
      </c>
      <c r="B145" s="9"/>
      <c r="C145" s="9"/>
      <c r="D145" s="9" t="s">
        <v>888</v>
      </c>
      <c r="E145" s="9" t="s">
        <v>889</v>
      </c>
      <c r="F145" s="9" t="s">
        <v>890</v>
      </c>
      <c r="G145" s="9" t="s">
        <v>891</v>
      </c>
      <c r="H145" s="9">
        <v>722986045</v>
      </c>
      <c r="I145" s="9"/>
      <c r="J145" s="9"/>
      <c r="K145" s="9" t="s">
        <v>30</v>
      </c>
      <c r="L145" s="9"/>
      <c r="M145" s="9" t="s">
        <v>892</v>
      </c>
      <c r="N145" s="9" t="s">
        <v>893</v>
      </c>
      <c r="O145" s="9" t="s">
        <v>330</v>
      </c>
      <c r="P145" s="14" t="s">
        <v>894</v>
      </c>
      <c r="Q145" s="9"/>
      <c r="R145" s="9"/>
      <c r="S145" s="9"/>
      <c r="T145" s="10" t="s">
        <v>895</v>
      </c>
      <c r="U145" s="9" t="s">
        <v>100</v>
      </c>
      <c r="V145" s="11">
        <v>42682</v>
      </c>
      <c r="W145" s="9" t="s">
        <v>33</v>
      </c>
      <c r="X145" s="9">
        <v>2</v>
      </c>
      <c r="Y145" s="9" t="s">
        <v>52</v>
      </c>
      <c r="Z145" s="12">
        <v>42867</v>
      </c>
    </row>
    <row r="146" spans="1:27" x14ac:dyDescent="0.25">
      <c r="A146" s="8">
        <f t="shared" si="2"/>
        <v>145</v>
      </c>
      <c r="B146" s="9" t="s">
        <v>896</v>
      </c>
      <c r="C146" s="9" t="s">
        <v>693</v>
      </c>
      <c r="D146" s="10" t="s">
        <v>897</v>
      </c>
      <c r="E146" s="9" t="s">
        <v>898</v>
      </c>
      <c r="F146" s="9" t="s">
        <v>29</v>
      </c>
      <c r="G146" s="9" t="s">
        <v>29</v>
      </c>
      <c r="H146" s="9">
        <v>322685928</v>
      </c>
      <c r="I146" s="9"/>
      <c r="J146" s="9"/>
      <c r="K146" s="9" t="s">
        <v>30</v>
      </c>
      <c r="L146" s="9"/>
      <c r="M146" s="9" t="s">
        <v>899</v>
      </c>
      <c r="N146" s="10" t="s">
        <v>900</v>
      </c>
      <c r="O146" s="9" t="s">
        <v>330</v>
      </c>
      <c r="P146" s="14" t="s">
        <v>901</v>
      </c>
      <c r="Q146" s="9"/>
      <c r="R146" s="9"/>
      <c r="S146" s="9"/>
      <c r="T146" s="10" t="s">
        <v>902</v>
      </c>
      <c r="U146" s="9" t="s">
        <v>394</v>
      </c>
      <c r="V146" s="11">
        <v>42807</v>
      </c>
      <c r="W146" s="9" t="s">
        <v>33</v>
      </c>
      <c r="X146" s="9"/>
      <c r="Y146" s="9"/>
      <c r="Z146" s="12">
        <v>42899</v>
      </c>
      <c r="AA146" t="s">
        <v>903</v>
      </c>
    </row>
    <row r="147" spans="1:27" ht="23.25" customHeight="1" x14ac:dyDescent="0.25">
      <c r="A147" s="8">
        <f t="shared" si="2"/>
        <v>146</v>
      </c>
      <c r="B147" s="9"/>
      <c r="C147" s="9"/>
      <c r="D147" s="9" t="s">
        <v>904</v>
      </c>
      <c r="E147" s="9" t="s">
        <v>772</v>
      </c>
      <c r="F147" s="9" t="s">
        <v>29</v>
      </c>
      <c r="G147" s="9" t="s">
        <v>29</v>
      </c>
      <c r="H147" s="9" t="s">
        <v>905</v>
      </c>
      <c r="I147" s="9">
        <v>223191160</v>
      </c>
      <c r="J147" s="9"/>
      <c r="K147" s="9" t="s">
        <v>186</v>
      </c>
      <c r="L147" s="9"/>
      <c r="M147" s="9" t="s">
        <v>906</v>
      </c>
      <c r="N147" s="9"/>
      <c r="O147" s="9" t="s">
        <v>236</v>
      </c>
      <c r="P147" s="14" t="s">
        <v>907</v>
      </c>
      <c r="Q147" s="9"/>
      <c r="R147" s="9"/>
      <c r="S147" s="9"/>
      <c r="T147" s="10" t="s">
        <v>908</v>
      </c>
      <c r="U147" s="9" t="s">
        <v>71</v>
      </c>
      <c r="V147" s="11">
        <v>42807</v>
      </c>
      <c r="W147" s="9" t="s">
        <v>33</v>
      </c>
      <c r="X147" s="9">
        <v>1</v>
      </c>
      <c r="Y147" s="9" t="s">
        <v>101</v>
      </c>
      <c r="Z147" s="12">
        <v>42907</v>
      </c>
    </row>
    <row r="148" spans="1:27" x14ac:dyDescent="0.25">
      <c r="A148" s="8">
        <f t="shared" si="2"/>
        <v>147</v>
      </c>
      <c r="B148" s="9"/>
      <c r="C148" s="9"/>
      <c r="D148" s="9" t="s">
        <v>909</v>
      </c>
      <c r="E148" s="9" t="s">
        <v>910</v>
      </c>
      <c r="F148" s="9" t="s">
        <v>29</v>
      </c>
      <c r="G148" s="9" t="s">
        <v>29</v>
      </c>
      <c r="H148" s="9">
        <v>323114609</v>
      </c>
      <c r="I148" s="9">
        <v>322866941</v>
      </c>
      <c r="J148" s="9">
        <v>950704419</v>
      </c>
      <c r="K148" s="9" t="s">
        <v>30</v>
      </c>
      <c r="L148" s="9"/>
      <c r="M148" s="9" t="s">
        <v>911</v>
      </c>
      <c r="N148" s="9" t="s">
        <v>912</v>
      </c>
      <c r="O148" s="9" t="s">
        <v>330</v>
      </c>
      <c r="P148" s="14" t="s">
        <v>913</v>
      </c>
      <c r="Q148" s="9"/>
      <c r="R148" s="9"/>
      <c r="S148" s="9"/>
      <c r="T148" s="10" t="s">
        <v>914</v>
      </c>
      <c r="U148" s="9" t="s">
        <v>46</v>
      </c>
      <c r="V148" s="11">
        <v>42807</v>
      </c>
      <c r="W148" s="9" t="s">
        <v>33</v>
      </c>
      <c r="X148" s="9">
        <v>1</v>
      </c>
      <c r="Y148" s="9" t="s">
        <v>72</v>
      </c>
      <c r="Z148" s="12">
        <v>42881</v>
      </c>
    </row>
    <row r="149" spans="1:27" ht="27.75" customHeight="1" x14ac:dyDescent="0.25">
      <c r="A149" s="8">
        <f t="shared" si="2"/>
        <v>148</v>
      </c>
      <c r="B149" s="9"/>
      <c r="C149" s="9"/>
      <c r="D149" s="10" t="s">
        <v>915</v>
      </c>
      <c r="E149" s="9" t="s">
        <v>916</v>
      </c>
      <c r="F149" s="9" t="s">
        <v>48</v>
      </c>
      <c r="G149" s="9" t="s">
        <v>49</v>
      </c>
      <c r="H149" s="9">
        <v>229333443</v>
      </c>
      <c r="I149" s="9"/>
      <c r="J149" s="9"/>
      <c r="K149" s="9" t="s">
        <v>36</v>
      </c>
      <c r="L149" s="9"/>
      <c r="M149" s="9" t="s">
        <v>917</v>
      </c>
      <c r="N149" s="9" t="s">
        <v>918</v>
      </c>
      <c r="O149" s="9" t="s">
        <v>236</v>
      </c>
      <c r="P149" s="14" t="s">
        <v>919</v>
      </c>
      <c r="Q149" s="9"/>
      <c r="R149" s="9"/>
      <c r="S149" s="9"/>
      <c r="T149" s="10" t="s">
        <v>920</v>
      </c>
      <c r="U149" s="9" t="s">
        <v>46</v>
      </c>
      <c r="V149" s="11">
        <v>42808</v>
      </c>
      <c r="W149" s="9" t="s">
        <v>33</v>
      </c>
      <c r="X149" s="9">
        <v>1</v>
      </c>
      <c r="Y149" s="9" t="s">
        <v>72</v>
      </c>
      <c r="Z149" s="12">
        <v>42900</v>
      </c>
    </row>
    <row r="150" spans="1:27" ht="15.75" customHeight="1" x14ac:dyDescent="0.25">
      <c r="A150" s="8">
        <f t="shared" si="2"/>
        <v>149</v>
      </c>
      <c r="B150" s="9"/>
      <c r="C150" s="9"/>
      <c r="D150" s="10" t="s">
        <v>921</v>
      </c>
      <c r="E150" s="9" t="s">
        <v>922</v>
      </c>
      <c r="F150" s="9" t="s">
        <v>248</v>
      </c>
      <c r="G150" s="9" t="s">
        <v>95</v>
      </c>
      <c r="H150" s="9">
        <v>964166168</v>
      </c>
      <c r="I150" s="9"/>
      <c r="J150" s="9"/>
      <c r="K150" s="9" t="s">
        <v>30</v>
      </c>
      <c r="L150" s="9"/>
      <c r="M150" s="9" t="s">
        <v>923</v>
      </c>
      <c r="N150" s="9" t="s">
        <v>440</v>
      </c>
      <c r="O150" s="9" t="s">
        <v>330</v>
      </c>
      <c r="P150" s="14" t="s">
        <v>924</v>
      </c>
      <c r="Q150" s="9"/>
      <c r="R150" s="9"/>
      <c r="S150" s="9"/>
      <c r="T150" s="10" t="s">
        <v>925</v>
      </c>
      <c r="U150" s="10" t="s">
        <v>100</v>
      </c>
      <c r="V150" s="11">
        <v>42683</v>
      </c>
      <c r="W150" s="9" t="s">
        <v>33</v>
      </c>
      <c r="X150" s="9">
        <v>3</v>
      </c>
      <c r="Y150" s="9" t="s">
        <v>32</v>
      </c>
      <c r="Z150" s="12">
        <v>42899</v>
      </c>
    </row>
    <row r="151" spans="1:27" ht="15" customHeight="1" x14ac:dyDescent="0.25">
      <c r="A151" s="8">
        <f t="shared" si="2"/>
        <v>150</v>
      </c>
      <c r="B151" s="9"/>
      <c r="C151" s="9"/>
      <c r="D151" s="10" t="s">
        <v>926</v>
      </c>
      <c r="E151" s="9" t="s">
        <v>927</v>
      </c>
      <c r="F151" s="9" t="s">
        <v>83</v>
      </c>
      <c r="G151" s="9" t="s">
        <v>49</v>
      </c>
      <c r="H151" s="9">
        <v>229314484</v>
      </c>
      <c r="I151" s="9"/>
      <c r="J151" s="9"/>
      <c r="K151" s="9" t="s">
        <v>36</v>
      </c>
      <c r="L151" s="9"/>
      <c r="M151" s="9" t="s">
        <v>928</v>
      </c>
      <c r="N151" s="9" t="s">
        <v>929</v>
      </c>
      <c r="O151" s="9" t="s">
        <v>236</v>
      </c>
      <c r="P151" s="14" t="s">
        <v>930</v>
      </c>
      <c r="Q151" s="9"/>
      <c r="R151" s="9"/>
      <c r="S151" s="9"/>
      <c r="T151" s="10" t="s">
        <v>931</v>
      </c>
      <c r="U151" s="9" t="s">
        <v>71</v>
      </c>
      <c r="V151" s="11">
        <v>42808</v>
      </c>
      <c r="W151" s="9" t="s">
        <v>33</v>
      </c>
      <c r="X151" s="9">
        <v>2</v>
      </c>
      <c r="Y151" s="9" t="s">
        <v>101</v>
      </c>
      <c r="Z151" s="12">
        <v>42905</v>
      </c>
    </row>
    <row r="152" spans="1:27" ht="18" customHeight="1" x14ac:dyDescent="0.25">
      <c r="A152" s="8">
        <f t="shared" si="2"/>
        <v>151</v>
      </c>
      <c r="B152" s="16"/>
      <c r="C152" s="16"/>
      <c r="D152" s="18" t="s">
        <v>932</v>
      </c>
      <c r="E152" s="18" t="s">
        <v>933</v>
      </c>
      <c r="F152" s="16" t="s">
        <v>241</v>
      </c>
      <c r="G152" s="16" t="s">
        <v>49</v>
      </c>
      <c r="H152" s="16">
        <v>228939889</v>
      </c>
      <c r="I152" s="16">
        <v>221491052</v>
      </c>
      <c r="J152" s="16">
        <v>222495526</v>
      </c>
      <c r="K152" s="16" t="s">
        <v>30</v>
      </c>
      <c r="L152" s="16"/>
      <c r="M152" s="16" t="s">
        <v>934</v>
      </c>
      <c r="N152" s="16" t="s">
        <v>935</v>
      </c>
      <c r="O152" s="16"/>
      <c r="P152" s="17" t="s">
        <v>936</v>
      </c>
      <c r="Q152" s="16"/>
      <c r="R152" s="16"/>
      <c r="S152" s="16"/>
      <c r="T152" s="18" t="s">
        <v>937</v>
      </c>
      <c r="U152" s="18" t="s">
        <v>394</v>
      </c>
      <c r="V152" s="19">
        <v>42689</v>
      </c>
      <c r="W152" s="16" t="s">
        <v>33</v>
      </c>
      <c r="X152" s="16">
        <v>1</v>
      </c>
      <c r="Y152" s="16" t="s">
        <v>101</v>
      </c>
      <c r="Z152" s="20">
        <v>42905</v>
      </c>
      <c r="AA152" t="s">
        <v>938</v>
      </c>
    </row>
    <row r="153" spans="1:27" x14ac:dyDescent="0.25">
      <c r="A153" s="8">
        <f t="shared" si="2"/>
        <v>152</v>
      </c>
      <c r="B153" s="16"/>
      <c r="C153" s="16"/>
      <c r="D153" s="18" t="s">
        <v>939</v>
      </c>
      <c r="E153" s="16" t="s">
        <v>940</v>
      </c>
      <c r="F153" s="16" t="s">
        <v>227</v>
      </c>
      <c r="G153" s="16" t="s">
        <v>95</v>
      </c>
      <c r="H153" s="16">
        <v>722841827</v>
      </c>
      <c r="I153" s="16"/>
      <c r="J153" s="16"/>
      <c r="K153" s="16" t="s">
        <v>30</v>
      </c>
      <c r="L153" s="16"/>
      <c r="M153" s="16" t="s">
        <v>941</v>
      </c>
      <c r="N153" s="16" t="s">
        <v>942</v>
      </c>
      <c r="O153" s="16" t="s">
        <v>236</v>
      </c>
      <c r="P153" s="17" t="s">
        <v>943</v>
      </c>
      <c r="Q153" s="16"/>
      <c r="R153" s="16"/>
      <c r="S153" s="16"/>
      <c r="T153" s="18" t="s">
        <v>944</v>
      </c>
      <c r="U153" s="16" t="s">
        <v>100</v>
      </c>
      <c r="V153" s="19">
        <v>42677</v>
      </c>
      <c r="W153" s="16" t="s">
        <v>33</v>
      </c>
      <c r="X153" s="16">
        <v>4</v>
      </c>
      <c r="Y153" s="16" t="s">
        <v>32</v>
      </c>
      <c r="Z153" s="20">
        <v>42899</v>
      </c>
    </row>
    <row r="154" spans="1:27" ht="20.25" customHeight="1" x14ac:dyDescent="0.25">
      <c r="A154" s="8">
        <f t="shared" si="2"/>
        <v>153</v>
      </c>
      <c r="B154" s="9" t="s">
        <v>945</v>
      </c>
      <c r="C154" s="9" t="s">
        <v>709</v>
      </c>
      <c r="D154" s="10" t="s">
        <v>946</v>
      </c>
      <c r="E154" s="9" t="s">
        <v>947</v>
      </c>
      <c r="F154" s="9" t="s">
        <v>123</v>
      </c>
      <c r="G154" s="9" t="s">
        <v>123</v>
      </c>
      <c r="H154" s="9">
        <v>322252562</v>
      </c>
      <c r="I154" s="9"/>
      <c r="J154" s="9"/>
      <c r="K154" s="9" t="s">
        <v>160</v>
      </c>
      <c r="L154" s="9"/>
      <c r="M154" s="9" t="s">
        <v>948</v>
      </c>
      <c r="N154" s="9" t="s">
        <v>949</v>
      </c>
      <c r="O154" s="9" t="s">
        <v>472</v>
      </c>
      <c r="P154" s="14" t="s">
        <v>950</v>
      </c>
      <c r="Q154" s="9"/>
      <c r="R154" s="9"/>
      <c r="S154" s="9"/>
      <c r="T154" s="10" t="s">
        <v>951</v>
      </c>
      <c r="U154" s="9" t="s">
        <v>394</v>
      </c>
      <c r="V154" s="11">
        <v>42808</v>
      </c>
      <c r="W154" s="9" t="s">
        <v>33</v>
      </c>
      <c r="X154" s="9"/>
      <c r="Y154" s="9"/>
      <c r="Z154" s="12">
        <v>42899</v>
      </c>
      <c r="AA154" t="s">
        <v>903</v>
      </c>
    </row>
    <row r="155" spans="1:27" ht="23.25" customHeight="1" x14ac:dyDescent="0.25">
      <c r="A155" s="8">
        <f t="shared" si="2"/>
        <v>154</v>
      </c>
      <c r="B155" s="16"/>
      <c r="C155" s="16"/>
      <c r="D155" s="16" t="s">
        <v>952</v>
      </c>
      <c r="E155" s="16" t="s">
        <v>953</v>
      </c>
      <c r="F155" s="16" t="s">
        <v>203</v>
      </c>
      <c r="G155" s="16" t="s">
        <v>95</v>
      </c>
      <c r="H155" s="16">
        <v>722822755</v>
      </c>
      <c r="I155" s="16">
        <v>985961097</v>
      </c>
      <c r="J155" s="16"/>
      <c r="K155" s="16" t="s">
        <v>36</v>
      </c>
      <c r="L155" s="16"/>
      <c r="M155" s="16" t="s">
        <v>954</v>
      </c>
      <c r="N155" s="16" t="s">
        <v>955</v>
      </c>
      <c r="O155" s="16" t="s">
        <v>268</v>
      </c>
      <c r="P155" s="17" t="s">
        <v>956</v>
      </c>
      <c r="Q155" s="17" t="s">
        <v>957</v>
      </c>
      <c r="R155" s="16"/>
      <c r="S155" s="16"/>
      <c r="T155" s="18" t="s">
        <v>958</v>
      </c>
      <c r="U155" s="16" t="s">
        <v>100</v>
      </c>
      <c r="V155" s="19">
        <v>42677</v>
      </c>
      <c r="W155" s="16" t="s">
        <v>33</v>
      </c>
      <c r="X155" s="16">
        <v>4</v>
      </c>
      <c r="Y155" s="16" t="s">
        <v>101</v>
      </c>
      <c r="Z155" s="20">
        <v>42900</v>
      </c>
      <c r="AA155" t="s">
        <v>959</v>
      </c>
    </row>
    <row r="156" spans="1:27" ht="25.5" customHeight="1" x14ac:dyDescent="0.25">
      <c r="A156" s="8">
        <f t="shared" si="2"/>
        <v>155</v>
      </c>
      <c r="B156" s="9"/>
      <c r="C156" s="9"/>
      <c r="D156" s="9" t="s">
        <v>960</v>
      </c>
      <c r="E156" s="9" t="s">
        <v>961</v>
      </c>
      <c r="F156" s="9" t="s">
        <v>143</v>
      </c>
      <c r="G156" s="9" t="s">
        <v>95</v>
      </c>
      <c r="H156" s="9">
        <v>991702581</v>
      </c>
      <c r="I156" s="9">
        <v>9722455501</v>
      </c>
      <c r="J156" s="9"/>
      <c r="K156" s="9" t="s">
        <v>30</v>
      </c>
      <c r="L156" s="9"/>
      <c r="M156" s="9" t="s">
        <v>584</v>
      </c>
      <c r="N156" s="9" t="s">
        <v>962</v>
      </c>
      <c r="O156" s="9" t="s">
        <v>236</v>
      </c>
      <c r="P156" s="14" t="s">
        <v>963</v>
      </c>
      <c r="Q156" s="9"/>
      <c r="R156" s="9"/>
      <c r="S156" s="9"/>
      <c r="T156" s="10" t="s">
        <v>964</v>
      </c>
      <c r="U156" s="9" t="s">
        <v>71</v>
      </c>
      <c r="V156" s="11">
        <v>42808</v>
      </c>
      <c r="W156" s="9" t="s">
        <v>33</v>
      </c>
      <c r="X156" s="9">
        <v>3</v>
      </c>
      <c r="Y156" s="9" t="s">
        <v>32</v>
      </c>
      <c r="Z156" s="12">
        <v>42899</v>
      </c>
    </row>
    <row r="157" spans="1:27" x14ac:dyDescent="0.25">
      <c r="A157" s="8">
        <f t="shared" si="2"/>
        <v>156</v>
      </c>
      <c r="B157" s="9"/>
      <c r="C157" s="9"/>
      <c r="D157" s="10" t="s">
        <v>965</v>
      </c>
      <c r="E157" s="9" t="s">
        <v>966</v>
      </c>
      <c r="F157" s="9"/>
      <c r="G157" s="9" t="s">
        <v>49</v>
      </c>
      <c r="H157" s="9">
        <v>228173105</v>
      </c>
      <c r="I157" s="9"/>
      <c r="J157" s="9"/>
      <c r="K157" s="9" t="s">
        <v>160</v>
      </c>
      <c r="L157" s="9"/>
      <c r="M157" s="9" t="s">
        <v>967</v>
      </c>
      <c r="N157" s="9" t="s">
        <v>968</v>
      </c>
      <c r="O157" s="9" t="s">
        <v>236</v>
      </c>
      <c r="P157" s="14" t="s">
        <v>969</v>
      </c>
      <c r="Q157" s="9"/>
      <c r="R157" s="9"/>
      <c r="S157" s="9"/>
      <c r="T157" s="10" t="s">
        <v>970</v>
      </c>
      <c r="U157" s="9" t="s">
        <v>71</v>
      </c>
      <c r="V157" s="11">
        <v>42808</v>
      </c>
      <c r="W157" s="9" t="s">
        <v>33</v>
      </c>
      <c r="X157" s="9">
        <v>2</v>
      </c>
      <c r="Y157" s="9" t="s">
        <v>101</v>
      </c>
      <c r="Z157" s="12">
        <v>42905</v>
      </c>
    </row>
    <row r="158" spans="1:27" x14ac:dyDescent="0.25">
      <c r="A158" s="8">
        <f t="shared" si="2"/>
        <v>157</v>
      </c>
      <c r="B158" s="9"/>
      <c r="C158" s="9"/>
      <c r="D158" s="10" t="s">
        <v>971</v>
      </c>
      <c r="E158" s="9" t="s">
        <v>972</v>
      </c>
      <c r="F158" s="9" t="s">
        <v>143</v>
      </c>
      <c r="G158" s="9" t="s">
        <v>95</v>
      </c>
      <c r="H158" s="9">
        <v>722265203</v>
      </c>
      <c r="I158" s="9"/>
      <c r="J158" s="9"/>
      <c r="K158" s="9" t="s">
        <v>36</v>
      </c>
      <c r="L158" s="9"/>
      <c r="M158" s="9" t="s">
        <v>973</v>
      </c>
      <c r="N158" s="9" t="s">
        <v>974</v>
      </c>
      <c r="O158" s="9" t="s">
        <v>268</v>
      </c>
      <c r="P158" s="10" t="s">
        <v>975</v>
      </c>
      <c r="Q158" s="9"/>
      <c r="R158" s="9"/>
      <c r="S158" s="9"/>
      <c r="T158" s="10" t="s">
        <v>976</v>
      </c>
      <c r="U158" s="9" t="s">
        <v>71</v>
      </c>
      <c r="V158" s="11">
        <v>42808</v>
      </c>
      <c r="W158" s="9" t="s">
        <v>33</v>
      </c>
      <c r="X158" s="9">
        <v>2</v>
      </c>
      <c r="Y158" s="9" t="s">
        <v>72</v>
      </c>
      <c r="Z158" s="12">
        <v>42899</v>
      </c>
    </row>
    <row r="159" spans="1:27" x14ac:dyDescent="0.25">
      <c r="A159" s="8">
        <f t="shared" si="2"/>
        <v>158</v>
      </c>
      <c r="B159" s="9"/>
      <c r="C159" s="9"/>
      <c r="D159" s="10" t="s">
        <v>977</v>
      </c>
      <c r="E159" s="9" t="s">
        <v>978</v>
      </c>
      <c r="F159" s="9" t="s">
        <v>83</v>
      </c>
      <c r="G159" s="9" t="s">
        <v>49</v>
      </c>
      <c r="H159" s="9">
        <v>979171907</v>
      </c>
      <c r="I159" s="9">
        <v>228847463</v>
      </c>
      <c r="J159" s="9"/>
      <c r="K159" s="9" t="s">
        <v>36</v>
      </c>
      <c r="L159" s="9"/>
      <c r="M159" s="9" t="s">
        <v>979</v>
      </c>
      <c r="N159" s="9" t="s">
        <v>632</v>
      </c>
      <c r="O159" s="9" t="s">
        <v>321</v>
      </c>
      <c r="P159" s="14" t="s">
        <v>980</v>
      </c>
      <c r="Q159" s="9"/>
      <c r="R159" s="9"/>
      <c r="S159" s="9"/>
      <c r="T159" s="10" t="s">
        <v>981</v>
      </c>
      <c r="U159" s="9" t="s">
        <v>46</v>
      </c>
      <c r="V159" s="11">
        <v>42808</v>
      </c>
      <c r="W159" s="9" t="s">
        <v>33</v>
      </c>
      <c r="X159" s="9">
        <v>1</v>
      </c>
      <c r="Y159" s="9" t="s">
        <v>72</v>
      </c>
      <c r="Z159" s="12">
        <v>42900</v>
      </c>
    </row>
    <row r="160" spans="1:27" x14ac:dyDescent="0.25">
      <c r="A160" s="8">
        <f t="shared" si="2"/>
        <v>159</v>
      </c>
      <c r="B160" s="9"/>
      <c r="C160" s="9" t="s">
        <v>340</v>
      </c>
      <c r="D160" s="10" t="s">
        <v>982</v>
      </c>
      <c r="E160" s="9" t="s">
        <v>983</v>
      </c>
      <c r="F160" s="9" t="s">
        <v>123</v>
      </c>
      <c r="G160" s="9" t="s">
        <v>123</v>
      </c>
      <c r="H160" s="9">
        <v>322968839</v>
      </c>
      <c r="I160" s="9"/>
      <c r="J160" s="9"/>
      <c r="K160" s="9" t="s">
        <v>36</v>
      </c>
      <c r="L160" s="9"/>
      <c r="M160" s="9" t="s">
        <v>382</v>
      </c>
      <c r="N160" s="9" t="s">
        <v>375</v>
      </c>
      <c r="O160" s="9" t="s">
        <v>984</v>
      </c>
      <c r="P160" s="14" t="s">
        <v>985</v>
      </c>
      <c r="Q160" s="9" t="s">
        <v>986</v>
      </c>
      <c r="R160" s="9"/>
      <c r="S160" s="9"/>
      <c r="T160" s="10" t="s">
        <v>987</v>
      </c>
      <c r="U160" s="9" t="s">
        <v>71</v>
      </c>
      <c r="V160" s="11">
        <v>42809</v>
      </c>
      <c r="W160" s="9" t="s">
        <v>33</v>
      </c>
      <c r="X160" s="9">
        <v>1</v>
      </c>
      <c r="Y160" s="9" t="s">
        <v>101</v>
      </c>
      <c r="Z160" s="12">
        <v>42909</v>
      </c>
    </row>
    <row r="161" spans="1:27" x14ac:dyDescent="0.25">
      <c r="A161" s="8">
        <f t="shared" si="2"/>
        <v>160</v>
      </c>
      <c r="B161" s="9"/>
      <c r="C161" s="9"/>
      <c r="D161" s="10" t="s">
        <v>988</v>
      </c>
      <c r="E161" s="9" t="s">
        <v>989</v>
      </c>
      <c r="F161" s="9" t="s">
        <v>203</v>
      </c>
      <c r="G161" s="9" t="s">
        <v>95</v>
      </c>
      <c r="H161" s="9">
        <v>994245007</v>
      </c>
      <c r="I161" s="9"/>
      <c r="J161" s="9"/>
      <c r="K161" s="9" t="s">
        <v>160</v>
      </c>
      <c r="L161" s="9"/>
      <c r="M161" s="9" t="s">
        <v>990</v>
      </c>
      <c r="N161" s="9" t="s">
        <v>991</v>
      </c>
      <c r="O161" s="9" t="s">
        <v>330</v>
      </c>
      <c r="P161" s="14" t="s">
        <v>992</v>
      </c>
      <c r="Q161" s="9"/>
      <c r="R161" s="9"/>
      <c r="S161" s="9"/>
      <c r="T161" s="10" t="s">
        <v>993</v>
      </c>
      <c r="U161" s="9" t="s">
        <v>46</v>
      </c>
      <c r="V161" s="11">
        <v>42809</v>
      </c>
      <c r="W161" s="9" t="s">
        <v>33</v>
      </c>
      <c r="X161" s="9">
        <v>2</v>
      </c>
      <c r="Y161" s="9" t="s">
        <v>72</v>
      </c>
      <c r="Z161" s="12">
        <v>42901</v>
      </c>
    </row>
    <row r="162" spans="1:27" x14ac:dyDescent="0.25">
      <c r="A162" s="8">
        <f t="shared" si="2"/>
        <v>161</v>
      </c>
      <c r="B162" s="9"/>
      <c r="C162" s="9"/>
      <c r="D162" s="10" t="s">
        <v>994</v>
      </c>
      <c r="E162" s="9" t="s">
        <v>995</v>
      </c>
      <c r="F162" s="9" t="s">
        <v>48</v>
      </c>
      <c r="G162" s="9" t="s">
        <v>49</v>
      </c>
      <c r="H162" s="9">
        <v>229067018</v>
      </c>
      <c r="I162" s="9"/>
      <c r="J162" s="9"/>
      <c r="K162" s="9" t="s">
        <v>30</v>
      </c>
      <c r="L162" s="9"/>
      <c r="M162" s="9"/>
      <c r="N162" s="9"/>
      <c r="O162" s="9"/>
      <c r="P162" s="14" t="s">
        <v>996</v>
      </c>
      <c r="Q162" s="9"/>
      <c r="R162" s="9"/>
      <c r="S162" s="9"/>
      <c r="T162" s="10" t="s">
        <v>997</v>
      </c>
      <c r="U162" s="9" t="s">
        <v>46</v>
      </c>
      <c r="V162" s="11">
        <v>42809</v>
      </c>
      <c r="W162" s="9" t="s">
        <v>33</v>
      </c>
      <c r="X162" s="9">
        <v>1</v>
      </c>
      <c r="Y162" s="9" t="s">
        <v>72</v>
      </c>
      <c r="Z162" s="12">
        <v>42900</v>
      </c>
    </row>
    <row r="163" spans="1:27" x14ac:dyDescent="0.25">
      <c r="A163" s="8">
        <f t="shared" si="2"/>
        <v>162</v>
      </c>
      <c r="B163" s="9"/>
      <c r="C163" s="9"/>
      <c r="D163" s="10" t="s">
        <v>998</v>
      </c>
      <c r="E163" s="9" t="s">
        <v>999</v>
      </c>
      <c r="F163" s="9" t="s">
        <v>1000</v>
      </c>
      <c r="G163" s="9" t="s">
        <v>42</v>
      </c>
      <c r="H163" s="9">
        <v>984193203</v>
      </c>
      <c r="I163" s="9">
        <v>228941756</v>
      </c>
      <c r="J163" s="9">
        <v>323282672</v>
      </c>
      <c r="K163" s="9" t="s">
        <v>1001</v>
      </c>
      <c r="L163" s="9"/>
      <c r="M163" s="9" t="s">
        <v>1002</v>
      </c>
      <c r="N163" s="9" t="s">
        <v>1003</v>
      </c>
      <c r="O163" s="9" t="s">
        <v>1004</v>
      </c>
      <c r="P163" s="14" t="s">
        <v>1005</v>
      </c>
      <c r="Q163" s="14" t="s">
        <v>1006</v>
      </c>
      <c r="R163" s="9"/>
      <c r="S163" s="9"/>
      <c r="T163" s="10" t="s">
        <v>1007</v>
      </c>
      <c r="U163" s="10" t="s">
        <v>100</v>
      </c>
      <c r="V163" s="11">
        <v>42809</v>
      </c>
      <c r="W163" s="9" t="s">
        <v>33</v>
      </c>
      <c r="X163" s="9">
        <v>11</v>
      </c>
      <c r="Y163" s="9" t="s">
        <v>32</v>
      </c>
      <c r="Z163" s="12">
        <v>42906</v>
      </c>
    </row>
    <row r="164" spans="1:27" x14ac:dyDescent="0.25">
      <c r="A164" s="8">
        <f t="shared" si="2"/>
        <v>163</v>
      </c>
      <c r="B164" s="9"/>
      <c r="C164" s="9" t="s">
        <v>1008</v>
      </c>
      <c r="D164" s="9" t="s">
        <v>1009</v>
      </c>
      <c r="E164" s="9" t="s">
        <v>1010</v>
      </c>
      <c r="F164" s="9" t="s">
        <v>1011</v>
      </c>
      <c r="G164" s="9" t="s">
        <v>49</v>
      </c>
      <c r="H164" s="9">
        <v>226726156</v>
      </c>
      <c r="I164" s="9">
        <v>226991544</v>
      </c>
      <c r="J164" s="9"/>
      <c r="K164" s="9" t="s">
        <v>1012</v>
      </c>
      <c r="L164" s="9"/>
      <c r="M164" s="9" t="s">
        <v>1013</v>
      </c>
      <c r="N164" s="9" t="s">
        <v>1014</v>
      </c>
      <c r="O164" s="9" t="s">
        <v>1015</v>
      </c>
      <c r="P164" s="14" t="s">
        <v>1016</v>
      </c>
      <c r="Q164" s="9"/>
      <c r="R164" s="9"/>
      <c r="S164" s="9"/>
      <c r="T164" s="10" t="s">
        <v>1017</v>
      </c>
      <c r="U164" s="9" t="s">
        <v>46</v>
      </c>
      <c r="V164" s="11">
        <v>42809</v>
      </c>
      <c r="W164" s="9" t="s">
        <v>33</v>
      </c>
      <c r="X164" s="9">
        <v>1</v>
      </c>
      <c r="Y164" s="9" t="s">
        <v>72</v>
      </c>
      <c r="Z164" s="12">
        <v>42900</v>
      </c>
      <c r="AA164" t="s">
        <v>1018</v>
      </c>
    </row>
    <row r="165" spans="1:27" x14ac:dyDescent="0.25">
      <c r="A165" s="8">
        <f t="shared" si="2"/>
        <v>164</v>
      </c>
      <c r="B165" s="9"/>
      <c r="C165" s="9"/>
      <c r="D165" s="10" t="s">
        <v>1019</v>
      </c>
      <c r="E165" s="9" t="s">
        <v>1020</v>
      </c>
      <c r="F165" s="9" t="s">
        <v>381</v>
      </c>
      <c r="G165" s="10" t="s">
        <v>123</v>
      </c>
      <c r="H165" s="9">
        <v>983992286</v>
      </c>
      <c r="I165" s="9"/>
      <c r="J165" s="9"/>
      <c r="K165" s="9" t="s">
        <v>36</v>
      </c>
      <c r="L165" s="9"/>
      <c r="M165" s="9" t="s">
        <v>806</v>
      </c>
      <c r="N165" s="9" t="s">
        <v>1021</v>
      </c>
      <c r="O165" s="9" t="s">
        <v>330</v>
      </c>
      <c r="P165" s="14" t="s">
        <v>1022</v>
      </c>
      <c r="Q165" s="14" t="s">
        <v>1023</v>
      </c>
      <c r="R165" s="9"/>
      <c r="S165" s="9"/>
      <c r="T165" s="10" t="s">
        <v>1024</v>
      </c>
      <c r="U165" s="9" t="s">
        <v>38</v>
      </c>
      <c r="V165" s="11">
        <v>42809</v>
      </c>
      <c r="W165" s="9" t="s">
        <v>33</v>
      </c>
      <c r="X165" s="9">
        <v>8</v>
      </c>
      <c r="Y165" s="9" t="s">
        <v>32</v>
      </c>
      <c r="Z165" s="12">
        <v>42901</v>
      </c>
    </row>
    <row r="166" spans="1:27" x14ac:dyDescent="0.25">
      <c r="A166" s="8">
        <f t="shared" si="2"/>
        <v>165</v>
      </c>
      <c r="B166" s="9"/>
      <c r="C166" s="9"/>
      <c r="D166" s="9" t="s">
        <v>1025</v>
      </c>
      <c r="E166" s="9" t="s">
        <v>1026</v>
      </c>
      <c r="F166" s="9" t="s">
        <v>583</v>
      </c>
      <c r="G166" s="9" t="s">
        <v>123</v>
      </c>
      <c r="H166" s="9">
        <v>323283933</v>
      </c>
      <c r="I166" s="9"/>
      <c r="J166" s="9"/>
      <c r="K166" s="9" t="s">
        <v>36</v>
      </c>
      <c r="L166" s="9"/>
      <c r="M166" s="9" t="s">
        <v>1027</v>
      </c>
      <c r="N166" s="9" t="s">
        <v>1028</v>
      </c>
      <c r="O166" s="9" t="s">
        <v>330</v>
      </c>
      <c r="P166" s="14" t="s">
        <v>1029</v>
      </c>
      <c r="Q166" s="9"/>
      <c r="R166" s="9"/>
      <c r="S166" s="9"/>
      <c r="T166" s="10" t="s">
        <v>1030</v>
      </c>
      <c r="U166" s="9" t="s">
        <v>46</v>
      </c>
      <c r="V166" s="11">
        <v>42809</v>
      </c>
      <c r="W166" s="9" t="s">
        <v>33</v>
      </c>
      <c r="X166" s="9">
        <v>1</v>
      </c>
      <c r="Y166" s="9" t="s">
        <v>72</v>
      </c>
      <c r="Z166" s="12">
        <v>42881</v>
      </c>
    </row>
    <row r="167" spans="1:27" ht="165" x14ac:dyDescent="0.25">
      <c r="A167" s="8">
        <f t="shared" si="2"/>
        <v>166</v>
      </c>
      <c r="B167" s="9"/>
      <c r="C167" s="9"/>
      <c r="D167" s="10" t="s">
        <v>1031</v>
      </c>
      <c r="E167" s="9" t="s">
        <v>1032</v>
      </c>
      <c r="F167" s="9" t="s">
        <v>335</v>
      </c>
      <c r="G167" s="9" t="s">
        <v>123</v>
      </c>
      <c r="H167" s="9">
        <v>352482760</v>
      </c>
      <c r="I167" s="9"/>
      <c r="J167" s="9"/>
      <c r="K167" s="9" t="s">
        <v>36</v>
      </c>
      <c r="L167" s="9"/>
      <c r="M167" s="9" t="s">
        <v>464</v>
      </c>
      <c r="N167" s="9" t="s">
        <v>1033</v>
      </c>
      <c r="O167" s="9" t="s">
        <v>330</v>
      </c>
      <c r="P167" s="14" t="s">
        <v>1034</v>
      </c>
      <c r="Q167" s="9"/>
      <c r="R167" s="9"/>
      <c r="S167" s="9"/>
      <c r="T167" s="25" t="s">
        <v>1035</v>
      </c>
      <c r="U167" s="10" t="s">
        <v>46</v>
      </c>
      <c r="V167" s="11">
        <v>42809</v>
      </c>
      <c r="W167" s="9" t="s">
        <v>33</v>
      </c>
      <c r="X167" s="9">
        <v>3</v>
      </c>
      <c r="Y167" s="9" t="s">
        <v>101</v>
      </c>
      <c r="Z167" s="12">
        <v>42887</v>
      </c>
      <c r="AA167" t="s">
        <v>1036</v>
      </c>
    </row>
    <row r="168" spans="1:27" x14ac:dyDescent="0.25">
      <c r="A168" s="8">
        <f t="shared" si="2"/>
        <v>167</v>
      </c>
      <c r="B168" s="9"/>
      <c r="C168" s="9"/>
      <c r="D168" s="10" t="s">
        <v>1037</v>
      </c>
      <c r="E168" s="10" t="s">
        <v>1038</v>
      </c>
      <c r="F168" s="9" t="s">
        <v>381</v>
      </c>
      <c r="G168" s="9" t="s">
        <v>123</v>
      </c>
      <c r="H168" s="9">
        <v>995821638</v>
      </c>
      <c r="I168" s="9" t="s">
        <v>1039</v>
      </c>
      <c r="J168" s="9"/>
      <c r="K168" s="9" t="s">
        <v>36</v>
      </c>
      <c r="L168" s="9"/>
      <c r="M168" s="9" t="s">
        <v>1040</v>
      </c>
      <c r="N168" s="9" t="s">
        <v>1041</v>
      </c>
      <c r="O168" s="9" t="s">
        <v>236</v>
      </c>
      <c r="P168" s="14" t="s">
        <v>1042</v>
      </c>
      <c r="Q168" s="9"/>
      <c r="R168" s="9"/>
      <c r="S168" s="9"/>
      <c r="T168" s="10" t="s">
        <v>1043</v>
      </c>
      <c r="U168" s="10" t="s">
        <v>100</v>
      </c>
      <c r="V168" s="11">
        <v>42809</v>
      </c>
      <c r="W168" s="9" t="s">
        <v>33</v>
      </c>
      <c r="X168" s="9">
        <v>8</v>
      </c>
      <c r="Y168" s="9" t="s">
        <v>32</v>
      </c>
      <c r="Z168" s="12">
        <v>42909</v>
      </c>
    </row>
    <row r="169" spans="1:27" x14ac:dyDescent="0.25">
      <c r="A169" s="8">
        <f t="shared" si="2"/>
        <v>168</v>
      </c>
      <c r="B169" s="16"/>
      <c r="C169" s="16"/>
      <c r="D169" s="18" t="s">
        <v>1044</v>
      </c>
      <c r="E169" s="16" t="s">
        <v>1045</v>
      </c>
      <c r="F169" s="16" t="s">
        <v>1046</v>
      </c>
      <c r="G169" s="16" t="s">
        <v>42</v>
      </c>
      <c r="H169" s="16">
        <v>228935250</v>
      </c>
      <c r="I169" s="16"/>
      <c r="J169" s="16"/>
      <c r="K169" s="16" t="s">
        <v>30</v>
      </c>
      <c r="L169" s="16"/>
      <c r="M169" s="18" t="s">
        <v>1047</v>
      </c>
      <c r="N169" s="18" t="s">
        <v>1048</v>
      </c>
      <c r="O169" s="16"/>
      <c r="P169" s="17" t="s">
        <v>1049</v>
      </c>
      <c r="Q169" s="16"/>
      <c r="R169" s="16"/>
      <c r="S169" s="16"/>
      <c r="T169" s="18" t="s">
        <v>1050</v>
      </c>
      <c r="U169" s="16" t="s">
        <v>100</v>
      </c>
      <c r="V169" s="19">
        <v>42677</v>
      </c>
      <c r="W169" s="16" t="s">
        <v>33</v>
      </c>
      <c r="X169" s="16">
        <v>7</v>
      </c>
      <c r="Y169" s="16" t="s">
        <v>101</v>
      </c>
      <c r="Z169" s="12">
        <v>42906</v>
      </c>
    </row>
    <row r="170" spans="1:27" x14ac:dyDescent="0.25">
      <c r="A170" s="8">
        <f t="shared" si="2"/>
        <v>169</v>
      </c>
      <c r="B170" s="9"/>
      <c r="C170" s="9"/>
      <c r="D170" s="10" t="s">
        <v>1051</v>
      </c>
      <c r="E170" s="10" t="s">
        <v>1052</v>
      </c>
      <c r="F170" s="10" t="s">
        <v>583</v>
      </c>
      <c r="G170" s="9" t="s">
        <v>123</v>
      </c>
      <c r="H170" s="9">
        <v>322910382</v>
      </c>
      <c r="I170" s="9"/>
      <c r="J170" s="9"/>
      <c r="K170" s="9" t="s">
        <v>36</v>
      </c>
      <c r="L170" s="9"/>
      <c r="M170" s="9"/>
      <c r="N170" s="9"/>
      <c r="O170" s="9"/>
      <c r="P170" s="9"/>
      <c r="Q170" s="9"/>
      <c r="R170" s="9"/>
      <c r="S170" s="9"/>
      <c r="T170" s="10" t="s">
        <v>1053</v>
      </c>
      <c r="U170" s="9" t="s">
        <v>38</v>
      </c>
      <c r="V170" s="11">
        <v>42809</v>
      </c>
      <c r="W170" s="9" t="s">
        <v>33</v>
      </c>
      <c r="X170" s="9">
        <v>7</v>
      </c>
      <c r="Y170" s="10" t="s">
        <v>32</v>
      </c>
      <c r="Z170" s="12">
        <v>42885</v>
      </c>
    </row>
    <row r="171" spans="1:27" x14ac:dyDescent="0.25">
      <c r="A171" s="8">
        <f t="shared" si="2"/>
        <v>170</v>
      </c>
      <c r="B171" s="16"/>
      <c r="C171" s="16"/>
      <c r="D171" s="18" t="s">
        <v>1054</v>
      </c>
      <c r="E171" s="18" t="s">
        <v>1055</v>
      </c>
      <c r="F171" s="16" t="s">
        <v>143</v>
      </c>
      <c r="G171" s="16" t="s">
        <v>95</v>
      </c>
      <c r="H171" s="16">
        <v>988839947</v>
      </c>
      <c r="I171" s="16"/>
      <c r="J171" s="16"/>
      <c r="K171" s="16" t="s">
        <v>30</v>
      </c>
      <c r="L171" s="16"/>
      <c r="M171" s="16" t="s">
        <v>1056</v>
      </c>
      <c r="N171" s="16" t="s">
        <v>1057</v>
      </c>
      <c r="O171" s="16" t="s">
        <v>1058</v>
      </c>
      <c r="P171" s="17" t="s">
        <v>1059</v>
      </c>
      <c r="Q171" s="16"/>
      <c r="R171" s="16"/>
      <c r="S171" s="16"/>
      <c r="T171" s="18" t="s">
        <v>1060</v>
      </c>
      <c r="U171" s="18" t="s">
        <v>46</v>
      </c>
      <c r="V171" s="19">
        <v>42677</v>
      </c>
      <c r="W171" s="16" t="s">
        <v>33</v>
      </c>
      <c r="X171" s="16">
        <v>3</v>
      </c>
      <c r="Y171" s="16" t="s">
        <v>32</v>
      </c>
      <c r="Z171" s="12">
        <v>42901</v>
      </c>
    </row>
    <row r="172" spans="1:27" x14ac:dyDescent="0.25">
      <c r="A172" s="8">
        <f t="shared" si="2"/>
        <v>171</v>
      </c>
      <c r="B172" s="9"/>
      <c r="C172" s="9" t="s">
        <v>568</v>
      </c>
      <c r="D172" s="9" t="s">
        <v>1061</v>
      </c>
      <c r="E172" s="9" t="s">
        <v>1062</v>
      </c>
      <c r="F172" s="9" t="s">
        <v>398</v>
      </c>
      <c r="G172" s="9" t="s">
        <v>123</v>
      </c>
      <c r="H172" s="9">
        <v>322810607</v>
      </c>
      <c r="I172" s="9">
        <v>994389279</v>
      </c>
      <c r="J172" s="9"/>
      <c r="K172" s="9" t="s">
        <v>30</v>
      </c>
      <c r="L172" s="9"/>
      <c r="M172" s="9" t="s">
        <v>696</v>
      </c>
      <c r="N172" s="9" t="s">
        <v>1063</v>
      </c>
      <c r="O172" s="9" t="s">
        <v>236</v>
      </c>
      <c r="P172" s="14" t="s">
        <v>1064</v>
      </c>
      <c r="Q172" s="9"/>
      <c r="R172" s="9"/>
      <c r="S172" s="9"/>
      <c r="T172" s="10" t="s">
        <v>1065</v>
      </c>
      <c r="U172" s="9" t="s">
        <v>46</v>
      </c>
      <c r="V172" s="11">
        <v>42809</v>
      </c>
      <c r="W172" s="9" t="s">
        <v>33</v>
      </c>
      <c r="X172" s="9">
        <v>2</v>
      </c>
      <c r="Y172" s="9" t="s">
        <v>32</v>
      </c>
      <c r="Z172" s="12">
        <v>42881</v>
      </c>
    </row>
    <row r="173" spans="1:27" x14ac:dyDescent="0.25">
      <c r="A173" s="8">
        <f t="shared" si="2"/>
        <v>172</v>
      </c>
      <c r="B173" s="9"/>
      <c r="C173" s="9"/>
      <c r="D173" s="9" t="s">
        <v>1066</v>
      </c>
      <c r="E173" s="9" t="s">
        <v>1067</v>
      </c>
      <c r="F173" s="9" t="s">
        <v>1068</v>
      </c>
      <c r="G173" s="9" t="s">
        <v>42</v>
      </c>
      <c r="H173" s="9">
        <v>229336082</v>
      </c>
      <c r="I173" s="9"/>
      <c r="J173" s="9"/>
      <c r="K173" s="9" t="s">
        <v>30</v>
      </c>
      <c r="L173" s="9"/>
      <c r="M173" s="9" t="s">
        <v>1069</v>
      </c>
      <c r="N173" s="9" t="s">
        <v>1057</v>
      </c>
      <c r="O173" s="9"/>
      <c r="P173" s="14" t="s">
        <v>1070</v>
      </c>
      <c r="Q173" s="9"/>
      <c r="R173" s="9"/>
      <c r="S173" s="9"/>
      <c r="T173" s="10" t="s">
        <v>1071</v>
      </c>
      <c r="U173" s="9" t="s">
        <v>46</v>
      </c>
      <c r="V173" s="11">
        <v>42809</v>
      </c>
      <c r="W173" s="9" t="s">
        <v>33</v>
      </c>
      <c r="X173" s="9">
        <v>2</v>
      </c>
      <c r="Y173" s="9" t="s">
        <v>32</v>
      </c>
      <c r="Z173" s="12">
        <v>42900</v>
      </c>
    </row>
    <row r="174" spans="1:27" x14ac:dyDescent="0.25">
      <c r="A174" s="8">
        <f t="shared" si="2"/>
        <v>173</v>
      </c>
      <c r="B174" s="9"/>
      <c r="C174" s="9"/>
      <c r="D174" s="9" t="s">
        <v>1072</v>
      </c>
      <c r="E174" s="9" t="s">
        <v>1073</v>
      </c>
      <c r="F174" s="9" t="s">
        <v>1011</v>
      </c>
      <c r="G174" s="9" t="s">
        <v>49</v>
      </c>
      <c r="H174" s="9">
        <v>226735395</v>
      </c>
      <c r="I174" s="9"/>
      <c r="J174" s="9"/>
      <c r="K174" s="9" t="s">
        <v>1012</v>
      </c>
      <c r="L174" s="9"/>
      <c r="M174" s="9" t="s">
        <v>1074</v>
      </c>
      <c r="N174" s="9" t="s">
        <v>1075</v>
      </c>
      <c r="O174" s="9" t="s">
        <v>321</v>
      </c>
      <c r="P174" s="14" t="s">
        <v>1076</v>
      </c>
      <c r="Q174" s="9"/>
      <c r="R174" s="9"/>
      <c r="S174" s="9"/>
      <c r="T174" s="10" t="s">
        <v>1077</v>
      </c>
      <c r="U174" s="9" t="s">
        <v>46</v>
      </c>
      <c r="V174" s="11">
        <v>42809</v>
      </c>
      <c r="W174" s="9" t="s">
        <v>33</v>
      </c>
      <c r="X174" s="9">
        <v>3</v>
      </c>
      <c r="Y174" s="9" t="s">
        <v>72</v>
      </c>
      <c r="Z174" s="12">
        <v>42900</v>
      </c>
      <c r="AA174" t="s">
        <v>1078</v>
      </c>
    </row>
    <row r="175" spans="1:27" x14ac:dyDescent="0.25">
      <c r="A175" s="8">
        <f t="shared" si="2"/>
        <v>174</v>
      </c>
      <c r="B175" s="16"/>
      <c r="C175" s="16"/>
      <c r="D175" s="16" t="s">
        <v>1054</v>
      </c>
      <c r="E175" s="16" t="s">
        <v>1079</v>
      </c>
      <c r="F175" s="16" t="s">
        <v>60</v>
      </c>
      <c r="G175" s="16" t="s">
        <v>49</v>
      </c>
      <c r="H175" s="16">
        <v>998057849</v>
      </c>
      <c r="I175" s="16">
        <v>226434127</v>
      </c>
      <c r="J175" s="16"/>
      <c r="K175" s="16" t="s">
        <v>30</v>
      </c>
      <c r="L175" s="16"/>
      <c r="M175" s="16" t="s">
        <v>1080</v>
      </c>
      <c r="N175" s="16" t="s">
        <v>1081</v>
      </c>
      <c r="O175" s="16" t="s">
        <v>330</v>
      </c>
      <c r="P175" s="17" t="s">
        <v>1082</v>
      </c>
      <c r="Q175" s="16"/>
      <c r="R175" s="16"/>
      <c r="S175" s="16"/>
      <c r="T175" s="18" t="s">
        <v>1083</v>
      </c>
      <c r="U175" s="16" t="s">
        <v>46</v>
      </c>
      <c r="V175" s="19">
        <v>42688</v>
      </c>
      <c r="W175" s="16" t="s">
        <v>33</v>
      </c>
      <c r="X175" s="16">
        <v>3</v>
      </c>
      <c r="Y175" s="16" t="s">
        <v>32</v>
      </c>
      <c r="Z175" s="12">
        <v>42887</v>
      </c>
    </row>
    <row r="176" spans="1:27" x14ac:dyDescent="0.25">
      <c r="A176" s="8">
        <f t="shared" si="2"/>
        <v>175</v>
      </c>
      <c r="B176" s="16"/>
      <c r="C176" s="16"/>
      <c r="D176" s="16" t="s">
        <v>1084</v>
      </c>
      <c r="E176" s="16" t="s">
        <v>1085</v>
      </c>
      <c r="F176" s="16" t="s">
        <v>48</v>
      </c>
      <c r="G176" s="16" t="s">
        <v>49</v>
      </c>
      <c r="H176" s="16" t="s">
        <v>1086</v>
      </c>
      <c r="I176" s="16"/>
      <c r="J176" s="16"/>
      <c r="K176" s="16" t="s">
        <v>160</v>
      </c>
      <c r="L176" s="16"/>
      <c r="M176" s="16" t="s">
        <v>1087</v>
      </c>
      <c r="N176" s="16" t="s">
        <v>1057</v>
      </c>
      <c r="O176" s="16" t="s">
        <v>321</v>
      </c>
      <c r="P176" s="17" t="s">
        <v>1088</v>
      </c>
      <c r="Q176" s="16"/>
      <c r="R176" s="16"/>
      <c r="S176" s="16"/>
      <c r="T176" s="18" t="s">
        <v>1089</v>
      </c>
      <c r="U176" s="16" t="s">
        <v>46</v>
      </c>
      <c r="V176" s="19">
        <v>42690</v>
      </c>
      <c r="W176" s="16" t="s">
        <v>33</v>
      </c>
      <c r="X176" s="16">
        <v>1</v>
      </c>
      <c r="Y176" s="16" t="s">
        <v>101</v>
      </c>
      <c r="Z176" s="12">
        <v>42887</v>
      </c>
    </row>
    <row r="177" spans="1:27" x14ac:dyDescent="0.25">
      <c r="A177" s="8">
        <f t="shared" si="2"/>
        <v>176</v>
      </c>
      <c r="B177" s="9"/>
      <c r="C177" s="9"/>
      <c r="D177" s="10" t="s">
        <v>1090</v>
      </c>
      <c r="E177" s="10" t="s">
        <v>1091</v>
      </c>
      <c r="F177" s="9" t="s">
        <v>583</v>
      </c>
      <c r="G177" s="9" t="s">
        <v>123</v>
      </c>
      <c r="H177" s="9">
        <v>322964021</v>
      </c>
      <c r="I177" s="9">
        <v>322984472</v>
      </c>
      <c r="J177" s="9"/>
      <c r="K177" s="9" t="s">
        <v>30</v>
      </c>
      <c r="L177" s="9"/>
      <c r="M177" s="9"/>
      <c r="N177" s="9"/>
      <c r="O177" s="9"/>
      <c r="P177" s="9"/>
      <c r="Q177" s="9"/>
      <c r="R177" s="9"/>
      <c r="S177" s="9"/>
      <c r="T177" s="10" t="s">
        <v>1092</v>
      </c>
      <c r="U177" s="9" t="s">
        <v>38</v>
      </c>
      <c r="V177" s="11">
        <v>42809</v>
      </c>
      <c r="W177" s="9" t="s">
        <v>33</v>
      </c>
      <c r="X177" s="9">
        <v>3</v>
      </c>
      <c r="Y177" s="9" t="s">
        <v>101</v>
      </c>
      <c r="Z177" s="12">
        <v>42885</v>
      </c>
      <c r="AA177" t="s">
        <v>1093</v>
      </c>
    </row>
    <row r="178" spans="1:27" x14ac:dyDescent="0.25">
      <c r="A178" s="8">
        <f t="shared" si="2"/>
        <v>177</v>
      </c>
      <c r="B178" s="9"/>
      <c r="C178" s="9"/>
      <c r="D178" s="10" t="s">
        <v>1094</v>
      </c>
      <c r="E178" s="9" t="s">
        <v>1095</v>
      </c>
      <c r="F178" s="9" t="s">
        <v>195</v>
      </c>
      <c r="G178" s="9" t="s">
        <v>123</v>
      </c>
      <c r="H178" s="9">
        <v>969094067</v>
      </c>
      <c r="I178" s="9">
        <v>969094529</v>
      </c>
      <c r="J178" s="9"/>
      <c r="K178" s="9" t="s">
        <v>36</v>
      </c>
      <c r="L178" s="9"/>
      <c r="M178" s="9" t="s">
        <v>464</v>
      </c>
      <c r="N178" s="9" t="s">
        <v>1096</v>
      </c>
      <c r="O178" s="9" t="s">
        <v>330</v>
      </c>
      <c r="P178" s="9" t="s">
        <v>1097</v>
      </c>
      <c r="Q178" s="9"/>
      <c r="R178" s="9"/>
      <c r="S178" s="9"/>
      <c r="T178" s="10" t="s">
        <v>1098</v>
      </c>
      <c r="U178" s="10" t="s">
        <v>71</v>
      </c>
      <c r="V178" s="11">
        <v>42720</v>
      </c>
      <c r="W178" s="9" t="s">
        <v>33</v>
      </c>
      <c r="X178" s="9">
        <v>2</v>
      </c>
      <c r="Y178" s="9" t="s">
        <v>52</v>
      </c>
      <c r="Z178" s="12">
        <v>42907</v>
      </c>
    </row>
    <row r="179" spans="1:27" x14ac:dyDescent="0.25">
      <c r="A179" s="8">
        <f t="shared" si="2"/>
        <v>178</v>
      </c>
      <c r="B179" s="9"/>
      <c r="C179" s="9"/>
      <c r="D179" s="9" t="s">
        <v>1099</v>
      </c>
      <c r="E179" s="9" t="s">
        <v>1100</v>
      </c>
      <c r="F179" s="9" t="s">
        <v>285</v>
      </c>
      <c r="G179" s="9" t="s">
        <v>49</v>
      </c>
      <c r="H179" s="9" t="s">
        <v>1101</v>
      </c>
      <c r="I179" s="9"/>
      <c r="J179" s="9"/>
      <c r="K179" s="9" t="s">
        <v>281</v>
      </c>
      <c r="L179" s="9"/>
      <c r="M179" s="9" t="s">
        <v>1102</v>
      </c>
      <c r="N179" s="9" t="s">
        <v>1103</v>
      </c>
      <c r="O179" s="9" t="s">
        <v>472</v>
      </c>
      <c r="P179" s="14" t="s">
        <v>1104</v>
      </c>
      <c r="Q179" s="9"/>
      <c r="R179" s="9"/>
      <c r="S179" s="9"/>
      <c r="T179" s="10" t="s">
        <v>1105</v>
      </c>
      <c r="U179" s="9" t="s">
        <v>46</v>
      </c>
      <c r="V179" s="11">
        <v>42809</v>
      </c>
      <c r="W179" s="9" t="s">
        <v>33</v>
      </c>
      <c r="X179" s="9">
        <v>1</v>
      </c>
      <c r="Y179" s="9" t="s">
        <v>72</v>
      </c>
      <c r="Z179" s="12">
        <v>42887</v>
      </c>
    </row>
    <row r="180" spans="1:27" x14ac:dyDescent="0.25">
      <c r="A180" s="8">
        <f t="shared" si="2"/>
        <v>179</v>
      </c>
      <c r="B180" s="9"/>
      <c r="C180" s="9"/>
      <c r="D180" s="10" t="s">
        <v>1106</v>
      </c>
      <c r="E180" s="9" t="s">
        <v>1107</v>
      </c>
      <c r="F180" s="9" t="s">
        <v>29</v>
      </c>
      <c r="G180" s="9" t="s">
        <v>29</v>
      </c>
      <c r="H180" s="9">
        <v>322696820</v>
      </c>
      <c r="I180" s="9"/>
      <c r="J180" s="9"/>
      <c r="K180" s="9" t="s">
        <v>281</v>
      </c>
      <c r="L180" s="9"/>
      <c r="M180" s="9" t="s">
        <v>973</v>
      </c>
      <c r="N180" s="9" t="s">
        <v>1108</v>
      </c>
      <c r="O180" s="10" t="s">
        <v>268</v>
      </c>
      <c r="P180" s="14" t="s">
        <v>1109</v>
      </c>
      <c r="Q180" s="9"/>
      <c r="R180" s="9"/>
      <c r="S180" s="9"/>
      <c r="T180" s="10" t="s">
        <v>1110</v>
      </c>
      <c r="U180" s="9" t="s">
        <v>100</v>
      </c>
      <c r="V180" s="11">
        <v>42688</v>
      </c>
      <c r="W180" s="9" t="s">
        <v>33</v>
      </c>
      <c r="X180" s="9">
        <v>2</v>
      </c>
      <c r="Y180" s="9" t="s">
        <v>72</v>
      </c>
      <c r="Z180" s="12">
        <v>42909</v>
      </c>
    </row>
    <row r="181" spans="1:27" x14ac:dyDescent="0.25">
      <c r="A181" s="8">
        <f t="shared" si="2"/>
        <v>180</v>
      </c>
      <c r="B181" s="9"/>
      <c r="C181" s="9"/>
      <c r="D181" s="9" t="s">
        <v>1111</v>
      </c>
      <c r="E181" s="9" t="s">
        <v>1112</v>
      </c>
      <c r="F181" s="9" t="s">
        <v>75</v>
      </c>
      <c r="G181" s="9" t="s">
        <v>42</v>
      </c>
      <c r="H181" s="9">
        <v>958550236</v>
      </c>
      <c r="I181" s="9">
        <v>993898826</v>
      </c>
      <c r="J181" s="9"/>
      <c r="K181" s="9" t="s">
        <v>36</v>
      </c>
      <c r="L181" s="9"/>
      <c r="M181" s="9" t="s">
        <v>1113</v>
      </c>
      <c r="N181" s="9" t="s">
        <v>1114</v>
      </c>
      <c r="O181" s="9"/>
      <c r="P181" s="14" t="s">
        <v>1115</v>
      </c>
      <c r="Q181" s="9"/>
      <c r="R181" s="9"/>
      <c r="S181" s="9"/>
      <c r="T181" s="10" t="s">
        <v>1116</v>
      </c>
      <c r="U181" s="9" t="s">
        <v>46</v>
      </c>
      <c r="V181" s="11">
        <v>42814</v>
      </c>
      <c r="W181" s="9" t="s">
        <v>33</v>
      </c>
      <c r="X181" s="9">
        <v>2</v>
      </c>
      <c r="Y181" s="9" t="s">
        <v>72</v>
      </c>
      <c r="Z181" s="12">
        <v>42887</v>
      </c>
    </row>
    <row r="182" spans="1:27" x14ac:dyDescent="0.25">
      <c r="A182" s="8">
        <f t="shared" si="2"/>
        <v>181</v>
      </c>
      <c r="B182" s="9"/>
      <c r="C182" s="9"/>
      <c r="D182" s="10" t="s">
        <v>1117</v>
      </c>
      <c r="E182" s="9" t="s">
        <v>1118</v>
      </c>
      <c r="F182" s="9" t="s">
        <v>178</v>
      </c>
      <c r="G182" s="9" t="s">
        <v>29</v>
      </c>
      <c r="H182" s="9">
        <v>332310528</v>
      </c>
      <c r="I182" s="9"/>
      <c r="J182" s="9"/>
      <c r="K182" s="9" t="s">
        <v>36</v>
      </c>
      <c r="L182" s="9"/>
      <c r="M182" s="9" t="s">
        <v>1119</v>
      </c>
      <c r="N182" s="9" t="s">
        <v>1120</v>
      </c>
      <c r="O182" s="9" t="s">
        <v>236</v>
      </c>
      <c r="P182" s="14" t="s">
        <v>1121</v>
      </c>
      <c r="Q182" s="9"/>
      <c r="R182" s="9"/>
      <c r="S182" s="9"/>
      <c r="T182" s="10" t="s">
        <v>1122</v>
      </c>
      <c r="U182" s="9" t="s">
        <v>71</v>
      </c>
      <c r="V182" s="11">
        <v>42814</v>
      </c>
      <c r="W182" s="9" t="s">
        <v>33</v>
      </c>
      <c r="X182" s="9">
        <v>1</v>
      </c>
      <c r="Y182" s="9" t="s">
        <v>101</v>
      </c>
      <c r="Z182" s="12">
        <v>42909</v>
      </c>
    </row>
    <row r="183" spans="1:27" x14ac:dyDescent="0.25">
      <c r="A183" s="8">
        <f t="shared" si="2"/>
        <v>182</v>
      </c>
      <c r="B183" s="16"/>
      <c r="C183" s="16"/>
      <c r="D183" s="18" t="s">
        <v>1123</v>
      </c>
      <c r="E183" s="16" t="s">
        <v>1124</v>
      </c>
      <c r="F183" s="16" t="s">
        <v>1125</v>
      </c>
      <c r="G183" s="16" t="s">
        <v>95</v>
      </c>
      <c r="H183" s="16">
        <v>722491948</v>
      </c>
      <c r="I183" s="16"/>
      <c r="J183" s="16"/>
      <c r="K183" s="16" t="s">
        <v>30</v>
      </c>
      <c r="L183" s="16"/>
      <c r="M183" s="16" t="s">
        <v>1126</v>
      </c>
      <c r="N183" s="16"/>
      <c r="O183" s="16" t="s">
        <v>1127</v>
      </c>
      <c r="P183" s="17" t="s">
        <v>1128</v>
      </c>
      <c r="Q183" s="16"/>
      <c r="R183" s="16"/>
      <c r="S183" s="16"/>
      <c r="T183" s="18" t="s">
        <v>1129</v>
      </c>
      <c r="U183" s="16" t="s">
        <v>46</v>
      </c>
      <c r="V183" s="19">
        <v>42683</v>
      </c>
      <c r="W183" s="16" t="s">
        <v>33</v>
      </c>
      <c r="X183" s="16">
        <v>1</v>
      </c>
      <c r="Y183" s="16" t="s">
        <v>101</v>
      </c>
      <c r="Z183" s="12">
        <v>42901</v>
      </c>
    </row>
    <row r="184" spans="1:27" x14ac:dyDescent="0.25">
      <c r="A184" s="8">
        <f t="shared" si="2"/>
        <v>183</v>
      </c>
      <c r="B184" s="16"/>
      <c r="C184" s="16"/>
      <c r="D184" s="18" t="s">
        <v>1130</v>
      </c>
      <c r="E184" s="16" t="s">
        <v>1131</v>
      </c>
      <c r="F184" s="16" t="s">
        <v>1132</v>
      </c>
      <c r="G184" s="16" t="s">
        <v>42</v>
      </c>
      <c r="H184" s="16">
        <v>229346534</v>
      </c>
      <c r="I184" s="16">
        <v>229346535</v>
      </c>
      <c r="J184" s="16"/>
      <c r="K184" s="16" t="s">
        <v>36</v>
      </c>
      <c r="L184" s="16"/>
      <c r="M184" s="16" t="s">
        <v>1133</v>
      </c>
      <c r="N184" s="16" t="s">
        <v>1134</v>
      </c>
      <c r="O184" s="16" t="s">
        <v>376</v>
      </c>
      <c r="P184" s="17" t="s">
        <v>1135</v>
      </c>
      <c r="Q184" s="16"/>
      <c r="R184" s="16"/>
      <c r="S184" s="16" t="s">
        <v>1136</v>
      </c>
      <c r="T184" s="18" t="s">
        <v>1137</v>
      </c>
      <c r="U184" s="16" t="s">
        <v>100</v>
      </c>
      <c r="V184" s="19">
        <v>42683</v>
      </c>
      <c r="W184" s="16" t="s">
        <v>33</v>
      </c>
      <c r="X184" s="16">
        <v>6</v>
      </c>
      <c r="Y184" s="16" t="s">
        <v>32</v>
      </c>
      <c r="Z184" s="12">
        <v>42906</v>
      </c>
    </row>
    <row r="185" spans="1:27" ht="90" x14ac:dyDescent="0.25">
      <c r="A185" s="8">
        <f t="shared" si="2"/>
        <v>184</v>
      </c>
      <c r="B185" s="9"/>
      <c r="C185" s="9" t="s">
        <v>1138</v>
      </c>
      <c r="D185" s="10" t="s">
        <v>1139</v>
      </c>
      <c r="E185" s="9" t="s">
        <v>1140</v>
      </c>
      <c r="F185" s="9" t="s">
        <v>1141</v>
      </c>
      <c r="G185" s="9" t="s">
        <v>123</v>
      </c>
      <c r="H185" s="9">
        <v>332492344</v>
      </c>
      <c r="I185" s="9"/>
      <c r="J185" s="9"/>
      <c r="K185" s="9" t="s">
        <v>30</v>
      </c>
      <c r="L185" s="9"/>
      <c r="M185" s="9" t="s">
        <v>556</v>
      </c>
      <c r="N185" s="9"/>
      <c r="O185" s="9"/>
      <c r="P185" s="14" t="s">
        <v>1142</v>
      </c>
      <c r="Q185" s="9"/>
      <c r="R185" s="9"/>
      <c r="S185" s="9"/>
      <c r="T185" s="25" t="s">
        <v>1143</v>
      </c>
      <c r="U185" s="9" t="s">
        <v>71</v>
      </c>
      <c r="V185" s="11">
        <v>42818</v>
      </c>
      <c r="W185" s="9" t="s">
        <v>33</v>
      </c>
      <c r="X185" s="9">
        <v>1</v>
      </c>
      <c r="Y185" s="9" t="s">
        <v>101</v>
      </c>
      <c r="Z185" s="12">
        <v>42909</v>
      </c>
    </row>
    <row r="186" spans="1:27" x14ac:dyDescent="0.25">
      <c r="A186" s="8">
        <f t="shared" si="2"/>
        <v>185</v>
      </c>
      <c r="B186" s="9"/>
      <c r="C186" s="9"/>
      <c r="D186" s="9" t="s">
        <v>1144</v>
      </c>
      <c r="E186" s="9" t="s">
        <v>1145</v>
      </c>
      <c r="F186" s="9" t="s">
        <v>29</v>
      </c>
      <c r="G186" s="9" t="s">
        <v>29</v>
      </c>
      <c r="H186" s="9">
        <v>323428297</v>
      </c>
      <c r="I186" s="9"/>
      <c r="J186" s="9"/>
      <c r="K186" s="9" t="s">
        <v>30</v>
      </c>
      <c r="L186" s="9"/>
      <c r="M186" s="9"/>
      <c r="N186" s="9"/>
      <c r="O186" s="9"/>
      <c r="P186" s="9"/>
      <c r="Q186" s="9"/>
      <c r="R186" s="9"/>
      <c r="S186" s="9"/>
      <c r="T186" s="10" t="s">
        <v>1146</v>
      </c>
      <c r="U186" s="9" t="s">
        <v>46</v>
      </c>
      <c r="V186" s="11">
        <v>42818</v>
      </c>
      <c r="W186" s="9" t="s">
        <v>33</v>
      </c>
      <c r="X186" s="9">
        <v>2</v>
      </c>
      <c r="Y186" s="9" t="s">
        <v>72</v>
      </c>
      <c r="Z186" s="12">
        <v>42852</v>
      </c>
    </row>
    <row r="187" spans="1:27" x14ac:dyDescent="0.25">
      <c r="A187" s="8">
        <f t="shared" si="2"/>
        <v>186</v>
      </c>
      <c r="B187" s="9"/>
      <c r="C187" s="9"/>
      <c r="D187" s="9" t="s">
        <v>1147</v>
      </c>
      <c r="E187" s="9" t="s">
        <v>1148</v>
      </c>
      <c r="F187" s="9" t="s">
        <v>143</v>
      </c>
      <c r="G187" s="9" t="s">
        <v>95</v>
      </c>
      <c r="H187" s="9">
        <v>722216522</v>
      </c>
      <c r="I187" s="9"/>
      <c r="J187" s="9"/>
      <c r="K187" s="9" t="s">
        <v>30</v>
      </c>
      <c r="L187" s="9"/>
      <c r="M187" s="9"/>
      <c r="N187" s="9"/>
      <c r="O187" s="9"/>
      <c r="P187" s="9"/>
      <c r="Q187" s="9"/>
      <c r="R187" s="9"/>
      <c r="S187" s="9"/>
      <c r="T187" s="10" t="s">
        <v>1149</v>
      </c>
      <c r="U187" s="9" t="s">
        <v>46</v>
      </c>
      <c r="V187" s="11">
        <v>42818</v>
      </c>
      <c r="W187" s="9" t="s">
        <v>33</v>
      </c>
      <c r="X187" s="9">
        <v>3</v>
      </c>
      <c r="Y187" s="9" t="s">
        <v>52</v>
      </c>
      <c r="Z187" s="12">
        <v>42884</v>
      </c>
    </row>
    <row r="188" spans="1:27" x14ac:dyDescent="0.25">
      <c r="A188" s="8">
        <f t="shared" si="2"/>
        <v>187</v>
      </c>
      <c r="B188" s="9"/>
      <c r="C188" s="9"/>
      <c r="D188" s="9" t="s">
        <v>1150</v>
      </c>
      <c r="E188" s="9" t="s">
        <v>1151</v>
      </c>
      <c r="F188" s="9" t="s">
        <v>155</v>
      </c>
      <c r="G188" s="9" t="s">
        <v>42</v>
      </c>
      <c r="H188" s="9"/>
      <c r="I188" s="9">
        <v>964903011</v>
      </c>
      <c r="J188" s="9"/>
      <c r="K188" s="9" t="s">
        <v>561</v>
      </c>
      <c r="L188" s="9"/>
      <c r="M188" s="9" t="s">
        <v>1152</v>
      </c>
      <c r="N188" s="9" t="s">
        <v>1153</v>
      </c>
      <c r="O188" s="9" t="s">
        <v>236</v>
      </c>
      <c r="P188" s="14" t="s">
        <v>1154</v>
      </c>
      <c r="Q188" s="9"/>
      <c r="R188" s="9"/>
      <c r="S188" s="9"/>
      <c r="T188" s="10" t="s">
        <v>1155</v>
      </c>
      <c r="U188" s="9" t="s">
        <v>46</v>
      </c>
      <c r="V188" s="11">
        <v>42818</v>
      </c>
      <c r="W188" s="9" t="s">
        <v>33</v>
      </c>
      <c r="X188" s="9">
        <v>2</v>
      </c>
      <c r="Y188" s="9" t="s">
        <v>72</v>
      </c>
      <c r="Z188" s="12">
        <v>42901</v>
      </c>
    </row>
    <row r="189" spans="1:27" x14ac:dyDescent="0.25">
      <c r="A189" s="8">
        <f t="shared" si="2"/>
        <v>188</v>
      </c>
      <c r="B189" s="9"/>
      <c r="C189" s="9"/>
      <c r="D189" s="10" t="s">
        <v>1156</v>
      </c>
      <c r="E189" s="9" t="s">
        <v>1157</v>
      </c>
      <c r="F189" s="9" t="s">
        <v>178</v>
      </c>
      <c r="G189" s="9" t="s">
        <v>280</v>
      </c>
      <c r="H189" s="9">
        <v>332513799</v>
      </c>
      <c r="I189" s="9"/>
      <c r="J189" s="9"/>
      <c r="K189" s="9"/>
      <c r="L189" s="9"/>
      <c r="M189" s="9"/>
      <c r="N189" s="9" t="s">
        <v>30</v>
      </c>
      <c r="O189" s="9"/>
      <c r="P189" s="14" t="s">
        <v>1158</v>
      </c>
      <c r="Q189" s="9"/>
      <c r="R189" s="9"/>
      <c r="S189" s="9"/>
      <c r="T189" s="10" t="s">
        <v>1159</v>
      </c>
      <c r="U189" s="10" t="s">
        <v>71</v>
      </c>
      <c r="V189" s="11">
        <v>42818</v>
      </c>
      <c r="W189" s="9" t="s">
        <v>33</v>
      </c>
      <c r="X189" s="9">
        <v>3</v>
      </c>
      <c r="Y189" s="9" t="s">
        <v>72</v>
      </c>
      <c r="Z189" s="15">
        <v>42907</v>
      </c>
    </row>
    <row r="190" spans="1:27" x14ac:dyDescent="0.25">
      <c r="A190" s="8">
        <f t="shared" si="2"/>
        <v>189</v>
      </c>
      <c r="B190" s="9"/>
      <c r="C190" s="9"/>
      <c r="D190" s="9" t="s">
        <v>1160</v>
      </c>
      <c r="E190" s="9" t="s">
        <v>1161</v>
      </c>
      <c r="F190" s="9" t="s">
        <v>583</v>
      </c>
      <c r="G190" s="9" t="s">
        <v>123</v>
      </c>
      <c r="H190" s="9">
        <v>323433227</v>
      </c>
      <c r="I190" s="9"/>
      <c r="J190" s="9"/>
      <c r="K190" s="9" t="s">
        <v>30</v>
      </c>
      <c r="L190" s="9"/>
      <c r="M190" s="9" t="s">
        <v>1162</v>
      </c>
      <c r="N190" s="9" t="s">
        <v>1163</v>
      </c>
      <c r="O190" s="9" t="s">
        <v>236</v>
      </c>
      <c r="P190" s="14" t="s">
        <v>1164</v>
      </c>
      <c r="Q190" s="9"/>
      <c r="R190" s="9"/>
      <c r="S190" s="9"/>
      <c r="T190" s="10" t="s">
        <v>1165</v>
      </c>
      <c r="U190" s="9" t="s">
        <v>71</v>
      </c>
      <c r="V190" s="11">
        <v>42818</v>
      </c>
      <c r="W190" s="9" t="s">
        <v>33</v>
      </c>
      <c r="X190" s="9">
        <v>1</v>
      </c>
      <c r="Y190" s="9" t="s">
        <v>101</v>
      </c>
      <c r="Z190" s="12">
        <v>42909</v>
      </c>
    </row>
    <row r="191" spans="1:27" x14ac:dyDescent="0.25">
      <c r="A191" s="8">
        <f t="shared" si="2"/>
        <v>190</v>
      </c>
      <c r="B191" s="9"/>
      <c r="C191" s="9" t="s">
        <v>1166</v>
      </c>
      <c r="D191" s="10" t="s">
        <v>1167</v>
      </c>
      <c r="E191" s="9" t="s">
        <v>1168</v>
      </c>
      <c r="F191" s="9" t="s">
        <v>60</v>
      </c>
      <c r="G191" s="9" t="s">
        <v>49</v>
      </c>
      <c r="H191" s="9">
        <v>229267097</v>
      </c>
      <c r="I191" s="9">
        <v>960322215</v>
      </c>
      <c r="J191" s="9"/>
      <c r="K191" s="9" t="s">
        <v>36</v>
      </c>
      <c r="L191" s="9"/>
      <c r="M191" s="9"/>
      <c r="N191" s="9"/>
      <c r="O191" s="9"/>
      <c r="P191" s="9"/>
      <c r="Q191" s="9"/>
      <c r="R191" s="9"/>
      <c r="S191" s="9"/>
      <c r="T191" s="9" t="s">
        <v>1169</v>
      </c>
      <c r="U191" s="9" t="s">
        <v>32</v>
      </c>
      <c r="V191" s="11">
        <v>42821</v>
      </c>
      <c r="W191" s="9" t="s">
        <v>33</v>
      </c>
      <c r="X191" s="9">
        <v>1</v>
      </c>
      <c r="Y191" s="9" t="s">
        <v>52</v>
      </c>
      <c r="Z191" s="12">
        <v>42857</v>
      </c>
    </row>
    <row r="192" spans="1:27" x14ac:dyDescent="0.25">
      <c r="A192" s="8">
        <f t="shared" si="2"/>
        <v>191</v>
      </c>
      <c r="B192" s="9"/>
      <c r="C192" s="9"/>
      <c r="D192" s="10" t="s">
        <v>1170</v>
      </c>
      <c r="E192" s="9" t="s">
        <v>1171</v>
      </c>
      <c r="F192" s="9" t="s">
        <v>123</v>
      </c>
      <c r="G192" s="9" t="s">
        <v>123</v>
      </c>
      <c r="H192" s="9">
        <v>323429184</v>
      </c>
      <c r="I192" s="9"/>
      <c r="J192" s="9"/>
      <c r="K192" s="9" t="s">
        <v>36</v>
      </c>
      <c r="L192" s="9"/>
      <c r="M192" s="9" t="s">
        <v>1172</v>
      </c>
      <c r="N192" s="9"/>
      <c r="O192" s="9"/>
      <c r="P192" s="14" t="s">
        <v>1173</v>
      </c>
      <c r="Q192" s="9"/>
      <c r="R192" s="9"/>
      <c r="S192" s="9"/>
      <c r="T192" s="10" t="s">
        <v>1174</v>
      </c>
      <c r="U192" s="10" t="s">
        <v>71</v>
      </c>
      <c r="V192" s="11">
        <v>42821</v>
      </c>
      <c r="W192" s="9" t="s">
        <v>33</v>
      </c>
      <c r="X192" s="9">
        <v>2</v>
      </c>
      <c r="Y192" s="9" t="s">
        <v>101</v>
      </c>
      <c r="Z192" s="12">
        <v>42909</v>
      </c>
    </row>
    <row r="193" spans="1:26" x14ac:dyDescent="0.25">
      <c r="A193" s="8">
        <f t="shared" si="2"/>
        <v>192</v>
      </c>
      <c r="B193" s="9"/>
      <c r="C193" s="9" t="s">
        <v>1175</v>
      </c>
      <c r="D193" s="10" t="s">
        <v>1176</v>
      </c>
      <c r="E193" s="9" t="s">
        <v>1177</v>
      </c>
      <c r="F193" s="9" t="s">
        <v>1178</v>
      </c>
      <c r="G193" s="9" t="s">
        <v>1178</v>
      </c>
      <c r="H193" s="9">
        <v>752319100</v>
      </c>
      <c r="I193" s="9"/>
      <c r="J193" s="9"/>
      <c r="K193" s="9" t="s">
        <v>30</v>
      </c>
      <c r="L193" s="9"/>
      <c r="M193" s="9"/>
      <c r="N193" s="9"/>
      <c r="O193" s="9"/>
      <c r="P193" s="9"/>
      <c r="Q193" s="9"/>
      <c r="R193" s="9"/>
      <c r="S193" s="9"/>
      <c r="T193" s="9" t="s">
        <v>1179</v>
      </c>
      <c r="U193" s="9" t="s">
        <v>32</v>
      </c>
      <c r="V193" s="11">
        <v>42821</v>
      </c>
      <c r="W193" s="9" t="s">
        <v>33</v>
      </c>
      <c r="X193" s="9">
        <v>2</v>
      </c>
      <c r="Y193" s="9" t="s">
        <v>52</v>
      </c>
      <c r="Z193" s="12">
        <v>42857</v>
      </c>
    </row>
    <row r="194" spans="1:26" x14ac:dyDescent="0.25">
      <c r="A194" s="8">
        <f t="shared" si="2"/>
        <v>193</v>
      </c>
      <c r="B194" s="9"/>
      <c r="C194" s="9" t="s">
        <v>568</v>
      </c>
      <c r="D194" s="9" t="s">
        <v>1180</v>
      </c>
      <c r="E194" s="9" t="s">
        <v>1181</v>
      </c>
      <c r="F194" s="9" t="s">
        <v>29</v>
      </c>
      <c r="G194" s="9" t="s">
        <v>29</v>
      </c>
      <c r="H194" s="9">
        <v>322680276</v>
      </c>
      <c r="I194" s="9">
        <v>977458282</v>
      </c>
      <c r="J194" s="9"/>
      <c r="K194" s="9" t="s">
        <v>30</v>
      </c>
      <c r="L194" s="9"/>
      <c r="M194" s="9"/>
      <c r="N194" s="9"/>
      <c r="O194" s="9"/>
      <c r="P194" s="9"/>
      <c r="Q194" s="9"/>
      <c r="R194" s="9"/>
      <c r="S194" s="9"/>
      <c r="T194" s="9" t="s">
        <v>1182</v>
      </c>
      <c r="U194" s="9" t="s">
        <v>46</v>
      </c>
      <c r="V194" s="11">
        <v>42821</v>
      </c>
      <c r="W194" s="9" t="s">
        <v>33</v>
      </c>
      <c r="X194" s="9">
        <v>2</v>
      </c>
      <c r="Y194" s="9" t="s">
        <v>72</v>
      </c>
      <c r="Z194" s="12">
        <v>42851</v>
      </c>
    </row>
    <row r="195" spans="1:26" x14ac:dyDescent="0.25">
      <c r="A195" s="8">
        <f t="shared" si="2"/>
        <v>194</v>
      </c>
      <c r="B195" s="9"/>
      <c r="C195" s="9" t="s">
        <v>52</v>
      </c>
      <c r="D195" s="10" t="s">
        <v>1183</v>
      </c>
      <c r="E195" s="9" t="s">
        <v>1184</v>
      </c>
      <c r="F195" s="9" t="s">
        <v>123</v>
      </c>
      <c r="G195" s="9" t="s">
        <v>123</v>
      </c>
      <c r="H195" s="9">
        <v>322292294</v>
      </c>
      <c r="I195" s="9"/>
      <c r="J195" s="9"/>
      <c r="K195" s="9" t="s">
        <v>30</v>
      </c>
      <c r="L195" s="9"/>
      <c r="M195" s="9"/>
      <c r="N195" s="9"/>
      <c r="O195" s="9"/>
      <c r="P195" s="9"/>
      <c r="Q195" s="9"/>
      <c r="R195" s="9"/>
      <c r="S195" s="9"/>
      <c r="T195" s="10" t="s">
        <v>1185</v>
      </c>
      <c r="U195" s="9" t="s">
        <v>32</v>
      </c>
      <c r="V195" s="11">
        <v>42821</v>
      </c>
      <c r="W195" s="9" t="s">
        <v>33</v>
      </c>
      <c r="X195" s="9">
        <v>1</v>
      </c>
      <c r="Y195" s="9" t="s">
        <v>52</v>
      </c>
      <c r="Z195" s="12">
        <v>42857</v>
      </c>
    </row>
    <row r="196" spans="1:26" x14ac:dyDescent="0.25">
      <c r="A196" s="8">
        <f t="shared" ref="A196:A259" si="3">+A195+1</f>
        <v>195</v>
      </c>
      <c r="B196" s="9"/>
      <c r="C196" s="9" t="s">
        <v>568</v>
      </c>
      <c r="D196" s="9" t="s">
        <v>1186</v>
      </c>
      <c r="E196" s="9" t="s">
        <v>1187</v>
      </c>
      <c r="F196" s="9" t="s">
        <v>29</v>
      </c>
      <c r="G196" s="9" t="s">
        <v>29</v>
      </c>
      <c r="H196" s="9">
        <v>322969739</v>
      </c>
      <c r="I196" s="9"/>
      <c r="J196" s="9"/>
      <c r="K196" s="9" t="s">
        <v>30</v>
      </c>
      <c r="L196" s="9"/>
      <c r="M196" s="9"/>
      <c r="N196" s="9"/>
      <c r="O196" s="9"/>
      <c r="P196" s="9"/>
      <c r="Q196" s="9"/>
      <c r="R196" s="9"/>
      <c r="S196" s="9"/>
      <c r="T196" s="9" t="s">
        <v>1188</v>
      </c>
      <c r="U196" s="9" t="s">
        <v>46</v>
      </c>
      <c r="V196" s="11">
        <v>42821</v>
      </c>
      <c r="W196" s="9" t="s">
        <v>33</v>
      </c>
      <c r="X196" s="9">
        <v>1</v>
      </c>
      <c r="Y196" s="9" t="s">
        <v>72</v>
      </c>
      <c r="Z196" s="12">
        <v>42852</v>
      </c>
    </row>
    <row r="197" spans="1:26" x14ac:dyDescent="0.25">
      <c r="A197" s="8">
        <f t="shared" si="3"/>
        <v>196</v>
      </c>
      <c r="B197" s="9"/>
      <c r="C197" s="9"/>
      <c r="D197" s="10" t="s">
        <v>1189</v>
      </c>
      <c r="E197" s="10" t="s">
        <v>1190</v>
      </c>
      <c r="F197" s="9" t="s">
        <v>29</v>
      </c>
      <c r="G197" s="9" t="s">
        <v>29</v>
      </c>
      <c r="H197" s="9">
        <v>322790961</v>
      </c>
      <c r="I197" s="9"/>
      <c r="J197" s="9"/>
      <c r="K197" s="9" t="s">
        <v>30</v>
      </c>
      <c r="L197" s="9"/>
      <c r="M197" s="9"/>
      <c r="N197" s="9"/>
      <c r="O197" s="9"/>
      <c r="P197" s="9"/>
      <c r="Q197" s="9"/>
      <c r="R197" s="9"/>
      <c r="S197" s="9"/>
      <c r="T197" s="9" t="s">
        <v>1191</v>
      </c>
      <c r="U197" s="9" t="s">
        <v>32</v>
      </c>
      <c r="V197" s="11">
        <v>42821</v>
      </c>
      <c r="W197" s="9" t="s">
        <v>33</v>
      </c>
      <c r="X197" s="9">
        <v>1</v>
      </c>
      <c r="Y197" s="9" t="s">
        <v>52</v>
      </c>
      <c r="Z197" s="12">
        <v>42857</v>
      </c>
    </row>
    <row r="198" spans="1:26" x14ac:dyDescent="0.25">
      <c r="A198" s="8">
        <f t="shared" si="3"/>
        <v>197</v>
      </c>
      <c r="B198" s="9"/>
      <c r="C198" s="9" t="s">
        <v>1192</v>
      </c>
      <c r="D198" s="9" t="s">
        <v>1193</v>
      </c>
      <c r="E198" s="9" t="s">
        <v>1194</v>
      </c>
      <c r="F198" s="9" t="s">
        <v>65</v>
      </c>
      <c r="G198" s="9" t="s">
        <v>49</v>
      </c>
      <c r="H198" s="9">
        <v>999098608</v>
      </c>
      <c r="I198" s="9"/>
      <c r="J198" s="9"/>
      <c r="K198" s="9" t="s">
        <v>36</v>
      </c>
      <c r="L198" s="9"/>
      <c r="M198" s="9"/>
      <c r="N198" s="9"/>
      <c r="O198" s="9"/>
      <c r="P198" s="9"/>
      <c r="Q198" s="9"/>
      <c r="R198" s="9"/>
      <c r="S198" s="9"/>
      <c r="T198" s="9" t="s">
        <v>1195</v>
      </c>
      <c r="U198" s="9" t="s">
        <v>46</v>
      </c>
      <c r="V198" s="11">
        <v>42821</v>
      </c>
      <c r="W198" s="9" t="s">
        <v>33</v>
      </c>
      <c r="X198" s="9"/>
      <c r="Y198" s="9"/>
      <c r="Z198" s="12">
        <v>42887</v>
      </c>
    </row>
    <row r="199" spans="1:26" x14ac:dyDescent="0.25">
      <c r="A199" s="8">
        <f t="shared" si="3"/>
        <v>198</v>
      </c>
      <c r="B199" s="9"/>
      <c r="C199" s="9"/>
      <c r="D199" s="9" t="s">
        <v>1196</v>
      </c>
      <c r="E199" s="9" t="s">
        <v>1197</v>
      </c>
      <c r="F199" s="9" t="s">
        <v>178</v>
      </c>
      <c r="G199" s="9" t="s">
        <v>29</v>
      </c>
      <c r="H199" s="9">
        <v>332267570</v>
      </c>
      <c r="I199" s="9"/>
      <c r="J199" s="9"/>
      <c r="K199" s="9" t="s">
        <v>36</v>
      </c>
      <c r="L199" s="9"/>
      <c r="M199" s="9" t="s">
        <v>892</v>
      </c>
      <c r="N199" s="9" t="s">
        <v>1198</v>
      </c>
      <c r="O199" s="9" t="s">
        <v>330</v>
      </c>
      <c r="P199" s="14" t="s">
        <v>1199</v>
      </c>
      <c r="Q199" s="9"/>
      <c r="R199" s="9"/>
      <c r="S199" s="9"/>
      <c r="T199" s="10" t="s">
        <v>1200</v>
      </c>
      <c r="U199" s="9" t="s">
        <v>46</v>
      </c>
      <c r="V199" s="11">
        <v>42821</v>
      </c>
      <c r="W199" s="9" t="s">
        <v>33</v>
      </c>
      <c r="X199" s="9">
        <v>1</v>
      </c>
      <c r="Y199" s="9" t="s">
        <v>72</v>
      </c>
      <c r="Z199" s="12">
        <v>42901</v>
      </c>
    </row>
    <row r="200" spans="1:26" ht="35.25" customHeight="1" x14ac:dyDescent="0.25">
      <c r="A200" s="8">
        <f t="shared" si="3"/>
        <v>199</v>
      </c>
      <c r="B200" s="9"/>
      <c r="C200" s="9" t="s">
        <v>52</v>
      </c>
      <c r="D200" s="10" t="s">
        <v>1201</v>
      </c>
      <c r="E200" s="9" t="s">
        <v>1202</v>
      </c>
      <c r="F200" s="9" t="s">
        <v>29</v>
      </c>
      <c r="G200" s="9" t="s">
        <v>29</v>
      </c>
      <c r="H200" s="9">
        <v>322543118</v>
      </c>
      <c r="I200" s="9"/>
      <c r="J200" s="9"/>
      <c r="K200" s="9" t="s">
        <v>36</v>
      </c>
      <c r="L200" s="9"/>
      <c r="M200" s="9"/>
      <c r="N200" s="9"/>
      <c r="O200" s="9"/>
      <c r="P200" s="9"/>
      <c r="Q200" s="9"/>
      <c r="R200" s="9"/>
      <c r="S200" s="9"/>
      <c r="T200" s="10" t="s">
        <v>1203</v>
      </c>
      <c r="U200" s="9" t="s">
        <v>32</v>
      </c>
      <c r="V200" s="11">
        <v>42821</v>
      </c>
      <c r="W200" s="9" t="s">
        <v>33</v>
      </c>
      <c r="X200" s="9">
        <v>2</v>
      </c>
      <c r="Y200" s="9" t="s">
        <v>52</v>
      </c>
      <c r="Z200" s="12">
        <v>42887</v>
      </c>
    </row>
    <row r="201" spans="1:26" x14ac:dyDescent="0.25">
      <c r="A201" s="8">
        <f t="shared" si="3"/>
        <v>200</v>
      </c>
      <c r="B201" s="9"/>
      <c r="C201" s="9" t="s">
        <v>568</v>
      </c>
      <c r="D201" s="9" t="s">
        <v>1204</v>
      </c>
      <c r="E201" s="9" t="s">
        <v>1205</v>
      </c>
      <c r="F201" s="9" t="s">
        <v>29</v>
      </c>
      <c r="G201" s="9" t="s">
        <v>29</v>
      </c>
      <c r="H201" s="9">
        <v>963032108</v>
      </c>
      <c r="I201" s="9">
        <v>322230808</v>
      </c>
      <c r="J201" s="9"/>
      <c r="K201" s="9" t="s">
        <v>36</v>
      </c>
      <c r="L201" s="9">
        <v>2</v>
      </c>
      <c r="M201" s="9" t="s">
        <v>1206</v>
      </c>
      <c r="N201" s="9" t="s">
        <v>1207</v>
      </c>
      <c r="O201" s="9" t="s">
        <v>236</v>
      </c>
      <c r="P201" s="14" t="s">
        <v>1208</v>
      </c>
      <c r="Q201" s="9"/>
      <c r="R201" s="9"/>
      <c r="S201" s="9"/>
      <c r="T201" s="10" t="s">
        <v>1209</v>
      </c>
      <c r="U201" s="9" t="s">
        <v>46</v>
      </c>
      <c r="V201" s="11">
        <v>42822</v>
      </c>
      <c r="W201" s="9" t="s">
        <v>33</v>
      </c>
      <c r="X201" s="9">
        <v>3</v>
      </c>
      <c r="Y201" s="9" t="s">
        <v>72</v>
      </c>
      <c r="Z201" s="12">
        <v>42901</v>
      </c>
    </row>
    <row r="202" spans="1:26" ht="15.75" customHeight="1" x14ac:dyDescent="0.25">
      <c r="A202" s="8">
        <f t="shared" si="3"/>
        <v>201</v>
      </c>
      <c r="B202" s="9"/>
      <c r="C202" s="9"/>
      <c r="D202" s="9" t="s">
        <v>1210</v>
      </c>
      <c r="E202" s="9" t="s">
        <v>1211</v>
      </c>
      <c r="F202" s="9" t="s">
        <v>29</v>
      </c>
      <c r="G202" s="9" t="s">
        <v>29</v>
      </c>
      <c r="H202" s="9">
        <v>322388600</v>
      </c>
      <c r="I202" s="9"/>
      <c r="J202" s="9"/>
      <c r="K202" s="9" t="s">
        <v>281</v>
      </c>
      <c r="L202" s="9"/>
      <c r="M202" s="9" t="s">
        <v>1212</v>
      </c>
      <c r="N202" s="9" t="s">
        <v>471</v>
      </c>
      <c r="O202" s="9" t="s">
        <v>401</v>
      </c>
      <c r="P202" s="14" t="s">
        <v>1213</v>
      </c>
      <c r="Q202" s="9"/>
      <c r="R202" s="9"/>
      <c r="S202" s="9"/>
      <c r="T202" s="10" t="s">
        <v>1214</v>
      </c>
      <c r="U202" s="9" t="s">
        <v>46</v>
      </c>
      <c r="V202" s="11">
        <v>42822</v>
      </c>
      <c r="W202" s="9" t="s">
        <v>33</v>
      </c>
      <c r="X202" s="9">
        <v>2</v>
      </c>
      <c r="Y202" s="9" t="s">
        <v>72</v>
      </c>
      <c r="Z202" s="12">
        <v>42901</v>
      </c>
    </row>
    <row r="203" spans="1:26" ht="33.75" customHeight="1" x14ac:dyDescent="0.25">
      <c r="A203" s="8">
        <f t="shared" si="3"/>
        <v>202</v>
      </c>
      <c r="B203" s="9"/>
      <c r="C203" s="9"/>
      <c r="D203" s="10" t="s">
        <v>1215</v>
      </c>
      <c r="E203" s="9" t="s">
        <v>1216</v>
      </c>
      <c r="F203" s="9" t="s">
        <v>1217</v>
      </c>
      <c r="G203" s="9" t="s">
        <v>123</v>
      </c>
      <c r="H203" s="9">
        <v>951082896</v>
      </c>
      <c r="I203" s="9">
        <v>973219881</v>
      </c>
      <c r="J203" s="9"/>
      <c r="K203" s="9" t="s">
        <v>30</v>
      </c>
      <c r="L203" s="9"/>
      <c r="M203" s="9" t="s">
        <v>645</v>
      </c>
      <c r="N203" s="9" t="s">
        <v>1218</v>
      </c>
      <c r="O203" s="9" t="s">
        <v>236</v>
      </c>
      <c r="P203" s="14" t="s">
        <v>1219</v>
      </c>
      <c r="Q203" s="9"/>
      <c r="R203" s="9"/>
      <c r="S203" s="9"/>
      <c r="T203" s="10" t="s">
        <v>1220</v>
      </c>
      <c r="U203" s="9" t="s">
        <v>100</v>
      </c>
      <c r="V203" s="11">
        <v>42682</v>
      </c>
      <c r="W203" s="9" t="s">
        <v>33</v>
      </c>
      <c r="X203" s="9">
        <v>4</v>
      </c>
      <c r="Y203" s="9" t="s">
        <v>52</v>
      </c>
      <c r="Z203" s="12">
        <v>42909</v>
      </c>
    </row>
    <row r="204" spans="1:26" x14ac:dyDescent="0.25">
      <c r="A204" s="8">
        <f t="shared" si="3"/>
        <v>203</v>
      </c>
      <c r="B204" s="9" t="s">
        <v>1221</v>
      </c>
      <c r="C204" s="9" t="s">
        <v>1222</v>
      </c>
      <c r="D204" s="9" t="s">
        <v>1223</v>
      </c>
      <c r="E204" s="9" t="s">
        <v>1224</v>
      </c>
      <c r="F204" s="9" t="s">
        <v>1178</v>
      </c>
      <c r="G204" s="9" t="s">
        <v>1178</v>
      </c>
      <c r="H204" s="9">
        <v>752746003</v>
      </c>
      <c r="I204" s="9"/>
      <c r="J204" s="9"/>
      <c r="K204" s="9" t="s">
        <v>30</v>
      </c>
      <c r="L204" s="9"/>
      <c r="M204" s="9" t="s">
        <v>499</v>
      </c>
      <c r="N204" s="9" t="s">
        <v>1225</v>
      </c>
      <c r="O204" s="9" t="s">
        <v>236</v>
      </c>
      <c r="P204" s="14" t="s">
        <v>1226</v>
      </c>
      <c r="Q204" s="9"/>
      <c r="R204" s="9"/>
      <c r="S204" s="9"/>
      <c r="T204" s="9" t="s">
        <v>1227</v>
      </c>
      <c r="U204" s="9" t="s">
        <v>46</v>
      </c>
      <c r="V204" s="11">
        <v>42823</v>
      </c>
      <c r="W204" s="9" t="s">
        <v>33</v>
      </c>
      <c r="X204" s="9">
        <v>1</v>
      </c>
      <c r="Y204" s="9" t="s">
        <v>72</v>
      </c>
      <c r="Z204" s="12">
        <v>42852</v>
      </c>
    </row>
    <row r="205" spans="1:26" x14ac:dyDescent="0.25">
      <c r="A205" s="8">
        <f t="shared" si="3"/>
        <v>204</v>
      </c>
      <c r="B205" s="9"/>
      <c r="C205" s="9"/>
      <c r="D205" s="10" t="s">
        <v>1228</v>
      </c>
      <c r="E205" s="9" t="s">
        <v>1229</v>
      </c>
      <c r="F205" s="9" t="s">
        <v>326</v>
      </c>
      <c r="G205" s="9" t="s">
        <v>123</v>
      </c>
      <c r="H205" s="9">
        <v>995324150</v>
      </c>
      <c r="I205" s="9"/>
      <c r="J205" s="9"/>
      <c r="K205" s="9" t="s">
        <v>30</v>
      </c>
      <c r="L205" s="9"/>
      <c r="M205" s="9" t="s">
        <v>1230</v>
      </c>
      <c r="N205" s="9" t="s">
        <v>1231</v>
      </c>
      <c r="O205" s="9" t="s">
        <v>236</v>
      </c>
      <c r="P205" s="14" t="s">
        <v>1232</v>
      </c>
      <c r="Q205" s="9"/>
      <c r="R205" s="9"/>
      <c r="S205" s="9"/>
      <c r="T205" s="10" t="s">
        <v>1233</v>
      </c>
      <c r="U205" s="9" t="s">
        <v>100</v>
      </c>
      <c r="V205" s="11">
        <v>42718</v>
      </c>
      <c r="W205" s="9" t="s">
        <v>33</v>
      </c>
      <c r="X205" s="9">
        <v>2</v>
      </c>
      <c r="Y205" s="9" t="s">
        <v>32</v>
      </c>
      <c r="Z205" s="12">
        <v>42909</v>
      </c>
    </row>
    <row r="206" spans="1:26" x14ac:dyDescent="0.25">
      <c r="A206" s="8">
        <f t="shared" si="3"/>
        <v>205</v>
      </c>
      <c r="B206" s="9"/>
      <c r="C206" s="9"/>
      <c r="D206" s="9" t="s">
        <v>1234</v>
      </c>
      <c r="E206" s="9" t="s">
        <v>1235</v>
      </c>
      <c r="F206" s="9" t="s">
        <v>123</v>
      </c>
      <c r="G206" s="9" t="s">
        <v>123</v>
      </c>
      <c r="H206" s="9">
        <v>322802300</v>
      </c>
      <c r="I206" s="9"/>
      <c r="J206" s="9"/>
      <c r="K206" s="9" t="s">
        <v>281</v>
      </c>
      <c r="L206" s="9"/>
      <c r="M206" s="9" t="s">
        <v>1236</v>
      </c>
      <c r="N206" s="9" t="s">
        <v>1237</v>
      </c>
      <c r="O206" s="10" t="s">
        <v>401</v>
      </c>
      <c r="P206" s="14" t="s">
        <v>1238</v>
      </c>
      <c r="Q206" s="9"/>
      <c r="R206" s="9"/>
      <c r="S206" s="9"/>
      <c r="T206" s="10" t="s">
        <v>1239</v>
      </c>
      <c r="U206" s="9" t="s">
        <v>46</v>
      </c>
      <c r="V206" s="11">
        <v>42823</v>
      </c>
      <c r="W206" s="9" t="s">
        <v>33</v>
      </c>
      <c r="X206" s="9">
        <v>2</v>
      </c>
      <c r="Y206" s="9" t="s">
        <v>72</v>
      </c>
      <c r="Z206" s="12">
        <v>42901</v>
      </c>
    </row>
    <row r="207" spans="1:26" ht="30.75" customHeight="1" x14ac:dyDescent="0.25">
      <c r="A207" s="8">
        <f t="shared" si="3"/>
        <v>206</v>
      </c>
      <c r="B207" s="9"/>
      <c r="C207" s="9"/>
      <c r="D207" s="10" t="s">
        <v>1240</v>
      </c>
      <c r="E207" s="9" t="s">
        <v>1241</v>
      </c>
      <c r="F207" s="9" t="s">
        <v>1242</v>
      </c>
      <c r="G207" s="9" t="s">
        <v>123</v>
      </c>
      <c r="H207" s="9">
        <v>995379509</v>
      </c>
      <c r="I207" s="9"/>
      <c r="J207" s="9"/>
      <c r="K207" s="9" t="s">
        <v>36</v>
      </c>
      <c r="L207" s="9"/>
      <c r="M207" s="9" t="s">
        <v>1243</v>
      </c>
      <c r="N207" s="9" t="s">
        <v>1244</v>
      </c>
      <c r="O207" s="9" t="s">
        <v>236</v>
      </c>
      <c r="P207" s="14" t="s">
        <v>1245</v>
      </c>
      <c r="Q207" s="9"/>
      <c r="R207" s="9"/>
      <c r="S207" s="9"/>
      <c r="T207" s="10" t="s">
        <v>1246</v>
      </c>
      <c r="U207" s="9" t="s">
        <v>386</v>
      </c>
      <c r="V207" s="11">
        <v>42697</v>
      </c>
      <c r="W207" s="9" t="s">
        <v>33</v>
      </c>
      <c r="X207" s="9">
        <v>4</v>
      </c>
      <c r="Y207" s="9" t="s">
        <v>32</v>
      </c>
      <c r="Z207" s="12">
        <v>42908</v>
      </c>
    </row>
    <row r="208" spans="1:26" ht="30" customHeight="1" x14ac:dyDescent="0.25">
      <c r="A208" s="8">
        <f t="shared" si="3"/>
        <v>207</v>
      </c>
      <c r="B208" s="9" t="s">
        <v>1221</v>
      </c>
      <c r="C208" s="9" t="s">
        <v>1247</v>
      </c>
      <c r="D208" s="9" t="s">
        <v>1248</v>
      </c>
      <c r="E208" s="9" t="s">
        <v>1249</v>
      </c>
      <c r="F208" s="9" t="s">
        <v>1178</v>
      </c>
      <c r="G208" s="9" t="s">
        <v>1178</v>
      </c>
      <c r="H208" s="9">
        <v>752322306</v>
      </c>
      <c r="I208" s="9"/>
      <c r="J208" s="9"/>
      <c r="K208" s="9" t="s">
        <v>30</v>
      </c>
      <c r="L208" s="9"/>
      <c r="M208" s="9" t="s">
        <v>934</v>
      </c>
      <c r="N208" s="9" t="s">
        <v>1250</v>
      </c>
      <c r="O208" s="9" t="s">
        <v>236</v>
      </c>
      <c r="P208" s="9" t="s">
        <v>1251</v>
      </c>
      <c r="Q208" s="14" t="s">
        <v>1252</v>
      </c>
      <c r="R208" s="9"/>
      <c r="S208" s="9"/>
      <c r="T208" s="10" t="s">
        <v>1253</v>
      </c>
      <c r="U208" s="9" t="s">
        <v>100</v>
      </c>
      <c r="V208" s="11">
        <v>42690</v>
      </c>
      <c r="W208" s="9" t="s">
        <v>33</v>
      </c>
      <c r="X208" s="9">
        <v>1</v>
      </c>
      <c r="Y208" s="9" t="s">
        <v>32</v>
      </c>
      <c r="Z208" s="12">
        <v>42846</v>
      </c>
    </row>
    <row r="209" spans="1:26" x14ac:dyDescent="0.25">
      <c r="A209" s="8">
        <f t="shared" si="3"/>
        <v>208</v>
      </c>
      <c r="B209" s="9"/>
      <c r="C209" s="9"/>
      <c r="D209" s="10" t="s">
        <v>1254</v>
      </c>
      <c r="E209" s="9" t="s">
        <v>1255</v>
      </c>
      <c r="F209" s="9" t="s">
        <v>29</v>
      </c>
      <c r="G209" s="9" t="s">
        <v>29</v>
      </c>
      <c r="H209" s="9">
        <v>322687527</v>
      </c>
      <c r="I209" s="9"/>
      <c r="J209" s="9"/>
      <c r="K209" s="9" t="s">
        <v>36</v>
      </c>
      <c r="L209" s="9"/>
      <c r="M209" s="9" t="s">
        <v>1256</v>
      </c>
      <c r="N209" s="9" t="s">
        <v>1257</v>
      </c>
      <c r="O209" s="9" t="s">
        <v>1258</v>
      </c>
      <c r="P209" s="14" t="s">
        <v>1259</v>
      </c>
      <c r="Q209" s="9"/>
      <c r="R209" s="9"/>
      <c r="S209" s="9"/>
      <c r="T209" s="10" t="s">
        <v>1260</v>
      </c>
      <c r="U209" s="10" t="s">
        <v>71</v>
      </c>
      <c r="V209" s="11">
        <v>42823</v>
      </c>
      <c r="W209" s="9" t="s">
        <v>33</v>
      </c>
      <c r="X209" s="9">
        <v>1</v>
      </c>
      <c r="Y209" s="9" t="s">
        <v>72</v>
      </c>
      <c r="Z209" s="12">
        <v>42909</v>
      </c>
    </row>
    <row r="210" spans="1:26" ht="21" customHeight="1" x14ac:dyDescent="0.25">
      <c r="A210" s="8">
        <f t="shared" si="3"/>
        <v>209</v>
      </c>
      <c r="B210" s="9"/>
      <c r="C210" s="9"/>
      <c r="D210" s="9" t="s">
        <v>1261</v>
      </c>
      <c r="E210" s="9" t="s">
        <v>1262</v>
      </c>
      <c r="F210" s="9" t="s">
        <v>29</v>
      </c>
      <c r="G210" s="9" t="s">
        <v>29</v>
      </c>
      <c r="H210" s="9">
        <v>322991551</v>
      </c>
      <c r="I210" s="9"/>
      <c r="J210" s="9"/>
      <c r="K210" s="9" t="s">
        <v>30</v>
      </c>
      <c r="L210" s="9"/>
      <c r="M210" s="9" t="s">
        <v>1263</v>
      </c>
      <c r="N210" s="9" t="s">
        <v>1264</v>
      </c>
      <c r="O210" s="9" t="s">
        <v>236</v>
      </c>
      <c r="P210" s="14" t="s">
        <v>1265</v>
      </c>
      <c r="Q210" s="9"/>
      <c r="R210" s="9"/>
      <c r="S210" s="9"/>
      <c r="T210" s="10" t="s">
        <v>1266</v>
      </c>
      <c r="U210" s="9" t="s">
        <v>46</v>
      </c>
      <c r="V210" s="11">
        <v>42823</v>
      </c>
      <c r="W210" s="9" t="s">
        <v>33</v>
      </c>
      <c r="X210" s="9">
        <v>1</v>
      </c>
      <c r="Y210" s="9" t="s">
        <v>72</v>
      </c>
      <c r="Z210" s="12">
        <v>42901</v>
      </c>
    </row>
    <row r="211" spans="1:26" x14ac:dyDescent="0.25">
      <c r="A211" s="8">
        <f t="shared" si="3"/>
        <v>210</v>
      </c>
      <c r="B211" s="9"/>
      <c r="C211" s="9"/>
      <c r="D211" s="9" t="s">
        <v>1267</v>
      </c>
      <c r="E211" s="9" t="s">
        <v>1268</v>
      </c>
      <c r="F211" s="9" t="s">
        <v>123</v>
      </c>
      <c r="G211" s="9" t="s">
        <v>123</v>
      </c>
      <c r="H211" s="9">
        <v>352472737</v>
      </c>
      <c r="I211" s="9"/>
      <c r="J211" s="9"/>
      <c r="K211" s="9" t="s">
        <v>36</v>
      </c>
      <c r="L211" s="9"/>
      <c r="M211" s="9" t="s">
        <v>1269</v>
      </c>
      <c r="N211" s="9" t="s">
        <v>1270</v>
      </c>
      <c r="O211" s="9" t="s">
        <v>236</v>
      </c>
      <c r="P211" s="14" t="s">
        <v>1271</v>
      </c>
      <c r="Q211" s="9"/>
      <c r="R211" s="9"/>
      <c r="S211" s="9"/>
      <c r="T211" s="10" t="s">
        <v>1272</v>
      </c>
      <c r="U211" s="9" t="s">
        <v>1273</v>
      </c>
      <c r="V211" s="11">
        <v>42823</v>
      </c>
      <c r="W211" s="9" t="s">
        <v>33</v>
      </c>
      <c r="X211" s="9">
        <v>1</v>
      </c>
      <c r="Y211" s="9" t="s">
        <v>72</v>
      </c>
      <c r="Z211" s="12">
        <v>42901</v>
      </c>
    </row>
    <row r="212" spans="1:26" x14ac:dyDescent="0.25">
      <c r="A212" s="8">
        <f t="shared" si="3"/>
        <v>211</v>
      </c>
      <c r="B212" s="9">
        <v>42814</v>
      </c>
      <c r="C212" s="9" t="s">
        <v>1274</v>
      </c>
      <c r="D212" s="10" t="s">
        <v>1275</v>
      </c>
      <c r="E212" s="9" t="s">
        <v>1276</v>
      </c>
      <c r="F212" s="9" t="s">
        <v>29</v>
      </c>
      <c r="G212" s="9" t="s">
        <v>29</v>
      </c>
      <c r="H212" s="9">
        <v>322714134</v>
      </c>
      <c r="I212" s="9"/>
      <c r="J212" s="9"/>
      <c r="K212" s="9" t="s">
        <v>36</v>
      </c>
      <c r="L212" s="9"/>
      <c r="M212" s="9" t="s">
        <v>1277</v>
      </c>
      <c r="N212" s="9" t="s">
        <v>1278</v>
      </c>
      <c r="O212" s="9" t="s">
        <v>236</v>
      </c>
      <c r="P212" s="14" t="s">
        <v>1279</v>
      </c>
      <c r="Q212" s="9"/>
      <c r="R212" s="9"/>
      <c r="S212" s="9"/>
      <c r="T212" s="10" t="s">
        <v>1280</v>
      </c>
      <c r="U212" s="9" t="s">
        <v>46</v>
      </c>
      <c r="V212" s="11">
        <v>42823</v>
      </c>
      <c r="W212" s="9" t="s">
        <v>33</v>
      </c>
      <c r="X212" s="9">
        <v>1</v>
      </c>
      <c r="Y212" s="9" t="s">
        <v>72</v>
      </c>
      <c r="Z212" s="12">
        <v>42901</v>
      </c>
    </row>
    <row r="213" spans="1:26" ht="37.5" customHeight="1" x14ac:dyDescent="0.25">
      <c r="A213" s="8">
        <f t="shared" si="3"/>
        <v>212</v>
      </c>
      <c r="B213" s="9"/>
      <c r="C213" s="9"/>
      <c r="D213" s="10" t="s">
        <v>1281</v>
      </c>
      <c r="E213" s="9" t="s">
        <v>1282</v>
      </c>
      <c r="F213" s="9" t="s">
        <v>155</v>
      </c>
      <c r="G213" s="9" t="s">
        <v>49</v>
      </c>
      <c r="H213" s="9">
        <v>983037208</v>
      </c>
      <c r="I213" s="9"/>
      <c r="J213" s="9"/>
      <c r="K213" s="9" t="s">
        <v>36</v>
      </c>
      <c r="L213" s="9"/>
      <c r="M213" s="9" t="s">
        <v>1283</v>
      </c>
      <c r="N213" s="9" t="s">
        <v>1284</v>
      </c>
      <c r="O213" s="9" t="s">
        <v>321</v>
      </c>
      <c r="P213" s="14" t="s">
        <v>1285</v>
      </c>
      <c r="Q213" s="9"/>
      <c r="R213" s="9"/>
      <c r="S213" s="9"/>
      <c r="T213" s="10" t="s">
        <v>1286</v>
      </c>
      <c r="U213" s="9" t="s">
        <v>46</v>
      </c>
      <c r="V213" s="11">
        <v>42823</v>
      </c>
      <c r="W213" s="9" t="s">
        <v>33</v>
      </c>
      <c r="X213" s="9">
        <v>1</v>
      </c>
      <c r="Y213" s="9" t="s">
        <v>72</v>
      </c>
      <c r="Z213" s="12">
        <v>42900</v>
      </c>
    </row>
    <row r="214" spans="1:26" x14ac:dyDescent="0.25">
      <c r="A214" s="8">
        <f t="shared" si="3"/>
        <v>213</v>
      </c>
      <c r="B214" s="9"/>
      <c r="C214" s="9" t="s">
        <v>1287</v>
      </c>
      <c r="D214" s="10" t="s">
        <v>1288</v>
      </c>
      <c r="E214" s="9" t="s">
        <v>1289</v>
      </c>
      <c r="F214" s="9" t="s">
        <v>29</v>
      </c>
      <c r="G214" s="9" t="s">
        <v>29</v>
      </c>
      <c r="H214" s="9" t="s">
        <v>1290</v>
      </c>
      <c r="I214" s="9">
        <v>323201036</v>
      </c>
      <c r="J214" s="9"/>
      <c r="K214" s="9" t="s">
        <v>36</v>
      </c>
      <c r="L214" s="9">
        <v>2</v>
      </c>
      <c r="M214" s="9" t="s">
        <v>1291</v>
      </c>
      <c r="N214" s="9" t="s">
        <v>1292</v>
      </c>
      <c r="O214" s="9"/>
      <c r="P214" s="14" t="s">
        <v>1293</v>
      </c>
      <c r="Q214" s="9"/>
      <c r="R214" s="9"/>
      <c r="S214" s="9"/>
      <c r="T214" s="10" t="s">
        <v>1294</v>
      </c>
      <c r="U214" s="10" t="s">
        <v>100</v>
      </c>
      <c r="V214" s="11">
        <v>42823</v>
      </c>
      <c r="W214" s="9" t="s">
        <v>33</v>
      </c>
      <c r="X214" s="9">
        <v>2</v>
      </c>
      <c r="Y214" s="9" t="s">
        <v>72</v>
      </c>
      <c r="Z214" s="15">
        <v>42909</v>
      </c>
    </row>
    <row r="215" spans="1:26" x14ac:dyDescent="0.25">
      <c r="A215" s="8">
        <f t="shared" si="3"/>
        <v>214</v>
      </c>
      <c r="B215" s="9" t="s">
        <v>1221</v>
      </c>
      <c r="C215" s="9"/>
      <c r="D215" s="9" t="s">
        <v>1295</v>
      </c>
      <c r="E215" s="9" t="s">
        <v>1296</v>
      </c>
      <c r="F215" s="9" t="s">
        <v>1178</v>
      </c>
      <c r="G215" s="9" t="s">
        <v>1178</v>
      </c>
      <c r="H215" s="9"/>
      <c r="I215" s="9"/>
      <c r="J215" s="9"/>
      <c r="K215" s="9" t="s">
        <v>30</v>
      </c>
      <c r="L215" s="9"/>
      <c r="M215" s="9" t="s">
        <v>1269</v>
      </c>
      <c r="N215" s="9" t="s">
        <v>1297</v>
      </c>
      <c r="O215" s="9" t="s">
        <v>321</v>
      </c>
      <c r="P215" s="14" t="s">
        <v>1298</v>
      </c>
      <c r="Q215" s="9"/>
      <c r="R215" s="9"/>
      <c r="S215" s="9"/>
      <c r="T215" s="9" t="s">
        <v>1299</v>
      </c>
      <c r="U215" s="9" t="s">
        <v>46</v>
      </c>
      <c r="V215" s="11">
        <v>42823</v>
      </c>
      <c r="W215" s="9" t="s">
        <v>33</v>
      </c>
      <c r="X215" s="9">
        <v>3</v>
      </c>
      <c r="Y215" s="9" t="s">
        <v>32</v>
      </c>
      <c r="Z215" s="12">
        <v>42853</v>
      </c>
    </row>
    <row r="216" spans="1:26" x14ac:dyDescent="0.25">
      <c r="A216" s="8">
        <f t="shared" si="3"/>
        <v>215</v>
      </c>
      <c r="B216" s="9"/>
      <c r="C216" s="9"/>
      <c r="D216" s="10" t="s">
        <v>1300</v>
      </c>
      <c r="E216" s="9" t="s">
        <v>1301</v>
      </c>
      <c r="F216" s="9" t="s">
        <v>123</v>
      </c>
      <c r="G216" s="9" t="s">
        <v>123</v>
      </c>
      <c r="H216" s="9">
        <v>322811213</v>
      </c>
      <c r="I216" s="9"/>
      <c r="J216" s="9"/>
      <c r="K216" s="9" t="s">
        <v>36</v>
      </c>
      <c r="L216" s="9"/>
      <c r="M216" s="9" t="s">
        <v>1302</v>
      </c>
      <c r="N216" s="9" t="s">
        <v>1303</v>
      </c>
      <c r="O216" s="9" t="s">
        <v>1304</v>
      </c>
      <c r="P216" s="14" t="s">
        <v>1305</v>
      </c>
      <c r="Q216" s="14" t="s">
        <v>1306</v>
      </c>
      <c r="R216" s="9"/>
      <c r="S216" s="9"/>
      <c r="T216" s="10" t="s">
        <v>1307</v>
      </c>
      <c r="U216" s="10" t="s">
        <v>100</v>
      </c>
      <c r="V216" s="11">
        <v>42682</v>
      </c>
      <c r="W216" s="9" t="s">
        <v>33</v>
      </c>
      <c r="X216" s="9">
        <v>4</v>
      </c>
      <c r="Y216" s="9" t="s">
        <v>101</v>
      </c>
      <c r="Z216" s="12">
        <v>42909</v>
      </c>
    </row>
    <row r="217" spans="1:26" ht="150" x14ac:dyDescent="0.25">
      <c r="A217" s="8">
        <f t="shared" si="3"/>
        <v>216</v>
      </c>
      <c r="B217" s="9"/>
      <c r="C217" s="9"/>
      <c r="D217" s="10" t="s">
        <v>1308</v>
      </c>
      <c r="E217" s="9" t="s">
        <v>1309</v>
      </c>
      <c r="F217" s="9" t="s">
        <v>123</v>
      </c>
      <c r="G217" s="9" t="s">
        <v>123</v>
      </c>
      <c r="H217" s="9">
        <v>977640338</v>
      </c>
      <c r="I217" s="9"/>
      <c r="J217" s="9"/>
      <c r="K217" s="9" t="s">
        <v>30</v>
      </c>
      <c r="L217" s="9"/>
      <c r="M217" s="9" t="s">
        <v>1310</v>
      </c>
      <c r="N217" s="9" t="s">
        <v>1311</v>
      </c>
      <c r="O217" s="9" t="s">
        <v>236</v>
      </c>
      <c r="P217" s="14" t="s">
        <v>1312</v>
      </c>
      <c r="Q217" s="9"/>
      <c r="R217" s="9"/>
      <c r="S217" s="9"/>
      <c r="T217" s="25" t="s">
        <v>1313</v>
      </c>
      <c r="U217" s="9" t="s">
        <v>71</v>
      </c>
      <c r="V217" s="11">
        <v>42823</v>
      </c>
      <c r="W217" s="9" t="s">
        <v>33</v>
      </c>
      <c r="X217" s="9">
        <v>1</v>
      </c>
      <c r="Y217" s="9" t="s">
        <v>107</v>
      </c>
      <c r="Z217" s="12">
        <v>42909</v>
      </c>
    </row>
    <row r="218" spans="1:26" x14ac:dyDescent="0.25">
      <c r="A218" s="8">
        <f t="shared" si="3"/>
        <v>217</v>
      </c>
      <c r="B218" s="9" t="s">
        <v>1221</v>
      </c>
      <c r="C218" s="9"/>
      <c r="D218" s="9" t="s">
        <v>1314</v>
      </c>
      <c r="E218" s="9" t="s">
        <v>1315</v>
      </c>
      <c r="F218" s="9" t="s">
        <v>1178</v>
      </c>
      <c r="G218" s="9" t="s">
        <v>1178</v>
      </c>
      <c r="H218" s="9">
        <v>752321793</v>
      </c>
      <c r="I218" s="9"/>
      <c r="J218" s="9"/>
      <c r="K218" s="9" t="s">
        <v>30</v>
      </c>
      <c r="L218" s="9"/>
      <c r="M218" s="9"/>
      <c r="N218" s="9"/>
      <c r="O218" s="9"/>
      <c r="P218" s="9"/>
      <c r="Q218" s="9"/>
      <c r="R218" s="9"/>
      <c r="S218" s="9"/>
      <c r="T218" s="9" t="s">
        <v>1316</v>
      </c>
      <c r="U218" s="9" t="s">
        <v>32</v>
      </c>
      <c r="V218" s="11">
        <v>42823</v>
      </c>
      <c r="W218" s="9" t="s">
        <v>33</v>
      </c>
      <c r="X218" s="9">
        <v>1</v>
      </c>
      <c r="Y218" s="9" t="s">
        <v>32</v>
      </c>
      <c r="Z218" s="12">
        <v>42857</v>
      </c>
    </row>
    <row r="219" spans="1:26" x14ac:dyDescent="0.25">
      <c r="A219" s="8">
        <f t="shared" si="3"/>
        <v>218</v>
      </c>
      <c r="B219" s="16"/>
      <c r="C219" s="16" t="s">
        <v>1317</v>
      </c>
      <c r="D219" s="18" t="s">
        <v>1318</v>
      </c>
      <c r="E219" s="16" t="s">
        <v>1319</v>
      </c>
      <c r="F219" s="16" t="s">
        <v>48</v>
      </c>
      <c r="G219" s="16" t="s">
        <v>49</v>
      </c>
      <c r="H219" s="16">
        <v>988455775</v>
      </c>
      <c r="I219" s="16">
        <v>227014883</v>
      </c>
      <c r="J219" s="16"/>
      <c r="K219" s="16" t="s">
        <v>30</v>
      </c>
      <c r="L219" s="16"/>
      <c r="M219" s="16" t="s">
        <v>1320</v>
      </c>
      <c r="N219" s="16" t="s">
        <v>1321</v>
      </c>
      <c r="O219" s="16" t="s">
        <v>236</v>
      </c>
      <c r="P219" s="17" t="s">
        <v>1322</v>
      </c>
      <c r="Q219" s="16"/>
      <c r="R219" s="16"/>
      <c r="S219" s="16"/>
      <c r="T219" s="18" t="s">
        <v>1323</v>
      </c>
      <c r="U219" s="16" t="s">
        <v>100</v>
      </c>
      <c r="V219" s="19">
        <v>42683</v>
      </c>
      <c r="W219" s="16" t="s">
        <v>33</v>
      </c>
      <c r="X219" s="16">
        <v>7</v>
      </c>
      <c r="Y219" s="16" t="s">
        <v>32</v>
      </c>
      <c r="Z219" s="12">
        <v>42906</v>
      </c>
    </row>
    <row r="220" spans="1:26" ht="375" x14ac:dyDescent="0.25">
      <c r="A220" s="8">
        <f t="shared" si="3"/>
        <v>219</v>
      </c>
      <c r="B220" s="9" t="s">
        <v>1324</v>
      </c>
      <c r="C220" s="9" t="s">
        <v>387</v>
      </c>
      <c r="D220" s="10" t="s">
        <v>1325</v>
      </c>
      <c r="E220" s="9" t="s">
        <v>1326</v>
      </c>
      <c r="F220" s="9" t="s">
        <v>254</v>
      </c>
      <c r="G220" s="9" t="s">
        <v>42</v>
      </c>
      <c r="H220" s="9">
        <v>981381965</v>
      </c>
      <c r="I220" s="9">
        <v>229816232</v>
      </c>
      <c r="J220" s="9"/>
      <c r="K220" s="9" t="s">
        <v>36</v>
      </c>
      <c r="L220" s="9"/>
      <c r="M220" s="10" t="s">
        <v>1327</v>
      </c>
      <c r="N220" s="10" t="s">
        <v>1302</v>
      </c>
      <c r="O220" s="9" t="s">
        <v>1328</v>
      </c>
      <c r="P220" s="14" t="s">
        <v>1329</v>
      </c>
      <c r="Q220" s="14" t="s">
        <v>1330</v>
      </c>
      <c r="R220" s="14" t="s">
        <v>1331</v>
      </c>
      <c r="S220" s="9"/>
      <c r="T220" s="25" t="s">
        <v>1332</v>
      </c>
      <c r="U220" s="10" t="s">
        <v>394</v>
      </c>
      <c r="V220" s="11">
        <v>42681</v>
      </c>
      <c r="W220" s="9" t="s">
        <v>33</v>
      </c>
      <c r="X220" s="9"/>
      <c r="Y220" s="9"/>
      <c r="Z220" s="12">
        <v>42905</v>
      </c>
    </row>
    <row r="221" spans="1:26" x14ac:dyDescent="0.25">
      <c r="A221" s="8">
        <f t="shared" si="3"/>
        <v>220</v>
      </c>
      <c r="B221" s="9" t="s">
        <v>1221</v>
      </c>
      <c r="C221" s="9"/>
      <c r="D221" s="9" t="s">
        <v>1333</v>
      </c>
      <c r="E221" s="9" t="s">
        <v>1334</v>
      </c>
      <c r="F221" s="9" t="s">
        <v>1178</v>
      </c>
      <c r="G221" s="9" t="s">
        <v>1178</v>
      </c>
      <c r="H221" s="9">
        <v>993490293</v>
      </c>
      <c r="I221" s="9"/>
      <c r="J221" s="9"/>
      <c r="K221" s="9" t="s">
        <v>30</v>
      </c>
      <c r="L221" s="9"/>
      <c r="M221" s="9" t="s">
        <v>1212</v>
      </c>
      <c r="N221" s="9" t="s">
        <v>465</v>
      </c>
      <c r="O221" s="9" t="s">
        <v>236</v>
      </c>
      <c r="P221" s="9" t="s">
        <v>1335</v>
      </c>
      <c r="Q221" s="9"/>
      <c r="R221" s="9"/>
      <c r="S221" s="9"/>
      <c r="T221" s="9" t="s">
        <v>1336</v>
      </c>
      <c r="U221" s="9" t="s">
        <v>46</v>
      </c>
      <c r="V221" s="11">
        <v>42823</v>
      </c>
      <c r="W221" s="9" t="s">
        <v>33</v>
      </c>
      <c r="X221" s="9">
        <v>2</v>
      </c>
      <c r="Y221" s="9" t="s">
        <v>32</v>
      </c>
      <c r="Z221" s="12">
        <v>42853</v>
      </c>
    </row>
    <row r="222" spans="1:26" x14ac:dyDescent="0.25">
      <c r="A222" s="8">
        <f t="shared" si="3"/>
        <v>221</v>
      </c>
      <c r="B222" s="9" t="s">
        <v>1337</v>
      </c>
      <c r="C222" s="9" t="s">
        <v>709</v>
      </c>
      <c r="D222" s="10" t="s">
        <v>1338</v>
      </c>
      <c r="E222" s="9" t="s">
        <v>1339</v>
      </c>
      <c r="F222" s="9" t="s">
        <v>1340</v>
      </c>
      <c r="G222" s="9" t="s">
        <v>42</v>
      </c>
      <c r="H222" s="9">
        <v>226290623</v>
      </c>
      <c r="I222" s="9">
        <v>950148551</v>
      </c>
      <c r="J222" s="9"/>
      <c r="K222" s="9" t="s">
        <v>30</v>
      </c>
      <c r="L222" s="9"/>
      <c r="M222" s="9" t="s">
        <v>696</v>
      </c>
      <c r="N222" s="9" t="s">
        <v>1341</v>
      </c>
      <c r="O222" s="9" t="s">
        <v>236</v>
      </c>
      <c r="P222" s="14" t="s">
        <v>1342</v>
      </c>
      <c r="Q222" s="9"/>
      <c r="R222" s="9"/>
      <c r="S222" s="9"/>
      <c r="T222" s="10" t="s">
        <v>1343</v>
      </c>
      <c r="U222" s="9" t="s">
        <v>394</v>
      </c>
      <c r="V222" s="11">
        <v>43084</v>
      </c>
      <c r="W222" s="9" t="s">
        <v>33</v>
      </c>
      <c r="X222" s="9"/>
      <c r="Y222" s="9"/>
      <c r="Z222" s="12">
        <v>42905</v>
      </c>
    </row>
    <row r="223" spans="1:26" x14ac:dyDescent="0.25">
      <c r="A223" s="8">
        <f t="shared" si="3"/>
        <v>222</v>
      </c>
      <c r="B223" s="9"/>
      <c r="C223" s="9"/>
      <c r="D223" s="10" t="s">
        <v>1344</v>
      </c>
      <c r="E223" s="9" t="s">
        <v>1345</v>
      </c>
      <c r="F223" s="9" t="s">
        <v>42</v>
      </c>
      <c r="G223" s="9" t="s">
        <v>42</v>
      </c>
      <c r="H223" s="9">
        <v>226993725</v>
      </c>
      <c r="I223" s="9"/>
      <c r="J223" s="9"/>
      <c r="K223" s="9"/>
      <c r="L223" s="9"/>
      <c r="M223" s="9" t="s">
        <v>1263</v>
      </c>
      <c r="N223" s="9" t="s">
        <v>1346</v>
      </c>
      <c r="O223" s="9"/>
      <c r="P223" s="14" t="s">
        <v>1347</v>
      </c>
      <c r="Q223" s="9"/>
      <c r="R223" s="9"/>
      <c r="S223" s="9"/>
      <c r="T223" s="10" t="s">
        <v>1348</v>
      </c>
      <c r="U223" s="9" t="s">
        <v>46</v>
      </c>
      <c r="V223" s="11">
        <v>42832</v>
      </c>
      <c r="W223" s="9" t="s">
        <v>33</v>
      </c>
      <c r="X223" s="9">
        <v>1</v>
      </c>
      <c r="Y223" s="9" t="s">
        <v>72</v>
      </c>
      <c r="Z223" s="12">
        <v>42887</v>
      </c>
    </row>
    <row r="224" spans="1:26" x14ac:dyDescent="0.25">
      <c r="A224" s="8">
        <f t="shared" si="3"/>
        <v>223</v>
      </c>
      <c r="B224" s="9" t="s">
        <v>1349</v>
      </c>
      <c r="C224" s="9" t="s">
        <v>387</v>
      </c>
      <c r="D224" s="10" t="s">
        <v>1350</v>
      </c>
      <c r="E224" s="9" t="s">
        <v>1351</v>
      </c>
      <c r="F224" s="9" t="s">
        <v>1352</v>
      </c>
      <c r="G224" s="9" t="s">
        <v>49</v>
      </c>
      <c r="H224" s="9">
        <v>322330042</v>
      </c>
      <c r="I224" s="9">
        <v>228950900</v>
      </c>
      <c r="J224" s="9"/>
      <c r="K224" s="9" t="s">
        <v>160</v>
      </c>
      <c r="L224" s="9"/>
      <c r="M224" s="9" t="s">
        <v>1353</v>
      </c>
      <c r="N224" s="9" t="s">
        <v>1354</v>
      </c>
      <c r="O224" s="9" t="s">
        <v>236</v>
      </c>
      <c r="P224" s="14" t="s">
        <v>1355</v>
      </c>
      <c r="Q224" s="9"/>
      <c r="R224" s="9"/>
      <c r="S224" s="9"/>
      <c r="T224" s="10" t="s">
        <v>1356</v>
      </c>
      <c r="U224" s="9" t="s">
        <v>394</v>
      </c>
      <c r="V224" s="11">
        <v>42832</v>
      </c>
      <c r="W224" s="9" t="s">
        <v>33</v>
      </c>
      <c r="X224" s="9"/>
      <c r="Y224" s="9"/>
      <c r="Z224" s="12">
        <v>42905</v>
      </c>
    </row>
    <row r="225" spans="1:27" x14ac:dyDescent="0.25">
      <c r="A225" s="8">
        <f t="shared" si="3"/>
        <v>224</v>
      </c>
      <c r="B225" s="9"/>
      <c r="C225" s="9"/>
      <c r="D225" s="9" t="s">
        <v>1357</v>
      </c>
      <c r="E225" s="9" t="s">
        <v>1358</v>
      </c>
      <c r="F225" s="9" t="s">
        <v>105</v>
      </c>
      <c r="G225" s="9" t="s">
        <v>42</v>
      </c>
      <c r="H225" s="9">
        <v>227400100</v>
      </c>
      <c r="I225" s="9"/>
      <c r="J225" s="9"/>
      <c r="K225" s="9"/>
      <c r="L225" s="9"/>
      <c r="M225" s="9"/>
      <c r="N225" s="9" t="s">
        <v>1236</v>
      </c>
      <c r="O225" s="9" t="s">
        <v>1359</v>
      </c>
      <c r="P225" s="14" t="s">
        <v>1360</v>
      </c>
      <c r="Q225" s="9"/>
      <c r="R225" s="9"/>
      <c r="S225" s="9"/>
      <c r="T225" s="10" t="s">
        <v>1361</v>
      </c>
      <c r="U225" s="9" t="s">
        <v>46</v>
      </c>
      <c r="V225" s="11">
        <v>42832</v>
      </c>
      <c r="W225" s="9" t="s">
        <v>33</v>
      </c>
      <c r="X225" s="9"/>
      <c r="Y225" s="9"/>
      <c r="Z225" s="12">
        <v>42887</v>
      </c>
    </row>
    <row r="226" spans="1:27" x14ac:dyDescent="0.25">
      <c r="A226" s="8">
        <f t="shared" si="3"/>
        <v>225</v>
      </c>
      <c r="B226" s="9"/>
      <c r="C226" s="9"/>
      <c r="D226" s="9" t="s">
        <v>1362</v>
      </c>
      <c r="E226" s="9" t="s">
        <v>1363</v>
      </c>
      <c r="F226" s="9" t="s">
        <v>870</v>
      </c>
      <c r="G226" s="9" t="s">
        <v>1364</v>
      </c>
      <c r="H226" s="9">
        <v>2285530042</v>
      </c>
      <c r="I226" s="9"/>
      <c r="J226" s="9"/>
      <c r="K226" s="9"/>
      <c r="L226" s="9"/>
      <c r="M226" s="9"/>
      <c r="N226" s="9" t="s">
        <v>477</v>
      </c>
      <c r="O226" s="9" t="s">
        <v>1365</v>
      </c>
      <c r="P226" s="14" t="s">
        <v>1366</v>
      </c>
      <c r="Q226" s="9"/>
      <c r="R226" s="9"/>
      <c r="S226" s="9"/>
      <c r="T226" s="10" t="s">
        <v>1367</v>
      </c>
      <c r="U226" s="9" t="s">
        <v>46</v>
      </c>
      <c r="V226" s="11">
        <v>42832</v>
      </c>
      <c r="W226" s="9" t="s">
        <v>33</v>
      </c>
      <c r="X226" s="9"/>
      <c r="Y226" s="9"/>
      <c r="Z226" s="12">
        <v>42887</v>
      </c>
    </row>
    <row r="227" spans="1:27" ht="48.75" customHeight="1" x14ac:dyDescent="0.25">
      <c r="A227" s="8">
        <f t="shared" si="3"/>
        <v>226</v>
      </c>
      <c r="B227" s="9"/>
      <c r="C227" s="9"/>
      <c r="D227" s="9" t="s">
        <v>1368</v>
      </c>
      <c r="E227" s="9"/>
      <c r="F227" s="9"/>
      <c r="G227" s="9"/>
      <c r="H227" s="9">
        <v>223332367</v>
      </c>
      <c r="I227" s="9"/>
      <c r="J227" s="9"/>
      <c r="K227" s="9"/>
      <c r="L227" s="9"/>
      <c r="M227" s="9"/>
      <c r="N227" s="9" t="s">
        <v>1369</v>
      </c>
      <c r="O227" s="9" t="s">
        <v>375</v>
      </c>
      <c r="P227" s="9" t="s">
        <v>1370</v>
      </c>
      <c r="Q227" s="9"/>
      <c r="R227" s="9"/>
      <c r="S227" s="9"/>
      <c r="T227" s="9" t="s">
        <v>1371</v>
      </c>
      <c r="U227" s="9" t="s">
        <v>46</v>
      </c>
      <c r="V227" s="11">
        <v>42832</v>
      </c>
      <c r="W227" s="9" t="s">
        <v>33</v>
      </c>
      <c r="X227" s="9"/>
      <c r="Y227" s="9"/>
      <c r="Z227" s="12"/>
    </row>
    <row r="228" spans="1:27" x14ac:dyDescent="0.25">
      <c r="A228" s="8">
        <f t="shared" si="3"/>
        <v>227</v>
      </c>
      <c r="B228" s="9"/>
      <c r="C228" s="9" t="s">
        <v>709</v>
      </c>
      <c r="D228" s="10" t="s">
        <v>1372</v>
      </c>
      <c r="E228" s="9" t="s">
        <v>1373</v>
      </c>
      <c r="F228" s="9" t="s">
        <v>618</v>
      </c>
      <c r="G228" s="9" t="s">
        <v>42</v>
      </c>
      <c r="H228" s="9">
        <v>227581052</v>
      </c>
      <c r="I228" s="9"/>
      <c r="J228" s="9"/>
      <c r="K228" s="9" t="s">
        <v>30</v>
      </c>
      <c r="L228" s="9"/>
      <c r="M228" s="9" t="s">
        <v>249</v>
      </c>
      <c r="N228" s="9" t="s">
        <v>1374</v>
      </c>
      <c r="O228" s="9" t="s">
        <v>236</v>
      </c>
      <c r="P228" s="14" t="s">
        <v>1375</v>
      </c>
      <c r="Q228" s="9"/>
      <c r="R228" s="9"/>
      <c r="S228" s="9"/>
      <c r="T228" s="10" t="s">
        <v>1376</v>
      </c>
      <c r="U228" s="10" t="s">
        <v>394</v>
      </c>
      <c r="V228" s="11">
        <v>42832</v>
      </c>
      <c r="W228" s="9" t="s">
        <v>33</v>
      </c>
      <c r="X228" s="9">
        <v>4</v>
      </c>
      <c r="Y228" s="9" t="s">
        <v>32</v>
      </c>
      <c r="Z228" s="12">
        <v>42902</v>
      </c>
    </row>
    <row r="229" spans="1:27" x14ac:dyDescent="0.25">
      <c r="A229" s="8">
        <f t="shared" si="3"/>
        <v>228</v>
      </c>
      <c r="B229" s="9"/>
      <c r="C229" s="9" t="s">
        <v>387</v>
      </c>
      <c r="D229" s="10" t="s">
        <v>1377</v>
      </c>
      <c r="E229" s="9" t="s">
        <v>1378</v>
      </c>
      <c r="F229" s="9" t="s">
        <v>105</v>
      </c>
      <c r="G229" s="9" t="s">
        <v>42</v>
      </c>
      <c r="H229" s="9">
        <v>228986306</v>
      </c>
      <c r="I229" s="9"/>
      <c r="J229" s="9"/>
      <c r="K229" s="9" t="s">
        <v>281</v>
      </c>
      <c r="L229" s="9"/>
      <c r="M229" s="9" t="s">
        <v>1379</v>
      </c>
      <c r="N229" s="9" t="s">
        <v>1380</v>
      </c>
      <c r="O229" s="9" t="s">
        <v>268</v>
      </c>
      <c r="P229" s="14" t="s">
        <v>1381</v>
      </c>
      <c r="Q229" s="9"/>
      <c r="R229" s="9"/>
      <c r="S229" s="9"/>
      <c r="T229" s="10" t="s">
        <v>1382</v>
      </c>
      <c r="U229" s="9" t="s">
        <v>71</v>
      </c>
      <c r="V229" s="11">
        <v>42832</v>
      </c>
      <c r="W229" s="9" t="s">
        <v>33</v>
      </c>
      <c r="X229" s="9">
        <v>1</v>
      </c>
      <c r="Y229" s="9" t="s">
        <v>72</v>
      </c>
      <c r="Z229" s="12">
        <v>42905</v>
      </c>
    </row>
    <row r="230" spans="1:27" x14ac:dyDescent="0.25">
      <c r="A230" s="8">
        <f t="shared" si="3"/>
        <v>229</v>
      </c>
      <c r="B230" s="9"/>
      <c r="C230" s="9"/>
      <c r="D230" s="9" t="s">
        <v>1383</v>
      </c>
      <c r="E230" s="9" t="s">
        <v>1384</v>
      </c>
      <c r="F230" s="9" t="s">
        <v>870</v>
      </c>
      <c r="G230" s="9" t="s">
        <v>42</v>
      </c>
      <c r="H230" s="9">
        <v>2285546025</v>
      </c>
      <c r="I230" s="9"/>
      <c r="J230" s="9"/>
      <c r="K230" s="9"/>
      <c r="L230" s="9"/>
      <c r="M230" s="9"/>
      <c r="N230" s="9" t="s">
        <v>439</v>
      </c>
      <c r="O230" s="9" t="s">
        <v>1385</v>
      </c>
      <c r="P230" s="14" t="s">
        <v>1386</v>
      </c>
      <c r="Q230" s="9"/>
      <c r="R230" s="9"/>
      <c r="S230" s="9"/>
      <c r="T230" s="10" t="s">
        <v>1387</v>
      </c>
      <c r="U230" s="9" t="s">
        <v>46</v>
      </c>
      <c r="V230" s="11">
        <v>42832</v>
      </c>
      <c r="W230" s="9" t="s">
        <v>33</v>
      </c>
      <c r="X230" s="9">
        <v>1</v>
      </c>
      <c r="Y230" s="9" t="s">
        <v>72</v>
      </c>
      <c r="Z230" s="12">
        <v>42887</v>
      </c>
    </row>
    <row r="231" spans="1:27" x14ac:dyDescent="0.25">
      <c r="A231" s="8">
        <f t="shared" si="3"/>
        <v>230</v>
      </c>
      <c r="B231" s="9" t="s">
        <v>1388</v>
      </c>
      <c r="C231" s="9" t="s">
        <v>693</v>
      </c>
      <c r="D231" s="10" t="s">
        <v>1389</v>
      </c>
      <c r="E231" s="9" t="s">
        <v>1390</v>
      </c>
      <c r="F231" s="9" t="s">
        <v>41</v>
      </c>
      <c r="G231" s="9" t="s">
        <v>42</v>
      </c>
      <c r="H231" s="9">
        <v>222445902</v>
      </c>
      <c r="I231" s="9">
        <v>992204651</v>
      </c>
      <c r="J231" s="9">
        <v>985516457</v>
      </c>
      <c r="K231" s="9" t="s">
        <v>160</v>
      </c>
      <c r="L231" s="9"/>
      <c r="M231" s="9" t="s">
        <v>1391</v>
      </c>
      <c r="N231" s="9" t="s">
        <v>1392</v>
      </c>
      <c r="O231" s="9" t="s">
        <v>97</v>
      </c>
      <c r="P231" s="14" t="s">
        <v>1393</v>
      </c>
      <c r="Q231" s="14" t="s">
        <v>1394</v>
      </c>
      <c r="R231" s="14" t="s">
        <v>1395</v>
      </c>
      <c r="S231" s="9"/>
      <c r="T231" s="10" t="s">
        <v>1396</v>
      </c>
      <c r="U231" s="9" t="s">
        <v>394</v>
      </c>
      <c r="V231" s="11">
        <v>42689</v>
      </c>
      <c r="W231" s="9" t="s">
        <v>33</v>
      </c>
      <c r="X231" s="9"/>
      <c r="Y231" s="9"/>
      <c r="Z231" s="12">
        <v>42894</v>
      </c>
      <c r="AA231" t="s">
        <v>903</v>
      </c>
    </row>
    <row r="232" spans="1:27" x14ac:dyDescent="0.25">
      <c r="A232" s="8">
        <f t="shared" si="3"/>
        <v>231</v>
      </c>
      <c r="B232" s="9"/>
      <c r="C232" s="9"/>
      <c r="D232" s="9" t="s">
        <v>1397</v>
      </c>
      <c r="E232" s="9" t="s">
        <v>1398</v>
      </c>
      <c r="F232" s="9" t="s">
        <v>870</v>
      </c>
      <c r="G232" s="9" t="s">
        <v>42</v>
      </c>
      <c r="H232" s="9">
        <v>226320214</v>
      </c>
      <c r="I232" s="9"/>
      <c r="J232" s="9"/>
      <c r="K232" s="9"/>
      <c r="L232" s="9"/>
      <c r="M232" s="9"/>
      <c r="N232" s="9" t="s">
        <v>1399</v>
      </c>
      <c r="O232" s="9" t="s">
        <v>1400</v>
      </c>
      <c r="P232" s="14" t="s">
        <v>1401</v>
      </c>
      <c r="Q232" s="9"/>
      <c r="R232" s="9"/>
      <c r="S232" s="9"/>
      <c r="T232" s="10" t="s">
        <v>1402</v>
      </c>
      <c r="U232" s="9" t="s">
        <v>46</v>
      </c>
      <c r="V232" s="11">
        <v>42832</v>
      </c>
      <c r="W232" s="9" t="s">
        <v>33</v>
      </c>
      <c r="X232" s="9">
        <v>1</v>
      </c>
      <c r="Y232" s="9" t="s">
        <v>72</v>
      </c>
      <c r="Z232" s="12">
        <v>42887</v>
      </c>
    </row>
    <row r="233" spans="1:27" x14ac:dyDescent="0.25">
      <c r="A233" s="8">
        <f t="shared" si="3"/>
        <v>232</v>
      </c>
      <c r="B233" s="9"/>
      <c r="C233" s="9"/>
      <c r="D233" s="9" t="s">
        <v>1403</v>
      </c>
      <c r="E233" s="9" t="s">
        <v>1404</v>
      </c>
      <c r="F233" s="9" t="s">
        <v>241</v>
      </c>
      <c r="G233" s="9" t="s">
        <v>42</v>
      </c>
      <c r="H233" s="9">
        <v>232001497</v>
      </c>
      <c r="I233" s="9" t="s">
        <v>1405</v>
      </c>
      <c r="J233" s="9"/>
      <c r="K233" s="9"/>
      <c r="L233" s="9"/>
      <c r="M233" s="9"/>
      <c r="N233" s="9" t="s">
        <v>1406</v>
      </c>
      <c r="O233" s="9"/>
      <c r="P233" s="14" t="s">
        <v>1407</v>
      </c>
      <c r="Q233" s="9"/>
      <c r="R233" s="9"/>
      <c r="S233" s="9"/>
      <c r="T233" s="10" t="s">
        <v>1408</v>
      </c>
      <c r="U233" s="9" t="s">
        <v>46</v>
      </c>
      <c r="V233" s="11">
        <v>42832</v>
      </c>
      <c r="W233" s="9" t="s">
        <v>33</v>
      </c>
      <c r="X233" s="9">
        <v>1</v>
      </c>
      <c r="Y233" s="9" t="s">
        <v>72</v>
      </c>
      <c r="Z233" s="12">
        <v>42887</v>
      </c>
    </row>
    <row r="234" spans="1:27" x14ac:dyDescent="0.25">
      <c r="A234" s="8">
        <f t="shared" si="3"/>
        <v>233</v>
      </c>
      <c r="B234" s="9"/>
      <c r="C234" s="9"/>
      <c r="D234" s="9" t="s">
        <v>1204</v>
      </c>
      <c r="E234" s="9" t="s">
        <v>1409</v>
      </c>
      <c r="F234" s="9" t="s">
        <v>280</v>
      </c>
      <c r="G234" s="9" t="s">
        <v>280</v>
      </c>
      <c r="H234" s="9" t="s">
        <v>1410</v>
      </c>
      <c r="I234" s="9"/>
      <c r="J234" s="9"/>
      <c r="K234" s="9"/>
      <c r="L234" s="9"/>
      <c r="M234" s="9"/>
      <c r="N234" s="9" t="s">
        <v>1411</v>
      </c>
      <c r="O234" s="9" t="s">
        <v>1207</v>
      </c>
      <c r="P234" s="14" t="s">
        <v>1208</v>
      </c>
      <c r="Q234" s="9"/>
      <c r="R234" s="9"/>
      <c r="S234" s="9"/>
      <c r="T234" s="10" t="s">
        <v>1412</v>
      </c>
      <c r="U234" s="9" t="s">
        <v>46</v>
      </c>
      <c r="V234" s="11">
        <v>42832</v>
      </c>
      <c r="W234" s="9" t="s">
        <v>33</v>
      </c>
      <c r="X234" s="9">
        <v>1</v>
      </c>
      <c r="Y234" s="9" t="s">
        <v>72</v>
      </c>
      <c r="Z234" s="12">
        <v>42881</v>
      </c>
    </row>
    <row r="235" spans="1:27" x14ac:dyDescent="0.25">
      <c r="A235" s="8">
        <f t="shared" si="3"/>
        <v>234</v>
      </c>
      <c r="B235" s="9"/>
      <c r="C235" s="9"/>
      <c r="D235" s="10" t="s">
        <v>1413</v>
      </c>
      <c r="E235" s="10" t="s">
        <v>1414</v>
      </c>
      <c r="F235" s="9" t="s">
        <v>870</v>
      </c>
      <c r="G235" s="9" t="s">
        <v>42</v>
      </c>
      <c r="H235" s="9">
        <v>228531295</v>
      </c>
      <c r="I235" s="9">
        <v>228530266</v>
      </c>
      <c r="J235" s="9"/>
      <c r="K235" s="9" t="s">
        <v>30</v>
      </c>
      <c r="L235" s="9"/>
      <c r="M235" s="9"/>
      <c r="N235" s="9" t="s">
        <v>670</v>
      </c>
      <c r="O235" s="9" t="s">
        <v>838</v>
      </c>
      <c r="P235" s="14" t="s">
        <v>1415</v>
      </c>
      <c r="Q235" s="9"/>
      <c r="R235" s="9"/>
      <c r="S235" s="9"/>
      <c r="T235" s="10" t="s">
        <v>1416</v>
      </c>
      <c r="U235" s="10" t="s">
        <v>100</v>
      </c>
      <c r="V235" s="11">
        <v>42832</v>
      </c>
      <c r="W235" s="9" t="s">
        <v>33</v>
      </c>
      <c r="X235" s="9">
        <v>2</v>
      </c>
      <c r="Y235" s="9" t="s">
        <v>101</v>
      </c>
      <c r="Z235" s="12">
        <v>42906</v>
      </c>
      <c r="AA235" t="s">
        <v>1417</v>
      </c>
    </row>
    <row r="236" spans="1:27" x14ac:dyDescent="0.25">
      <c r="A236" s="8">
        <f t="shared" si="3"/>
        <v>235</v>
      </c>
      <c r="B236" s="9"/>
      <c r="C236" s="9"/>
      <c r="D236" s="10" t="s">
        <v>1418</v>
      </c>
      <c r="E236" s="9" t="s">
        <v>1419</v>
      </c>
      <c r="F236" s="9" t="s">
        <v>1420</v>
      </c>
      <c r="G236" s="9" t="s">
        <v>42</v>
      </c>
      <c r="H236" s="9">
        <v>228311385</v>
      </c>
      <c r="I236" s="9">
        <v>228319307</v>
      </c>
      <c r="J236" s="9"/>
      <c r="K236" s="9"/>
      <c r="L236" s="9"/>
      <c r="M236" s="9"/>
      <c r="N236" s="9" t="s">
        <v>1102</v>
      </c>
      <c r="O236" s="9"/>
      <c r="P236" s="14" t="s">
        <v>1421</v>
      </c>
      <c r="Q236" s="9"/>
      <c r="R236" s="9"/>
      <c r="S236" s="9"/>
      <c r="T236" s="10" t="s">
        <v>1422</v>
      </c>
      <c r="U236" s="10" t="s">
        <v>71</v>
      </c>
      <c r="V236" s="11">
        <v>42832</v>
      </c>
      <c r="W236" s="9" t="s">
        <v>33</v>
      </c>
      <c r="X236" s="9">
        <v>5</v>
      </c>
      <c r="Y236" s="9" t="s">
        <v>32</v>
      </c>
      <c r="Z236" s="12">
        <v>42905</v>
      </c>
    </row>
    <row r="237" spans="1:27" x14ac:dyDescent="0.25">
      <c r="A237" s="8">
        <f t="shared" si="3"/>
        <v>236</v>
      </c>
      <c r="B237" s="9" t="s">
        <v>1423</v>
      </c>
      <c r="C237" s="9" t="s">
        <v>387</v>
      </c>
      <c r="D237" s="9" t="s">
        <v>1424</v>
      </c>
      <c r="E237" s="9" t="s">
        <v>1425</v>
      </c>
      <c r="F237" s="9" t="s">
        <v>1426</v>
      </c>
      <c r="G237" s="9" t="s">
        <v>42</v>
      </c>
      <c r="H237" s="9">
        <v>226998207</v>
      </c>
      <c r="I237" s="9">
        <v>988076868</v>
      </c>
      <c r="J237" s="9"/>
      <c r="K237" s="9" t="s">
        <v>30</v>
      </c>
      <c r="L237" s="9"/>
      <c r="M237" s="9" t="s">
        <v>1427</v>
      </c>
      <c r="N237" s="9"/>
      <c r="O237" s="9" t="s">
        <v>1428</v>
      </c>
      <c r="P237" s="14" t="s">
        <v>1429</v>
      </c>
      <c r="Q237" s="9"/>
      <c r="R237" s="9"/>
      <c r="S237" s="9"/>
      <c r="T237" s="10" t="s">
        <v>1430</v>
      </c>
      <c r="U237" s="9" t="s">
        <v>394</v>
      </c>
      <c r="V237" s="11">
        <v>42832</v>
      </c>
      <c r="W237" s="9" t="s">
        <v>33</v>
      </c>
      <c r="X237" s="9"/>
      <c r="Y237" s="9"/>
      <c r="Z237" s="12">
        <v>42894</v>
      </c>
      <c r="AA237" t="s">
        <v>1431</v>
      </c>
    </row>
    <row r="238" spans="1:27" x14ac:dyDescent="0.25">
      <c r="A238" s="8">
        <f t="shared" si="3"/>
        <v>237</v>
      </c>
      <c r="B238" s="9" t="s">
        <v>387</v>
      </c>
      <c r="C238" s="9" t="s">
        <v>387</v>
      </c>
      <c r="D238" s="10" t="s">
        <v>1432</v>
      </c>
      <c r="E238" s="9" t="s">
        <v>1433</v>
      </c>
      <c r="F238" s="9" t="s">
        <v>1434</v>
      </c>
      <c r="G238" s="9" t="s">
        <v>42</v>
      </c>
      <c r="H238" s="9">
        <v>227042203</v>
      </c>
      <c r="I238" s="9">
        <v>950533581</v>
      </c>
      <c r="J238" s="9"/>
      <c r="K238" s="9" t="s">
        <v>30</v>
      </c>
      <c r="L238" s="9"/>
      <c r="M238" s="9" t="s">
        <v>1435</v>
      </c>
      <c r="N238" s="9" t="s">
        <v>1436</v>
      </c>
      <c r="O238" s="9" t="s">
        <v>236</v>
      </c>
      <c r="P238" s="14" t="s">
        <v>1437</v>
      </c>
      <c r="Q238" s="9"/>
      <c r="R238" s="9"/>
      <c r="S238" s="9"/>
      <c r="T238" s="10" t="s">
        <v>1438</v>
      </c>
      <c r="U238" s="9" t="s">
        <v>435</v>
      </c>
      <c r="V238" s="11">
        <v>42832</v>
      </c>
      <c r="W238" s="9" t="s">
        <v>33</v>
      </c>
      <c r="X238" s="9">
        <v>2</v>
      </c>
      <c r="Y238" s="9" t="s">
        <v>101</v>
      </c>
      <c r="Z238" s="12">
        <v>42907</v>
      </c>
    </row>
    <row r="239" spans="1:27" x14ac:dyDescent="0.25">
      <c r="A239" s="8">
        <f t="shared" si="3"/>
        <v>238</v>
      </c>
      <c r="B239" s="9" t="s">
        <v>1439</v>
      </c>
      <c r="C239" s="9" t="s">
        <v>693</v>
      </c>
      <c r="D239" s="10" t="s">
        <v>1440</v>
      </c>
      <c r="E239" s="9" t="s">
        <v>1441</v>
      </c>
      <c r="F239" s="9" t="s">
        <v>1132</v>
      </c>
      <c r="G239" s="9" t="s">
        <v>42</v>
      </c>
      <c r="H239" s="9">
        <v>228959210</v>
      </c>
      <c r="I239" s="9"/>
      <c r="J239" s="9"/>
      <c r="K239" s="9" t="s">
        <v>36</v>
      </c>
      <c r="L239" s="9">
        <v>2</v>
      </c>
      <c r="M239" s="9" t="s">
        <v>1442</v>
      </c>
      <c r="N239" s="9" t="s">
        <v>1443</v>
      </c>
      <c r="O239" s="9" t="s">
        <v>330</v>
      </c>
      <c r="P239" s="14" t="s">
        <v>1444</v>
      </c>
      <c r="Q239" s="9"/>
      <c r="R239" s="9"/>
      <c r="S239" s="9"/>
      <c r="T239" s="10" t="s">
        <v>1445</v>
      </c>
      <c r="U239" s="9" t="s">
        <v>394</v>
      </c>
      <c r="V239" s="11">
        <v>42832</v>
      </c>
      <c r="W239" s="9" t="s">
        <v>33</v>
      </c>
      <c r="X239" s="9"/>
      <c r="Y239" s="9"/>
      <c r="Z239" s="12">
        <v>42894</v>
      </c>
      <c r="AA239" t="s">
        <v>1431</v>
      </c>
    </row>
    <row r="240" spans="1:27" x14ac:dyDescent="0.25">
      <c r="A240" s="8">
        <f t="shared" si="3"/>
        <v>239</v>
      </c>
      <c r="B240" s="9"/>
      <c r="C240" s="9" t="s">
        <v>709</v>
      </c>
      <c r="D240" s="10" t="s">
        <v>1446</v>
      </c>
      <c r="E240" s="9" t="s">
        <v>1447</v>
      </c>
      <c r="F240" s="9" t="s">
        <v>41</v>
      </c>
      <c r="G240" s="9" t="s">
        <v>42</v>
      </c>
      <c r="H240" s="9">
        <v>222156824</v>
      </c>
      <c r="I240" s="9"/>
      <c r="J240" s="9"/>
      <c r="K240" s="9" t="s">
        <v>36</v>
      </c>
      <c r="L240" s="9"/>
      <c r="M240" s="9" t="s">
        <v>1448</v>
      </c>
      <c r="N240" s="9" t="s">
        <v>1449</v>
      </c>
      <c r="O240" s="9" t="s">
        <v>330</v>
      </c>
      <c r="P240" s="14" t="s">
        <v>1450</v>
      </c>
      <c r="Q240" s="9"/>
      <c r="R240" s="9"/>
      <c r="S240" s="9"/>
      <c r="T240" s="10" t="s">
        <v>1451</v>
      </c>
      <c r="U240" s="9" t="s">
        <v>394</v>
      </c>
      <c r="V240" s="11">
        <v>42683</v>
      </c>
      <c r="W240" s="9" t="s">
        <v>33</v>
      </c>
      <c r="X240" s="9"/>
      <c r="Y240" s="9"/>
      <c r="Z240" s="12">
        <v>42905</v>
      </c>
    </row>
    <row r="241" spans="1:27" x14ac:dyDescent="0.25">
      <c r="A241" s="8">
        <f t="shared" si="3"/>
        <v>240</v>
      </c>
      <c r="B241" s="9"/>
      <c r="C241" s="9"/>
      <c r="D241" s="10" t="s">
        <v>1452</v>
      </c>
      <c r="E241" s="9" t="s">
        <v>1453</v>
      </c>
      <c r="F241" s="9" t="s">
        <v>42</v>
      </c>
      <c r="G241" s="9" t="s">
        <v>42</v>
      </c>
      <c r="H241" s="9">
        <v>951280864</v>
      </c>
      <c r="I241" s="9"/>
      <c r="J241" s="9"/>
      <c r="K241" s="9"/>
      <c r="L241" s="9"/>
      <c r="M241" s="9"/>
      <c r="N241" s="9"/>
      <c r="O241" s="9"/>
      <c r="P241" s="14" t="s">
        <v>1454</v>
      </c>
      <c r="Q241" s="14" t="s">
        <v>1455</v>
      </c>
      <c r="R241" s="9"/>
      <c r="S241" s="9"/>
      <c r="T241" s="10" t="s">
        <v>1456</v>
      </c>
      <c r="U241" s="9" t="s">
        <v>38</v>
      </c>
      <c r="V241" s="11">
        <v>42835</v>
      </c>
      <c r="W241" s="9" t="s">
        <v>33</v>
      </c>
      <c r="X241" s="9">
        <v>6</v>
      </c>
      <c r="Y241" s="9" t="s">
        <v>32</v>
      </c>
      <c r="Z241" s="12">
        <v>42908</v>
      </c>
    </row>
    <row r="242" spans="1:27" x14ac:dyDescent="0.25">
      <c r="A242" s="8">
        <f t="shared" si="3"/>
        <v>241</v>
      </c>
      <c r="B242" s="9"/>
      <c r="C242" s="9"/>
      <c r="D242" s="10" t="s">
        <v>1457</v>
      </c>
      <c r="E242" s="10" t="s">
        <v>1458</v>
      </c>
      <c r="F242" s="10" t="s">
        <v>1459</v>
      </c>
      <c r="G242" s="10" t="s">
        <v>1459</v>
      </c>
      <c r="H242" s="9">
        <v>323172071</v>
      </c>
      <c r="I242" s="9">
        <v>995161799</v>
      </c>
      <c r="J242" s="9"/>
      <c r="K242" s="9"/>
      <c r="L242" s="9"/>
      <c r="M242" s="9" t="s">
        <v>1460</v>
      </c>
      <c r="N242" s="9" t="s">
        <v>721</v>
      </c>
      <c r="O242" s="9"/>
      <c r="P242" s="14" t="s">
        <v>1461</v>
      </c>
      <c r="Q242" s="9"/>
      <c r="R242" s="9"/>
      <c r="S242" s="9"/>
      <c r="T242" s="10" t="s">
        <v>1462</v>
      </c>
      <c r="U242" s="9" t="s">
        <v>38</v>
      </c>
      <c r="V242" s="11">
        <v>42835</v>
      </c>
      <c r="W242" s="9" t="s">
        <v>33</v>
      </c>
      <c r="X242" s="9">
        <v>5</v>
      </c>
      <c r="Y242" s="9" t="s">
        <v>52</v>
      </c>
      <c r="Z242" s="12">
        <v>42901</v>
      </c>
    </row>
    <row r="243" spans="1:27" x14ac:dyDescent="0.25">
      <c r="A243" s="8">
        <f t="shared" si="3"/>
        <v>242</v>
      </c>
      <c r="B243" s="9"/>
      <c r="C243" s="9"/>
      <c r="D243" s="9" t="s">
        <v>1463</v>
      </c>
      <c r="E243" s="9" t="s">
        <v>1464</v>
      </c>
      <c r="F243" s="9" t="s">
        <v>1465</v>
      </c>
      <c r="G243" s="9" t="s">
        <v>42</v>
      </c>
      <c r="H243" s="9">
        <v>225440067</v>
      </c>
      <c r="I243" s="9"/>
      <c r="J243" s="9"/>
      <c r="K243" s="9"/>
      <c r="L243" s="9"/>
      <c r="M243" s="9"/>
      <c r="N243" s="9"/>
      <c r="O243" s="9"/>
      <c r="P243" s="9"/>
      <c r="Q243" s="9"/>
      <c r="R243" s="9"/>
      <c r="S243" s="9"/>
      <c r="T243" s="10" t="s">
        <v>1466</v>
      </c>
      <c r="U243" s="9" t="s">
        <v>46</v>
      </c>
      <c r="V243" s="11">
        <v>42835</v>
      </c>
      <c r="W243" s="9" t="s">
        <v>33</v>
      </c>
      <c r="X243" s="9">
        <v>3</v>
      </c>
      <c r="Y243" s="9" t="s">
        <v>72</v>
      </c>
      <c r="Z243" s="12">
        <v>42853</v>
      </c>
    </row>
    <row r="244" spans="1:27" x14ac:dyDescent="0.25">
      <c r="A244" s="8">
        <f t="shared" si="3"/>
        <v>243</v>
      </c>
      <c r="B244" s="16"/>
      <c r="C244" s="16"/>
      <c r="D244" s="18" t="s">
        <v>1467</v>
      </c>
      <c r="E244" s="16" t="s">
        <v>1468</v>
      </c>
      <c r="F244" s="16" t="s">
        <v>1352</v>
      </c>
      <c r="G244" s="16" t="s">
        <v>49</v>
      </c>
      <c r="H244" s="9">
        <v>222052637</v>
      </c>
      <c r="I244" s="16"/>
      <c r="J244" s="9"/>
      <c r="K244" s="16" t="s">
        <v>36</v>
      </c>
      <c r="L244" s="16"/>
      <c r="M244" s="18" t="s">
        <v>1469</v>
      </c>
      <c r="N244" s="16"/>
      <c r="O244" s="16" t="s">
        <v>268</v>
      </c>
      <c r="P244" s="17" t="s">
        <v>1470</v>
      </c>
      <c r="Q244" s="17" t="s">
        <v>1471</v>
      </c>
      <c r="R244" s="17" t="s">
        <v>1472</v>
      </c>
      <c r="S244" s="16"/>
      <c r="T244" s="18" t="s">
        <v>1473</v>
      </c>
      <c r="U244" s="16" t="s">
        <v>100</v>
      </c>
      <c r="V244" s="19">
        <v>42681</v>
      </c>
      <c r="W244" s="16" t="s">
        <v>33</v>
      </c>
      <c r="X244" s="16">
        <v>9</v>
      </c>
      <c r="Y244" s="16" t="s">
        <v>101</v>
      </c>
      <c r="Z244" s="12">
        <v>42906</v>
      </c>
      <c r="AA244" s="22"/>
    </row>
    <row r="245" spans="1:27" x14ac:dyDescent="0.25">
      <c r="A245" s="8">
        <f t="shared" si="3"/>
        <v>244</v>
      </c>
      <c r="B245" s="9"/>
      <c r="C245" s="9"/>
      <c r="D245" s="9" t="s">
        <v>1474</v>
      </c>
      <c r="E245" s="9" t="s">
        <v>1475</v>
      </c>
      <c r="F245" s="9" t="s">
        <v>1476</v>
      </c>
      <c r="G245" s="9" t="s">
        <v>95</v>
      </c>
      <c r="H245" s="9">
        <v>722571230</v>
      </c>
      <c r="I245" s="9"/>
      <c r="J245" s="9"/>
      <c r="K245" s="9" t="s">
        <v>30</v>
      </c>
      <c r="L245" s="9"/>
      <c r="M245" s="9" t="s">
        <v>1477</v>
      </c>
      <c r="N245" s="9" t="s">
        <v>1478</v>
      </c>
      <c r="O245" s="9" t="s">
        <v>97</v>
      </c>
      <c r="P245" s="14" t="s">
        <v>1479</v>
      </c>
      <c r="Q245" s="9"/>
      <c r="R245" s="9"/>
      <c r="S245" s="9"/>
      <c r="T245" s="10" t="s">
        <v>1480</v>
      </c>
      <c r="U245" s="9" t="s">
        <v>71</v>
      </c>
      <c r="V245" s="11">
        <v>42845</v>
      </c>
      <c r="W245" s="9" t="s">
        <v>33</v>
      </c>
      <c r="X245" s="9">
        <v>1</v>
      </c>
      <c r="Y245" s="9" t="s">
        <v>101</v>
      </c>
      <c r="Z245" s="12">
        <v>42899</v>
      </c>
    </row>
    <row r="246" spans="1:27" x14ac:dyDescent="0.25">
      <c r="A246" s="8">
        <f t="shared" si="3"/>
        <v>245</v>
      </c>
      <c r="B246" s="16"/>
      <c r="C246" s="16"/>
      <c r="D246" s="18" t="s">
        <v>1481</v>
      </c>
      <c r="E246" s="16" t="s">
        <v>1482</v>
      </c>
      <c r="F246" s="16" t="s">
        <v>254</v>
      </c>
      <c r="G246" s="16" t="s">
        <v>42</v>
      </c>
      <c r="H246" s="16">
        <v>228934381</v>
      </c>
      <c r="I246" s="16"/>
      <c r="J246" s="16"/>
      <c r="K246" s="16" t="s">
        <v>36</v>
      </c>
      <c r="L246" s="16"/>
      <c r="M246" s="16" t="s">
        <v>374</v>
      </c>
      <c r="N246" s="16"/>
      <c r="O246" s="16"/>
      <c r="P246" s="17" t="s">
        <v>1483</v>
      </c>
      <c r="Q246" s="16"/>
      <c r="R246" s="16"/>
      <c r="S246" s="16"/>
      <c r="T246" s="18" t="s">
        <v>1484</v>
      </c>
      <c r="U246" s="16" t="s">
        <v>100</v>
      </c>
      <c r="V246" s="19">
        <v>42583</v>
      </c>
      <c r="W246" s="16" t="s">
        <v>33</v>
      </c>
      <c r="X246" s="16">
        <v>10</v>
      </c>
      <c r="Y246" s="16" t="s">
        <v>32</v>
      </c>
      <c r="Z246" s="12">
        <v>42906</v>
      </c>
    </row>
    <row r="247" spans="1:27" x14ac:dyDescent="0.25">
      <c r="A247" s="8">
        <f t="shared" si="3"/>
        <v>246</v>
      </c>
      <c r="B247" s="9" t="s">
        <v>1221</v>
      </c>
      <c r="C247" s="9"/>
      <c r="D247" s="9" t="s">
        <v>1485</v>
      </c>
      <c r="E247" s="9" t="s">
        <v>1486</v>
      </c>
      <c r="F247" s="9" t="s">
        <v>1178</v>
      </c>
      <c r="G247" s="9" t="s">
        <v>1178</v>
      </c>
      <c r="H247" s="9">
        <v>995051248</v>
      </c>
      <c r="I247" s="9"/>
      <c r="J247" s="9"/>
      <c r="K247" s="9" t="s">
        <v>30</v>
      </c>
      <c r="L247" s="9"/>
      <c r="M247" s="9" t="s">
        <v>1487</v>
      </c>
      <c r="N247" s="9" t="s">
        <v>1488</v>
      </c>
      <c r="O247" s="9" t="s">
        <v>236</v>
      </c>
      <c r="P247" s="14" t="s">
        <v>1483</v>
      </c>
      <c r="Q247" s="9"/>
      <c r="R247" s="9"/>
      <c r="S247" s="9"/>
      <c r="T247" s="9" t="s">
        <v>1489</v>
      </c>
      <c r="U247" s="9" t="s">
        <v>1490</v>
      </c>
      <c r="V247" s="11">
        <v>42845</v>
      </c>
      <c r="W247" s="9" t="s">
        <v>33</v>
      </c>
      <c r="X247" s="9">
        <v>3</v>
      </c>
      <c r="Y247" s="9" t="s">
        <v>32</v>
      </c>
      <c r="Z247" s="12">
        <v>42858</v>
      </c>
    </row>
    <row r="248" spans="1:27" x14ac:dyDescent="0.25">
      <c r="A248" s="8">
        <f t="shared" si="3"/>
        <v>247</v>
      </c>
      <c r="B248" s="9" t="s">
        <v>1221</v>
      </c>
      <c r="C248" s="9"/>
      <c r="D248" s="9" t="s">
        <v>1491</v>
      </c>
      <c r="E248" s="9" t="s">
        <v>1492</v>
      </c>
      <c r="F248" s="9" t="s">
        <v>1178</v>
      </c>
      <c r="G248" s="9" t="s">
        <v>1178</v>
      </c>
      <c r="H248" s="9">
        <v>978164239</v>
      </c>
      <c r="I248" s="9"/>
      <c r="J248" s="9"/>
      <c r="K248" s="9" t="s">
        <v>160</v>
      </c>
      <c r="L248" s="9"/>
      <c r="M248" s="9" t="s">
        <v>1493</v>
      </c>
      <c r="N248" s="9" t="s">
        <v>1494</v>
      </c>
      <c r="O248" s="9" t="s">
        <v>268</v>
      </c>
      <c r="P248" s="9" t="s">
        <v>1495</v>
      </c>
      <c r="Q248" s="9"/>
      <c r="R248" s="9"/>
      <c r="S248" s="9"/>
      <c r="T248" s="9" t="s">
        <v>1496</v>
      </c>
      <c r="U248" s="9" t="s">
        <v>1490</v>
      </c>
      <c r="V248" s="11">
        <v>42845</v>
      </c>
      <c r="W248" s="9" t="s">
        <v>33</v>
      </c>
      <c r="X248" s="9">
        <v>2</v>
      </c>
      <c r="Y248" s="9" t="s">
        <v>32</v>
      </c>
      <c r="Z248" s="12">
        <v>42858</v>
      </c>
    </row>
    <row r="249" spans="1:27" x14ac:dyDescent="0.25">
      <c r="A249" s="8">
        <f t="shared" si="3"/>
        <v>248</v>
      </c>
      <c r="B249" s="16"/>
      <c r="C249" s="16"/>
      <c r="D249" s="18" t="s">
        <v>1497</v>
      </c>
      <c r="E249" s="16" t="s">
        <v>1498</v>
      </c>
      <c r="F249" s="16" t="s">
        <v>254</v>
      </c>
      <c r="G249" s="16" t="s">
        <v>42</v>
      </c>
      <c r="H249" s="16">
        <v>995090098</v>
      </c>
      <c r="I249" s="16"/>
      <c r="J249" s="16"/>
      <c r="K249" s="16" t="s">
        <v>30</v>
      </c>
      <c r="L249" s="16"/>
      <c r="M249" s="16" t="s">
        <v>499</v>
      </c>
      <c r="N249" s="16" t="s">
        <v>1499</v>
      </c>
      <c r="O249" s="16" t="s">
        <v>236</v>
      </c>
      <c r="P249" s="17" t="s">
        <v>1500</v>
      </c>
      <c r="Q249" s="16"/>
      <c r="R249" s="16"/>
      <c r="S249" s="16"/>
      <c r="T249" s="18" t="s">
        <v>1501</v>
      </c>
      <c r="U249" s="18" t="s">
        <v>71</v>
      </c>
      <c r="V249" s="19">
        <v>42681</v>
      </c>
      <c r="W249" s="16" t="s">
        <v>33</v>
      </c>
      <c r="X249" s="16">
        <v>4</v>
      </c>
      <c r="Y249" s="16" t="s">
        <v>72</v>
      </c>
      <c r="Z249" s="15">
        <v>42905</v>
      </c>
    </row>
    <row r="250" spans="1:27" x14ac:dyDescent="0.25">
      <c r="A250" s="8">
        <f t="shared" si="3"/>
        <v>249</v>
      </c>
      <c r="B250" s="16"/>
      <c r="C250" s="16"/>
      <c r="D250" s="18" t="s">
        <v>1502</v>
      </c>
      <c r="E250" s="16" t="s">
        <v>1503</v>
      </c>
      <c r="F250" s="16" t="s">
        <v>254</v>
      </c>
      <c r="G250" s="16" t="s">
        <v>42</v>
      </c>
      <c r="H250" s="16">
        <v>229543140</v>
      </c>
      <c r="I250" s="16">
        <v>229543108</v>
      </c>
      <c r="J250" s="16"/>
      <c r="K250" s="16" t="s">
        <v>160</v>
      </c>
      <c r="L250" s="16"/>
      <c r="M250" s="16" t="s">
        <v>736</v>
      </c>
      <c r="N250" s="16" t="s">
        <v>1504</v>
      </c>
      <c r="O250" s="16" t="s">
        <v>1505</v>
      </c>
      <c r="P250" s="17" t="s">
        <v>1506</v>
      </c>
      <c r="Q250" s="17" t="s">
        <v>1507</v>
      </c>
      <c r="R250" s="16"/>
      <c r="S250" s="16"/>
      <c r="T250" s="18" t="s">
        <v>1508</v>
      </c>
      <c r="U250" s="16" t="s">
        <v>71</v>
      </c>
      <c r="V250" s="19">
        <v>42689</v>
      </c>
      <c r="W250" s="16" t="s">
        <v>33</v>
      </c>
      <c r="X250" s="16">
        <v>1</v>
      </c>
      <c r="Y250" s="16" t="s">
        <v>101</v>
      </c>
      <c r="Z250" s="12">
        <v>42905</v>
      </c>
    </row>
    <row r="251" spans="1:27" x14ac:dyDescent="0.25">
      <c r="A251" s="8">
        <f t="shared" si="3"/>
        <v>250</v>
      </c>
      <c r="B251" s="9" t="s">
        <v>1221</v>
      </c>
      <c r="C251" s="9"/>
      <c r="D251" s="9" t="s">
        <v>1509</v>
      </c>
      <c r="E251" s="9" t="s">
        <v>1510</v>
      </c>
      <c r="F251" s="10" t="s">
        <v>864</v>
      </c>
      <c r="G251" s="9" t="s">
        <v>1511</v>
      </c>
      <c r="H251" s="9">
        <v>722714754</v>
      </c>
      <c r="I251" s="9"/>
      <c r="J251" s="9"/>
      <c r="K251" s="9" t="s">
        <v>160</v>
      </c>
      <c r="L251" s="9"/>
      <c r="M251" s="9" t="s">
        <v>1512</v>
      </c>
      <c r="N251" s="9" t="s">
        <v>1513</v>
      </c>
      <c r="O251" s="9" t="s">
        <v>268</v>
      </c>
      <c r="P251" s="9" t="s">
        <v>1514</v>
      </c>
      <c r="Q251" s="9"/>
      <c r="R251" s="9"/>
      <c r="S251" s="9"/>
      <c r="T251" s="9" t="s">
        <v>1515</v>
      </c>
      <c r="U251" s="9" t="s">
        <v>38</v>
      </c>
      <c r="V251" s="11">
        <v>42845</v>
      </c>
      <c r="W251" s="9" t="s">
        <v>33</v>
      </c>
      <c r="X251" s="9">
        <v>2</v>
      </c>
      <c r="Y251" s="9" t="s">
        <v>32</v>
      </c>
      <c r="Z251" s="12">
        <v>42858</v>
      </c>
    </row>
    <row r="252" spans="1:27" x14ac:dyDescent="0.25">
      <c r="A252" s="8">
        <f t="shared" si="3"/>
        <v>251</v>
      </c>
      <c r="B252" s="16"/>
      <c r="C252" s="16"/>
      <c r="D252" s="18" t="s">
        <v>1516</v>
      </c>
      <c r="E252" s="18" t="s">
        <v>1517</v>
      </c>
      <c r="F252" s="16" t="s">
        <v>1518</v>
      </c>
      <c r="G252" s="16" t="s">
        <v>49</v>
      </c>
      <c r="H252" s="16" t="s">
        <v>1519</v>
      </c>
      <c r="I252" s="16">
        <v>976999995</v>
      </c>
      <c r="J252" s="16"/>
      <c r="K252" s="16" t="s">
        <v>36</v>
      </c>
      <c r="L252" s="16"/>
      <c r="M252" s="16" t="s">
        <v>1520</v>
      </c>
      <c r="N252" s="16" t="s">
        <v>878</v>
      </c>
      <c r="O252" s="16" t="s">
        <v>236</v>
      </c>
      <c r="P252" s="17" t="s">
        <v>1521</v>
      </c>
      <c r="Q252" s="16"/>
      <c r="R252" s="16"/>
      <c r="S252" s="16"/>
      <c r="T252" s="18" t="s">
        <v>1522</v>
      </c>
      <c r="U252" s="16" t="s">
        <v>100</v>
      </c>
      <c r="V252" s="19">
        <v>42688</v>
      </c>
      <c r="W252" s="16" t="s">
        <v>33</v>
      </c>
      <c r="X252" s="16">
        <v>8</v>
      </c>
      <c r="Y252" s="16" t="s">
        <v>32</v>
      </c>
      <c r="Z252" s="12">
        <v>42906</v>
      </c>
    </row>
    <row r="253" spans="1:27" x14ac:dyDescent="0.25">
      <c r="A253" s="8">
        <f t="shared" si="3"/>
        <v>252</v>
      </c>
      <c r="B253" s="9"/>
      <c r="C253" s="9"/>
      <c r="D253" s="10" t="s">
        <v>1523</v>
      </c>
      <c r="E253" s="10" t="s">
        <v>1524</v>
      </c>
      <c r="F253" s="9" t="s">
        <v>1525</v>
      </c>
      <c r="G253" s="9" t="s">
        <v>42</v>
      </c>
      <c r="H253" s="9" t="s">
        <v>1526</v>
      </c>
      <c r="I253" s="9"/>
      <c r="J253" s="9"/>
      <c r="K253" s="9" t="s">
        <v>36</v>
      </c>
      <c r="L253" s="9"/>
      <c r="M253" s="9"/>
      <c r="N253" s="9"/>
      <c r="O253" s="9"/>
      <c r="P253" s="9"/>
      <c r="Q253" s="9"/>
      <c r="R253" s="9"/>
      <c r="S253" s="9"/>
      <c r="T253" s="10" t="s">
        <v>1527</v>
      </c>
      <c r="U253" s="9" t="s">
        <v>32</v>
      </c>
      <c r="V253" s="11">
        <v>42846</v>
      </c>
      <c r="W253" s="9" t="s">
        <v>33</v>
      </c>
      <c r="X253" s="9">
        <v>2</v>
      </c>
      <c r="Y253" s="9" t="s">
        <v>32</v>
      </c>
      <c r="Z253" s="12">
        <v>42886</v>
      </c>
    </row>
    <row r="254" spans="1:27" ht="27.75" customHeight="1" x14ac:dyDescent="0.25">
      <c r="A254" s="8">
        <f t="shared" si="3"/>
        <v>253</v>
      </c>
      <c r="B254" s="9"/>
      <c r="C254" s="9"/>
      <c r="D254" s="10" t="s">
        <v>1528</v>
      </c>
      <c r="E254" s="9" t="s">
        <v>1529</v>
      </c>
      <c r="F254" s="9" t="s">
        <v>618</v>
      </c>
      <c r="G254" s="9" t="s">
        <v>42</v>
      </c>
      <c r="H254" s="9" t="s">
        <v>1530</v>
      </c>
      <c r="I254" s="9" t="s">
        <v>1531</v>
      </c>
      <c r="J254" s="9"/>
      <c r="K254" s="9" t="s">
        <v>36</v>
      </c>
      <c r="L254" s="9"/>
      <c r="M254" s="9"/>
      <c r="N254" s="9"/>
      <c r="O254" s="9"/>
      <c r="P254" s="9"/>
      <c r="Q254" s="9"/>
      <c r="R254" s="9"/>
      <c r="S254" s="9"/>
      <c r="T254" s="10" t="s">
        <v>1532</v>
      </c>
      <c r="U254" s="9" t="s">
        <v>32</v>
      </c>
      <c r="V254" s="11">
        <v>42846</v>
      </c>
      <c r="W254" s="9" t="s">
        <v>33</v>
      </c>
      <c r="X254" s="9">
        <v>2</v>
      </c>
      <c r="Y254" s="9" t="s">
        <v>52</v>
      </c>
      <c r="Z254" s="12">
        <v>42886</v>
      </c>
    </row>
    <row r="255" spans="1:27" x14ac:dyDescent="0.25">
      <c r="A255" s="8">
        <f t="shared" si="3"/>
        <v>254</v>
      </c>
      <c r="B255" s="9"/>
      <c r="C255" s="9" t="s">
        <v>1533</v>
      </c>
      <c r="D255" s="10" t="s">
        <v>1534</v>
      </c>
      <c r="E255" s="9" t="s">
        <v>1535</v>
      </c>
      <c r="F255" s="9" t="s">
        <v>29</v>
      </c>
      <c r="G255" s="9" t="s">
        <v>29</v>
      </c>
      <c r="H255" s="9" t="s">
        <v>1536</v>
      </c>
      <c r="I255" s="9"/>
      <c r="J255" s="9"/>
      <c r="K255" s="9" t="s">
        <v>30</v>
      </c>
      <c r="L255" s="9"/>
      <c r="M255" s="9" t="s">
        <v>1119</v>
      </c>
      <c r="N255" s="9"/>
      <c r="O255" s="9" t="s">
        <v>321</v>
      </c>
      <c r="P255" s="14" t="s">
        <v>1537</v>
      </c>
      <c r="Q255" s="9"/>
      <c r="R255" s="9"/>
      <c r="S255" s="9"/>
      <c r="T255" s="10" t="s">
        <v>1538</v>
      </c>
      <c r="U255" s="10" t="s">
        <v>100</v>
      </c>
      <c r="V255" s="11">
        <v>42846</v>
      </c>
      <c r="W255" s="9" t="s">
        <v>33</v>
      </c>
      <c r="X255" s="9">
        <v>3</v>
      </c>
      <c r="Y255" s="9" t="s">
        <v>101</v>
      </c>
      <c r="Z255" s="12">
        <v>42909</v>
      </c>
    </row>
    <row r="256" spans="1:27" x14ac:dyDescent="0.25">
      <c r="A256" s="8">
        <f t="shared" si="3"/>
        <v>255</v>
      </c>
      <c r="B256" s="9"/>
      <c r="C256" s="9"/>
      <c r="D256" s="9" t="s">
        <v>1539</v>
      </c>
      <c r="E256" s="9" t="s">
        <v>1540</v>
      </c>
      <c r="F256" s="9" t="s">
        <v>123</v>
      </c>
      <c r="G256" s="9" t="s">
        <v>123</v>
      </c>
      <c r="H256" s="9" t="s">
        <v>1541</v>
      </c>
      <c r="I256" s="9"/>
      <c r="J256" s="9"/>
      <c r="K256" s="9" t="s">
        <v>30</v>
      </c>
      <c r="L256" s="9"/>
      <c r="M256" s="9"/>
      <c r="N256" s="9"/>
      <c r="O256" s="9"/>
      <c r="P256" s="9"/>
      <c r="Q256" s="9"/>
      <c r="R256" s="9"/>
      <c r="S256" s="9"/>
      <c r="T256" s="9" t="s">
        <v>1542</v>
      </c>
      <c r="U256" s="9" t="s">
        <v>32</v>
      </c>
      <c r="V256" s="11">
        <v>42846</v>
      </c>
      <c r="W256" s="9" t="s">
        <v>33</v>
      </c>
      <c r="X256" s="9">
        <v>1</v>
      </c>
      <c r="Y256" s="9" t="s">
        <v>52</v>
      </c>
      <c r="Z256" s="12">
        <v>42857</v>
      </c>
    </row>
    <row r="257" spans="1:26" x14ac:dyDescent="0.25">
      <c r="A257" s="8">
        <f t="shared" si="3"/>
        <v>256</v>
      </c>
      <c r="B257" s="9"/>
      <c r="C257" s="9" t="s">
        <v>1543</v>
      </c>
      <c r="D257" s="9" t="s">
        <v>1544</v>
      </c>
      <c r="E257" s="9" t="s">
        <v>1545</v>
      </c>
      <c r="F257" s="9" t="s">
        <v>29</v>
      </c>
      <c r="G257" s="9" t="s">
        <v>29</v>
      </c>
      <c r="H257" s="9" t="s">
        <v>1546</v>
      </c>
      <c r="I257" s="9"/>
      <c r="J257" s="9"/>
      <c r="K257" s="9" t="s">
        <v>30</v>
      </c>
      <c r="L257" s="9"/>
      <c r="M257" s="9"/>
      <c r="N257" s="9"/>
      <c r="O257" s="9"/>
      <c r="P257" s="14" t="s">
        <v>1547</v>
      </c>
      <c r="Q257" s="9"/>
      <c r="R257" s="9"/>
      <c r="S257" s="9"/>
      <c r="T257" s="10" t="s">
        <v>1548</v>
      </c>
      <c r="U257" s="9" t="s">
        <v>32</v>
      </c>
      <c r="V257" s="11">
        <v>42846</v>
      </c>
      <c r="W257" s="9" t="s">
        <v>33</v>
      </c>
      <c r="X257" s="9">
        <v>2</v>
      </c>
      <c r="Y257" s="9" t="s">
        <v>52</v>
      </c>
      <c r="Z257" s="12">
        <v>42893</v>
      </c>
    </row>
    <row r="258" spans="1:26" x14ac:dyDescent="0.25">
      <c r="A258" s="8">
        <f t="shared" si="3"/>
        <v>257</v>
      </c>
      <c r="B258" s="9"/>
      <c r="C258" s="9"/>
      <c r="D258" s="10" t="s">
        <v>1549</v>
      </c>
      <c r="E258" s="10" t="s">
        <v>1550</v>
      </c>
      <c r="F258" s="9" t="s">
        <v>555</v>
      </c>
      <c r="G258" s="9" t="s">
        <v>42</v>
      </c>
      <c r="H258" s="9">
        <v>229049776</v>
      </c>
      <c r="I258" s="9">
        <v>953675915</v>
      </c>
      <c r="J258" s="9"/>
      <c r="K258" s="9" t="s">
        <v>36</v>
      </c>
      <c r="L258" s="9"/>
      <c r="M258" s="9"/>
      <c r="N258" s="9"/>
      <c r="O258" s="9"/>
      <c r="P258" s="9"/>
      <c r="Q258" s="9"/>
      <c r="R258" s="9"/>
      <c r="S258" s="9"/>
      <c r="T258" s="10" t="s">
        <v>1551</v>
      </c>
      <c r="U258" s="9" t="s">
        <v>32</v>
      </c>
      <c r="V258" s="11">
        <v>42846</v>
      </c>
      <c r="W258" s="9" t="s">
        <v>33</v>
      </c>
      <c r="X258" s="9">
        <v>1</v>
      </c>
      <c r="Y258" s="9" t="s">
        <v>32</v>
      </c>
      <c r="Z258" s="12">
        <v>42857</v>
      </c>
    </row>
    <row r="259" spans="1:26" x14ac:dyDescent="0.25">
      <c r="A259" s="8">
        <f t="shared" si="3"/>
        <v>258</v>
      </c>
      <c r="B259" s="18" t="s">
        <v>802</v>
      </c>
      <c r="C259" s="16"/>
      <c r="D259" s="16" t="s">
        <v>1552</v>
      </c>
      <c r="E259" s="18" t="s">
        <v>1553</v>
      </c>
      <c r="F259" s="16" t="s">
        <v>1554</v>
      </c>
      <c r="G259" s="16" t="s">
        <v>49</v>
      </c>
      <c r="H259" s="16">
        <v>984003426</v>
      </c>
      <c r="I259" s="16">
        <v>961943821</v>
      </c>
      <c r="J259" s="16"/>
      <c r="K259" s="16" t="s">
        <v>36</v>
      </c>
      <c r="L259" s="16"/>
      <c r="M259" s="16" t="s">
        <v>1555</v>
      </c>
      <c r="N259" s="16" t="s">
        <v>1556</v>
      </c>
      <c r="O259" s="16"/>
      <c r="P259" s="17" t="s">
        <v>1557</v>
      </c>
      <c r="Q259" s="16"/>
      <c r="R259" s="16"/>
      <c r="S259" s="16"/>
      <c r="T259" s="18" t="s">
        <v>1558</v>
      </c>
      <c r="U259" s="18" t="s">
        <v>100</v>
      </c>
      <c r="V259" s="19">
        <v>42684</v>
      </c>
      <c r="W259" s="16" t="s">
        <v>33</v>
      </c>
      <c r="X259" s="16">
        <v>2</v>
      </c>
      <c r="Y259" s="16" t="s">
        <v>72</v>
      </c>
      <c r="Z259" s="12">
        <v>42906</v>
      </c>
    </row>
    <row r="260" spans="1:26" x14ac:dyDescent="0.25">
      <c r="A260" s="8">
        <f t="shared" ref="A260:A323" si="4">+A259+1</f>
        <v>259</v>
      </c>
      <c r="B260" s="9"/>
      <c r="C260" s="9" t="s">
        <v>1559</v>
      </c>
      <c r="D260" s="9" t="s">
        <v>1560</v>
      </c>
      <c r="E260" s="9"/>
      <c r="F260" s="9" t="s">
        <v>122</v>
      </c>
      <c r="G260" s="9" t="s">
        <v>123</v>
      </c>
      <c r="H260" s="9">
        <v>322953889</v>
      </c>
      <c r="I260" s="9"/>
      <c r="J260" s="9"/>
      <c r="K260" s="9" t="s">
        <v>30</v>
      </c>
      <c r="L260" s="9"/>
      <c r="M260" s="9"/>
      <c r="N260" s="9"/>
      <c r="O260" s="9"/>
      <c r="P260" s="14" t="s">
        <v>1561</v>
      </c>
      <c r="Q260" s="9"/>
      <c r="R260" s="9"/>
      <c r="S260" s="9"/>
      <c r="T260" s="10" t="s">
        <v>1562</v>
      </c>
      <c r="U260" s="9" t="s">
        <v>46</v>
      </c>
      <c r="V260" s="11">
        <v>42846</v>
      </c>
      <c r="W260" s="9" t="s">
        <v>33</v>
      </c>
      <c r="X260" s="26">
        <v>2</v>
      </c>
      <c r="Y260" s="9" t="s">
        <v>72</v>
      </c>
      <c r="Z260" s="12">
        <v>42893</v>
      </c>
    </row>
    <row r="261" spans="1:26" x14ac:dyDescent="0.25">
      <c r="A261" s="8">
        <f t="shared" si="4"/>
        <v>260</v>
      </c>
      <c r="B261" s="9"/>
      <c r="C261" s="9"/>
      <c r="D261" s="9" t="s">
        <v>1563</v>
      </c>
      <c r="E261" s="9" t="s">
        <v>1564</v>
      </c>
      <c r="F261" s="9" t="s">
        <v>1565</v>
      </c>
      <c r="G261" s="9" t="s">
        <v>123</v>
      </c>
      <c r="H261" s="9">
        <v>322252091</v>
      </c>
      <c r="I261" s="9">
        <v>322365307</v>
      </c>
      <c r="J261" s="9"/>
      <c r="K261" s="9" t="s">
        <v>1566</v>
      </c>
      <c r="L261" s="9"/>
      <c r="M261" s="9"/>
      <c r="N261" s="9"/>
      <c r="O261" s="9"/>
      <c r="P261" s="9"/>
      <c r="Q261" s="9"/>
      <c r="R261" s="9"/>
      <c r="S261" s="9"/>
      <c r="T261" s="10" t="s">
        <v>1567</v>
      </c>
      <c r="U261" s="9" t="s">
        <v>46</v>
      </c>
      <c r="V261" s="11">
        <v>42846</v>
      </c>
      <c r="W261" s="9" t="s">
        <v>33</v>
      </c>
      <c r="X261" s="9">
        <v>1</v>
      </c>
      <c r="Y261" s="9" t="s">
        <v>72</v>
      </c>
      <c r="Z261" s="12">
        <v>42893</v>
      </c>
    </row>
    <row r="262" spans="1:26" x14ac:dyDescent="0.25">
      <c r="A262" s="8">
        <f t="shared" si="4"/>
        <v>261</v>
      </c>
      <c r="B262" s="9"/>
      <c r="C262" s="9"/>
      <c r="D262" s="9" t="s">
        <v>1568</v>
      </c>
      <c r="E262" s="9" t="s">
        <v>1569</v>
      </c>
      <c r="F262" s="9" t="s">
        <v>1141</v>
      </c>
      <c r="G262" s="9" t="s">
        <v>123</v>
      </c>
      <c r="H262" s="9">
        <v>986908520</v>
      </c>
      <c r="I262" s="9"/>
      <c r="J262" s="9"/>
      <c r="K262" s="9" t="s">
        <v>30</v>
      </c>
      <c r="L262" s="9"/>
      <c r="M262" s="9"/>
      <c r="N262" s="9"/>
      <c r="O262" s="9"/>
      <c r="P262" s="9"/>
      <c r="Q262" s="9"/>
      <c r="R262" s="9"/>
      <c r="S262" s="9"/>
      <c r="T262" s="10" t="s">
        <v>1570</v>
      </c>
      <c r="U262" s="9" t="s">
        <v>32</v>
      </c>
      <c r="V262" s="11">
        <v>42846</v>
      </c>
      <c r="W262" s="9" t="s">
        <v>33</v>
      </c>
      <c r="X262" s="9">
        <v>1</v>
      </c>
      <c r="Y262" s="9" t="s">
        <v>52</v>
      </c>
      <c r="Z262" s="12">
        <v>42893</v>
      </c>
    </row>
    <row r="263" spans="1:26" x14ac:dyDescent="0.25">
      <c r="A263" s="8">
        <f t="shared" si="4"/>
        <v>262</v>
      </c>
      <c r="B263" s="9"/>
      <c r="C263" s="9"/>
      <c r="D263" s="10" t="s">
        <v>1571</v>
      </c>
      <c r="E263" s="10" t="s">
        <v>1572</v>
      </c>
      <c r="F263" s="9" t="s">
        <v>178</v>
      </c>
      <c r="G263" s="9" t="s">
        <v>29</v>
      </c>
      <c r="H263" s="9">
        <v>332516320</v>
      </c>
      <c r="I263" s="9"/>
      <c r="J263" s="9"/>
      <c r="K263" s="9" t="s">
        <v>36</v>
      </c>
      <c r="L263" s="9"/>
      <c r="M263" s="9" t="s">
        <v>792</v>
      </c>
      <c r="N263" s="9" t="s">
        <v>1573</v>
      </c>
      <c r="O263" s="9" t="s">
        <v>330</v>
      </c>
      <c r="P263" s="14" t="s">
        <v>1574</v>
      </c>
      <c r="Q263" s="9"/>
      <c r="R263" s="9"/>
      <c r="S263" s="9"/>
      <c r="T263" s="10" t="s">
        <v>1575</v>
      </c>
      <c r="U263" s="10" t="s">
        <v>100</v>
      </c>
      <c r="V263" s="11">
        <v>42767</v>
      </c>
      <c r="W263" s="9" t="s">
        <v>33</v>
      </c>
      <c r="X263" s="9">
        <v>4</v>
      </c>
      <c r="Y263" s="9" t="s">
        <v>101</v>
      </c>
      <c r="Z263" s="12">
        <v>42905</v>
      </c>
    </row>
    <row r="264" spans="1:26" ht="27" customHeight="1" x14ac:dyDescent="0.25">
      <c r="A264" s="8">
        <f t="shared" si="4"/>
        <v>263</v>
      </c>
      <c r="B264" s="9"/>
      <c r="C264" s="9"/>
      <c r="D264" s="10" t="s">
        <v>1576</v>
      </c>
      <c r="E264" s="9" t="s">
        <v>1577</v>
      </c>
      <c r="F264" s="9" t="s">
        <v>122</v>
      </c>
      <c r="G264" s="9" t="s">
        <v>123</v>
      </c>
      <c r="H264" s="9">
        <v>322950116</v>
      </c>
      <c r="I264" s="9"/>
      <c r="J264" s="9"/>
      <c r="K264" s="9" t="s">
        <v>36</v>
      </c>
      <c r="L264" s="9"/>
      <c r="M264" s="9"/>
      <c r="N264" s="9"/>
      <c r="O264" s="9"/>
      <c r="P264" s="14" t="s">
        <v>1578</v>
      </c>
      <c r="Q264" s="9"/>
      <c r="R264" s="9"/>
      <c r="S264" s="9"/>
      <c r="T264" s="25" t="s">
        <v>1579</v>
      </c>
      <c r="U264" s="9" t="s">
        <v>71</v>
      </c>
      <c r="V264" s="11">
        <v>42846</v>
      </c>
      <c r="W264" s="9" t="s">
        <v>33</v>
      </c>
      <c r="X264" s="9">
        <v>2</v>
      </c>
      <c r="Y264" s="9" t="s">
        <v>32</v>
      </c>
      <c r="Z264" s="12">
        <v>42898</v>
      </c>
    </row>
    <row r="265" spans="1:26" x14ac:dyDescent="0.25">
      <c r="A265" s="8">
        <f t="shared" si="4"/>
        <v>264</v>
      </c>
      <c r="B265" s="9"/>
      <c r="C265" s="9" t="s">
        <v>1580</v>
      </c>
      <c r="D265" s="9" t="s">
        <v>1581</v>
      </c>
      <c r="E265" s="9" t="s">
        <v>1582</v>
      </c>
      <c r="F265" s="9" t="s">
        <v>123</v>
      </c>
      <c r="G265" s="9" t="s">
        <v>123</v>
      </c>
      <c r="H265" s="9">
        <v>961207057</v>
      </c>
      <c r="I265" s="9"/>
      <c r="J265" s="9"/>
      <c r="K265" s="9" t="s">
        <v>1583</v>
      </c>
      <c r="L265" s="9"/>
      <c r="M265" s="9"/>
      <c r="N265" s="9"/>
      <c r="O265" s="9"/>
      <c r="P265" s="14" t="s">
        <v>1584</v>
      </c>
      <c r="Q265" s="9"/>
      <c r="R265" s="9"/>
      <c r="S265" s="9"/>
      <c r="T265" s="10" t="s">
        <v>1585</v>
      </c>
      <c r="U265" s="9" t="s">
        <v>46</v>
      </c>
      <c r="V265" s="11">
        <v>42846</v>
      </c>
      <c r="W265" s="9" t="s">
        <v>33</v>
      </c>
      <c r="X265" s="9">
        <v>1</v>
      </c>
      <c r="Y265" s="9" t="s">
        <v>72</v>
      </c>
      <c r="Z265" s="12">
        <v>42893</v>
      </c>
    </row>
    <row r="266" spans="1:26" x14ac:dyDescent="0.25">
      <c r="A266" s="8">
        <f t="shared" si="4"/>
        <v>265</v>
      </c>
      <c r="B266" s="16"/>
      <c r="C266" s="16"/>
      <c r="D266" s="18" t="s">
        <v>1586</v>
      </c>
      <c r="E266" s="16" t="s">
        <v>1587</v>
      </c>
      <c r="F266" s="16" t="s">
        <v>83</v>
      </c>
      <c r="G266" s="16" t="s">
        <v>49</v>
      </c>
      <c r="H266" s="16">
        <v>992206238</v>
      </c>
      <c r="I266" s="16">
        <v>997321596</v>
      </c>
      <c r="J266" s="16"/>
      <c r="K266" s="16" t="s">
        <v>36</v>
      </c>
      <c r="L266" s="16"/>
      <c r="M266" s="16"/>
      <c r="N266" s="16"/>
      <c r="O266" s="16"/>
      <c r="P266" s="17" t="s">
        <v>1588</v>
      </c>
      <c r="Q266" s="17" t="s">
        <v>1589</v>
      </c>
      <c r="R266" s="16"/>
      <c r="S266" s="16"/>
      <c r="T266" s="18" t="s">
        <v>1590</v>
      </c>
      <c r="U266" s="16" t="s">
        <v>100</v>
      </c>
      <c r="V266" s="19">
        <v>42683</v>
      </c>
      <c r="W266" s="16" t="s">
        <v>33</v>
      </c>
      <c r="X266" s="16">
        <v>9</v>
      </c>
      <c r="Y266" s="16" t="s">
        <v>101</v>
      </c>
      <c r="Z266" s="12">
        <v>42907</v>
      </c>
    </row>
    <row r="267" spans="1:26" x14ac:dyDescent="0.25">
      <c r="A267" s="8">
        <f t="shared" si="4"/>
        <v>266</v>
      </c>
      <c r="B267" s="9"/>
      <c r="C267" s="9"/>
      <c r="D267" s="10" t="s">
        <v>1591</v>
      </c>
      <c r="E267" s="9" t="s">
        <v>1592</v>
      </c>
      <c r="F267" s="9" t="s">
        <v>1132</v>
      </c>
      <c r="G267" s="9" t="s">
        <v>42</v>
      </c>
      <c r="H267" s="9">
        <v>6004621000</v>
      </c>
      <c r="I267" s="9">
        <v>224292090</v>
      </c>
      <c r="J267" s="9"/>
      <c r="K267" s="9" t="s">
        <v>36</v>
      </c>
      <c r="L267" s="9">
        <v>7</v>
      </c>
      <c r="M267" s="9" t="s">
        <v>1593</v>
      </c>
      <c r="N267" s="9"/>
      <c r="O267" s="9"/>
      <c r="P267" s="14" t="s">
        <v>1594</v>
      </c>
      <c r="Q267" s="9"/>
      <c r="R267" s="9"/>
      <c r="S267" s="9"/>
      <c r="T267" s="10" t="s">
        <v>1595</v>
      </c>
      <c r="U267" s="9" t="s">
        <v>38</v>
      </c>
      <c r="V267" s="11">
        <v>42846</v>
      </c>
      <c r="W267" s="9" t="s">
        <v>33</v>
      </c>
      <c r="X267" s="9">
        <v>2</v>
      </c>
      <c r="Y267" s="9" t="s">
        <v>32</v>
      </c>
      <c r="Z267" s="12">
        <v>42908</v>
      </c>
    </row>
    <row r="268" spans="1:26" x14ac:dyDescent="0.25">
      <c r="A268" s="8">
        <f t="shared" si="4"/>
        <v>267</v>
      </c>
      <c r="B268" s="9"/>
      <c r="C268" s="9"/>
      <c r="D268" s="10" t="s">
        <v>1596</v>
      </c>
      <c r="E268" s="9" t="s">
        <v>1597</v>
      </c>
      <c r="F268" s="9" t="s">
        <v>285</v>
      </c>
      <c r="G268" s="9" t="s">
        <v>49</v>
      </c>
      <c r="H268" s="9">
        <v>229515367</v>
      </c>
      <c r="I268" s="9"/>
      <c r="J268" s="9"/>
      <c r="K268" s="9" t="s">
        <v>36</v>
      </c>
      <c r="L268" s="9"/>
      <c r="M268" s="9"/>
      <c r="N268" s="9"/>
      <c r="O268" s="9"/>
      <c r="P268" s="9"/>
      <c r="Q268" s="9"/>
      <c r="R268" s="9"/>
      <c r="S268" s="9"/>
      <c r="T268" s="10" t="s">
        <v>1598</v>
      </c>
      <c r="U268" s="9" t="s">
        <v>32</v>
      </c>
      <c r="V268" s="11">
        <v>42846</v>
      </c>
      <c r="W268" s="9" t="s">
        <v>33</v>
      </c>
      <c r="X268" s="9">
        <v>2</v>
      </c>
      <c r="Y268" s="9" t="s">
        <v>107</v>
      </c>
      <c r="Z268" s="12">
        <v>42893</v>
      </c>
    </row>
    <row r="269" spans="1:26" x14ac:dyDescent="0.25">
      <c r="A269" s="8">
        <f t="shared" si="4"/>
        <v>268</v>
      </c>
      <c r="B269" s="9"/>
      <c r="C269" s="9"/>
      <c r="D269" s="9" t="s">
        <v>1599</v>
      </c>
      <c r="E269" s="9"/>
      <c r="F269" s="9" t="s">
        <v>571</v>
      </c>
      <c r="G269" s="9" t="s">
        <v>123</v>
      </c>
      <c r="H269" s="9">
        <v>332254846</v>
      </c>
      <c r="I269" s="9"/>
      <c r="J269" s="9"/>
      <c r="K269" s="9" t="s">
        <v>1600</v>
      </c>
      <c r="L269" s="9"/>
      <c r="M269" s="9"/>
      <c r="N269" s="9"/>
      <c r="O269" s="9"/>
      <c r="P269" s="9"/>
      <c r="Q269" s="9"/>
      <c r="R269" s="9"/>
      <c r="S269" s="9"/>
      <c r="T269" s="10" t="s">
        <v>1601</v>
      </c>
      <c r="U269" s="10" t="s">
        <v>38</v>
      </c>
      <c r="V269" s="11">
        <v>42846</v>
      </c>
      <c r="W269" s="9" t="s">
        <v>33</v>
      </c>
      <c r="X269" s="9">
        <v>2</v>
      </c>
      <c r="Y269" s="9" t="s">
        <v>72</v>
      </c>
      <c r="Z269" s="12">
        <v>42893</v>
      </c>
    </row>
    <row r="270" spans="1:26" ht="42" customHeight="1" x14ac:dyDescent="0.25">
      <c r="A270" s="8">
        <f t="shared" si="4"/>
        <v>269</v>
      </c>
      <c r="B270" s="9"/>
      <c r="C270" s="9"/>
      <c r="D270" s="10" t="s">
        <v>1602</v>
      </c>
      <c r="E270" s="9" t="s">
        <v>1603</v>
      </c>
      <c r="F270" s="9" t="s">
        <v>29</v>
      </c>
      <c r="G270" s="9" t="s">
        <v>29</v>
      </c>
      <c r="H270" s="9">
        <v>986133337</v>
      </c>
      <c r="I270" s="9"/>
      <c r="J270" s="9"/>
      <c r="K270" s="9" t="s">
        <v>1604</v>
      </c>
      <c r="L270" s="9"/>
      <c r="M270" s="9" t="s">
        <v>1605</v>
      </c>
      <c r="N270" s="9" t="s">
        <v>929</v>
      </c>
      <c r="O270" s="9" t="s">
        <v>1606</v>
      </c>
      <c r="P270" s="14" t="s">
        <v>1607</v>
      </c>
      <c r="Q270" s="9"/>
      <c r="R270" s="9"/>
      <c r="S270" s="9"/>
      <c r="T270" s="10" t="s">
        <v>1608</v>
      </c>
      <c r="U270" s="9" t="s">
        <v>100</v>
      </c>
      <c r="V270" s="11">
        <v>42738</v>
      </c>
      <c r="W270" s="9" t="s">
        <v>33</v>
      </c>
      <c r="X270" s="9">
        <v>3</v>
      </c>
      <c r="Y270" s="9" t="s">
        <v>32</v>
      </c>
      <c r="Z270" s="12">
        <v>42909</v>
      </c>
    </row>
    <row r="271" spans="1:26" x14ac:dyDescent="0.25">
      <c r="A271" s="8">
        <f t="shared" si="4"/>
        <v>270</v>
      </c>
      <c r="B271" s="27"/>
      <c r="C271" s="27"/>
      <c r="D271" s="27" t="s">
        <v>1609</v>
      </c>
      <c r="E271" s="27" t="s">
        <v>1610</v>
      </c>
      <c r="F271" s="27" t="s">
        <v>29</v>
      </c>
      <c r="G271" s="27" t="s">
        <v>29</v>
      </c>
      <c r="H271" s="27" t="s">
        <v>1611</v>
      </c>
      <c r="I271" s="27"/>
      <c r="J271" s="27"/>
      <c r="K271" s="27" t="s">
        <v>30</v>
      </c>
      <c r="L271" s="27"/>
      <c r="M271" s="27" t="s">
        <v>1612</v>
      </c>
      <c r="N271" s="27" t="s">
        <v>1613</v>
      </c>
      <c r="O271" s="27"/>
      <c r="P271" s="27"/>
      <c r="Q271" s="27"/>
      <c r="R271" s="27"/>
      <c r="S271" s="27"/>
      <c r="T271" s="27" t="s">
        <v>1614</v>
      </c>
      <c r="U271" s="27" t="s">
        <v>38</v>
      </c>
      <c r="V271" s="28">
        <v>42846</v>
      </c>
      <c r="W271" s="27" t="s">
        <v>33</v>
      </c>
      <c r="X271" s="27">
        <v>1</v>
      </c>
      <c r="Y271" s="27" t="s">
        <v>101</v>
      </c>
      <c r="Z271" s="29">
        <v>42846</v>
      </c>
    </row>
    <row r="272" spans="1:26" x14ac:dyDescent="0.25">
      <c r="A272" s="8">
        <f t="shared" si="4"/>
        <v>271</v>
      </c>
      <c r="B272" s="9"/>
      <c r="C272" s="9"/>
      <c r="D272" s="9" t="s">
        <v>1615</v>
      </c>
      <c r="E272" s="9" t="s">
        <v>1616</v>
      </c>
      <c r="F272" s="9" t="s">
        <v>1617</v>
      </c>
      <c r="G272" s="9" t="s">
        <v>280</v>
      </c>
      <c r="H272" s="9">
        <v>322595039</v>
      </c>
      <c r="I272" s="9"/>
      <c r="J272" s="9"/>
      <c r="K272" s="9"/>
      <c r="L272" s="9"/>
      <c r="M272" s="9"/>
      <c r="N272" s="9"/>
      <c r="O272" s="9"/>
      <c r="P272" s="9"/>
      <c r="Q272" s="9"/>
      <c r="R272" s="9"/>
      <c r="S272" s="9"/>
      <c r="T272" s="9" t="s">
        <v>1618</v>
      </c>
      <c r="U272" s="9" t="s">
        <v>46</v>
      </c>
      <c r="V272" s="11">
        <v>42846</v>
      </c>
      <c r="W272" s="9" t="s">
        <v>33</v>
      </c>
      <c r="X272" s="9">
        <v>1</v>
      </c>
      <c r="Y272" s="9" t="s">
        <v>72</v>
      </c>
      <c r="Z272" s="12">
        <v>42852</v>
      </c>
    </row>
    <row r="273" spans="1:32" x14ac:dyDescent="0.25">
      <c r="A273" s="8">
        <f t="shared" si="4"/>
        <v>272</v>
      </c>
      <c r="B273" s="16"/>
      <c r="C273" s="16"/>
      <c r="D273" s="18" t="s">
        <v>1619</v>
      </c>
      <c r="E273" s="18" t="s">
        <v>1620</v>
      </c>
      <c r="F273" s="16" t="s">
        <v>48</v>
      </c>
      <c r="G273" s="16" t="s">
        <v>49</v>
      </c>
      <c r="H273" s="16">
        <v>232676200</v>
      </c>
      <c r="I273" s="16"/>
      <c r="J273" s="16"/>
      <c r="K273" s="16" t="s">
        <v>160</v>
      </c>
      <c r="L273" s="16"/>
      <c r="M273" s="16" t="s">
        <v>934</v>
      </c>
      <c r="N273" s="16" t="s">
        <v>1621</v>
      </c>
      <c r="O273" s="16" t="s">
        <v>236</v>
      </c>
      <c r="P273" s="17" t="s">
        <v>1622</v>
      </c>
      <c r="Q273" s="16"/>
      <c r="R273" s="16"/>
      <c r="S273" s="16"/>
      <c r="T273" s="18" t="s">
        <v>1623</v>
      </c>
      <c r="U273" s="18" t="s">
        <v>71</v>
      </c>
      <c r="V273" s="19" t="s">
        <v>1624</v>
      </c>
      <c r="W273" s="16" t="s">
        <v>33</v>
      </c>
      <c r="X273" s="16">
        <v>3</v>
      </c>
      <c r="Y273" s="16" t="s">
        <v>72</v>
      </c>
      <c r="Z273" s="12">
        <v>42905</v>
      </c>
    </row>
    <row r="274" spans="1:32" x14ac:dyDescent="0.25">
      <c r="A274" s="8">
        <f t="shared" si="4"/>
        <v>273</v>
      </c>
      <c r="B274" s="9"/>
      <c r="C274" s="9"/>
      <c r="D274" s="9" t="s">
        <v>1625</v>
      </c>
      <c r="E274" s="9" t="s">
        <v>1626</v>
      </c>
      <c r="F274" s="9" t="s">
        <v>123</v>
      </c>
      <c r="G274" s="9" t="s">
        <v>123</v>
      </c>
      <c r="H274" s="9">
        <v>322256512</v>
      </c>
      <c r="I274" s="9">
        <v>322213231</v>
      </c>
      <c r="J274" s="9"/>
      <c r="K274" s="9" t="s">
        <v>36</v>
      </c>
      <c r="L274" s="9"/>
      <c r="M274" s="9" t="s">
        <v>806</v>
      </c>
      <c r="N274" s="9" t="s">
        <v>1627</v>
      </c>
      <c r="O274" s="9" t="s">
        <v>97</v>
      </c>
      <c r="P274" s="14" t="s">
        <v>1628</v>
      </c>
      <c r="Q274" s="14" t="s">
        <v>1629</v>
      </c>
      <c r="R274" s="9"/>
      <c r="S274" s="9"/>
      <c r="T274" s="10" t="s">
        <v>1630</v>
      </c>
      <c r="U274" s="9" t="s">
        <v>100</v>
      </c>
      <c r="V274" s="11">
        <v>42702</v>
      </c>
      <c r="W274" s="9" t="s">
        <v>33</v>
      </c>
      <c r="X274" s="9">
        <v>2</v>
      </c>
      <c r="Y274" s="9" t="s">
        <v>101</v>
      </c>
      <c r="Z274" s="12">
        <v>42909</v>
      </c>
    </row>
    <row r="275" spans="1:32" x14ac:dyDescent="0.25">
      <c r="A275" s="8">
        <f t="shared" si="4"/>
        <v>274</v>
      </c>
      <c r="B275" s="27"/>
      <c r="C275" s="27"/>
      <c r="D275" s="27" t="s">
        <v>1631</v>
      </c>
      <c r="E275" s="27" t="s">
        <v>1632</v>
      </c>
      <c r="F275" s="27" t="s">
        <v>280</v>
      </c>
      <c r="G275" s="27" t="s">
        <v>1617</v>
      </c>
      <c r="H275" s="27">
        <v>322256512</v>
      </c>
      <c r="I275" s="27"/>
      <c r="J275" s="27"/>
      <c r="K275" s="27"/>
      <c r="L275" s="27"/>
      <c r="M275" s="27"/>
      <c r="N275" s="27"/>
      <c r="O275" s="27"/>
      <c r="P275" s="27"/>
      <c r="Q275" s="27"/>
      <c r="R275" s="27"/>
      <c r="S275" s="27"/>
      <c r="T275" s="27" t="s">
        <v>1633</v>
      </c>
      <c r="U275" s="27" t="s">
        <v>1490</v>
      </c>
      <c r="V275" s="28">
        <v>42846</v>
      </c>
      <c r="W275" s="27" t="s">
        <v>33</v>
      </c>
      <c r="X275" s="27">
        <v>1</v>
      </c>
      <c r="Y275" s="27" t="s">
        <v>101</v>
      </c>
      <c r="Z275" s="29">
        <v>42874</v>
      </c>
      <c r="AA275" t="s">
        <v>1634</v>
      </c>
    </row>
    <row r="276" spans="1:32" x14ac:dyDescent="0.25">
      <c r="A276" s="8">
        <f t="shared" si="4"/>
        <v>275</v>
      </c>
      <c r="B276" s="9"/>
      <c r="C276" s="9"/>
      <c r="D276" s="10" t="s">
        <v>1635</v>
      </c>
      <c r="E276" s="9" t="s">
        <v>1262</v>
      </c>
      <c r="F276" s="9" t="s">
        <v>29</v>
      </c>
      <c r="G276" s="9" t="s">
        <v>29</v>
      </c>
      <c r="H276" s="9">
        <v>322991551</v>
      </c>
      <c r="I276" s="9"/>
      <c r="J276" s="9"/>
      <c r="K276" s="9"/>
      <c r="L276" s="9"/>
      <c r="M276" s="9" t="s">
        <v>1636</v>
      </c>
      <c r="N276" s="9"/>
      <c r="O276" s="9" t="s">
        <v>321</v>
      </c>
      <c r="P276" s="9"/>
      <c r="Q276" s="9"/>
      <c r="R276" s="9"/>
      <c r="S276" s="9"/>
      <c r="T276" s="10" t="s">
        <v>1637</v>
      </c>
      <c r="U276" s="10" t="s">
        <v>38</v>
      </c>
      <c r="V276" s="11">
        <v>42846</v>
      </c>
      <c r="W276" s="9" t="s">
        <v>33</v>
      </c>
      <c r="X276" s="9">
        <v>4</v>
      </c>
      <c r="Y276" s="9" t="s">
        <v>32</v>
      </c>
      <c r="Z276" s="12">
        <v>42885</v>
      </c>
    </row>
    <row r="277" spans="1:32" x14ac:dyDescent="0.25">
      <c r="A277" s="8">
        <f t="shared" si="4"/>
        <v>276</v>
      </c>
      <c r="B277" s="9"/>
      <c r="C277" s="9"/>
      <c r="D277" s="10" t="s">
        <v>1638</v>
      </c>
      <c r="E277" s="9" t="s">
        <v>1639</v>
      </c>
      <c r="F277" s="9" t="s">
        <v>178</v>
      </c>
      <c r="G277" s="9" t="s">
        <v>123</v>
      </c>
      <c r="H277" s="9">
        <v>332511184</v>
      </c>
      <c r="I277" s="9"/>
      <c r="J277" s="9"/>
      <c r="K277" s="9" t="s">
        <v>30</v>
      </c>
      <c r="L277" s="9"/>
      <c r="M277" s="9" t="s">
        <v>1640</v>
      </c>
      <c r="N277" s="9" t="s">
        <v>1641</v>
      </c>
      <c r="O277" s="9" t="s">
        <v>236</v>
      </c>
      <c r="P277" s="14" t="s">
        <v>1642</v>
      </c>
      <c r="Q277" s="9"/>
      <c r="R277" s="9"/>
      <c r="S277" s="9"/>
      <c r="T277" s="10" t="s">
        <v>1643</v>
      </c>
      <c r="U277" s="9" t="s">
        <v>71</v>
      </c>
      <c r="V277" s="11">
        <v>42850</v>
      </c>
      <c r="W277" s="9" t="s">
        <v>33</v>
      </c>
      <c r="X277" s="9">
        <v>1</v>
      </c>
      <c r="Y277" s="9" t="s">
        <v>72</v>
      </c>
      <c r="Z277" s="12">
        <v>42909</v>
      </c>
    </row>
    <row r="278" spans="1:32" ht="37.5" customHeight="1" x14ac:dyDescent="0.25">
      <c r="A278" s="30">
        <f t="shared" si="4"/>
        <v>277</v>
      </c>
      <c r="B278" s="27" t="s">
        <v>1644</v>
      </c>
      <c r="C278" s="27" t="s">
        <v>709</v>
      </c>
      <c r="D278" s="27" t="s">
        <v>1645</v>
      </c>
      <c r="E278" s="27" t="s">
        <v>1646</v>
      </c>
      <c r="F278" s="27" t="s">
        <v>29</v>
      </c>
      <c r="G278" s="27" t="s">
        <v>29</v>
      </c>
      <c r="H278" s="27">
        <v>322683283</v>
      </c>
      <c r="I278" s="27">
        <v>991402212</v>
      </c>
      <c r="J278" s="27"/>
      <c r="K278" s="27" t="s">
        <v>1647</v>
      </c>
      <c r="L278" s="27"/>
      <c r="M278" s="27" t="s">
        <v>720</v>
      </c>
      <c r="N278" s="27" t="s">
        <v>275</v>
      </c>
      <c r="O278" s="27" t="s">
        <v>268</v>
      </c>
      <c r="P278" s="27" t="s">
        <v>1648</v>
      </c>
      <c r="Q278" s="27" t="s">
        <v>1649</v>
      </c>
      <c r="R278" s="27"/>
      <c r="S278" s="27"/>
      <c r="T278" s="27" t="s">
        <v>1650</v>
      </c>
      <c r="U278" s="27" t="s">
        <v>394</v>
      </c>
      <c r="V278" s="28">
        <v>42864</v>
      </c>
      <c r="W278" s="27" t="s">
        <v>33</v>
      </c>
      <c r="X278" s="27"/>
      <c r="Y278" s="27"/>
      <c r="Z278" s="29">
        <v>42906</v>
      </c>
      <c r="AA278" s="27" t="s">
        <v>1651</v>
      </c>
      <c r="AB278" s="27"/>
    </row>
    <row r="279" spans="1:32" x14ac:dyDescent="0.25">
      <c r="A279" s="8">
        <f t="shared" si="4"/>
        <v>278</v>
      </c>
      <c r="B279" s="9"/>
      <c r="C279" s="9"/>
      <c r="D279" s="9" t="s">
        <v>1652</v>
      </c>
      <c r="E279" s="9" t="s">
        <v>1653</v>
      </c>
      <c r="F279" s="9" t="s">
        <v>335</v>
      </c>
      <c r="G279" s="9" t="s">
        <v>123</v>
      </c>
      <c r="H279" s="9">
        <v>993316635</v>
      </c>
      <c r="I279" s="9">
        <v>992326551</v>
      </c>
      <c r="J279" s="9">
        <v>352482963</v>
      </c>
      <c r="K279" s="9" t="s">
        <v>281</v>
      </c>
      <c r="L279" s="9"/>
      <c r="M279" s="9"/>
      <c r="N279" s="9"/>
      <c r="O279" s="9" t="s">
        <v>330</v>
      </c>
      <c r="P279" s="14" t="s">
        <v>1654</v>
      </c>
      <c r="Q279" s="9"/>
      <c r="R279" s="9"/>
      <c r="S279" s="9"/>
      <c r="T279" s="10" t="s">
        <v>1655</v>
      </c>
      <c r="U279" s="9" t="s">
        <v>46</v>
      </c>
      <c r="V279" s="11">
        <v>42850</v>
      </c>
      <c r="W279" s="9" t="s">
        <v>33</v>
      </c>
      <c r="X279" s="9">
        <v>1</v>
      </c>
      <c r="Y279" s="9" t="s">
        <v>72</v>
      </c>
      <c r="Z279" s="12">
        <v>42881</v>
      </c>
    </row>
    <row r="280" spans="1:32" x14ac:dyDescent="0.25">
      <c r="A280" s="8">
        <f t="shared" si="4"/>
        <v>279</v>
      </c>
      <c r="B280" s="9" t="s">
        <v>1656</v>
      </c>
      <c r="C280" s="9" t="s">
        <v>693</v>
      </c>
      <c r="D280" s="9" t="s">
        <v>1657</v>
      </c>
      <c r="E280" s="9" t="s">
        <v>1658</v>
      </c>
      <c r="F280" s="9" t="s">
        <v>381</v>
      </c>
      <c r="G280" s="9" t="s">
        <v>123</v>
      </c>
      <c r="H280" s="9">
        <v>961625735</v>
      </c>
      <c r="I280" s="9"/>
      <c r="J280" s="9"/>
      <c r="K280" s="9" t="s">
        <v>36</v>
      </c>
      <c r="L280" s="9"/>
      <c r="M280" s="9" t="s">
        <v>857</v>
      </c>
      <c r="N280" s="9" t="s">
        <v>1659</v>
      </c>
      <c r="O280" s="9" t="s">
        <v>236</v>
      </c>
      <c r="P280" s="14" t="s">
        <v>1660</v>
      </c>
      <c r="Q280" s="9"/>
      <c r="R280" s="9"/>
      <c r="S280" s="9"/>
      <c r="T280" s="10" t="s">
        <v>1661</v>
      </c>
      <c r="U280" s="9" t="s">
        <v>394</v>
      </c>
      <c r="V280" s="11">
        <v>42864</v>
      </c>
      <c r="W280" s="9" t="s">
        <v>33</v>
      </c>
      <c r="X280" s="9"/>
      <c r="Y280" s="9"/>
      <c r="Z280" s="12">
        <v>42906</v>
      </c>
    </row>
    <row r="281" spans="1:32" x14ac:dyDescent="0.25">
      <c r="A281" s="8">
        <f t="shared" si="4"/>
        <v>280</v>
      </c>
      <c r="B281" s="9"/>
      <c r="C281" s="9" t="s">
        <v>1662</v>
      </c>
      <c r="D281" s="10" t="s">
        <v>1663</v>
      </c>
      <c r="E281" s="9" t="s">
        <v>1664</v>
      </c>
      <c r="F281" s="9" t="s">
        <v>381</v>
      </c>
      <c r="G281" s="9" t="s">
        <v>123</v>
      </c>
      <c r="H281" s="9">
        <v>974312040</v>
      </c>
      <c r="I281" s="9"/>
      <c r="J281" s="9"/>
      <c r="K281" s="9" t="s">
        <v>36</v>
      </c>
      <c r="L281" s="9"/>
      <c r="M281" s="9" t="s">
        <v>1665</v>
      </c>
      <c r="N281" s="9" t="s">
        <v>1666</v>
      </c>
      <c r="O281" s="9" t="s">
        <v>376</v>
      </c>
      <c r="P281" s="14" t="s">
        <v>1667</v>
      </c>
      <c r="Q281" s="9"/>
      <c r="R281" s="9"/>
      <c r="S281" s="9"/>
      <c r="T281" s="10" t="s">
        <v>1668</v>
      </c>
      <c r="U281" s="9" t="s">
        <v>100</v>
      </c>
      <c r="V281" s="11">
        <v>42682</v>
      </c>
      <c r="W281" s="9" t="s">
        <v>33</v>
      </c>
      <c r="X281" s="9">
        <v>5</v>
      </c>
      <c r="Y281" s="9" t="s">
        <v>32</v>
      </c>
      <c r="Z281" s="12">
        <v>42909</v>
      </c>
    </row>
    <row r="282" spans="1:32" x14ac:dyDescent="0.25">
      <c r="A282" s="8">
        <f t="shared" si="4"/>
        <v>281</v>
      </c>
      <c r="B282" s="9"/>
      <c r="C282" s="9"/>
      <c r="D282" s="10" t="s">
        <v>1669</v>
      </c>
      <c r="E282" s="9" t="s">
        <v>1670</v>
      </c>
      <c r="F282" s="9" t="s">
        <v>123</v>
      </c>
      <c r="G282" s="9" t="s">
        <v>123</v>
      </c>
      <c r="H282" s="9">
        <v>323426990</v>
      </c>
      <c r="I282" s="9">
        <v>951297686</v>
      </c>
      <c r="J282" s="9"/>
      <c r="K282" s="9"/>
      <c r="L282" s="9"/>
      <c r="M282" s="9" t="s">
        <v>249</v>
      </c>
      <c r="N282" s="9" t="s">
        <v>1613</v>
      </c>
      <c r="O282" s="9" t="s">
        <v>236</v>
      </c>
      <c r="P282" s="14" t="s">
        <v>1671</v>
      </c>
      <c r="Q282" s="9"/>
      <c r="R282" s="9"/>
      <c r="S282" s="9"/>
      <c r="T282" s="10" t="s">
        <v>1672</v>
      </c>
      <c r="U282" s="10" t="s">
        <v>71</v>
      </c>
      <c r="V282" s="11">
        <v>42767</v>
      </c>
      <c r="W282" s="9" t="s">
        <v>33</v>
      </c>
      <c r="X282" s="9">
        <v>4</v>
      </c>
      <c r="Y282" s="9" t="s">
        <v>72</v>
      </c>
      <c r="Z282" s="12">
        <v>42909</v>
      </c>
      <c r="AF282" t="s">
        <v>1673</v>
      </c>
    </row>
    <row r="283" spans="1:32" x14ac:dyDescent="0.25">
      <c r="A283" s="8">
        <f t="shared" si="4"/>
        <v>282</v>
      </c>
      <c r="B283" s="9"/>
      <c r="C283" s="9"/>
      <c r="D283" s="10" t="s">
        <v>1674</v>
      </c>
      <c r="E283" s="9" t="s">
        <v>1675</v>
      </c>
      <c r="F283" s="9" t="s">
        <v>29</v>
      </c>
      <c r="G283" s="9" t="s">
        <v>29</v>
      </c>
      <c r="H283" s="9">
        <v>322697627</v>
      </c>
      <c r="I283" s="9">
        <v>999995305</v>
      </c>
      <c r="J283" s="9"/>
      <c r="K283" s="9"/>
      <c r="L283" s="9"/>
      <c r="M283" s="9" t="s">
        <v>1676</v>
      </c>
      <c r="N283" s="9"/>
      <c r="O283" s="9"/>
      <c r="P283" s="14" t="s">
        <v>1677</v>
      </c>
      <c r="Q283" s="9"/>
      <c r="R283" s="9"/>
      <c r="S283" s="9"/>
      <c r="T283" s="10" t="s">
        <v>1678</v>
      </c>
      <c r="U283" s="9" t="s">
        <v>71</v>
      </c>
      <c r="V283" s="11">
        <v>42850</v>
      </c>
      <c r="W283" s="9" t="s">
        <v>33</v>
      </c>
      <c r="X283" s="9">
        <v>1</v>
      </c>
      <c r="Y283" s="9" t="s">
        <v>101</v>
      </c>
      <c r="Z283" s="12">
        <v>42907</v>
      </c>
    </row>
    <row r="284" spans="1:32" x14ac:dyDescent="0.25">
      <c r="A284" s="8">
        <f t="shared" si="4"/>
        <v>283</v>
      </c>
      <c r="B284" s="9"/>
      <c r="C284" s="9"/>
      <c r="D284" s="9" t="s">
        <v>1679</v>
      </c>
      <c r="E284" s="9" t="s">
        <v>1680</v>
      </c>
      <c r="F284" s="9" t="s">
        <v>29</v>
      </c>
      <c r="G284" s="9" t="s">
        <v>29</v>
      </c>
      <c r="H284" s="9">
        <v>993603761</v>
      </c>
      <c r="I284" s="9"/>
      <c r="J284" s="9"/>
      <c r="K284" s="9" t="s">
        <v>30</v>
      </c>
      <c r="L284" s="9"/>
      <c r="M284" s="9"/>
      <c r="N284" s="9"/>
      <c r="O284" s="9"/>
      <c r="P284" s="14" t="s">
        <v>1681</v>
      </c>
      <c r="Q284" s="9"/>
      <c r="R284" s="9"/>
      <c r="S284" s="9"/>
      <c r="T284" s="10" t="s">
        <v>1682</v>
      </c>
      <c r="U284" s="9" t="s">
        <v>100</v>
      </c>
      <c r="V284" s="11">
        <v>42705</v>
      </c>
      <c r="W284" s="9" t="s">
        <v>33</v>
      </c>
      <c r="X284" s="9">
        <v>3</v>
      </c>
      <c r="Y284" s="9" t="s">
        <v>32</v>
      </c>
      <c r="Z284" s="12">
        <v>42909</v>
      </c>
    </row>
    <row r="285" spans="1:32" x14ac:dyDescent="0.25">
      <c r="A285" s="8">
        <f t="shared" si="4"/>
        <v>284</v>
      </c>
      <c r="B285" s="9"/>
      <c r="C285" s="9"/>
      <c r="D285" s="10" t="s">
        <v>1683</v>
      </c>
      <c r="E285" s="9" t="s">
        <v>1684</v>
      </c>
      <c r="F285" s="9" t="s">
        <v>583</v>
      </c>
      <c r="G285" s="9" t="s">
        <v>123</v>
      </c>
      <c r="H285" s="9">
        <v>322915078</v>
      </c>
      <c r="I285" s="9"/>
      <c r="J285" s="9"/>
      <c r="K285" s="9" t="s">
        <v>36</v>
      </c>
      <c r="L285" s="9"/>
      <c r="M285" s="9"/>
      <c r="N285" s="9" t="s">
        <v>1685</v>
      </c>
      <c r="O285" s="9" t="s">
        <v>236</v>
      </c>
      <c r="P285" s="10" t="s">
        <v>1686</v>
      </c>
      <c r="Q285" s="9"/>
      <c r="R285" s="9"/>
      <c r="S285" s="9"/>
      <c r="T285" s="10" t="s">
        <v>1687</v>
      </c>
      <c r="U285" s="9" t="s">
        <v>71</v>
      </c>
      <c r="V285" s="11">
        <v>42850</v>
      </c>
      <c r="W285" s="9" t="s">
        <v>33</v>
      </c>
      <c r="X285" s="9">
        <v>1</v>
      </c>
      <c r="Y285" s="9" t="s">
        <v>101</v>
      </c>
      <c r="Z285" s="12">
        <v>42909</v>
      </c>
    </row>
    <row r="286" spans="1:32" x14ac:dyDescent="0.25">
      <c r="A286" s="8">
        <f t="shared" si="4"/>
        <v>285</v>
      </c>
      <c r="B286" s="9" t="s">
        <v>1688</v>
      </c>
      <c r="C286" s="9" t="s">
        <v>693</v>
      </c>
      <c r="D286" s="9" t="s">
        <v>1689</v>
      </c>
      <c r="E286" s="9" t="s">
        <v>1690</v>
      </c>
      <c r="F286" s="9" t="s">
        <v>122</v>
      </c>
      <c r="G286" s="9" t="s">
        <v>123</v>
      </c>
      <c r="H286" s="9">
        <v>322530387</v>
      </c>
      <c r="I286" s="9">
        <v>982067251</v>
      </c>
      <c r="J286" s="9"/>
      <c r="K286" s="9" t="s">
        <v>30</v>
      </c>
      <c r="L286" s="9"/>
      <c r="M286" s="9" t="s">
        <v>1691</v>
      </c>
      <c r="N286" s="9" t="s">
        <v>1692</v>
      </c>
      <c r="O286" s="9" t="s">
        <v>236</v>
      </c>
      <c r="P286" s="14" t="s">
        <v>1693</v>
      </c>
      <c r="Q286" s="14" t="s">
        <v>1694</v>
      </c>
      <c r="R286" s="9"/>
      <c r="S286" s="9"/>
      <c r="T286" s="10" t="s">
        <v>1695</v>
      </c>
      <c r="U286" s="9" t="s">
        <v>394</v>
      </c>
      <c r="V286" s="11">
        <v>42850</v>
      </c>
      <c r="W286" s="9" t="s">
        <v>33</v>
      </c>
      <c r="X286" s="9"/>
      <c r="Y286" s="9"/>
      <c r="Z286" s="12">
        <v>42901</v>
      </c>
      <c r="AA286" t="s">
        <v>1696</v>
      </c>
    </row>
    <row r="287" spans="1:32" ht="43.5" customHeight="1" x14ac:dyDescent="0.25">
      <c r="A287" s="8">
        <f t="shared" si="4"/>
        <v>286</v>
      </c>
      <c r="B287" s="9"/>
      <c r="C287" s="9" t="s">
        <v>340</v>
      </c>
      <c r="D287" s="10" t="s">
        <v>1697</v>
      </c>
      <c r="E287" s="9" t="s">
        <v>1698</v>
      </c>
      <c r="F287" s="9" t="s">
        <v>123</v>
      </c>
      <c r="G287" s="9" t="s">
        <v>123</v>
      </c>
      <c r="H287" s="9">
        <v>322359117</v>
      </c>
      <c r="I287" s="9"/>
      <c r="J287" s="9"/>
      <c r="K287" s="9" t="s">
        <v>30</v>
      </c>
      <c r="L287" s="9"/>
      <c r="M287" s="10" t="s">
        <v>1162</v>
      </c>
      <c r="N287" s="10" t="s">
        <v>1699</v>
      </c>
      <c r="O287" s="9" t="s">
        <v>1700</v>
      </c>
      <c r="P287" s="14" t="s">
        <v>1701</v>
      </c>
      <c r="Q287" s="9"/>
      <c r="R287" s="9"/>
      <c r="S287" s="9"/>
      <c r="T287" s="10" t="s">
        <v>1702</v>
      </c>
      <c r="U287" s="9" t="s">
        <v>71</v>
      </c>
      <c r="V287" s="11">
        <v>42850</v>
      </c>
      <c r="W287" s="9" t="s">
        <v>33</v>
      </c>
      <c r="X287" s="9">
        <v>1</v>
      </c>
      <c r="Y287" s="9" t="s">
        <v>101</v>
      </c>
      <c r="Z287" s="12">
        <v>42909</v>
      </c>
      <c r="AA287" t="s">
        <v>1703</v>
      </c>
    </row>
    <row r="288" spans="1:32" ht="33.75" customHeight="1" x14ac:dyDescent="0.25">
      <c r="A288" s="8">
        <f t="shared" si="4"/>
        <v>287</v>
      </c>
      <c r="B288" s="9" t="s">
        <v>1704</v>
      </c>
      <c r="C288" s="9" t="s">
        <v>709</v>
      </c>
      <c r="D288" s="9" t="s">
        <v>1705</v>
      </c>
      <c r="E288" s="9" t="s">
        <v>1706</v>
      </c>
      <c r="F288" s="10" t="s">
        <v>29</v>
      </c>
      <c r="G288" s="9" t="s">
        <v>29</v>
      </c>
      <c r="H288" s="9">
        <v>322692891</v>
      </c>
      <c r="I288" s="9"/>
      <c r="J288" s="9"/>
      <c r="K288" s="9" t="s">
        <v>36</v>
      </c>
      <c r="L288" s="9"/>
      <c r="M288" s="9" t="s">
        <v>1707</v>
      </c>
      <c r="N288" s="9" t="s">
        <v>613</v>
      </c>
      <c r="O288" s="9" t="s">
        <v>236</v>
      </c>
      <c r="P288" s="14" t="s">
        <v>1708</v>
      </c>
      <c r="Q288" s="9"/>
      <c r="R288" s="9"/>
      <c r="S288" s="9"/>
      <c r="T288" s="10" t="s">
        <v>1709</v>
      </c>
      <c r="U288" s="9" t="s">
        <v>394</v>
      </c>
      <c r="V288" s="11">
        <v>42864</v>
      </c>
      <c r="W288" s="9" t="s">
        <v>33</v>
      </c>
      <c r="X288" s="9"/>
      <c r="Y288" s="9"/>
      <c r="Z288" s="12">
        <v>42899</v>
      </c>
    </row>
    <row r="289" spans="1:27" x14ac:dyDescent="0.25">
      <c r="A289" s="8">
        <f t="shared" si="4"/>
        <v>288</v>
      </c>
      <c r="B289" s="9" t="s">
        <v>1221</v>
      </c>
      <c r="C289" s="9"/>
      <c r="D289" s="9" t="s">
        <v>1710</v>
      </c>
      <c r="E289" s="9" t="s">
        <v>1711</v>
      </c>
      <c r="F289" s="9" t="s">
        <v>1178</v>
      </c>
      <c r="G289" s="9" t="s">
        <v>1178</v>
      </c>
      <c r="H289" s="9">
        <v>752221480</v>
      </c>
      <c r="I289" s="9"/>
      <c r="J289" s="9"/>
      <c r="K289" s="9" t="s">
        <v>30</v>
      </c>
      <c r="L289" s="9"/>
      <c r="M289" s="9" t="s">
        <v>1712</v>
      </c>
      <c r="N289" s="9" t="s">
        <v>1713</v>
      </c>
      <c r="O289" s="9" t="s">
        <v>236</v>
      </c>
      <c r="P289" s="9" t="s">
        <v>1714</v>
      </c>
      <c r="Q289" s="9"/>
      <c r="R289" s="9"/>
      <c r="S289" s="9"/>
      <c r="T289" s="9" t="s">
        <v>1715</v>
      </c>
      <c r="U289" s="9" t="s">
        <v>100</v>
      </c>
      <c r="V289" s="11">
        <v>42684</v>
      </c>
      <c r="W289" s="9" t="s">
        <v>33</v>
      </c>
      <c r="X289" s="9"/>
      <c r="Y289" s="9"/>
      <c r="Z289" s="12">
        <v>42857</v>
      </c>
    </row>
    <row r="290" spans="1:27" x14ac:dyDescent="0.25">
      <c r="A290" s="8">
        <f t="shared" si="4"/>
        <v>289</v>
      </c>
      <c r="B290" s="9"/>
      <c r="C290" s="9" t="s">
        <v>340</v>
      </c>
      <c r="D290" s="10" t="s">
        <v>1716</v>
      </c>
      <c r="E290" s="9" t="s">
        <v>1717</v>
      </c>
      <c r="F290" s="9" t="s">
        <v>195</v>
      </c>
      <c r="G290" s="9" t="s">
        <v>29</v>
      </c>
      <c r="H290" s="9">
        <v>322836431</v>
      </c>
      <c r="I290" s="9"/>
      <c r="J290" s="9"/>
      <c r="K290" s="9" t="s">
        <v>1001</v>
      </c>
      <c r="L290" s="9"/>
      <c r="M290" s="9" t="s">
        <v>1718</v>
      </c>
      <c r="N290" s="9" t="s">
        <v>1719</v>
      </c>
      <c r="O290" s="9" t="s">
        <v>330</v>
      </c>
      <c r="P290" s="14" t="s">
        <v>1720</v>
      </c>
      <c r="Q290" s="9"/>
      <c r="R290" s="9"/>
      <c r="S290" s="9"/>
      <c r="T290" s="10" t="s">
        <v>1721</v>
      </c>
      <c r="U290" s="9" t="s">
        <v>71</v>
      </c>
      <c r="V290" s="11">
        <v>42850</v>
      </c>
      <c r="W290" s="9" t="s">
        <v>33</v>
      </c>
      <c r="X290" s="9">
        <v>1</v>
      </c>
      <c r="Y290" s="9" t="s">
        <v>101</v>
      </c>
      <c r="Z290" s="12">
        <v>42909</v>
      </c>
    </row>
    <row r="291" spans="1:27" x14ac:dyDescent="0.25">
      <c r="A291" s="8">
        <f t="shared" si="4"/>
        <v>290</v>
      </c>
      <c r="B291" s="9"/>
      <c r="C291" s="9"/>
      <c r="D291" s="9" t="s">
        <v>1722</v>
      </c>
      <c r="E291" s="9" t="s">
        <v>1723</v>
      </c>
      <c r="F291" s="9" t="s">
        <v>29</v>
      </c>
      <c r="G291" s="9" t="s">
        <v>280</v>
      </c>
      <c r="H291" s="9" t="s">
        <v>1724</v>
      </c>
      <c r="I291" s="9" t="s">
        <v>1725</v>
      </c>
      <c r="J291" s="9"/>
      <c r="K291" s="9" t="s">
        <v>1726</v>
      </c>
      <c r="L291" s="9"/>
      <c r="M291" s="9" t="s">
        <v>1727</v>
      </c>
      <c r="N291" s="9" t="s">
        <v>1728</v>
      </c>
      <c r="O291" s="9"/>
      <c r="P291" s="14" t="s">
        <v>1729</v>
      </c>
      <c r="Q291" s="9"/>
      <c r="R291" s="9"/>
      <c r="S291" s="9"/>
      <c r="T291" s="10" t="s">
        <v>1730</v>
      </c>
      <c r="U291" s="10" t="s">
        <v>100</v>
      </c>
      <c r="V291" s="11">
        <v>42850</v>
      </c>
      <c r="W291" s="9" t="s">
        <v>33</v>
      </c>
      <c r="X291" s="9">
        <v>2</v>
      </c>
      <c r="Y291" s="9" t="s">
        <v>101</v>
      </c>
      <c r="Z291" s="12">
        <v>42909</v>
      </c>
    </row>
    <row r="292" spans="1:27" x14ac:dyDescent="0.25">
      <c r="A292" s="8">
        <f t="shared" si="4"/>
        <v>291</v>
      </c>
      <c r="B292" s="16"/>
      <c r="C292" s="16"/>
      <c r="D292" s="18" t="s">
        <v>1731</v>
      </c>
      <c r="E292" s="16" t="s">
        <v>1732</v>
      </c>
      <c r="F292" s="16" t="s">
        <v>203</v>
      </c>
      <c r="G292" s="16" t="s">
        <v>95</v>
      </c>
      <c r="H292" s="16">
        <v>985089091</v>
      </c>
      <c r="I292" s="16"/>
      <c r="J292" s="16"/>
      <c r="K292" s="16" t="s">
        <v>160</v>
      </c>
      <c r="L292" s="16"/>
      <c r="M292" s="16" t="s">
        <v>1733</v>
      </c>
      <c r="N292" s="16"/>
      <c r="O292" s="16" t="s">
        <v>236</v>
      </c>
      <c r="P292" s="17" t="s">
        <v>1734</v>
      </c>
      <c r="Q292" s="16"/>
      <c r="R292" s="16"/>
      <c r="S292" s="16"/>
      <c r="T292" s="18" t="s">
        <v>1735</v>
      </c>
      <c r="U292" s="16" t="s">
        <v>100</v>
      </c>
      <c r="V292" s="19">
        <v>42677</v>
      </c>
      <c r="W292" s="16" t="s">
        <v>33</v>
      </c>
      <c r="X292" s="16">
        <v>1</v>
      </c>
      <c r="Y292" s="16" t="s">
        <v>52</v>
      </c>
      <c r="Z292" s="24">
        <v>42899</v>
      </c>
    </row>
    <row r="293" spans="1:27" x14ac:dyDescent="0.25">
      <c r="A293" s="8">
        <f t="shared" si="4"/>
        <v>292</v>
      </c>
      <c r="B293" s="9"/>
      <c r="C293" s="9"/>
      <c r="D293" s="9" t="s">
        <v>1736</v>
      </c>
      <c r="E293" s="9" t="s">
        <v>1737</v>
      </c>
      <c r="F293" s="9" t="s">
        <v>178</v>
      </c>
      <c r="G293" s="9" t="s">
        <v>123</v>
      </c>
      <c r="H293" s="9">
        <v>332314208</v>
      </c>
      <c r="I293" s="9">
        <v>984198580</v>
      </c>
      <c r="J293" s="9"/>
      <c r="K293" s="9" t="s">
        <v>1001</v>
      </c>
      <c r="L293" s="9"/>
      <c r="M293" s="9" t="s">
        <v>1738</v>
      </c>
      <c r="N293" s="9" t="s">
        <v>1739</v>
      </c>
      <c r="O293" s="9" t="s">
        <v>236</v>
      </c>
      <c r="P293" s="14" t="s">
        <v>1740</v>
      </c>
      <c r="Q293" s="9"/>
      <c r="R293" s="9"/>
      <c r="S293" s="9"/>
      <c r="T293" s="10" t="s">
        <v>1741</v>
      </c>
      <c r="U293" s="9" t="s">
        <v>46</v>
      </c>
      <c r="V293" s="11">
        <v>42850</v>
      </c>
      <c r="W293" s="9" t="s">
        <v>33</v>
      </c>
      <c r="X293" s="9">
        <v>1</v>
      </c>
      <c r="Y293" s="9" t="s">
        <v>72</v>
      </c>
      <c r="Z293" s="12">
        <v>42881</v>
      </c>
    </row>
    <row r="294" spans="1:27" x14ac:dyDescent="0.25">
      <c r="A294" s="8">
        <f t="shared" si="4"/>
        <v>293</v>
      </c>
      <c r="B294" s="9" t="s">
        <v>1742</v>
      </c>
      <c r="C294" s="9" t="s">
        <v>387</v>
      </c>
      <c r="D294" s="10" t="s">
        <v>1743</v>
      </c>
      <c r="E294" s="9" t="s">
        <v>1744</v>
      </c>
      <c r="F294" s="9" t="s">
        <v>29</v>
      </c>
      <c r="G294" s="9" t="s">
        <v>29</v>
      </c>
      <c r="H294" s="9">
        <v>999100403</v>
      </c>
      <c r="I294" s="9"/>
      <c r="J294" s="9"/>
      <c r="K294" s="9" t="s">
        <v>1745</v>
      </c>
      <c r="L294" s="9"/>
      <c r="M294" s="9" t="s">
        <v>1746</v>
      </c>
      <c r="N294" s="9" t="s">
        <v>1747</v>
      </c>
      <c r="O294" s="9" t="s">
        <v>330</v>
      </c>
      <c r="P294" s="14" t="s">
        <v>1748</v>
      </c>
      <c r="Q294" s="9"/>
      <c r="R294" s="9"/>
      <c r="S294" s="9"/>
      <c r="T294" s="10" t="s">
        <v>1749</v>
      </c>
      <c r="U294" s="9" t="s">
        <v>394</v>
      </c>
      <c r="V294" s="11">
        <v>42850</v>
      </c>
      <c r="W294" s="9" t="s">
        <v>33</v>
      </c>
      <c r="X294" s="9"/>
      <c r="Y294" s="9"/>
      <c r="Z294" s="12">
        <v>42894</v>
      </c>
      <c r="AA294" t="s">
        <v>903</v>
      </c>
    </row>
    <row r="295" spans="1:27" x14ac:dyDescent="0.25">
      <c r="A295" s="8">
        <f t="shared" si="4"/>
        <v>294</v>
      </c>
      <c r="B295" s="9" t="s">
        <v>1750</v>
      </c>
      <c r="C295" s="9" t="s">
        <v>693</v>
      </c>
      <c r="D295" s="9" t="s">
        <v>1751</v>
      </c>
      <c r="E295" s="9" t="s">
        <v>1752</v>
      </c>
      <c r="F295" s="9" t="s">
        <v>29</v>
      </c>
      <c r="G295" s="9" t="s">
        <v>29</v>
      </c>
      <c r="H295" s="9">
        <v>322975742</v>
      </c>
      <c r="I295" s="9">
        <v>998919417</v>
      </c>
      <c r="J295" s="9"/>
      <c r="K295" s="9" t="s">
        <v>36</v>
      </c>
      <c r="L295" s="9"/>
      <c r="M295" s="9" t="s">
        <v>1753</v>
      </c>
      <c r="N295" s="9"/>
      <c r="O295" s="9" t="s">
        <v>321</v>
      </c>
      <c r="P295" s="14" t="s">
        <v>1754</v>
      </c>
      <c r="Q295" s="9"/>
      <c r="R295" s="9"/>
      <c r="S295" s="9"/>
      <c r="T295" s="10" t="s">
        <v>1755</v>
      </c>
      <c r="U295" s="9" t="s">
        <v>394</v>
      </c>
      <c r="V295" s="11">
        <v>42850</v>
      </c>
      <c r="W295" s="9" t="s">
        <v>33</v>
      </c>
      <c r="X295" s="9"/>
      <c r="Y295" s="9"/>
      <c r="Z295" s="12">
        <v>42906</v>
      </c>
      <c r="AA295" s="23"/>
    </row>
    <row r="296" spans="1:27" ht="36" customHeight="1" x14ac:dyDescent="0.25">
      <c r="A296" s="8">
        <f t="shared" si="4"/>
        <v>295</v>
      </c>
      <c r="B296" s="16"/>
      <c r="C296" s="16"/>
      <c r="D296" s="18" t="s">
        <v>1756</v>
      </c>
      <c r="E296" s="16" t="s">
        <v>1757</v>
      </c>
      <c r="F296" s="16" t="s">
        <v>285</v>
      </c>
      <c r="G296" s="16" t="s">
        <v>49</v>
      </c>
      <c r="H296" s="16">
        <v>229330431</v>
      </c>
      <c r="I296" s="16"/>
      <c r="J296" s="16"/>
      <c r="K296" s="16" t="s">
        <v>36</v>
      </c>
      <c r="L296" s="16"/>
      <c r="M296" s="16" t="s">
        <v>736</v>
      </c>
      <c r="N296" s="16" t="s">
        <v>1758</v>
      </c>
      <c r="O296" s="16" t="s">
        <v>330</v>
      </c>
      <c r="P296" s="17" t="s">
        <v>1759</v>
      </c>
      <c r="Q296" s="17" t="s">
        <v>1760</v>
      </c>
      <c r="R296" s="16"/>
      <c r="S296" s="16"/>
      <c r="T296" s="18" t="s">
        <v>1761</v>
      </c>
      <c r="U296" s="16" t="s">
        <v>100</v>
      </c>
      <c r="V296" s="19">
        <v>42689</v>
      </c>
      <c r="W296" s="16" t="s">
        <v>33</v>
      </c>
      <c r="X296" s="16">
        <v>10</v>
      </c>
      <c r="Y296" s="16" t="s">
        <v>32</v>
      </c>
      <c r="Z296" s="12">
        <v>42906</v>
      </c>
    </row>
    <row r="297" spans="1:27" x14ac:dyDescent="0.25">
      <c r="A297" s="8">
        <f t="shared" si="4"/>
        <v>296</v>
      </c>
      <c r="B297" s="9" t="s">
        <v>1221</v>
      </c>
      <c r="C297" s="9"/>
      <c r="D297" s="9" t="s">
        <v>1762</v>
      </c>
      <c r="E297" s="9" t="s">
        <v>1763</v>
      </c>
      <c r="F297" s="9" t="s">
        <v>1178</v>
      </c>
      <c r="G297" s="9" t="s">
        <v>1178</v>
      </c>
      <c r="H297" s="9">
        <v>752554035</v>
      </c>
      <c r="I297" s="9">
        <v>995049513</v>
      </c>
      <c r="J297" s="9"/>
      <c r="K297" s="9" t="s">
        <v>30</v>
      </c>
      <c r="L297" s="9"/>
      <c r="M297" s="9" t="s">
        <v>112</v>
      </c>
      <c r="N297" s="9" t="s">
        <v>1764</v>
      </c>
      <c r="O297" s="9" t="s">
        <v>236</v>
      </c>
      <c r="P297" s="9" t="s">
        <v>1765</v>
      </c>
      <c r="Q297" s="9"/>
      <c r="R297" s="9"/>
      <c r="S297" s="9"/>
      <c r="T297" s="9" t="s">
        <v>1766</v>
      </c>
      <c r="U297" s="9" t="s">
        <v>100</v>
      </c>
      <c r="V297" s="11">
        <v>42677</v>
      </c>
      <c r="W297" s="9" t="s">
        <v>33</v>
      </c>
      <c r="X297" s="26">
        <v>2</v>
      </c>
      <c r="Y297" s="9" t="s">
        <v>32</v>
      </c>
      <c r="Z297" s="12">
        <v>42865</v>
      </c>
    </row>
    <row r="298" spans="1:27" x14ac:dyDescent="0.25">
      <c r="A298" s="8">
        <f t="shared" si="4"/>
        <v>297</v>
      </c>
      <c r="B298" s="9"/>
      <c r="C298" s="9"/>
      <c r="D298" s="9" t="s">
        <v>1767</v>
      </c>
      <c r="E298" s="9" t="s">
        <v>1768</v>
      </c>
      <c r="F298" s="9" t="s">
        <v>122</v>
      </c>
      <c r="G298" s="9" t="s">
        <v>123</v>
      </c>
      <c r="H298" s="9">
        <v>323373730</v>
      </c>
      <c r="I298" s="9">
        <v>963204063</v>
      </c>
      <c r="J298" s="9"/>
      <c r="K298" s="9" t="s">
        <v>36</v>
      </c>
      <c r="L298" s="9"/>
      <c r="M298" s="9" t="s">
        <v>1406</v>
      </c>
      <c r="N298" s="9" t="s">
        <v>1769</v>
      </c>
      <c r="O298" s="9" t="s">
        <v>236</v>
      </c>
      <c r="P298" s="14" t="s">
        <v>1770</v>
      </c>
      <c r="Q298" s="9"/>
      <c r="R298" s="9"/>
      <c r="S298" s="9"/>
      <c r="T298" s="10" t="s">
        <v>1771</v>
      </c>
      <c r="U298" s="9" t="s">
        <v>71</v>
      </c>
      <c r="V298" s="11">
        <v>42850</v>
      </c>
      <c r="W298" s="9" t="s">
        <v>33</v>
      </c>
      <c r="X298" s="9">
        <v>2</v>
      </c>
      <c r="Y298" s="9" t="s">
        <v>101</v>
      </c>
      <c r="Z298" s="12">
        <v>42907</v>
      </c>
      <c r="AA298" t="s">
        <v>1772</v>
      </c>
    </row>
    <row r="299" spans="1:27" x14ac:dyDescent="0.25">
      <c r="A299" s="8">
        <f t="shared" si="4"/>
        <v>298</v>
      </c>
      <c r="B299" s="9"/>
      <c r="C299" s="9"/>
      <c r="D299" s="9" t="s">
        <v>1773</v>
      </c>
      <c r="E299" s="9" t="s">
        <v>1774</v>
      </c>
      <c r="F299" s="9" t="s">
        <v>29</v>
      </c>
      <c r="G299" s="9" t="s">
        <v>29</v>
      </c>
      <c r="H299" s="9">
        <v>322688133</v>
      </c>
      <c r="I299" s="9"/>
      <c r="J299" s="9"/>
      <c r="K299" s="9" t="s">
        <v>36</v>
      </c>
      <c r="L299" s="9"/>
      <c r="M299" s="9" t="s">
        <v>1775</v>
      </c>
      <c r="N299" s="9"/>
      <c r="O299" s="9" t="s">
        <v>1776</v>
      </c>
      <c r="P299" s="14" t="s">
        <v>1777</v>
      </c>
      <c r="Q299" s="9"/>
      <c r="R299" s="9"/>
      <c r="S299" s="9"/>
      <c r="T299" s="10" t="s">
        <v>1778</v>
      </c>
      <c r="U299" s="9" t="s">
        <v>46</v>
      </c>
      <c r="V299" s="11">
        <v>42850</v>
      </c>
      <c r="W299" s="9" t="s">
        <v>33</v>
      </c>
      <c r="X299" s="9">
        <v>1</v>
      </c>
      <c r="Y299" s="9" t="s">
        <v>72</v>
      </c>
      <c r="Z299" s="12">
        <v>42881</v>
      </c>
    </row>
    <row r="300" spans="1:27" x14ac:dyDescent="0.25">
      <c r="A300" s="8">
        <f t="shared" si="4"/>
        <v>299</v>
      </c>
      <c r="B300" s="9"/>
      <c r="C300" s="9"/>
      <c r="D300" s="9" t="s">
        <v>1779</v>
      </c>
      <c r="E300" s="9" t="s">
        <v>1780</v>
      </c>
      <c r="F300" s="9" t="s">
        <v>29</v>
      </c>
      <c r="G300" s="9" t="s">
        <v>29</v>
      </c>
      <c r="H300" s="9">
        <v>974310199</v>
      </c>
      <c r="I300" s="9"/>
      <c r="J300" s="9"/>
      <c r="K300" s="9" t="s">
        <v>36</v>
      </c>
      <c r="L300" s="9"/>
      <c r="M300" s="9" t="s">
        <v>1781</v>
      </c>
      <c r="N300" s="9" t="s">
        <v>1782</v>
      </c>
      <c r="O300" s="9" t="s">
        <v>472</v>
      </c>
      <c r="P300" s="14" t="s">
        <v>1783</v>
      </c>
      <c r="Q300" s="9"/>
      <c r="R300" s="9"/>
      <c r="S300" s="9"/>
      <c r="T300" s="10" t="s">
        <v>1784</v>
      </c>
      <c r="U300" s="9" t="s">
        <v>100</v>
      </c>
      <c r="V300" s="11">
        <v>42682</v>
      </c>
      <c r="W300" s="9" t="s">
        <v>33</v>
      </c>
      <c r="X300" s="9">
        <v>1</v>
      </c>
      <c r="Y300" s="9" t="s">
        <v>72</v>
      </c>
      <c r="Z300" s="12">
        <v>42909</v>
      </c>
    </row>
    <row r="301" spans="1:27" x14ac:dyDescent="0.25">
      <c r="A301" s="8">
        <f t="shared" si="4"/>
        <v>300</v>
      </c>
      <c r="B301" s="9"/>
      <c r="C301" s="9"/>
      <c r="D301" s="9" t="s">
        <v>1785</v>
      </c>
      <c r="E301" s="9" t="s">
        <v>1786</v>
      </c>
      <c r="F301" s="9" t="s">
        <v>29</v>
      </c>
      <c r="G301" s="9" t="s">
        <v>29</v>
      </c>
      <c r="H301" s="9">
        <v>322846239</v>
      </c>
      <c r="I301" s="9">
        <v>6007006000</v>
      </c>
      <c r="J301" s="9"/>
      <c r="K301" s="9" t="s">
        <v>36</v>
      </c>
      <c r="L301" s="9"/>
      <c r="M301" s="9" t="s">
        <v>1665</v>
      </c>
      <c r="N301" s="9" t="s">
        <v>1787</v>
      </c>
      <c r="O301" s="9" t="s">
        <v>1788</v>
      </c>
      <c r="P301" s="14" t="s">
        <v>1789</v>
      </c>
      <c r="Q301" s="9"/>
      <c r="R301" s="9"/>
      <c r="S301" s="9"/>
      <c r="T301" s="10" t="s">
        <v>1790</v>
      </c>
      <c r="U301" s="9" t="s">
        <v>100</v>
      </c>
      <c r="V301" s="11">
        <v>42696</v>
      </c>
      <c r="W301" s="9" t="s">
        <v>33</v>
      </c>
      <c r="X301" s="9">
        <v>1</v>
      </c>
      <c r="Y301" s="9" t="s">
        <v>32</v>
      </c>
      <c r="Z301" s="12">
        <v>42909</v>
      </c>
    </row>
    <row r="302" spans="1:27" ht="30.75" customHeight="1" x14ac:dyDescent="0.25">
      <c r="A302" s="8">
        <f t="shared" si="4"/>
        <v>301</v>
      </c>
      <c r="B302" s="9"/>
      <c r="C302" s="9"/>
      <c r="D302" s="10" t="s">
        <v>1791</v>
      </c>
      <c r="E302" s="9" t="s">
        <v>1792</v>
      </c>
      <c r="F302" s="9" t="s">
        <v>123</v>
      </c>
      <c r="G302" s="9" t="s">
        <v>123</v>
      </c>
      <c r="H302" s="9">
        <v>944432724</v>
      </c>
      <c r="I302" s="9">
        <v>992448237</v>
      </c>
      <c r="J302" s="9"/>
      <c r="K302" s="9"/>
      <c r="L302" s="9"/>
      <c r="M302" s="9" t="s">
        <v>124</v>
      </c>
      <c r="N302" s="9" t="s">
        <v>1793</v>
      </c>
      <c r="O302" s="9" t="s">
        <v>1794</v>
      </c>
      <c r="P302" s="14" t="s">
        <v>1795</v>
      </c>
      <c r="Q302" s="14" t="s">
        <v>1796</v>
      </c>
      <c r="R302" s="9"/>
      <c r="S302" s="9"/>
      <c r="T302" s="25" t="s">
        <v>1797</v>
      </c>
      <c r="U302" s="9" t="s">
        <v>71</v>
      </c>
      <c r="V302" s="11">
        <v>42767</v>
      </c>
      <c r="W302" s="9" t="s">
        <v>33</v>
      </c>
      <c r="X302" s="9">
        <v>1</v>
      </c>
      <c r="Y302" s="9" t="s">
        <v>32</v>
      </c>
      <c r="Z302" s="12">
        <v>42909</v>
      </c>
    </row>
    <row r="303" spans="1:27" x14ac:dyDescent="0.25">
      <c r="A303" s="8">
        <f t="shared" si="4"/>
        <v>302</v>
      </c>
      <c r="B303" s="9"/>
      <c r="C303" s="9" t="s">
        <v>568</v>
      </c>
      <c r="D303" s="9" t="s">
        <v>1798</v>
      </c>
      <c r="E303" s="9" t="s">
        <v>1799</v>
      </c>
      <c r="F303" s="9" t="s">
        <v>29</v>
      </c>
      <c r="G303" s="9" t="s">
        <v>29</v>
      </c>
      <c r="H303" s="9">
        <v>323286950</v>
      </c>
      <c r="I303" s="9"/>
      <c r="J303" s="9"/>
      <c r="K303" s="9" t="s">
        <v>36</v>
      </c>
      <c r="L303" s="9"/>
      <c r="M303" s="9" t="s">
        <v>1800</v>
      </c>
      <c r="N303" s="9" t="s">
        <v>1801</v>
      </c>
      <c r="O303" s="9" t="s">
        <v>236</v>
      </c>
      <c r="P303" s="14" t="s">
        <v>1802</v>
      </c>
      <c r="Q303" s="9"/>
      <c r="R303" s="9"/>
      <c r="S303" s="9"/>
      <c r="T303" s="10" t="s">
        <v>1803</v>
      </c>
      <c r="U303" s="9" t="s">
        <v>100</v>
      </c>
      <c r="V303" s="11">
        <v>42682</v>
      </c>
      <c r="W303" s="9" t="s">
        <v>33</v>
      </c>
      <c r="X303" s="9">
        <v>1</v>
      </c>
      <c r="Y303" s="9" t="s">
        <v>101</v>
      </c>
      <c r="Z303" s="12">
        <v>42909</v>
      </c>
    </row>
    <row r="304" spans="1:27" x14ac:dyDescent="0.25">
      <c r="A304" s="8">
        <f t="shared" si="4"/>
        <v>303</v>
      </c>
      <c r="B304" s="9" t="s">
        <v>1804</v>
      </c>
      <c r="C304" s="9" t="s">
        <v>709</v>
      </c>
      <c r="D304" s="9" t="s">
        <v>1805</v>
      </c>
      <c r="E304" s="9" t="s">
        <v>1806</v>
      </c>
      <c r="F304" s="9" t="s">
        <v>123</v>
      </c>
      <c r="G304" s="9" t="s">
        <v>123</v>
      </c>
      <c r="H304" s="9">
        <v>322217746</v>
      </c>
      <c r="I304" s="9"/>
      <c r="J304" s="9"/>
      <c r="K304" s="9" t="s">
        <v>36</v>
      </c>
      <c r="L304" s="9"/>
      <c r="M304" s="9" t="s">
        <v>857</v>
      </c>
      <c r="N304" s="9" t="s">
        <v>1807</v>
      </c>
      <c r="O304" s="9" t="s">
        <v>321</v>
      </c>
      <c r="P304" s="14" t="s">
        <v>1808</v>
      </c>
      <c r="Q304" s="9"/>
      <c r="R304" s="9"/>
      <c r="S304" s="9"/>
      <c r="T304" s="10" t="s">
        <v>1809</v>
      </c>
      <c r="U304" s="9" t="s">
        <v>394</v>
      </c>
      <c r="V304" s="11">
        <v>42850</v>
      </c>
      <c r="W304" s="9" t="s">
        <v>33</v>
      </c>
      <c r="X304" s="9"/>
      <c r="Y304" s="9"/>
      <c r="Z304" s="15">
        <v>42899</v>
      </c>
      <c r="AA304" s="23">
        <v>0.54166666666666663</v>
      </c>
    </row>
    <row r="305" spans="1:27" x14ac:dyDescent="0.25">
      <c r="A305" s="8">
        <f t="shared" si="4"/>
        <v>304</v>
      </c>
      <c r="B305" s="9" t="s">
        <v>1810</v>
      </c>
      <c r="C305" s="9" t="s">
        <v>709</v>
      </c>
      <c r="D305" s="10" t="s">
        <v>1811</v>
      </c>
      <c r="E305" s="9" t="s">
        <v>1812</v>
      </c>
      <c r="F305" s="9" t="s">
        <v>29</v>
      </c>
      <c r="G305" s="9" t="s">
        <v>29</v>
      </c>
      <c r="H305" s="9">
        <v>322694113</v>
      </c>
      <c r="I305" s="9"/>
      <c r="J305" s="9" t="s">
        <v>1813</v>
      </c>
      <c r="K305" s="9" t="s">
        <v>36</v>
      </c>
      <c r="L305" s="9"/>
      <c r="M305" s="9" t="s">
        <v>591</v>
      </c>
      <c r="N305" s="9" t="s">
        <v>1814</v>
      </c>
      <c r="O305" s="9" t="s">
        <v>321</v>
      </c>
      <c r="P305" s="14" t="s">
        <v>1815</v>
      </c>
      <c r="Q305" s="9"/>
      <c r="R305" s="9"/>
      <c r="S305" s="9"/>
      <c r="T305" s="10" t="s">
        <v>1816</v>
      </c>
      <c r="U305" s="9" t="s">
        <v>394</v>
      </c>
      <c r="V305" s="11">
        <v>42864</v>
      </c>
      <c r="W305" s="9" t="s">
        <v>33</v>
      </c>
      <c r="X305" s="9"/>
      <c r="Y305" s="9"/>
      <c r="Z305" s="12">
        <v>42906</v>
      </c>
    </row>
    <row r="306" spans="1:27" x14ac:dyDescent="0.25">
      <c r="A306" s="8">
        <f t="shared" si="4"/>
        <v>305</v>
      </c>
      <c r="B306" s="9"/>
      <c r="C306" s="9"/>
      <c r="D306" s="9" t="s">
        <v>1817</v>
      </c>
      <c r="E306" s="9" t="s">
        <v>703</v>
      </c>
      <c r="F306" s="9" t="s">
        <v>1818</v>
      </c>
      <c r="G306" s="9" t="s">
        <v>280</v>
      </c>
      <c r="H306" s="9" t="s">
        <v>1819</v>
      </c>
      <c r="I306" s="9"/>
      <c r="J306" s="9"/>
      <c r="K306" s="9"/>
      <c r="L306" s="9"/>
      <c r="M306" s="9" t="s">
        <v>705</v>
      </c>
      <c r="N306" s="9" t="s">
        <v>1820</v>
      </c>
      <c r="O306" s="9"/>
      <c r="P306" s="9" t="s">
        <v>706</v>
      </c>
      <c r="Q306" s="9"/>
      <c r="R306" s="9"/>
      <c r="S306" s="9"/>
      <c r="T306" s="9" t="s">
        <v>1821</v>
      </c>
      <c r="U306" s="9" t="s">
        <v>394</v>
      </c>
      <c r="V306" s="11">
        <v>42850</v>
      </c>
      <c r="W306" s="9" t="s">
        <v>1822</v>
      </c>
      <c r="X306" s="9"/>
      <c r="Y306" s="9"/>
      <c r="Z306" s="12"/>
    </row>
    <row r="307" spans="1:27" x14ac:dyDescent="0.25">
      <c r="A307" s="8">
        <f t="shared" si="4"/>
        <v>306</v>
      </c>
      <c r="B307" s="9" t="s">
        <v>1823</v>
      </c>
      <c r="C307" s="9" t="s">
        <v>709</v>
      </c>
      <c r="D307" s="9" t="s">
        <v>1824</v>
      </c>
      <c r="E307" s="9" t="s">
        <v>1825</v>
      </c>
      <c r="F307" s="9" t="s">
        <v>123</v>
      </c>
      <c r="G307" s="9" t="s">
        <v>123</v>
      </c>
      <c r="H307" s="9">
        <v>962098087</v>
      </c>
      <c r="I307" s="9"/>
      <c r="J307" s="9"/>
      <c r="K307" s="9" t="s">
        <v>1647</v>
      </c>
      <c r="L307" s="9"/>
      <c r="M307" s="9" t="s">
        <v>1826</v>
      </c>
      <c r="N307" s="9" t="s">
        <v>1827</v>
      </c>
      <c r="O307" s="9" t="s">
        <v>330</v>
      </c>
      <c r="P307" s="9" t="s">
        <v>1828</v>
      </c>
      <c r="Q307" s="9"/>
      <c r="R307" s="9"/>
      <c r="S307" s="9"/>
      <c r="T307" s="9" t="s">
        <v>1829</v>
      </c>
      <c r="U307" s="9" t="s">
        <v>394</v>
      </c>
      <c r="V307" s="11">
        <v>42850</v>
      </c>
      <c r="W307" s="9" t="s">
        <v>33</v>
      </c>
      <c r="X307" s="9"/>
      <c r="Y307" s="9"/>
      <c r="Z307" s="12"/>
    </row>
    <row r="308" spans="1:27" x14ac:dyDescent="0.25">
      <c r="A308" s="8">
        <f t="shared" si="4"/>
        <v>307</v>
      </c>
      <c r="B308" s="16"/>
      <c r="C308" s="16"/>
      <c r="D308" s="18" t="s">
        <v>1830</v>
      </c>
      <c r="E308" s="16" t="s">
        <v>1831</v>
      </c>
      <c r="F308" s="16" t="s">
        <v>241</v>
      </c>
      <c r="G308" s="16" t="s">
        <v>49</v>
      </c>
      <c r="H308" s="16">
        <v>997324323</v>
      </c>
      <c r="I308" s="16"/>
      <c r="J308" s="16"/>
      <c r="K308" s="16" t="s">
        <v>36</v>
      </c>
      <c r="L308" s="16"/>
      <c r="M308" s="16" t="s">
        <v>584</v>
      </c>
      <c r="N308" s="16" t="s">
        <v>1832</v>
      </c>
      <c r="O308" s="16" t="s">
        <v>321</v>
      </c>
      <c r="P308" s="17" t="s">
        <v>593</v>
      </c>
      <c r="Q308" s="16"/>
      <c r="R308" s="16"/>
      <c r="S308" s="16"/>
      <c r="T308" s="18" t="s">
        <v>1833</v>
      </c>
      <c r="U308" s="16" t="s">
        <v>100</v>
      </c>
      <c r="V308" s="19">
        <v>42677</v>
      </c>
      <c r="W308" s="16" t="s">
        <v>33</v>
      </c>
      <c r="X308" s="16">
        <v>1</v>
      </c>
      <c r="Y308" s="16" t="s">
        <v>101</v>
      </c>
      <c r="Z308" s="15">
        <v>42906</v>
      </c>
    </row>
    <row r="309" spans="1:27" x14ac:dyDescent="0.25">
      <c r="A309" s="8">
        <f t="shared" si="4"/>
        <v>308</v>
      </c>
      <c r="B309" s="16"/>
      <c r="C309" s="16" t="s">
        <v>340</v>
      </c>
      <c r="D309" s="18" t="s">
        <v>1834</v>
      </c>
      <c r="E309" s="18" t="s">
        <v>1835</v>
      </c>
      <c r="F309" s="16" t="s">
        <v>41</v>
      </c>
      <c r="G309" s="16" t="s">
        <v>42</v>
      </c>
      <c r="H309" s="16">
        <v>229440045</v>
      </c>
      <c r="I309" s="16"/>
      <c r="J309" s="16"/>
      <c r="K309" s="18" t="s">
        <v>1836</v>
      </c>
      <c r="L309" s="16"/>
      <c r="M309" s="16" t="s">
        <v>1837</v>
      </c>
      <c r="N309" s="16" t="s">
        <v>1838</v>
      </c>
      <c r="O309" s="16" t="s">
        <v>236</v>
      </c>
      <c r="P309" s="17" t="s">
        <v>1839</v>
      </c>
      <c r="Q309" s="16"/>
      <c r="R309" s="16"/>
      <c r="S309" s="16"/>
      <c r="T309" s="18" t="s">
        <v>1840</v>
      </c>
      <c r="U309" s="18" t="s">
        <v>46</v>
      </c>
      <c r="V309" s="19">
        <v>42689</v>
      </c>
      <c r="W309" s="16" t="s">
        <v>33</v>
      </c>
      <c r="X309" s="16">
        <v>2</v>
      </c>
      <c r="Y309" s="16" t="s">
        <v>72</v>
      </c>
      <c r="Z309" s="12">
        <v>42887</v>
      </c>
    </row>
    <row r="310" spans="1:27" x14ac:dyDescent="0.25">
      <c r="A310" s="8">
        <f t="shared" si="4"/>
        <v>309</v>
      </c>
      <c r="B310" s="9"/>
      <c r="C310" s="9" t="s">
        <v>1841</v>
      </c>
      <c r="D310" s="9" t="s">
        <v>1842</v>
      </c>
      <c r="E310" s="9" t="s">
        <v>1843</v>
      </c>
      <c r="F310" s="9" t="s">
        <v>143</v>
      </c>
      <c r="G310" s="9" t="s">
        <v>95</v>
      </c>
      <c r="H310" s="9">
        <v>966140418</v>
      </c>
      <c r="I310" s="9">
        <v>7266140418</v>
      </c>
      <c r="J310" s="9"/>
      <c r="K310" s="9" t="s">
        <v>36</v>
      </c>
      <c r="L310" s="9"/>
      <c r="M310" s="9"/>
      <c r="N310" s="9"/>
      <c r="O310" s="9"/>
      <c r="P310" s="14" t="s">
        <v>1844</v>
      </c>
      <c r="Q310" s="9"/>
      <c r="R310" s="9"/>
      <c r="S310" s="9"/>
      <c r="T310" s="10" t="s">
        <v>1845</v>
      </c>
      <c r="U310" s="9" t="s">
        <v>46</v>
      </c>
      <c r="V310" s="11">
        <v>42851</v>
      </c>
      <c r="W310" s="9" t="s">
        <v>33</v>
      </c>
      <c r="X310" s="9">
        <v>2</v>
      </c>
      <c r="Y310" s="9" t="s">
        <v>72</v>
      </c>
      <c r="Z310" s="12">
        <v>42886</v>
      </c>
    </row>
    <row r="311" spans="1:27" x14ac:dyDescent="0.25">
      <c r="A311" s="8">
        <f t="shared" si="4"/>
        <v>310</v>
      </c>
      <c r="B311" s="9"/>
      <c r="C311" s="9"/>
      <c r="D311" s="9" t="s">
        <v>1846</v>
      </c>
      <c r="E311" s="9" t="s">
        <v>1847</v>
      </c>
      <c r="F311" s="9" t="s">
        <v>227</v>
      </c>
      <c r="G311" s="9" t="s">
        <v>95</v>
      </c>
      <c r="H311" s="9">
        <v>976238785</v>
      </c>
      <c r="I311" s="9">
        <v>968753815</v>
      </c>
      <c r="J311" s="9"/>
      <c r="K311" s="9" t="s">
        <v>36</v>
      </c>
      <c r="L311" s="9"/>
      <c r="M311" s="9" t="s">
        <v>556</v>
      </c>
      <c r="N311" s="9" t="s">
        <v>1848</v>
      </c>
      <c r="O311" s="9" t="s">
        <v>236</v>
      </c>
      <c r="P311" s="14" t="s">
        <v>1849</v>
      </c>
      <c r="Q311" s="14" t="s">
        <v>1850</v>
      </c>
      <c r="R311" s="9"/>
      <c r="S311" s="9"/>
      <c r="T311" s="10" t="s">
        <v>1851</v>
      </c>
      <c r="U311" s="10" t="s">
        <v>57</v>
      </c>
      <c r="V311" s="11">
        <v>42851</v>
      </c>
      <c r="W311" s="9" t="s">
        <v>33</v>
      </c>
      <c r="X311" s="9">
        <v>1</v>
      </c>
      <c r="Y311" s="9" t="s">
        <v>72</v>
      </c>
      <c r="Z311" s="12">
        <v>42886</v>
      </c>
    </row>
    <row r="312" spans="1:27" x14ac:dyDescent="0.25">
      <c r="A312" s="8">
        <f t="shared" si="4"/>
        <v>311</v>
      </c>
      <c r="B312" s="9"/>
      <c r="C312" s="9"/>
      <c r="D312" s="9" t="s">
        <v>1852</v>
      </c>
      <c r="E312" s="9" t="s">
        <v>1853</v>
      </c>
      <c r="F312" s="9" t="s">
        <v>227</v>
      </c>
      <c r="G312" s="9" t="s">
        <v>95</v>
      </c>
      <c r="H312" s="9">
        <v>999171221</v>
      </c>
      <c r="I312" s="9">
        <v>992508985</v>
      </c>
      <c r="J312" s="9"/>
      <c r="K312" s="9" t="s">
        <v>30</v>
      </c>
      <c r="L312" s="9"/>
      <c r="M312" s="9" t="s">
        <v>1854</v>
      </c>
      <c r="N312" s="9" t="s">
        <v>1855</v>
      </c>
      <c r="O312" s="9" t="s">
        <v>236</v>
      </c>
      <c r="P312" s="14" t="s">
        <v>1856</v>
      </c>
      <c r="Q312" s="14" t="s">
        <v>1857</v>
      </c>
      <c r="R312" s="9"/>
      <c r="S312" s="9"/>
      <c r="T312" s="10" t="s">
        <v>1858</v>
      </c>
      <c r="U312" s="9" t="s">
        <v>46</v>
      </c>
      <c r="V312" s="11">
        <v>42851</v>
      </c>
      <c r="W312" s="9" t="s">
        <v>33</v>
      </c>
      <c r="X312" s="9">
        <v>1</v>
      </c>
      <c r="Y312" s="9" t="s">
        <v>72</v>
      </c>
      <c r="Z312" s="12">
        <v>42886</v>
      </c>
    </row>
    <row r="313" spans="1:27" x14ac:dyDescent="0.25">
      <c r="A313" s="8">
        <f t="shared" si="4"/>
        <v>312</v>
      </c>
      <c r="B313" s="16"/>
      <c r="C313" s="16"/>
      <c r="D313" s="18" t="s">
        <v>1859</v>
      </c>
      <c r="E313" s="16" t="s">
        <v>1860</v>
      </c>
      <c r="F313" s="16" t="s">
        <v>90</v>
      </c>
      <c r="G313" s="16" t="s">
        <v>42</v>
      </c>
      <c r="H313" s="16" t="s">
        <v>1861</v>
      </c>
      <c r="I313" s="16">
        <v>959566570</v>
      </c>
      <c r="J313" s="16"/>
      <c r="K313" s="16" t="s">
        <v>36</v>
      </c>
      <c r="L313" s="16"/>
      <c r="M313" s="16" t="s">
        <v>1862</v>
      </c>
      <c r="N313" s="16" t="s">
        <v>267</v>
      </c>
      <c r="O313" s="16" t="s">
        <v>330</v>
      </c>
      <c r="P313" s="17" t="s">
        <v>1863</v>
      </c>
      <c r="Q313" s="16"/>
      <c r="R313" s="16"/>
      <c r="S313" s="16"/>
      <c r="T313" s="18" t="s">
        <v>1864</v>
      </c>
      <c r="U313" s="16" t="s">
        <v>100</v>
      </c>
      <c r="V313" s="19">
        <v>42677</v>
      </c>
      <c r="W313" s="16" t="s">
        <v>33</v>
      </c>
      <c r="X313" s="16">
        <v>4</v>
      </c>
      <c r="Y313" s="16" t="s">
        <v>101</v>
      </c>
      <c r="Z313" s="12">
        <v>42906</v>
      </c>
    </row>
    <row r="314" spans="1:27" x14ac:dyDescent="0.25">
      <c r="A314" s="8">
        <f t="shared" si="4"/>
        <v>313</v>
      </c>
      <c r="B314" s="9"/>
      <c r="C314" s="9" t="s">
        <v>1865</v>
      </c>
      <c r="D314" s="10" t="s">
        <v>1866</v>
      </c>
      <c r="E314" s="9" t="s">
        <v>1867</v>
      </c>
      <c r="F314" s="9" t="s">
        <v>583</v>
      </c>
      <c r="G314" s="9" t="s">
        <v>123</v>
      </c>
      <c r="H314" s="9">
        <v>323355955</v>
      </c>
      <c r="I314" s="9"/>
      <c r="J314" s="9"/>
      <c r="K314" s="9" t="s">
        <v>186</v>
      </c>
      <c r="L314" s="9"/>
      <c r="M314" s="9"/>
      <c r="N314" s="9"/>
      <c r="O314" s="9"/>
      <c r="P314" s="9"/>
      <c r="Q314" s="9"/>
      <c r="R314" s="9"/>
      <c r="S314" s="9"/>
      <c r="T314" s="10" t="s">
        <v>1868</v>
      </c>
      <c r="U314" s="9" t="s">
        <v>1869</v>
      </c>
      <c r="V314" s="11">
        <v>42863</v>
      </c>
      <c r="W314" s="10" t="s">
        <v>33</v>
      </c>
      <c r="X314" s="9">
        <v>3</v>
      </c>
      <c r="Y314" s="9" t="s">
        <v>32</v>
      </c>
      <c r="Z314" s="12">
        <v>42872</v>
      </c>
    </row>
    <row r="315" spans="1:27" x14ac:dyDescent="0.25">
      <c r="A315" s="8">
        <f t="shared" si="4"/>
        <v>314</v>
      </c>
      <c r="B315" s="9"/>
      <c r="C315" s="9"/>
      <c r="D315" s="10" t="s">
        <v>1870</v>
      </c>
      <c r="E315" s="9" t="s">
        <v>1871</v>
      </c>
      <c r="F315" s="9" t="s">
        <v>1872</v>
      </c>
      <c r="G315" s="9" t="s">
        <v>49</v>
      </c>
      <c r="H315" s="9">
        <v>232033468</v>
      </c>
      <c r="I315" s="9"/>
      <c r="J315" s="9"/>
      <c r="K315" s="9"/>
      <c r="L315" s="9"/>
      <c r="M315" s="10" t="s">
        <v>1873</v>
      </c>
      <c r="N315" s="10" t="s">
        <v>1874</v>
      </c>
      <c r="O315" s="9"/>
      <c r="P315" s="14" t="s">
        <v>1875</v>
      </c>
      <c r="Q315" s="14" t="s">
        <v>1876</v>
      </c>
      <c r="R315" s="9"/>
      <c r="S315" s="9"/>
      <c r="T315" s="10" t="s">
        <v>1877</v>
      </c>
      <c r="U315" s="9" t="s">
        <v>1869</v>
      </c>
      <c r="V315" s="11">
        <v>42864</v>
      </c>
      <c r="W315" s="9" t="s">
        <v>33</v>
      </c>
      <c r="X315" s="9">
        <v>3</v>
      </c>
      <c r="Y315" s="9" t="s">
        <v>101</v>
      </c>
      <c r="Z315" s="12">
        <v>42908</v>
      </c>
    </row>
    <row r="316" spans="1:27" ht="33" customHeight="1" x14ac:dyDescent="0.25">
      <c r="A316" s="8">
        <f t="shared" si="4"/>
        <v>315</v>
      </c>
      <c r="B316" s="9"/>
      <c r="C316" s="9" t="s">
        <v>1878</v>
      </c>
      <c r="D316" s="10" t="s">
        <v>1879</v>
      </c>
      <c r="E316" s="9" t="s">
        <v>1880</v>
      </c>
      <c r="F316" s="9" t="s">
        <v>583</v>
      </c>
      <c r="G316" s="9" t="s">
        <v>123</v>
      </c>
      <c r="H316" s="9">
        <v>988898696</v>
      </c>
      <c r="I316" s="9"/>
      <c r="J316" s="9"/>
      <c r="K316" s="9" t="s">
        <v>36</v>
      </c>
      <c r="L316" s="9"/>
      <c r="M316" s="9"/>
      <c r="N316" s="9"/>
      <c r="O316" s="9"/>
      <c r="P316" s="9"/>
      <c r="Q316" s="9"/>
      <c r="R316" s="9"/>
      <c r="S316" s="9"/>
      <c r="T316" s="10" t="s">
        <v>1881</v>
      </c>
      <c r="U316" s="9" t="s">
        <v>38</v>
      </c>
      <c r="V316" s="11">
        <v>42858</v>
      </c>
      <c r="W316" s="9" t="s">
        <v>33</v>
      </c>
      <c r="X316" s="9">
        <v>7</v>
      </c>
      <c r="Y316" s="9" t="s">
        <v>52</v>
      </c>
      <c r="Z316" s="12">
        <v>42888</v>
      </c>
    </row>
    <row r="317" spans="1:27" ht="29.25" customHeight="1" x14ac:dyDescent="0.25">
      <c r="A317" s="8">
        <f t="shared" si="4"/>
        <v>316</v>
      </c>
      <c r="B317" s="9"/>
      <c r="C317" s="9"/>
      <c r="D317" s="9" t="s">
        <v>1882</v>
      </c>
      <c r="E317" s="9" t="s">
        <v>1883</v>
      </c>
      <c r="F317" s="9" t="s">
        <v>29</v>
      </c>
      <c r="G317" s="9" t="s">
        <v>1617</v>
      </c>
      <c r="H317" s="9">
        <v>322696569</v>
      </c>
      <c r="I317" s="9"/>
      <c r="J317" s="9"/>
      <c r="K317" s="9"/>
      <c r="L317" s="9"/>
      <c r="M317" s="9"/>
      <c r="N317" s="9"/>
      <c r="O317" s="9"/>
      <c r="P317" s="9"/>
      <c r="Q317" s="9"/>
      <c r="R317" s="9"/>
      <c r="S317" s="9"/>
      <c r="T317" s="9" t="s">
        <v>1884</v>
      </c>
      <c r="U317" s="9" t="s">
        <v>46</v>
      </c>
      <c r="V317" s="11">
        <v>42864</v>
      </c>
      <c r="W317" s="9" t="s">
        <v>33</v>
      </c>
      <c r="X317" s="9">
        <v>1</v>
      </c>
      <c r="Y317" s="9" t="s">
        <v>101</v>
      </c>
      <c r="Z317" s="12">
        <v>42864</v>
      </c>
    </row>
    <row r="318" spans="1:27" x14ac:dyDescent="0.25">
      <c r="A318" s="8">
        <f t="shared" si="4"/>
        <v>317</v>
      </c>
      <c r="B318" s="9"/>
      <c r="C318" s="9"/>
      <c r="D318" s="9" t="s">
        <v>1885</v>
      </c>
      <c r="E318" s="9" t="s">
        <v>1886</v>
      </c>
      <c r="F318" s="9" t="s">
        <v>571</v>
      </c>
      <c r="G318" s="9" t="s">
        <v>123</v>
      </c>
      <c r="H318" s="9">
        <v>332411105</v>
      </c>
      <c r="I318" s="9"/>
      <c r="J318" s="9"/>
      <c r="K318" s="9" t="s">
        <v>186</v>
      </c>
      <c r="L318" s="9"/>
      <c r="M318" s="9" t="s">
        <v>504</v>
      </c>
      <c r="N318" s="9" t="s">
        <v>1887</v>
      </c>
      <c r="O318" s="9" t="s">
        <v>330</v>
      </c>
      <c r="P318" s="14" t="s">
        <v>1888</v>
      </c>
      <c r="Q318" s="9"/>
      <c r="R318" s="9"/>
      <c r="S318" s="9"/>
      <c r="T318" s="10" t="s">
        <v>1889</v>
      </c>
      <c r="U318" s="9" t="s">
        <v>46</v>
      </c>
      <c r="V318" s="11">
        <v>42858</v>
      </c>
      <c r="W318" s="9" t="s">
        <v>33</v>
      </c>
      <c r="X318" s="9">
        <v>1</v>
      </c>
      <c r="Y318" s="9" t="s">
        <v>72</v>
      </c>
      <c r="Z318" s="12">
        <v>42881</v>
      </c>
    </row>
    <row r="319" spans="1:27" ht="21.75" customHeight="1" x14ac:dyDescent="0.25">
      <c r="A319" s="8">
        <f t="shared" si="4"/>
        <v>318</v>
      </c>
      <c r="B319" s="9"/>
      <c r="C319" s="9"/>
      <c r="D319" s="10" t="s">
        <v>1890</v>
      </c>
      <c r="E319" s="9" t="s">
        <v>1891</v>
      </c>
      <c r="F319" s="9" t="s">
        <v>1892</v>
      </c>
      <c r="G319" s="9" t="s">
        <v>42</v>
      </c>
      <c r="H319" s="9">
        <v>222265237</v>
      </c>
      <c r="I319" s="9"/>
      <c r="J319" s="9"/>
      <c r="K319" s="9"/>
      <c r="L319" s="9"/>
      <c r="M319" s="9" t="s">
        <v>1893</v>
      </c>
      <c r="N319" s="9" t="s">
        <v>1894</v>
      </c>
      <c r="O319" s="9" t="s">
        <v>1895</v>
      </c>
      <c r="P319" s="14" t="s">
        <v>1896</v>
      </c>
      <c r="Q319" s="9"/>
      <c r="R319" s="9"/>
      <c r="S319" s="9"/>
      <c r="T319" s="10" t="s">
        <v>1897</v>
      </c>
      <c r="U319" s="10" t="s">
        <v>394</v>
      </c>
      <c r="V319" s="11">
        <v>42858</v>
      </c>
      <c r="W319" s="9" t="s">
        <v>33</v>
      </c>
      <c r="X319" s="9">
        <v>7</v>
      </c>
      <c r="Y319" s="9" t="s">
        <v>101</v>
      </c>
      <c r="Z319" s="12">
        <v>42902</v>
      </c>
      <c r="AA319" t="s">
        <v>1898</v>
      </c>
    </row>
    <row r="320" spans="1:27" ht="45" customHeight="1" x14ac:dyDescent="0.25">
      <c r="A320" s="8">
        <f t="shared" si="4"/>
        <v>319</v>
      </c>
      <c r="B320" s="9"/>
      <c r="C320" s="9"/>
      <c r="D320" s="10" t="s">
        <v>1899</v>
      </c>
      <c r="E320" s="9" t="s">
        <v>1900</v>
      </c>
      <c r="F320" s="9" t="s">
        <v>285</v>
      </c>
      <c r="G320" s="9" t="s">
        <v>49</v>
      </c>
      <c r="H320" s="9">
        <v>222632484</v>
      </c>
      <c r="I320" s="9"/>
      <c r="J320" s="9"/>
      <c r="K320" s="9"/>
      <c r="L320" s="9"/>
      <c r="M320" s="9"/>
      <c r="N320" s="9"/>
      <c r="O320" s="9"/>
      <c r="P320" s="9"/>
      <c r="Q320" s="9"/>
      <c r="R320" s="9"/>
      <c r="S320" s="9"/>
      <c r="T320" s="10" t="s">
        <v>1901</v>
      </c>
      <c r="U320" s="9" t="s">
        <v>1869</v>
      </c>
      <c r="V320" s="11">
        <v>42858</v>
      </c>
      <c r="W320" s="9" t="s">
        <v>33</v>
      </c>
      <c r="X320" s="9">
        <v>3</v>
      </c>
      <c r="Y320" s="9" t="s">
        <v>101</v>
      </c>
      <c r="Z320" s="12">
        <v>42886</v>
      </c>
    </row>
    <row r="321" spans="1:26" x14ac:dyDescent="0.25">
      <c r="A321" s="8">
        <f t="shared" si="4"/>
        <v>320</v>
      </c>
      <c r="B321" s="9"/>
      <c r="C321" s="9"/>
      <c r="D321" s="9" t="s">
        <v>1902</v>
      </c>
      <c r="E321" s="9" t="s">
        <v>1903</v>
      </c>
      <c r="F321" s="9" t="s">
        <v>29</v>
      </c>
      <c r="G321" s="9" t="s">
        <v>1617</v>
      </c>
      <c r="H321" s="9">
        <v>322689512</v>
      </c>
      <c r="I321" s="9"/>
      <c r="J321" s="9"/>
      <c r="K321" s="9"/>
      <c r="L321" s="9"/>
      <c r="M321" s="9" t="s">
        <v>1904</v>
      </c>
      <c r="N321" s="9" t="s">
        <v>1905</v>
      </c>
      <c r="O321" s="9" t="s">
        <v>1906</v>
      </c>
      <c r="P321" s="9" t="s">
        <v>1907</v>
      </c>
      <c r="Q321" s="9"/>
      <c r="R321" s="9"/>
      <c r="S321" s="9"/>
      <c r="T321" s="9" t="s">
        <v>1908</v>
      </c>
      <c r="U321" s="9"/>
      <c r="V321" s="11"/>
      <c r="W321" s="9" t="s">
        <v>33</v>
      </c>
      <c r="X321" s="9">
        <v>2</v>
      </c>
      <c r="Y321" s="9" t="s">
        <v>101</v>
      </c>
      <c r="Z321" s="12">
        <v>42846</v>
      </c>
    </row>
    <row r="322" spans="1:26" ht="18" customHeight="1" x14ac:dyDescent="0.25">
      <c r="A322" s="8">
        <f t="shared" si="4"/>
        <v>321</v>
      </c>
      <c r="B322" s="9"/>
      <c r="C322" s="9"/>
      <c r="D322" s="10" t="s">
        <v>1909</v>
      </c>
      <c r="E322" s="9" t="s">
        <v>1910</v>
      </c>
      <c r="F322" s="9" t="s">
        <v>122</v>
      </c>
      <c r="G322" s="9" t="s">
        <v>123</v>
      </c>
      <c r="H322" s="9">
        <v>989420758</v>
      </c>
      <c r="I322" s="9"/>
      <c r="J322" s="9"/>
      <c r="K322" s="9" t="s">
        <v>30</v>
      </c>
      <c r="L322" s="9"/>
      <c r="M322" s="9"/>
      <c r="N322" s="9"/>
      <c r="O322" s="9"/>
      <c r="P322" s="9"/>
      <c r="Q322" s="9"/>
      <c r="R322" s="9"/>
      <c r="S322" s="9"/>
      <c r="T322" s="10" t="s">
        <v>1911</v>
      </c>
      <c r="U322" s="9" t="s">
        <v>38</v>
      </c>
      <c r="V322" s="11">
        <v>42874</v>
      </c>
      <c r="W322" s="9" t="s">
        <v>33</v>
      </c>
      <c r="X322" s="9">
        <v>5</v>
      </c>
      <c r="Y322" s="9" t="s">
        <v>32</v>
      </c>
      <c r="Z322" s="12">
        <v>42879</v>
      </c>
    </row>
    <row r="323" spans="1:26" x14ac:dyDescent="0.25">
      <c r="A323" s="8">
        <f t="shared" si="4"/>
        <v>322</v>
      </c>
      <c r="B323" s="9"/>
      <c r="C323" s="9"/>
      <c r="D323" s="10" t="s">
        <v>1912</v>
      </c>
      <c r="E323" s="9" t="s">
        <v>1913</v>
      </c>
      <c r="F323" s="9" t="s">
        <v>29</v>
      </c>
      <c r="G323" s="9" t="s">
        <v>29</v>
      </c>
      <c r="H323" s="9">
        <v>976946380</v>
      </c>
      <c r="I323" s="9">
        <v>323460531</v>
      </c>
      <c r="J323" s="9"/>
      <c r="K323" s="9" t="s">
        <v>30</v>
      </c>
      <c r="L323" s="9"/>
      <c r="M323" s="9"/>
      <c r="N323" s="9"/>
      <c r="O323" s="9"/>
      <c r="P323" s="9"/>
      <c r="Q323" s="9"/>
      <c r="R323" s="9"/>
      <c r="S323" s="9"/>
      <c r="T323" s="10" t="s">
        <v>1914</v>
      </c>
      <c r="U323" s="10" t="s">
        <v>46</v>
      </c>
      <c r="V323" s="11">
        <v>42874</v>
      </c>
      <c r="W323" s="9" t="s">
        <v>33</v>
      </c>
      <c r="X323" s="9">
        <v>1</v>
      </c>
      <c r="Y323" s="9" t="s">
        <v>101</v>
      </c>
      <c r="Z323" s="12">
        <v>42874</v>
      </c>
    </row>
    <row r="324" spans="1:26" ht="12" customHeight="1" x14ac:dyDescent="0.25">
      <c r="A324" s="8">
        <f t="shared" ref="A324:A387" si="5">+A323+1</f>
        <v>323</v>
      </c>
      <c r="B324" s="9"/>
      <c r="C324" s="9"/>
      <c r="D324" s="10" t="s">
        <v>1915</v>
      </c>
      <c r="E324" s="9" t="s">
        <v>1916</v>
      </c>
      <c r="F324" s="9" t="s">
        <v>870</v>
      </c>
      <c r="G324" s="9" t="s">
        <v>42</v>
      </c>
      <c r="H324" s="9">
        <v>228556283</v>
      </c>
      <c r="I324" s="9"/>
      <c r="J324" s="9"/>
      <c r="K324" s="9"/>
      <c r="L324" s="9"/>
      <c r="M324" s="9"/>
      <c r="N324" s="9" t="s">
        <v>591</v>
      </c>
      <c r="O324" s="9" t="s">
        <v>1917</v>
      </c>
      <c r="P324" s="9"/>
      <c r="Q324" s="9"/>
      <c r="R324" s="9"/>
      <c r="S324" s="9"/>
      <c r="T324" s="10" t="s">
        <v>1918</v>
      </c>
      <c r="U324" s="10" t="s">
        <v>71</v>
      </c>
      <c r="V324" s="11"/>
      <c r="W324" s="9" t="s">
        <v>33</v>
      </c>
      <c r="X324" s="9">
        <v>2</v>
      </c>
      <c r="Y324" s="9" t="s">
        <v>101</v>
      </c>
      <c r="Z324" s="12">
        <v>42900</v>
      </c>
    </row>
    <row r="325" spans="1:26" ht="27" customHeight="1" x14ac:dyDescent="0.25">
      <c r="A325" s="8">
        <f t="shared" si="5"/>
        <v>324</v>
      </c>
      <c r="B325" s="9"/>
      <c r="C325" s="9"/>
      <c r="D325" s="10" t="s">
        <v>1919</v>
      </c>
      <c r="E325" s="9" t="s">
        <v>1920</v>
      </c>
      <c r="F325" s="9"/>
      <c r="G325" s="9" t="s">
        <v>49</v>
      </c>
      <c r="H325" s="9">
        <v>226728088</v>
      </c>
      <c r="I325" s="9"/>
      <c r="J325" s="9"/>
      <c r="K325" s="9"/>
      <c r="L325" s="9"/>
      <c r="M325" s="9"/>
      <c r="N325" s="9"/>
      <c r="O325" s="9"/>
      <c r="P325" s="9"/>
      <c r="Q325" s="9"/>
      <c r="R325" s="9"/>
      <c r="S325" s="9"/>
      <c r="T325" s="10" t="s">
        <v>1921</v>
      </c>
      <c r="U325" s="9" t="s">
        <v>46</v>
      </c>
      <c r="V325" s="11"/>
      <c r="W325" s="9" t="s">
        <v>33</v>
      </c>
      <c r="X325" s="9">
        <v>1</v>
      </c>
      <c r="Y325" s="9" t="s">
        <v>72</v>
      </c>
      <c r="Z325" s="12">
        <v>42858</v>
      </c>
    </row>
    <row r="326" spans="1:26" ht="24" customHeight="1" x14ac:dyDescent="0.25">
      <c r="A326" s="8">
        <f t="shared" si="5"/>
        <v>325</v>
      </c>
      <c r="B326" s="9"/>
      <c r="C326" s="9" t="s">
        <v>1922</v>
      </c>
      <c r="D326" s="10" t="s">
        <v>1923</v>
      </c>
      <c r="E326" s="9" t="s">
        <v>1924</v>
      </c>
      <c r="F326" s="9" t="s">
        <v>583</v>
      </c>
      <c r="G326" s="9" t="s">
        <v>123</v>
      </c>
      <c r="H326" s="9">
        <v>985503968</v>
      </c>
      <c r="I326" s="9"/>
      <c r="J326" s="9"/>
      <c r="K326" s="9" t="s">
        <v>1001</v>
      </c>
      <c r="L326" s="9"/>
      <c r="M326" s="9"/>
      <c r="N326" s="9"/>
      <c r="O326" s="9"/>
      <c r="P326" s="9"/>
      <c r="Q326" s="9"/>
      <c r="R326" s="9"/>
      <c r="S326" s="9"/>
      <c r="T326" s="10" t="s">
        <v>1925</v>
      </c>
      <c r="U326" s="9" t="s">
        <v>38</v>
      </c>
      <c r="V326" s="11">
        <v>42853</v>
      </c>
      <c r="W326" s="9" t="s">
        <v>33</v>
      </c>
      <c r="X326" s="9">
        <v>2</v>
      </c>
      <c r="Y326" s="9" t="s">
        <v>32</v>
      </c>
      <c r="Z326" s="12">
        <v>42885</v>
      </c>
    </row>
    <row r="327" spans="1:26" ht="21.75" customHeight="1" x14ac:dyDescent="0.25">
      <c r="A327" s="8">
        <f t="shared" si="5"/>
        <v>326</v>
      </c>
      <c r="B327" s="9"/>
      <c r="C327" s="9" t="s">
        <v>1926</v>
      </c>
      <c r="D327" s="9" t="s">
        <v>1927</v>
      </c>
      <c r="E327" s="9" t="s">
        <v>1928</v>
      </c>
      <c r="F327" s="9" t="s">
        <v>571</v>
      </c>
      <c r="G327" s="9" t="s">
        <v>123</v>
      </c>
      <c r="H327" s="9">
        <v>951191939</v>
      </c>
      <c r="I327" s="9">
        <v>332414009</v>
      </c>
      <c r="J327" s="9"/>
      <c r="K327" s="9" t="s">
        <v>1001</v>
      </c>
      <c r="L327" s="9"/>
      <c r="M327" s="9"/>
      <c r="N327" s="9"/>
      <c r="O327" s="9"/>
      <c r="P327" s="9"/>
      <c r="Q327" s="9"/>
      <c r="R327" s="9"/>
      <c r="S327" s="9"/>
      <c r="T327" s="9"/>
      <c r="U327" s="9" t="s">
        <v>46</v>
      </c>
      <c r="V327" s="11"/>
      <c r="W327" s="9" t="s">
        <v>33</v>
      </c>
      <c r="X327" s="9"/>
      <c r="Y327" s="9"/>
      <c r="Z327" s="12"/>
    </row>
    <row r="328" spans="1:26" ht="25.5" customHeight="1" x14ac:dyDescent="0.25">
      <c r="A328" s="8">
        <f t="shared" si="5"/>
        <v>327</v>
      </c>
      <c r="B328" s="9"/>
      <c r="C328" s="9"/>
      <c r="D328" s="10" t="s">
        <v>1929</v>
      </c>
      <c r="E328" s="9" t="s">
        <v>1930</v>
      </c>
      <c r="F328" s="9" t="s">
        <v>178</v>
      </c>
      <c r="G328" s="9" t="s">
        <v>123</v>
      </c>
      <c r="H328" s="9">
        <v>956087670</v>
      </c>
      <c r="I328" s="9"/>
      <c r="J328" s="9"/>
      <c r="K328" s="9" t="s">
        <v>36</v>
      </c>
      <c r="L328" s="9"/>
      <c r="M328" s="9"/>
      <c r="N328" s="9"/>
      <c r="O328" s="9"/>
      <c r="P328" s="9"/>
      <c r="Q328" s="9"/>
      <c r="R328" s="9"/>
      <c r="S328" s="9"/>
      <c r="T328" s="10" t="s">
        <v>1931</v>
      </c>
      <c r="U328" s="9" t="s">
        <v>38</v>
      </c>
      <c r="V328" s="11">
        <v>42874</v>
      </c>
      <c r="W328" s="9" t="s">
        <v>33</v>
      </c>
      <c r="X328" s="9">
        <v>6</v>
      </c>
      <c r="Y328" s="9" t="s">
        <v>32</v>
      </c>
      <c r="Z328" s="12">
        <v>42885</v>
      </c>
    </row>
    <row r="329" spans="1:26" x14ac:dyDescent="0.25">
      <c r="A329" s="8">
        <f t="shared" si="5"/>
        <v>328</v>
      </c>
      <c r="B329" s="9"/>
      <c r="C329" s="9" t="s">
        <v>1580</v>
      </c>
      <c r="D329" s="10" t="s">
        <v>1932</v>
      </c>
      <c r="E329" s="9" t="s">
        <v>1933</v>
      </c>
      <c r="F329" s="9" t="s">
        <v>583</v>
      </c>
      <c r="G329" s="9" t="s">
        <v>123</v>
      </c>
      <c r="H329" s="9" t="s">
        <v>1934</v>
      </c>
      <c r="I329" s="9"/>
      <c r="J329" s="9"/>
      <c r="K329" s="9" t="s">
        <v>30</v>
      </c>
      <c r="L329" s="9"/>
      <c r="M329" s="9"/>
      <c r="N329" s="9"/>
      <c r="O329" s="9"/>
      <c r="P329" s="9"/>
      <c r="Q329" s="9"/>
      <c r="R329" s="9"/>
      <c r="S329" s="9"/>
      <c r="T329" s="10" t="s">
        <v>1935</v>
      </c>
      <c r="U329" s="9" t="s">
        <v>38</v>
      </c>
      <c r="V329" s="11">
        <v>42879</v>
      </c>
      <c r="W329" s="9" t="s">
        <v>33</v>
      </c>
      <c r="X329" s="9">
        <v>3</v>
      </c>
      <c r="Y329" s="9" t="s">
        <v>32</v>
      </c>
      <c r="Z329" s="12">
        <v>42885</v>
      </c>
    </row>
    <row r="330" spans="1:26" ht="31.5" customHeight="1" x14ac:dyDescent="0.25">
      <c r="A330" s="8">
        <f t="shared" si="5"/>
        <v>329</v>
      </c>
      <c r="B330" s="9"/>
      <c r="C330" s="9"/>
      <c r="D330" s="10" t="s">
        <v>1936</v>
      </c>
      <c r="E330" s="9" t="s">
        <v>1937</v>
      </c>
      <c r="F330" s="9" t="s">
        <v>123</v>
      </c>
      <c r="G330" s="9" t="s">
        <v>123</v>
      </c>
      <c r="H330" s="9">
        <v>965527809</v>
      </c>
      <c r="I330" s="9"/>
      <c r="J330" s="9"/>
      <c r="K330" s="9" t="s">
        <v>186</v>
      </c>
      <c r="L330" s="9"/>
      <c r="M330" s="9"/>
      <c r="N330" s="9"/>
      <c r="O330" s="9"/>
      <c r="P330" s="9"/>
      <c r="Q330" s="9"/>
      <c r="R330" s="9"/>
      <c r="S330" s="9"/>
      <c r="T330" s="9" t="s">
        <v>1938</v>
      </c>
      <c r="U330" s="9" t="s">
        <v>46</v>
      </c>
      <c r="V330" s="11">
        <v>42829</v>
      </c>
      <c r="W330" s="9" t="s">
        <v>33</v>
      </c>
      <c r="X330" s="9">
        <v>3</v>
      </c>
      <c r="Y330" s="9" t="s">
        <v>32</v>
      </c>
      <c r="Z330" s="12">
        <v>42858</v>
      </c>
    </row>
    <row r="331" spans="1:26" ht="27.75" customHeight="1" x14ac:dyDescent="0.25">
      <c r="A331" s="8">
        <f t="shared" si="5"/>
        <v>330</v>
      </c>
      <c r="B331" s="9"/>
      <c r="C331" s="9" t="s">
        <v>1939</v>
      </c>
      <c r="D331" s="10" t="s">
        <v>1940</v>
      </c>
      <c r="E331" s="9"/>
      <c r="F331" s="9"/>
      <c r="G331" s="9"/>
      <c r="H331" s="9">
        <v>961104051</v>
      </c>
      <c r="I331" s="9"/>
      <c r="J331" s="9"/>
      <c r="K331" s="9" t="s">
        <v>30</v>
      </c>
      <c r="L331" s="9"/>
      <c r="M331" s="9"/>
      <c r="N331" s="9"/>
      <c r="O331" s="9"/>
      <c r="P331" s="9"/>
      <c r="Q331" s="9"/>
      <c r="R331" s="9"/>
      <c r="S331" s="9"/>
      <c r="T331" s="10" t="s">
        <v>1941</v>
      </c>
      <c r="U331" s="9" t="s">
        <v>38</v>
      </c>
      <c r="V331" s="11"/>
      <c r="W331" s="9" t="s">
        <v>33</v>
      </c>
      <c r="X331" s="9">
        <v>3</v>
      </c>
      <c r="Y331" s="9" t="s">
        <v>52</v>
      </c>
      <c r="Z331" s="12">
        <v>42888</v>
      </c>
    </row>
    <row r="332" spans="1:26" ht="39" customHeight="1" x14ac:dyDescent="0.25">
      <c r="A332" s="8">
        <f t="shared" si="5"/>
        <v>331</v>
      </c>
      <c r="B332" s="9"/>
      <c r="C332" s="9" t="s">
        <v>1942</v>
      </c>
      <c r="D332" s="9" t="s">
        <v>1943</v>
      </c>
      <c r="E332" s="9" t="s">
        <v>1944</v>
      </c>
      <c r="F332" s="9" t="s">
        <v>571</v>
      </c>
      <c r="G332" s="9" t="s">
        <v>123</v>
      </c>
      <c r="H332" s="9">
        <v>332415942</v>
      </c>
      <c r="I332" s="9"/>
      <c r="J332" s="9"/>
      <c r="K332" s="9"/>
      <c r="L332" s="9"/>
      <c r="M332" s="9"/>
      <c r="N332" s="9"/>
      <c r="O332" s="9"/>
      <c r="P332" s="9"/>
      <c r="Q332" s="9"/>
      <c r="R332" s="9"/>
      <c r="S332" s="9"/>
      <c r="T332" s="9" t="s">
        <v>1945</v>
      </c>
      <c r="U332" s="9" t="s">
        <v>46</v>
      </c>
      <c r="V332" s="11">
        <v>42858</v>
      </c>
      <c r="W332" s="9" t="s">
        <v>33</v>
      </c>
      <c r="X332" s="9"/>
      <c r="Y332" s="9"/>
      <c r="Z332" s="12">
        <v>42858</v>
      </c>
    </row>
    <row r="333" spans="1:26" ht="24.75" customHeight="1" x14ac:dyDescent="0.25">
      <c r="A333" s="8">
        <f t="shared" si="5"/>
        <v>332</v>
      </c>
      <c r="B333" s="9"/>
      <c r="C333" s="9" t="s">
        <v>1942</v>
      </c>
      <c r="D333" s="10" t="s">
        <v>1946</v>
      </c>
      <c r="E333" s="9" t="s">
        <v>1947</v>
      </c>
      <c r="F333" s="9" t="s">
        <v>583</v>
      </c>
      <c r="G333" s="9" t="s">
        <v>123</v>
      </c>
      <c r="H333" s="9">
        <v>979945530</v>
      </c>
      <c r="I333" s="9"/>
      <c r="J333" s="9"/>
      <c r="K333" s="9"/>
      <c r="L333" s="9"/>
      <c r="M333" s="9"/>
      <c r="N333" s="9"/>
      <c r="O333" s="9"/>
      <c r="P333" s="14" t="s">
        <v>1948</v>
      </c>
      <c r="Q333" s="9"/>
      <c r="R333" s="9"/>
      <c r="S333" s="9"/>
      <c r="T333" s="10" t="s">
        <v>1949</v>
      </c>
      <c r="U333" s="10" t="s">
        <v>100</v>
      </c>
      <c r="V333" s="11"/>
      <c r="W333" s="9" t="s">
        <v>33</v>
      </c>
      <c r="X333" s="9">
        <v>3</v>
      </c>
      <c r="Y333" s="9" t="s">
        <v>101</v>
      </c>
      <c r="Z333" s="12">
        <v>42905</v>
      </c>
    </row>
    <row r="334" spans="1:26" x14ac:dyDescent="0.25">
      <c r="A334" s="8">
        <f t="shared" si="5"/>
        <v>333</v>
      </c>
      <c r="B334" s="9"/>
      <c r="C334" s="9" t="s">
        <v>1950</v>
      </c>
      <c r="D334" s="10" t="s">
        <v>1951</v>
      </c>
      <c r="E334" s="10" t="s">
        <v>1952</v>
      </c>
      <c r="F334" s="9" t="s">
        <v>583</v>
      </c>
      <c r="G334" s="9" t="s">
        <v>123</v>
      </c>
      <c r="H334" s="9">
        <v>988108027</v>
      </c>
      <c r="I334" s="9"/>
      <c r="J334" s="9"/>
      <c r="K334" s="9" t="s">
        <v>30</v>
      </c>
      <c r="L334" s="9"/>
      <c r="M334" s="9"/>
      <c r="N334" s="9"/>
      <c r="O334" s="9"/>
      <c r="P334" s="9"/>
      <c r="Q334" s="9"/>
      <c r="R334" s="9"/>
      <c r="S334" s="9"/>
      <c r="T334" s="10" t="s">
        <v>1953</v>
      </c>
      <c r="U334" s="9" t="s">
        <v>38</v>
      </c>
      <c r="V334" s="11">
        <v>42858</v>
      </c>
      <c r="W334" s="9" t="s">
        <v>33</v>
      </c>
      <c r="X334" s="9">
        <v>3</v>
      </c>
      <c r="Y334" s="9" t="s">
        <v>52</v>
      </c>
      <c r="Z334" s="12">
        <v>42885</v>
      </c>
    </row>
    <row r="335" spans="1:26" ht="24" customHeight="1" x14ac:dyDescent="0.25">
      <c r="A335" s="8">
        <f t="shared" si="5"/>
        <v>334</v>
      </c>
      <c r="B335" s="9"/>
      <c r="C335" s="9"/>
      <c r="D335" s="10" t="s">
        <v>1954</v>
      </c>
      <c r="E335" s="9" t="s">
        <v>1955</v>
      </c>
      <c r="F335" s="9" t="s">
        <v>123</v>
      </c>
      <c r="G335" s="9" t="s">
        <v>123</v>
      </c>
      <c r="H335" s="9">
        <v>994437544</v>
      </c>
      <c r="I335" s="9"/>
      <c r="J335" s="9"/>
      <c r="K335" s="9" t="s">
        <v>30</v>
      </c>
      <c r="L335" s="9"/>
      <c r="M335" s="9"/>
      <c r="N335" s="9"/>
      <c r="O335" s="9"/>
      <c r="P335" s="14" t="s">
        <v>1956</v>
      </c>
      <c r="Q335" s="9"/>
      <c r="R335" s="9"/>
      <c r="S335" s="9"/>
      <c r="T335" s="10" t="s">
        <v>1957</v>
      </c>
      <c r="U335" s="10" t="s">
        <v>100</v>
      </c>
      <c r="V335" s="11">
        <v>42858</v>
      </c>
      <c r="W335" s="9" t="s">
        <v>33</v>
      </c>
      <c r="X335" s="9">
        <v>2</v>
      </c>
      <c r="Y335" s="9" t="s">
        <v>101</v>
      </c>
      <c r="Z335" s="12">
        <v>42905</v>
      </c>
    </row>
    <row r="336" spans="1:26" x14ac:dyDescent="0.25">
      <c r="A336" s="8">
        <f t="shared" si="5"/>
        <v>335</v>
      </c>
      <c r="B336" s="9"/>
      <c r="C336" s="9" t="s">
        <v>1958</v>
      </c>
      <c r="D336" s="9" t="s">
        <v>1959</v>
      </c>
      <c r="E336" s="9"/>
      <c r="F336" s="9" t="s">
        <v>122</v>
      </c>
      <c r="G336" s="9" t="s">
        <v>123</v>
      </c>
      <c r="H336" s="9">
        <v>322820772</v>
      </c>
      <c r="I336" s="9"/>
      <c r="J336" s="9"/>
      <c r="K336" s="9"/>
      <c r="L336" s="9"/>
      <c r="M336" s="9"/>
      <c r="N336" s="9"/>
      <c r="O336" s="9"/>
      <c r="P336" s="9"/>
      <c r="Q336" s="9"/>
      <c r="R336" s="9"/>
      <c r="S336" s="9"/>
      <c r="T336" s="9" t="s">
        <v>1960</v>
      </c>
      <c r="U336" s="9" t="s">
        <v>46</v>
      </c>
      <c r="V336" s="11">
        <v>42858</v>
      </c>
      <c r="W336" s="9" t="s">
        <v>33</v>
      </c>
      <c r="X336" s="9"/>
      <c r="Y336" s="9"/>
      <c r="Z336" s="12">
        <v>42858</v>
      </c>
    </row>
    <row r="337" spans="1:27" ht="27" customHeight="1" x14ac:dyDescent="0.25">
      <c r="A337" s="8">
        <f t="shared" si="5"/>
        <v>336</v>
      </c>
      <c r="B337" s="9"/>
      <c r="C337" s="9" t="s">
        <v>1939</v>
      </c>
      <c r="D337" s="10" t="s">
        <v>1961</v>
      </c>
      <c r="E337" s="10" t="s">
        <v>1962</v>
      </c>
      <c r="F337" s="9" t="s">
        <v>123</v>
      </c>
      <c r="G337" s="9" t="s">
        <v>123</v>
      </c>
      <c r="H337" s="9">
        <v>974355217</v>
      </c>
      <c r="I337" s="9">
        <v>972751310</v>
      </c>
      <c r="J337" s="9"/>
      <c r="K337" s="9" t="s">
        <v>36</v>
      </c>
      <c r="L337" s="9"/>
      <c r="M337" s="9"/>
      <c r="N337" s="9"/>
      <c r="O337" s="9"/>
      <c r="P337" s="9"/>
      <c r="Q337" s="9"/>
      <c r="R337" s="9"/>
      <c r="S337" s="9"/>
      <c r="T337" s="10" t="s">
        <v>1963</v>
      </c>
      <c r="U337" s="9" t="s">
        <v>38</v>
      </c>
      <c r="V337" s="11">
        <v>42858</v>
      </c>
      <c r="W337" s="9" t="s">
        <v>33</v>
      </c>
      <c r="X337" s="9">
        <v>2</v>
      </c>
      <c r="Y337" s="9" t="s">
        <v>52</v>
      </c>
      <c r="Z337" s="12">
        <v>42885</v>
      </c>
    </row>
    <row r="338" spans="1:27" x14ac:dyDescent="0.25">
      <c r="A338" s="8">
        <f t="shared" si="5"/>
        <v>337</v>
      </c>
      <c r="B338" s="9"/>
      <c r="C338" s="9" t="s">
        <v>1138</v>
      </c>
      <c r="D338" s="9" t="s">
        <v>1964</v>
      </c>
      <c r="E338" s="9" t="s">
        <v>1965</v>
      </c>
      <c r="F338" s="9" t="s">
        <v>122</v>
      </c>
      <c r="G338" s="9" t="s">
        <v>123</v>
      </c>
      <c r="H338" s="9">
        <v>971303240</v>
      </c>
      <c r="I338" s="9">
        <v>995317805</v>
      </c>
      <c r="J338" s="9"/>
      <c r="K338" s="9" t="s">
        <v>30</v>
      </c>
      <c r="L338" s="9"/>
      <c r="M338" s="9"/>
      <c r="N338" s="9"/>
      <c r="O338" s="9"/>
      <c r="P338" s="9"/>
      <c r="Q338" s="9"/>
      <c r="R338" s="9"/>
      <c r="S338" s="9"/>
      <c r="T338" s="9" t="s">
        <v>1966</v>
      </c>
      <c r="U338" s="9" t="s">
        <v>46</v>
      </c>
      <c r="V338" s="11">
        <v>42858</v>
      </c>
      <c r="W338" s="9" t="s">
        <v>33</v>
      </c>
      <c r="X338" s="9">
        <v>1</v>
      </c>
      <c r="Y338" s="9" t="s">
        <v>72</v>
      </c>
      <c r="Z338" s="12">
        <v>42858</v>
      </c>
    </row>
    <row r="339" spans="1:27" ht="18" customHeight="1" x14ac:dyDescent="0.25">
      <c r="A339" s="8">
        <f t="shared" si="5"/>
        <v>338</v>
      </c>
      <c r="B339" s="9"/>
      <c r="C339" s="9"/>
      <c r="D339" s="10" t="s">
        <v>1967</v>
      </c>
      <c r="E339" s="9" t="s">
        <v>1968</v>
      </c>
      <c r="F339" s="9" t="s">
        <v>178</v>
      </c>
      <c r="G339" s="9" t="s">
        <v>123</v>
      </c>
      <c r="H339" s="9">
        <v>987128079</v>
      </c>
      <c r="I339" s="9">
        <v>332511184</v>
      </c>
      <c r="J339" s="9"/>
      <c r="K339" s="9" t="s">
        <v>30</v>
      </c>
      <c r="L339" s="9"/>
      <c r="M339" s="9"/>
      <c r="N339" s="9"/>
      <c r="O339" s="9"/>
      <c r="P339" s="9"/>
      <c r="Q339" s="9"/>
      <c r="R339" s="9"/>
      <c r="S339" s="9"/>
      <c r="T339" s="10" t="s">
        <v>1969</v>
      </c>
      <c r="U339" s="9" t="s">
        <v>38</v>
      </c>
      <c r="V339" s="11">
        <v>42879</v>
      </c>
      <c r="W339" s="9" t="s">
        <v>33</v>
      </c>
      <c r="X339" s="9">
        <v>7</v>
      </c>
      <c r="Y339" s="9" t="s">
        <v>32</v>
      </c>
      <c r="Z339" s="12">
        <v>42885</v>
      </c>
    </row>
    <row r="340" spans="1:27" x14ac:dyDescent="0.25">
      <c r="A340" s="8">
        <f t="shared" si="5"/>
        <v>339</v>
      </c>
      <c r="B340" s="9"/>
      <c r="C340" s="9" t="s">
        <v>340</v>
      </c>
      <c r="D340" s="10" t="s">
        <v>1970</v>
      </c>
      <c r="E340" s="9" t="s">
        <v>1971</v>
      </c>
      <c r="F340" s="9" t="s">
        <v>178</v>
      </c>
      <c r="G340" s="9" t="s">
        <v>123</v>
      </c>
      <c r="H340" s="9">
        <v>954451796</v>
      </c>
      <c r="I340" s="9">
        <v>332256691</v>
      </c>
      <c r="J340" s="9">
        <v>96614008</v>
      </c>
      <c r="K340" s="9" t="s">
        <v>30</v>
      </c>
      <c r="L340" s="9"/>
      <c r="M340" s="9"/>
      <c r="N340" s="9"/>
      <c r="O340" s="9"/>
      <c r="P340" s="14" t="s">
        <v>1972</v>
      </c>
      <c r="Q340" s="9"/>
      <c r="R340" s="9"/>
      <c r="S340" s="9"/>
      <c r="T340" s="10" t="s">
        <v>1973</v>
      </c>
      <c r="U340" s="9" t="s">
        <v>38</v>
      </c>
      <c r="V340" s="11">
        <v>42860</v>
      </c>
      <c r="W340" s="9" t="s">
        <v>33</v>
      </c>
      <c r="X340" s="9">
        <v>4</v>
      </c>
      <c r="Y340" s="9" t="s">
        <v>32</v>
      </c>
      <c r="Z340" s="12">
        <v>42879</v>
      </c>
    </row>
    <row r="341" spans="1:27" ht="29.25" customHeight="1" x14ac:dyDescent="0.25">
      <c r="A341" s="8">
        <f t="shared" si="5"/>
        <v>340</v>
      </c>
      <c r="B341" s="9"/>
      <c r="C341" s="9"/>
      <c r="D341" s="10" t="s">
        <v>1974</v>
      </c>
      <c r="E341" s="9" t="s">
        <v>1975</v>
      </c>
      <c r="F341" s="9" t="s">
        <v>583</v>
      </c>
      <c r="G341" s="9" t="s">
        <v>123</v>
      </c>
      <c r="H341" s="9">
        <v>322920071</v>
      </c>
      <c r="I341" s="9"/>
      <c r="J341" s="9"/>
      <c r="K341" s="9" t="s">
        <v>30</v>
      </c>
      <c r="L341" s="9"/>
      <c r="M341" s="9" t="s">
        <v>1976</v>
      </c>
      <c r="N341" s="9" t="s">
        <v>1977</v>
      </c>
      <c r="O341" s="9"/>
      <c r="P341" s="14" t="s">
        <v>1978</v>
      </c>
      <c r="Q341" s="9"/>
      <c r="R341" s="9"/>
      <c r="S341" s="9"/>
      <c r="T341" s="10" t="s">
        <v>1979</v>
      </c>
      <c r="U341" s="9" t="s">
        <v>71</v>
      </c>
      <c r="V341" s="11"/>
      <c r="W341" s="9" t="s">
        <v>33</v>
      </c>
      <c r="X341" s="9">
        <v>2</v>
      </c>
      <c r="Y341" s="9" t="s">
        <v>101</v>
      </c>
      <c r="Z341" s="12">
        <v>42907</v>
      </c>
    </row>
    <row r="342" spans="1:27" ht="20.25" customHeight="1" x14ac:dyDescent="0.25">
      <c r="A342" s="8">
        <f t="shared" si="5"/>
        <v>341</v>
      </c>
      <c r="B342" s="9"/>
      <c r="C342" s="9" t="s">
        <v>1980</v>
      </c>
      <c r="D342" s="10" t="s">
        <v>1981</v>
      </c>
      <c r="E342" s="9" t="s">
        <v>1982</v>
      </c>
      <c r="F342" s="9" t="s">
        <v>571</v>
      </c>
      <c r="G342" s="9" t="s">
        <v>123</v>
      </c>
      <c r="H342" s="9"/>
      <c r="I342" s="9"/>
      <c r="J342" s="9"/>
      <c r="K342" s="9" t="s">
        <v>30</v>
      </c>
      <c r="L342" s="9"/>
      <c r="M342" s="9"/>
      <c r="N342" s="9"/>
      <c r="O342" s="9"/>
      <c r="P342" s="9"/>
      <c r="Q342" s="9"/>
      <c r="R342" s="9"/>
      <c r="S342" s="9"/>
      <c r="T342" s="10" t="s">
        <v>1983</v>
      </c>
      <c r="U342" s="10" t="s">
        <v>46</v>
      </c>
      <c r="V342" s="11">
        <v>42880</v>
      </c>
      <c r="W342" s="9" t="s">
        <v>33</v>
      </c>
      <c r="X342" s="9">
        <v>2</v>
      </c>
      <c r="Y342" s="9" t="s">
        <v>107</v>
      </c>
      <c r="Z342" s="12">
        <v>42880</v>
      </c>
    </row>
    <row r="343" spans="1:27" x14ac:dyDescent="0.25">
      <c r="A343" s="8">
        <f t="shared" si="5"/>
        <v>342</v>
      </c>
      <c r="B343" s="9"/>
      <c r="C343" s="9"/>
      <c r="D343" s="9" t="s">
        <v>1984</v>
      </c>
      <c r="E343" s="9" t="s">
        <v>1985</v>
      </c>
      <c r="F343" s="9" t="s">
        <v>1986</v>
      </c>
      <c r="G343" s="9" t="s">
        <v>280</v>
      </c>
      <c r="H343" s="9" t="s">
        <v>1987</v>
      </c>
      <c r="I343" s="9"/>
      <c r="J343" s="9"/>
      <c r="K343" s="9"/>
      <c r="L343" s="9"/>
      <c r="M343" s="9" t="s">
        <v>1988</v>
      </c>
      <c r="N343" s="9"/>
      <c r="O343" s="9"/>
      <c r="P343" s="9"/>
      <c r="Q343" s="9"/>
      <c r="R343" s="9"/>
      <c r="S343" s="9"/>
      <c r="T343" s="9" t="s">
        <v>1989</v>
      </c>
      <c r="U343" s="9" t="s">
        <v>46</v>
      </c>
      <c r="V343" s="11">
        <v>42864</v>
      </c>
      <c r="W343" s="9" t="s">
        <v>33</v>
      </c>
      <c r="X343" s="9">
        <v>2</v>
      </c>
      <c r="Y343" s="9" t="s">
        <v>72</v>
      </c>
      <c r="Z343" s="12">
        <v>42864</v>
      </c>
    </row>
    <row r="344" spans="1:27" ht="32.25" customHeight="1" x14ac:dyDescent="0.25">
      <c r="A344" s="8">
        <f t="shared" si="5"/>
        <v>343</v>
      </c>
      <c r="B344" s="9"/>
      <c r="C344" s="9" t="s">
        <v>1990</v>
      </c>
      <c r="D344" s="9" t="s">
        <v>1991</v>
      </c>
      <c r="E344" s="9" t="s">
        <v>1992</v>
      </c>
      <c r="F344" s="9" t="s">
        <v>583</v>
      </c>
      <c r="G344" s="9" t="s">
        <v>123</v>
      </c>
      <c r="H344" s="9">
        <v>322403019</v>
      </c>
      <c r="I344" s="9"/>
      <c r="J344" s="9"/>
      <c r="K344" s="9" t="s">
        <v>36</v>
      </c>
      <c r="L344" s="9"/>
      <c r="M344" s="9"/>
      <c r="N344" s="9"/>
      <c r="O344" s="9"/>
      <c r="P344" s="9"/>
      <c r="Q344" s="9"/>
      <c r="R344" s="9"/>
      <c r="S344" s="9"/>
      <c r="T344" s="10" t="s">
        <v>1993</v>
      </c>
      <c r="U344" s="9" t="s">
        <v>46</v>
      </c>
      <c r="V344" s="11">
        <v>42858</v>
      </c>
      <c r="W344" s="9" t="s">
        <v>33</v>
      </c>
      <c r="X344" s="9"/>
      <c r="Y344" s="9"/>
      <c r="Z344" s="12">
        <v>42858</v>
      </c>
    </row>
    <row r="345" spans="1:27" ht="15.75" customHeight="1" x14ac:dyDescent="0.25">
      <c r="A345" s="8">
        <f t="shared" si="5"/>
        <v>344</v>
      </c>
      <c r="B345" s="9"/>
      <c r="C345" s="9" t="s">
        <v>1994</v>
      </c>
      <c r="D345" s="10" t="s">
        <v>1995</v>
      </c>
      <c r="E345" s="9" t="s">
        <v>1996</v>
      </c>
      <c r="F345" s="9" t="s">
        <v>571</v>
      </c>
      <c r="G345" s="9" t="s">
        <v>123</v>
      </c>
      <c r="H345" s="9">
        <v>332254867</v>
      </c>
      <c r="I345" s="9"/>
      <c r="J345" s="9"/>
      <c r="K345" s="9"/>
      <c r="L345" s="9"/>
      <c r="M345" s="9"/>
      <c r="N345" s="9"/>
      <c r="O345" s="9"/>
      <c r="P345" s="9"/>
      <c r="Q345" s="9"/>
      <c r="R345" s="9"/>
      <c r="S345" s="9"/>
      <c r="T345" s="10" t="s">
        <v>1997</v>
      </c>
      <c r="U345" s="10" t="s">
        <v>71</v>
      </c>
      <c r="V345" s="11"/>
      <c r="W345" s="9" t="s">
        <v>33</v>
      </c>
      <c r="X345" s="9">
        <v>2</v>
      </c>
      <c r="Y345" s="9" t="s">
        <v>32</v>
      </c>
      <c r="Z345" s="12">
        <v>42879</v>
      </c>
    </row>
    <row r="346" spans="1:27" ht="18.75" customHeight="1" x14ac:dyDescent="0.25">
      <c r="A346" s="8">
        <f t="shared" si="5"/>
        <v>345</v>
      </c>
      <c r="B346" s="9"/>
      <c r="C346" s="9" t="s">
        <v>1998</v>
      </c>
      <c r="D346" s="9" t="s">
        <v>1999</v>
      </c>
      <c r="E346" s="9" t="s">
        <v>2000</v>
      </c>
      <c r="F346" s="9" t="s">
        <v>273</v>
      </c>
      <c r="G346" s="9" t="s">
        <v>49</v>
      </c>
      <c r="H346" s="9" t="s">
        <v>2001</v>
      </c>
      <c r="I346" s="9" t="s">
        <v>2002</v>
      </c>
      <c r="J346" s="9"/>
      <c r="K346" s="9"/>
      <c r="L346" s="9"/>
      <c r="M346" s="9"/>
      <c r="N346" s="9"/>
      <c r="O346" s="9"/>
      <c r="P346" s="9"/>
      <c r="Q346" s="9"/>
      <c r="R346" s="9"/>
      <c r="S346" s="9"/>
      <c r="T346" s="9"/>
      <c r="U346" s="9"/>
      <c r="V346" s="11"/>
      <c r="W346" s="9"/>
      <c r="X346" s="9">
        <v>2</v>
      </c>
      <c r="Y346" s="9" t="s">
        <v>107</v>
      </c>
      <c r="Z346" s="12">
        <v>42851</v>
      </c>
    </row>
    <row r="347" spans="1:27" x14ac:dyDescent="0.25">
      <c r="A347" s="8">
        <f t="shared" si="5"/>
        <v>346</v>
      </c>
      <c r="B347" s="9"/>
      <c r="C347" s="9" t="s">
        <v>1559</v>
      </c>
      <c r="D347" s="9" t="s">
        <v>2003</v>
      </c>
      <c r="E347" s="9" t="s">
        <v>2004</v>
      </c>
      <c r="F347" s="9" t="s">
        <v>583</v>
      </c>
      <c r="G347" s="9" t="s">
        <v>123</v>
      </c>
      <c r="H347" s="9">
        <v>323420544</v>
      </c>
      <c r="I347" s="9"/>
      <c r="J347" s="9"/>
      <c r="K347" s="9" t="s">
        <v>30</v>
      </c>
      <c r="L347" s="9"/>
      <c r="M347" s="9" t="s">
        <v>670</v>
      </c>
      <c r="N347" s="9"/>
      <c r="O347" s="9"/>
      <c r="P347" s="14" t="s">
        <v>2005</v>
      </c>
      <c r="Q347" s="9"/>
      <c r="R347" s="9"/>
      <c r="S347" s="9"/>
      <c r="T347" s="10" t="s">
        <v>2006</v>
      </c>
      <c r="U347" s="9" t="s">
        <v>100</v>
      </c>
      <c r="V347" s="11">
        <v>42860</v>
      </c>
      <c r="W347" s="9" t="s">
        <v>33</v>
      </c>
      <c r="X347" s="9">
        <v>2</v>
      </c>
      <c r="Y347" s="9" t="s">
        <v>101</v>
      </c>
      <c r="Z347" s="12">
        <v>42909</v>
      </c>
    </row>
    <row r="348" spans="1:27" ht="24" customHeight="1" x14ac:dyDescent="0.25">
      <c r="A348" s="8">
        <f t="shared" si="5"/>
        <v>347</v>
      </c>
      <c r="B348" s="9"/>
      <c r="C348" s="9" t="s">
        <v>2007</v>
      </c>
      <c r="D348" s="10" t="s">
        <v>2008</v>
      </c>
      <c r="E348" s="9" t="s">
        <v>2009</v>
      </c>
      <c r="F348" s="9" t="s">
        <v>583</v>
      </c>
      <c r="G348" s="9" t="s">
        <v>123</v>
      </c>
      <c r="H348" s="9">
        <v>986367261</v>
      </c>
      <c r="I348" s="9"/>
      <c r="J348" s="9"/>
      <c r="K348" s="9" t="s">
        <v>30</v>
      </c>
      <c r="L348" s="9"/>
      <c r="M348" s="9"/>
      <c r="N348" s="9"/>
      <c r="O348" s="9"/>
      <c r="P348" s="9"/>
      <c r="Q348" s="9"/>
      <c r="R348" s="9"/>
      <c r="S348" s="9"/>
      <c r="T348" s="10" t="s">
        <v>2010</v>
      </c>
      <c r="U348" s="9" t="s">
        <v>38</v>
      </c>
      <c r="V348" s="11">
        <v>42879</v>
      </c>
      <c r="W348" s="9" t="s">
        <v>33</v>
      </c>
      <c r="X348" s="9">
        <v>3</v>
      </c>
      <c r="Y348" s="9" t="s">
        <v>32</v>
      </c>
      <c r="Z348" s="12">
        <v>42885</v>
      </c>
    </row>
    <row r="349" spans="1:27" ht="18" customHeight="1" x14ac:dyDescent="0.25">
      <c r="A349" s="8">
        <f t="shared" si="5"/>
        <v>348</v>
      </c>
      <c r="B349" s="9"/>
      <c r="C349" s="9"/>
      <c r="D349" s="10" t="s">
        <v>2011</v>
      </c>
      <c r="E349" s="9" t="s">
        <v>2012</v>
      </c>
      <c r="F349" s="9" t="s">
        <v>583</v>
      </c>
      <c r="G349" s="9" t="s">
        <v>123</v>
      </c>
      <c r="H349" s="9">
        <v>323288896</v>
      </c>
      <c r="I349" s="9"/>
      <c r="J349" s="9"/>
      <c r="K349" s="9" t="s">
        <v>30</v>
      </c>
      <c r="L349" s="9"/>
      <c r="M349" s="9" t="s">
        <v>2013</v>
      </c>
      <c r="N349" s="9" t="s">
        <v>2014</v>
      </c>
      <c r="O349" s="9"/>
      <c r="P349" s="14" t="s">
        <v>2015</v>
      </c>
      <c r="Q349" s="9"/>
      <c r="R349" s="9"/>
      <c r="S349" s="9"/>
      <c r="T349" s="10" t="s">
        <v>2016</v>
      </c>
      <c r="U349" s="9" t="s">
        <v>71</v>
      </c>
      <c r="V349" s="11"/>
      <c r="W349" s="9" t="s">
        <v>33</v>
      </c>
      <c r="X349" s="9">
        <v>1</v>
      </c>
      <c r="Y349" s="9" t="s">
        <v>101</v>
      </c>
      <c r="Z349" s="12">
        <v>42907</v>
      </c>
    </row>
    <row r="350" spans="1:27" ht="18.75" customHeight="1" x14ac:dyDescent="0.25">
      <c r="A350" s="8">
        <f t="shared" si="5"/>
        <v>349</v>
      </c>
      <c r="B350" s="9"/>
      <c r="C350" s="9" t="s">
        <v>1980</v>
      </c>
      <c r="D350" s="10" t="s">
        <v>2017</v>
      </c>
      <c r="E350" s="9" t="s">
        <v>2018</v>
      </c>
      <c r="F350" s="9" t="s">
        <v>583</v>
      </c>
      <c r="G350" s="9" t="s">
        <v>123</v>
      </c>
      <c r="H350" s="9">
        <v>996322819</v>
      </c>
      <c r="I350" s="9">
        <v>322912313</v>
      </c>
      <c r="J350" s="9"/>
      <c r="K350" s="9" t="s">
        <v>30</v>
      </c>
      <c r="L350" s="9"/>
      <c r="M350" s="9"/>
      <c r="N350" s="9"/>
      <c r="O350" s="9"/>
      <c r="P350" s="14" t="s">
        <v>2019</v>
      </c>
      <c r="Q350" s="9"/>
      <c r="R350" s="9"/>
      <c r="S350" s="9"/>
      <c r="T350" s="10" t="s">
        <v>2020</v>
      </c>
      <c r="U350" s="10" t="s">
        <v>100</v>
      </c>
      <c r="V350" s="11">
        <v>42879</v>
      </c>
      <c r="W350" s="9" t="s">
        <v>33</v>
      </c>
      <c r="X350" s="9">
        <v>3</v>
      </c>
      <c r="Y350" s="9" t="s">
        <v>101</v>
      </c>
      <c r="Z350" s="12">
        <v>42905</v>
      </c>
    </row>
    <row r="351" spans="1:27" ht="28.5" customHeight="1" x14ac:dyDescent="0.25">
      <c r="A351" s="8">
        <f t="shared" si="5"/>
        <v>350</v>
      </c>
      <c r="B351" s="9"/>
      <c r="C351" s="9"/>
      <c r="D351" s="9" t="s">
        <v>2021</v>
      </c>
      <c r="E351" s="9" t="s">
        <v>2022</v>
      </c>
      <c r="F351" s="9" t="s">
        <v>1141</v>
      </c>
      <c r="G351" s="9" t="s">
        <v>123</v>
      </c>
      <c r="H351" s="9">
        <v>332388520</v>
      </c>
      <c r="I351" s="9">
        <v>987255415</v>
      </c>
      <c r="J351" s="9"/>
      <c r="K351" s="9" t="s">
        <v>30</v>
      </c>
      <c r="L351" s="9"/>
      <c r="M351" s="9"/>
      <c r="N351" s="9"/>
      <c r="O351" s="9"/>
      <c r="P351" s="9"/>
      <c r="Q351" s="9"/>
      <c r="R351" s="9"/>
      <c r="S351" s="9"/>
      <c r="T351" s="10" t="s">
        <v>2023</v>
      </c>
      <c r="U351" s="9" t="s">
        <v>46</v>
      </c>
      <c r="V351" s="11">
        <v>42858</v>
      </c>
      <c r="W351" s="9" t="s">
        <v>33</v>
      </c>
      <c r="X351" s="9">
        <v>1</v>
      </c>
      <c r="Y351" s="9" t="s">
        <v>72</v>
      </c>
      <c r="Z351" s="12">
        <v>42858</v>
      </c>
    </row>
    <row r="352" spans="1:27" x14ac:dyDescent="0.25">
      <c r="A352" s="8">
        <f t="shared" si="5"/>
        <v>351</v>
      </c>
      <c r="B352" s="9"/>
      <c r="C352" s="9" t="s">
        <v>340</v>
      </c>
      <c r="D352" s="10" t="s">
        <v>2024</v>
      </c>
      <c r="E352" s="10" t="s">
        <v>2025</v>
      </c>
      <c r="F352" s="9" t="s">
        <v>123</v>
      </c>
      <c r="G352" s="9" t="s">
        <v>123</v>
      </c>
      <c r="H352" s="9">
        <v>994512278</v>
      </c>
      <c r="I352" s="9"/>
      <c r="J352" s="9"/>
      <c r="K352" s="9" t="s">
        <v>30</v>
      </c>
      <c r="L352" s="9"/>
      <c r="M352" s="10" t="s">
        <v>477</v>
      </c>
      <c r="N352" s="9"/>
      <c r="O352" s="9"/>
      <c r="P352" s="14" t="s">
        <v>2026</v>
      </c>
      <c r="Q352" s="9"/>
      <c r="R352" s="9"/>
      <c r="S352" s="9"/>
      <c r="T352" s="10" t="s">
        <v>2027</v>
      </c>
      <c r="U352" s="10" t="s">
        <v>100</v>
      </c>
      <c r="V352" s="11"/>
      <c r="W352" s="9" t="s">
        <v>33</v>
      </c>
      <c r="X352" s="9">
        <v>2</v>
      </c>
      <c r="Y352" s="9" t="s">
        <v>101</v>
      </c>
      <c r="Z352" s="12">
        <v>42905</v>
      </c>
      <c r="AA352" t="s">
        <v>2028</v>
      </c>
    </row>
    <row r="353" spans="1:27" ht="21.75" customHeight="1" x14ac:dyDescent="0.25">
      <c r="A353" s="8">
        <f t="shared" si="5"/>
        <v>352</v>
      </c>
      <c r="B353" s="9"/>
      <c r="C353" s="9"/>
      <c r="D353" s="9" t="s">
        <v>2029</v>
      </c>
      <c r="E353" s="9" t="s">
        <v>2030</v>
      </c>
      <c r="F353" s="9" t="s">
        <v>123</v>
      </c>
      <c r="G353" s="9" t="s">
        <v>123</v>
      </c>
      <c r="H353" s="9" t="s">
        <v>2031</v>
      </c>
      <c r="I353" s="9"/>
      <c r="J353" s="9"/>
      <c r="K353" s="9"/>
      <c r="L353" s="9"/>
      <c r="M353" s="9"/>
      <c r="N353" s="9"/>
      <c r="O353" s="9"/>
      <c r="P353" s="9"/>
      <c r="Q353" s="9"/>
      <c r="R353" s="9"/>
      <c r="S353" s="9"/>
      <c r="T353" s="9"/>
      <c r="U353" s="9"/>
      <c r="V353" s="11"/>
      <c r="W353" s="9" t="s">
        <v>33</v>
      </c>
      <c r="X353" s="9">
        <v>2</v>
      </c>
      <c r="Y353" s="9" t="s">
        <v>32</v>
      </c>
      <c r="Z353" s="12">
        <v>42852</v>
      </c>
    </row>
    <row r="354" spans="1:27" ht="33" customHeight="1" x14ac:dyDescent="0.25">
      <c r="A354" s="8">
        <f t="shared" si="5"/>
        <v>353</v>
      </c>
      <c r="B354" s="9"/>
      <c r="C354" s="9"/>
      <c r="D354" s="10" t="s">
        <v>2032</v>
      </c>
      <c r="E354" s="9" t="s">
        <v>2033</v>
      </c>
      <c r="F354" s="9" t="s">
        <v>48</v>
      </c>
      <c r="G354" s="9" t="s">
        <v>49</v>
      </c>
      <c r="H354" s="9">
        <v>222331330</v>
      </c>
      <c r="I354" s="9"/>
      <c r="J354" s="9"/>
      <c r="K354" s="9"/>
      <c r="L354" s="9"/>
      <c r="M354" s="9"/>
      <c r="N354" s="9"/>
      <c r="O354" s="9"/>
      <c r="P354" s="14" t="s">
        <v>2034</v>
      </c>
      <c r="Q354" s="14"/>
      <c r="R354" s="9"/>
      <c r="S354" s="9"/>
      <c r="T354" s="10" t="s">
        <v>2035</v>
      </c>
      <c r="U354" s="9" t="s">
        <v>71</v>
      </c>
      <c r="V354" s="11"/>
      <c r="W354" s="9" t="s">
        <v>33</v>
      </c>
      <c r="X354" s="9">
        <v>4</v>
      </c>
      <c r="Y354" s="9" t="s">
        <v>72</v>
      </c>
      <c r="Z354" s="12">
        <v>42905</v>
      </c>
    </row>
    <row r="355" spans="1:27" ht="20.25" customHeight="1" x14ac:dyDescent="0.25">
      <c r="A355" s="8">
        <f t="shared" si="5"/>
        <v>354</v>
      </c>
      <c r="B355" s="9"/>
      <c r="C355" s="9"/>
      <c r="D355" s="9" t="s">
        <v>2036</v>
      </c>
      <c r="E355" s="9" t="s">
        <v>2037</v>
      </c>
      <c r="F355" s="9" t="s">
        <v>29</v>
      </c>
      <c r="G355" s="9" t="s">
        <v>29</v>
      </c>
      <c r="H355" s="9">
        <v>322698656</v>
      </c>
      <c r="I355" s="9"/>
      <c r="J355" s="9"/>
      <c r="K355" s="9"/>
      <c r="L355" s="9"/>
      <c r="M355" s="9"/>
      <c r="N355" s="9"/>
      <c r="O355" s="9"/>
      <c r="P355" s="9"/>
      <c r="Q355" s="9"/>
      <c r="R355" s="9"/>
      <c r="S355" s="9"/>
      <c r="T355" s="9"/>
      <c r="U355" s="9"/>
      <c r="V355" s="11"/>
      <c r="W355" s="9" t="s">
        <v>33</v>
      </c>
      <c r="X355" s="9">
        <v>2</v>
      </c>
      <c r="Y355" s="9" t="s">
        <v>32</v>
      </c>
      <c r="Z355" s="12">
        <v>42858</v>
      </c>
    </row>
    <row r="356" spans="1:27" ht="27.75" customHeight="1" x14ac:dyDescent="0.25">
      <c r="A356" s="8">
        <f t="shared" si="5"/>
        <v>355</v>
      </c>
      <c r="B356" s="9"/>
      <c r="C356" s="9" t="s">
        <v>2038</v>
      </c>
      <c r="D356" s="10" t="s">
        <v>2039</v>
      </c>
      <c r="E356" s="9" t="s">
        <v>2040</v>
      </c>
      <c r="F356" s="9" t="s">
        <v>2041</v>
      </c>
      <c r="G356" s="9" t="s">
        <v>123</v>
      </c>
      <c r="H356" s="9">
        <v>973626600</v>
      </c>
      <c r="I356" s="9"/>
      <c r="J356" s="9"/>
      <c r="K356" s="9" t="s">
        <v>30</v>
      </c>
      <c r="L356" s="9"/>
      <c r="M356" s="9"/>
      <c r="N356" s="9"/>
      <c r="O356" s="9"/>
      <c r="P356" s="9"/>
      <c r="Q356" s="9"/>
      <c r="R356" s="9"/>
      <c r="S356" s="9"/>
      <c r="T356" s="10" t="s">
        <v>2042</v>
      </c>
      <c r="U356" s="10" t="s">
        <v>100</v>
      </c>
      <c r="V356" s="11"/>
      <c r="W356" s="9" t="s">
        <v>33</v>
      </c>
      <c r="X356" s="9">
        <v>4</v>
      </c>
      <c r="Y356" s="9" t="s">
        <v>101</v>
      </c>
      <c r="Z356" s="12">
        <v>42887</v>
      </c>
      <c r="AA356" t="s">
        <v>2043</v>
      </c>
    </row>
    <row r="357" spans="1:27" x14ac:dyDescent="0.25">
      <c r="A357" s="8">
        <f t="shared" si="5"/>
        <v>356</v>
      </c>
      <c r="B357" s="9"/>
      <c r="C357" s="9" t="s">
        <v>2044</v>
      </c>
      <c r="D357" s="10" t="s">
        <v>2045</v>
      </c>
      <c r="E357" s="9" t="s">
        <v>2046</v>
      </c>
      <c r="F357" s="9" t="s">
        <v>122</v>
      </c>
      <c r="G357" s="9" t="s">
        <v>123</v>
      </c>
      <c r="H357" s="9">
        <v>323463776</v>
      </c>
      <c r="I357" s="9"/>
      <c r="J357" s="9"/>
      <c r="K357" s="9" t="s">
        <v>30</v>
      </c>
      <c r="L357" s="9"/>
      <c r="M357" s="9"/>
      <c r="N357" s="9"/>
      <c r="O357" s="9"/>
      <c r="P357" s="13" t="s">
        <v>2047</v>
      </c>
      <c r="Q357" s="9"/>
      <c r="R357" s="9"/>
      <c r="S357" s="9"/>
      <c r="T357" s="10" t="s">
        <v>2048</v>
      </c>
      <c r="U357" s="10" t="s">
        <v>71</v>
      </c>
      <c r="V357" s="11"/>
      <c r="W357" s="9" t="s">
        <v>33</v>
      </c>
      <c r="X357" s="9">
        <v>1</v>
      </c>
      <c r="Y357" s="9" t="s">
        <v>101</v>
      </c>
      <c r="Z357" s="12">
        <v>42907</v>
      </c>
    </row>
    <row r="358" spans="1:27" x14ac:dyDescent="0.25">
      <c r="A358" s="8">
        <f t="shared" si="5"/>
        <v>357</v>
      </c>
      <c r="B358" s="9"/>
      <c r="C358" s="9" t="s">
        <v>1559</v>
      </c>
      <c r="D358" s="10" t="s">
        <v>2049</v>
      </c>
      <c r="E358" s="9" t="s">
        <v>2050</v>
      </c>
      <c r="F358" s="9" t="s">
        <v>122</v>
      </c>
      <c r="G358" s="9" t="s">
        <v>123</v>
      </c>
      <c r="H358" s="9">
        <v>978530802</v>
      </c>
      <c r="I358" s="9"/>
      <c r="J358" s="9"/>
      <c r="K358" s="9" t="s">
        <v>30</v>
      </c>
      <c r="L358" s="9"/>
      <c r="M358" s="9"/>
      <c r="N358" s="9"/>
      <c r="O358" s="9"/>
      <c r="P358" s="9"/>
      <c r="Q358" s="9"/>
      <c r="R358" s="9"/>
      <c r="S358" s="9"/>
      <c r="T358" s="10" t="s">
        <v>2051</v>
      </c>
      <c r="U358" s="10" t="s">
        <v>46</v>
      </c>
      <c r="V358" s="31">
        <v>42858</v>
      </c>
      <c r="W358" s="9" t="s">
        <v>33</v>
      </c>
      <c r="X358" s="9">
        <v>1</v>
      </c>
      <c r="Y358" s="9" t="s">
        <v>32</v>
      </c>
      <c r="Z358" s="12">
        <v>42879</v>
      </c>
    </row>
    <row r="359" spans="1:27" x14ac:dyDescent="0.25">
      <c r="A359" s="8">
        <f t="shared" si="5"/>
        <v>358</v>
      </c>
      <c r="B359" s="9"/>
      <c r="C359" s="9" t="s">
        <v>2052</v>
      </c>
      <c r="D359" s="10" t="s">
        <v>2053</v>
      </c>
      <c r="E359" s="9" t="s">
        <v>2054</v>
      </c>
      <c r="F359" s="9" t="s">
        <v>583</v>
      </c>
      <c r="G359" s="9" t="s">
        <v>123</v>
      </c>
      <c r="H359" s="9">
        <v>977979706</v>
      </c>
      <c r="I359" s="9"/>
      <c r="J359" s="9"/>
      <c r="K359" s="9" t="s">
        <v>30</v>
      </c>
      <c r="L359" s="9"/>
      <c r="M359" s="9"/>
      <c r="N359" s="9"/>
      <c r="O359" s="9"/>
      <c r="P359" s="9"/>
      <c r="Q359" s="9"/>
      <c r="R359" s="9"/>
      <c r="S359" s="9"/>
      <c r="T359" s="10" t="s">
        <v>2055</v>
      </c>
      <c r="U359" s="9" t="s">
        <v>38</v>
      </c>
      <c r="V359" s="31">
        <v>42880</v>
      </c>
      <c r="W359" s="9" t="s">
        <v>33</v>
      </c>
      <c r="X359" s="9">
        <v>3</v>
      </c>
      <c r="Y359" s="9" t="s">
        <v>32</v>
      </c>
      <c r="Z359" s="12">
        <v>42885</v>
      </c>
    </row>
    <row r="360" spans="1:27" x14ac:dyDescent="0.25">
      <c r="A360" s="8">
        <f t="shared" si="5"/>
        <v>359</v>
      </c>
      <c r="B360" s="9"/>
      <c r="C360" s="9"/>
      <c r="D360" s="10" t="s">
        <v>2056</v>
      </c>
      <c r="E360" s="9" t="s">
        <v>2057</v>
      </c>
      <c r="F360" s="9" t="s">
        <v>122</v>
      </c>
      <c r="G360" s="9" t="s">
        <v>123</v>
      </c>
      <c r="H360" s="9">
        <v>986049142</v>
      </c>
      <c r="I360" s="9"/>
      <c r="J360" s="9"/>
      <c r="K360" s="9" t="s">
        <v>30</v>
      </c>
      <c r="L360" s="9"/>
      <c r="M360" s="9"/>
      <c r="N360" s="9"/>
      <c r="O360" s="9"/>
      <c r="P360" s="14" t="s">
        <v>2058</v>
      </c>
      <c r="Q360" s="9"/>
      <c r="R360" s="9"/>
      <c r="S360" s="9"/>
      <c r="T360" s="10" t="s">
        <v>2059</v>
      </c>
      <c r="U360" s="10" t="s">
        <v>57</v>
      </c>
      <c r="V360" s="11"/>
      <c r="W360" s="9" t="s">
        <v>33</v>
      </c>
      <c r="X360" s="9">
        <v>3</v>
      </c>
      <c r="Y360" s="9" t="s">
        <v>32</v>
      </c>
      <c r="Z360" s="12">
        <v>42880</v>
      </c>
    </row>
    <row r="361" spans="1:27" ht="17.25" customHeight="1" x14ac:dyDescent="0.25">
      <c r="A361" s="8">
        <f t="shared" si="5"/>
        <v>360</v>
      </c>
      <c r="B361" s="9"/>
      <c r="C361" s="9" t="s">
        <v>1138</v>
      </c>
      <c r="D361" s="10" t="s">
        <v>2060</v>
      </c>
      <c r="E361" s="9" t="s">
        <v>2061</v>
      </c>
      <c r="F361" s="9" t="s">
        <v>583</v>
      </c>
      <c r="G361" s="9" t="s">
        <v>123</v>
      </c>
      <c r="H361" s="9">
        <v>972712156</v>
      </c>
      <c r="I361" s="9"/>
      <c r="J361" s="9"/>
      <c r="K361" s="9" t="s">
        <v>30</v>
      </c>
      <c r="L361" s="9"/>
      <c r="M361" s="9"/>
      <c r="N361" s="9"/>
      <c r="O361" s="9"/>
      <c r="P361" s="9"/>
      <c r="Q361" s="9"/>
      <c r="R361" s="9"/>
      <c r="S361" s="9"/>
      <c r="T361" s="10" t="s">
        <v>2062</v>
      </c>
      <c r="U361" s="10" t="s">
        <v>46</v>
      </c>
      <c r="V361" s="11">
        <v>42880</v>
      </c>
      <c r="W361" s="9" t="s">
        <v>33</v>
      </c>
      <c r="X361" s="9">
        <v>3</v>
      </c>
      <c r="Y361" s="9" t="s">
        <v>72</v>
      </c>
      <c r="Z361" s="12">
        <v>42880</v>
      </c>
    </row>
    <row r="362" spans="1:27" x14ac:dyDescent="0.25">
      <c r="A362" s="8">
        <f t="shared" si="5"/>
        <v>361</v>
      </c>
      <c r="B362" s="9"/>
      <c r="C362" s="9"/>
      <c r="D362" s="10" t="s">
        <v>2063</v>
      </c>
      <c r="E362" s="10" t="s">
        <v>2064</v>
      </c>
      <c r="F362" s="9" t="s">
        <v>571</v>
      </c>
      <c r="G362" s="9" t="s">
        <v>123</v>
      </c>
      <c r="H362" s="9">
        <v>974512747</v>
      </c>
      <c r="I362" s="9"/>
      <c r="J362" s="9"/>
      <c r="K362" s="9" t="s">
        <v>36</v>
      </c>
      <c r="L362" s="9"/>
      <c r="M362" s="10" t="s">
        <v>2065</v>
      </c>
      <c r="N362" s="10" t="s">
        <v>2066</v>
      </c>
      <c r="O362" s="9"/>
      <c r="P362" s="14" t="s">
        <v>2067</v>
      </c>
      <c r="Q362" s="9"/>
      <c r="R362" s="9"/>
      <c r="S362" s="9"/>
      <c r="T362" s="10" t="s">
        <v>2068</v>
      </c>
      <c r="U362" s="10" t="s">
        <v>100</v>
      </c>
      <c r="V362" s="11"/>
      <c r="W362" s="9" t="s">
        <v>33</v>
      </c>
      <c r="X362" s="9">
        <v>4</v>
      </c>
      <c r="Y362" s="9" t="s">
        <v>101</v>
      </c>
      <c r="Z362" s="12">
        <v>42905</v>
      </c>
    </row>
    <row r="363" spans="1:27" ht="27" customHeight="1" x14ac:dyDescent="0.25">
      <c r="A363" s="8">
        <f t="shared" si="5"/>
        <v>362</v>
      </c>
      <c r="B363" s="9"/>
      <c r="C363" s="9" t="s">
        <v>2069</v>
      </c>
      <c r="D363" s="9" t="s">
        <v>2070</v>
      </c>
      <c r="E363" s="9" t="s">
        <v>2071</v>
      </c>
      <c r="F363" s="9" t="s">
        <v>583</v>
      </c>
      <c r="G363" s="9" t="s">
        <v>123</v>
      </c>
      <c r="H363" s="9">
        <v>322915813</v>
      </c>
      <c r="I363" s="9"/>
      <c r="J363" s="9"/>
      <c r="K363" s="9" t="s">
        <v>30</v>
      </c>
      <c r="L363" s="9"/>
      <c r="M363" s="9"/>
      <c r="N363" s="9"/>
      <c r="O363" s="9"/>
      <c r="P363" s="9"/>
      <c r="Q363" s="9"/>
      <c r="R363" s="9"/>
      <c r="S363" s="9"/>
      <c r="T363" s="9" t="s">
        <v>2072</v>
      </c>
      <c r="U363" s="9" t="s">
        <v>46</v>
      </c>
      <c r="V363" s="11">
        <v>42859</v>
      </c>
      <c r="W363" s="9" t="s">
        <v>33</v>
      </c>
      <c r="X363" s="9">
        <v>1</v>
      </c>
      <c r="Y363" s="9" t="s">
        <v>72</v>
      </c>
      <c r="Z363" s="12">
        <v>42859</v>
      </c>
    </row>
    <row r="364" spans="1:27" x14ac:dyDescent="0.25">
      <c r="A364" s="8">
        <f t="shared" si="5"/>
        <v>363</v>
      </c>
      <c r="B364" s="9"/>
      <c r="C364" s="9" t="s">
        <v>2073</v>
      </c>
      <c r="D364" s="10" t="s">
        <v>2074</v>
      </c>
      <c r="E364" s="10" t="s">
        <v>2075</v>
      </c>
      <c r="F364" s="9" t="s">
        <v>123</v>
      </c>
      <c r="G364" s="9" t="s">
        <v>123</v>
      </c>
      <c r="H364" s="9">
        <v>322369054</v>
      </c>
      <c r="I364" s="9"/>
      <c r="J364" s="9"/>
      <c r="K364" s="9" t="s">
        <v>30</v>
      </c>
      <c r="L364" s="9"/>
      <c r="M364" s="9"/>
      <c r="N364" s="9"/>
      <c r="O364" s="9"/>
      <c r="P364" s="14" t="s">
        <v>2076</v>
      </c>
      <c r="Q364" s="9"/>
      <c r="R364" s="9"/>
      <c r="S364" s="9"/>
      <c r="T364" s="10" t="s">
        <v>2077</v>
      </c>
      <c r="U364" s="9" t="s">
        <v>38</v>
      </c>
      <c r="V364" s="11">
        <v>42879</v>
      </c>
      <c r="W364" s="9" t="s">
        <v>33</v>
      </c>
      <c r="X364" s="9">
        <v>1</v>
      </c>
      <c r="Y364" s="9" t="s">
        <v>32</v>
      </c>
      <c r="Z364" s="12">
        <v>42880</v>
      </c>
    </row>
    <row r="365" spans="1:27" ht="14.25" customHeight="1" x14ac:dyDescent="0.25">
      <c r="A365" s="8">
        <f t="shared" si="5"/>
        <v>364</v>
      </c>
      <c r="B365" s="9"/>
      <c r="C365" s="9"/>
      <c r="D365" s="10" t="s">
        <v>2078</v>
      </c>
      <c r="E365" s="9" t="s">
        <v>2079</v>
      </c>
      <c r="F365" s="9" t="s">
        <v>155</v>
      </c>
      <c r="G365" s="9" t="s">
        <v>49</v>
      </c>
      <c r="H365" s="9">
        <v>991627321</v>
      </c>
      <c r="I365" s="9"/>
      <c r="J365" s="9"/>
      <c r="K365" s="9" t="s">
        <v>2080</v>
      </c>
      <c r="L365" s="9"/>
      <c r="M365" s="9" t="s">
        <v>2081</v>
      </c>
      <c r="N365" s="9" t="s">
        <v>713</v>
      </c>
      <c r="O365" s="9"/>
      <c r="P365" s="9" t="s">
        <v>2082</v>
      </c>
      <c r="Q365" s="9"/>
      <c r="R365" s="9"/>
      <c r="S365" s="9"/>
      <c r="T365" s="10" t="s">
        <v>2083</v>
      </c>
      <c r="U365" s="9" t="s">
        <v>394</v>
      </c>
      <c r="V365" s="11">
        <v>42850</v>
      </c>
      <c r="W365" s="9" t="s">
        <v>33</v>
      </c>
      <c r="X365" s="9"/>
      <c r="Y365" s="9"/>
      <c r="Z365" s="12">
        <v>42905</v>
      </c>
    </row>
    <row r="366" spans="1:27" x14ac:dyDescent="0.25">
      <c r="A366" s="8">
        <f t="shared" si="5"/>
        <v>365</v>
      </c>
      <c r="B366" s="9"/>
      <c r="C366" s="9"/>
      <c r="D366" s="10" t="s">
        <v>2084</v>
      </c>
      <c r="E366" s="10" t="s">
        <v>2085</v>
      </c>
      <c r="F366" s="9" t="s">
        <v>555</v>
      </c>
      <c r="G366" s="9" t="s">
        <v>49</v>
      </c>
      <c r="H366" s="10" t="s">
        <v>2086</v>
      </c>
      <c r="I366" s="9"/>
      <c r="J366" s="9"/>
      <c r="K366" s="9"/>
      <c r="L366" s="9"/>
      <c r="M366" s="10" t="s">
        <v>355</v>
      </c>
      <c r="N366" s="9"/>
      <c r="O366" s="9"/>
      <c r="P366" s="14" t="s">
        <v>2087</v>
      </c>
      <c r="Q366" s="9"/>
      <c r="R366" s="9"/>
      <c r="S366" s="9"/>
      <c r="T366" s="10" t="s">
        <v>2088</v>
      </c>
      <c r="U366" s="10" t="s">
        <v>71</v>
      </c>
      <c r="V366" s="11">
        <v>42879</v>
      </c>
      <c r="W366" s="9" t="s">
        <v>33</v>
      </c>
      <c r="X366" s="9">
        <v>4</v>
      </c>
      <c r="Y366" s="9" t="s">
        <v>101</v>
      </c>
      <c r="Z366" s="12">
        <v>42905</v>
      </c>
    </row>
    <row r="367" spans="1:27" x14ac:dyDescent="0.25">
      <c r="A367" s="8">
        <f t="shared" si="5"/>
        <v>366</v>
      </c>
      <c r="B367" s="9"/>
      <c r="C367" s="9"/>
      <c r="D367" s="10" t="s">
        <v>2089</v>
      </c>
      <c r="E367" s="9" t="s">
        <v>2090</v>
      </c>
      <c r="F367" s="9" t="s">
        <v>2091</v>
      </c>
      <c r="G367" s="9" t="s">
        <v>49</v>
      </c>
      <c r="H367" s="9">
        <v>222205800</v>
      </c>
      <c r="I367" s="9">
        <v>222243982</v>
      </c>
      <c r="J367" s="9"/>
      <c r="K367" s="9" t="s">
        <v>2080</v>
      </c>
      <c r="L367" s="9"/>
      <c r="M367" s="9"/>
      <c r="N367" s="9"/>
      <c r="O367" s="9"/>
      <c r="P367" s="13" t="s">
        <v>2092</v>
      </c>
      <c r="Q367" s="9"/>
      <c r="R367" s="9"/>
      <c r="S367" s="9"/>
      <c r="T367" s="10" t="s">
        <v>2093</v>
      </c>
      <c r="U367" s="9" t="s">
        <v>38</v>
      </c>
      <c r="V367" s="11"/>
      <c r="W367" s="9" t="s">
        <v>33</v>
      </c>
      <c r="X367" s="9">
        <v>5</v>
      </c>
      <c r="Y367" s="9" t="s">
        <v>101</v>
      </c>
      <c r="Z367" s="12">
        <v>42908</v>
      </c>
      <c r="AA367" t="s">
        <v>2094</v>
      </c>
    </row>
    <row r="368" spans="1:27" x14ac:dyDescent="0.25">
      <c r="A368" s="8">
        <f t="shared" si="5"/>
        <v>367</v>
      </c>
      <c r="B368" s="9"/>
      <c r="C368" s="9"/>
      <c r="D368" s="10" t="s">
        <v>2095</v>
      </c>
      <c r="E368" s="9" t="s">
        <v>2096</v>
      </c>
      <c r="F368" s="9" t="s">
        <v>155</v>
      </c>
      <c r="G368" s="9" t="s">
        <v>49</v>
      </c>
      <c r="H368" s="9">
        <v>226333799</v>
      </c>
      <c r="I368" s="9">
        <v>222313427</v>
      </c>
      <c r="J368" s="9"/>
      <c r="K368" s="9" t="s">
        <v>2080</v>
      </c>
      <c r="L368" s="9"/>
      <c r="M368" s="10" t="s">
        <v>2097</v>
      </c>
      <c r="N368" s="10" t="s">
        <v>2098</v>
      </c>
      <c r="O368" s="32"/>
      <c r="P368" s="33" t="s">
        <v>2099</v>
      </c>
      <c r="Q368" s="9"/>
      <c r="R368" s="9"/>
      <c r="S368" s="9"/>
      <c r="T368" s="10" t="s">
        <v>2100</v>
      </c>
      <c r="U368" s="9" t="s">
        <v>38</v>
      </c>
      <c r="V368" s="11"/>
      <c r="W368" s="9" t="s">
        <v>33</v>
      </c>
      <c r="X368" s="9">
        <v>3</v>
      </c>
      <c r="Y368" s="9" t="s">
        <v>32</v>
      </c>
      <c r="Z368" s="12">
        <v>42908</v>
      </c>
    </row>
    <row r="369" spans="1:35" x14ac:dyDescent="0.25">
      <c r="A369" s="8">
        <f t="shared" si="5"/>
        <v>368</v>
      </c>
      <c r="B369" s="9"/>
      <c r="C369" s="9"/>
      <c r="D369" s="10" t="s">
        <v>2101</v>
      </c>
      <c r="E369" s="9" t="s">
        <v>2102</v>
      </c>
      <c r="F369" s="9" t="s">
        <v>254</v>
      </c>
      <c r="G369" s="9" t="s">
        <v>49</v>
      </c>
      <c r="H369" s="9">
        <v>222434747</v>
      </c>
      <c r="I369" s="9"/>
      <c r="J369" s="9"/>
      <c r="K369" s="9" t="s">
        <v>2080</v>
      </c>
      <c r="L369" s="9"/>
      <c r="M369" s="9"/>
      <c r="N369" s="9"/>
      <c r="O369" s="9"/>
      <c r="P369" s="10" t="s">
        <v>2103</v>
      </c>
      <c r="Q369" s="14" t="s">
        <v>2104</v>
      </c>
      <c r="R369" s="9"/>
      <c r="S369" s="9"/>
      <c r="T369" s="34" t="s">
        <v>2105</v>
      </c>
      <c r="U369" s="10" t="s">
        <v>46</v>
      </c>
      <c r="V369" s="11"/>
      <c r="W369" s="9" t="s">
        <v>33</v>
      </c>
      <c r="X369" s="9">
        <v>6</v>
      </c>
      <c r="Y369" s="9" t="s">
        <v>32</v>
      </c>
      <c r="Z369" s="12">
        <v>42909</v>
      </c>
    </row>
    <row r="370" spans="1:35" x14ac:dyDescent="0.25">
      <c r="A370" s="8">
        <f t="shared" si="5"/>
        <v>369</v>
      </c>
      <c r="B370" s="35"/>
      <c r="C370" s="36" t="s">
        <v>387</v>
      </c>
      <c r="D370" s="37" t="s">
        <v>2106</v>
      </c>
      <c r="E370" s="35" t="s">
        <v>2107</v>
      </c>
      <c r="F370" s="35" t="s">
        <v>1352</v>
      </c>
      <c r="G370" s="35" t="s">
        <v>49</v>
      </c>
      <c r="H370" s="35">
        <v>222047239</v>
      </c>
      <c r="I370" s="35"/>
      <c r="J370" s="35"/>
      <c r="K370" s="35" t="s">
        <v>36</v>
      </c>
      <c r="L370" s="35"/>
      <c r="M370" s="35" t="s">
        <v>2108</v>
      </c>
      <c r="N370" s="35" t="s">
        <v>1270</v>
      </c>
      <c r="O370" s="35" t="s">
        <v>268</v>
      </c>
      <c r="P370" s="38" t="s">
        <v>2109</v>
      </c>
      <c r="Q370" s="35"/>
      <c r="R370" s="35"/>
      <c r="S370" s="35"/>
      <c r="T370" s="39" t="s">
        <v>2110</v>
      </c>
      <c r="U370" s="40" t="s">
        <v>394</v>
      </c>
      <c r="V370" s="41">
        <v>42683</v>
      </c>
      <c r="W370" s="42" t="s">
        <v>2111</v>
      </c>
      <c r="X370" s="9"/>
      <c r="Y370" s="9"/>
      <c r="Z370" s="12">
        <v>42907</v>
      </c>
      <c r="AA370" s="9"/>
      <c r="AB370" s="9"/>
      <c r="AC370" s="9"/>
    </row>
    <row r="371" spans="1:35" x14ac:dyDescent="0.25">
      <c r="A371" s="8">
        <f t="shared" si="5"/>
        <v>370</v>
      </c>
      <c r="B371" s="35"/>
      <c r="C371" s="35"/>
      <c r="D371" s="37" t="s">
        <v>2112</v>
      </c>
      <c r="E371" s="35" t="s">
        <v>2113</v>
      </c>
      <c r="F371" s="35" t="s">
        <v>105</v>
      </c>
      <c r="G371" s="35" t="s">
        <v>49</v>
      </c>
      <c r="H371" s="35">
        <v>225048478</v>
      </c>
      <c r="I371" s="35">
        <v>225048486</v>
      </c>
      <c r="J371" s="35"/>
      <c r="K371" s="35" t="s">
        <v>36</v>
      </c>
      <c r="L371" s="35"/>
      <c r="M371" s="35" t="s">
        <v>2114</v>
      </c>
      <c r="N371" s="36" t="s">
        <v>2115</v>
      </c>
      <c r="O371" s="35" t="s">
        <v>236</v>
      </c>
      <c r="P371" s="38" t="s">
        <v>2116</v>
      </c>
      <c r="Q371" s="35"/>
      <c r="R371" s="35"/>
      <c r="S371" s="43"/>
      <c r="T371" s="39" t="s">
        <v>2117</v>
      </c>
      <c r="U371" s="40" t="s">
        <v>394</v>
      </c>
      <c r="V371" s="44">
        <v>42683</v>
      </c>
      <c r="W371" s="42" t="s">
        <v>2111</v>
      </c>
      <c r="X371" s="9"/>
      <c r="Y371" s="9"/>
      <c r="Z371" s="12">
        <v>42894</v>
      </c>
      <c r="AA371" s="9" t="s">
        <v>2118</v>
      </c>
      <c r="AB371" s="9"/>
    </row>
    <row r="372" spans="1:35" x14ac:dyDescent="0.25">
      <c r="A372" s="8">
        <f t="shared" si="5"/>
        <v>371</v>
      </c>
      <c r="B372" s="35" t="s">
        <v>2119</v>
      </c>
      <c r="C372" s="35" t="s">
        <v>2120</v>
      </c>
      <c r="D372" s="37" t="s">
        <v>2121</v>
      </c>
      <c r="E372" s="35" t="s">
        <v>2122</v>
      </c>
      <c r="F372" s="35" t="s">
        <v>1352</v>
      </c>
      <c r="G372" s="35" t="s">
        <v>49</v>
      </c>
      <c r="H372" s="35">
        <v>228845775</v>
      </c>
      <c r="I372" s="35">
        <v>978279167</v>
      </c>
      <c r="J372" s="35"/>
      <c r="K372" s="35" t="s">
        <v>30</v>
      </c>
      <c r="L372" s="35"/>
      <c r="M372" s="35" t="s">
        <v>2123</v>
      </c>
      <c r="N372" s="35"/>
      <c r="O372" s="35" t="s">
        <v>236</v>
      </c>
      <c r="P372" s="38" t="s">
        <v>2124</v>
      </c>
      <c r="Q372" s="35"/>
      <c r="R372" s="35"/>
      <c r="S372" s="43"/>
      <c r="T372" s="45" t="s">
        <v>2125</v>
      </c>
      <c r="U372" s="46" t="s">
        <v>394</v>
      </c>
      <c r="V372" s="47">
        <v>42703</v>
      </c>
      <c r="W372" s="42" t="s">
        <v>2111</v>
      </c>
      <c r="X372" s="9"/>
      <c r="Y372" s="9"/>
      <c r="Z372" s="12">
        <v>42894</v>
      </c>
      <c r="AA372" s="9" t="s">
        <v>2126</v>
      </c>
      <c r="AB372" s="9"/>
      <c r="AC372" s="9"/>
    </row>
    <row r="373" spans="1:35" x14ac:dyDescent="0.25">
      <c r="A373" s="8">
        <f t="shared" si="5"/>
        <v>372</v>
      </c>
      <c r="B373" s="48"/>
      <c r="C373" s="48"/>
      <c r="D373" s="37" t="s">
        <v>2127</v>
      </c>
      <c r="E373" s="48" t="s">
        <v>2128</v>
      </c>
      <c r="F373" s="48" t="s">
        <v>123</v>
      </c>
      <c r="G373" s="48" t="s">
        <v>123</v>
      </c>
      <c r="H373" s="35">
        <v>323129452</v>
      </c>
      <c r="I373" s="35"/>
      <c r="J373" s="48"/>
      <c r="K373" s="35" t="s">
        <v>30</v>
      </c>
      <c r="L373" s="48"/>
      <c r="M373" s="48"/>
      <c r="N373" s="48"/>
      <c r="O373" s="48"/>
      <c r="P373" s="49" t="s">
        <v>2129</v>
      </c>
      <c r="Q373" s="35"/>
      <c r="R373" s="35"/>
      <c r="S373" s="48"/>
      <c r="T373" s="37" t="s">
        <v>2130</v>
      </c>
      <c r="U373" s="48" t="s">
        <v>394</v>
      </c>
      <c r="V373" s="41">
        <v>42804</v>
      </c>
      <c r="W373" s="42" t="s">
        <v>2111</v>
      </c>
      <c r="X373" s="9"/>
      <c r="Y373" s="9"/>
      <c r="Z373" s="12">
        <v>42899</v>
      </c>
      <c r="AA373" t="s">
        <v>2126</v>
      </c>
    </row>
    <row r="374" spans="1:35" x14ac:dyDescent="0.25">
      <c r="A374" s="8">
        <f t="shared" si="5"/>
        <v>373</v>
      </c>
      <c r="B374" s="48"/>
      <c r="C374" s="48"/>
      <c r="D374" s="50" t="s">
        <v>2131</v>
      </c>
      <c r="E374" s="48" t="s">
        <v>2132</v>
      </c>
      <c r="F374" s="51" t="s">
        <v>48</v>
      </c>
      <c r="G374" s="48" t="s">
        <v>49</v>
      </c>
      <c r="H374" s="35">
        <v>224924152</v>
      </c>
      <c r="I374" s="48">
        <v>996326624</v>
      </c>
      <c r="J374" s="48"/>
      <c r="K374" s="48" t="s">
        <v>1012</v>
      </c>
      <c r="L374" s="48"/>
      <c r="M374" s="48" t="s">
        <v>645</v>
      </c>
      <c r="N374" s="48" t="s">
        <v>2133</v>
      </c>
      <c r="O374" s="48" t="s">
        <v>321</v>
      </c>
      <c r="P374" s="38" t="s">
        <v>2134</v>
      </c>
      <c r="Q374" s="52" t="s">
        <v>2135</v>
      </c>
      <c r="R374" s="53"/>
      <c r="S374" s="54"/>
      <c r="T374" s="55" t="s">
        <v>2136</v>
      </c>
      <c r="U374" s="54" t="s">
        <v>394</v>
      </c>
      <c r="V374" s="56">
        <v>42893</v>
      </c>
      <c r="W374" s="42" t="s">
        <v>2111</v>
      </c>
      <c r="X374" s="9"/>
      <c r="Y374" s="9"/>
      <c r="Z374" s="12">
        <v>42898</v>
      </c>
      <c r="AA374" s="9" t="s">
        <v>2137</v>
      </c>
      <c r="AB374" s="9"/>
      <c r="AC374" s="9"/>
    </row>
    <row r="375" spans="1:35" x14ac:dyDescent="0.25">
      <c r="A375" s="8">
        <f t="shared" si="5"/>
        <v>374</v>
      </c>
      <c r="B375" s="48"/>
      <c r="C375" s="48"/>
      <c r="D375" s="50" t="s">
        <v>2138</v>
      </c>
      <c r="E375" s="48" t="s">
        <v>2139</v>
      </c>
      <c r="F375" s="51" t="s">
        <v>254</v>
      </c>
      <c r="G375" s="48" t="s">
        <v>49</v>
      </c>
      <c r="H375" s="35">
        <v>998417283</v>
      </c>
      <c r="I375" s="35"/>
      <c r="J375" s="48"/>
      <c r="K375" s="48" t="s">
        <v>1012</v>
      </c>
      <c r="L375" s="48"/>
      <c r="M375" s="48" t="s">
        <v>645</v>
      </c>
      <c r="N375" s="48" t="s">
        <v>2140</v>
      </c>
      <c r="O375" s="48" t="s">
        <v>321</v>
      </c>
      <c r="P375" s="38" t="s">
        <v>2141</v>
      </c>
      <c r="Q375" s="35"/>
      <c r="R375" s="35"/>
      <c r="S375" s="48"/>
      <c r="T375" s="37" t="s">
        <v>2142</v>
      </c>
      <c r="U375" s="48" t="s">
        <v>394</v>
      </c>
      <c r="V375" s="57">
        <v>42741</v>
      </c>
      <c r="W375" s="42" t="s">
        <v>2111</v>
      </c>
      <c r="X375" s="9"/>
      <c r="Y375" s="9"/>
      <c r="Z375" s="12">
        <v>42898</v>
      </c>
      <c r="AA375" s="9" t="s">
        <v>2143</v>
      </c>
      <c r="AB375" s="9"/>
    </row>
    <row r="376" spans="1:35" x14ac:dyDescent="0.25">
      <c r="A376" s="8">
        <f t="shared" si="5"/>
        <v>375</v>
      </c>
      <c r="B376" s="35"/>
      <c r="C376" s="35" t="s">
        <v>2144</v>
      </c>
      <c r="D376" s="50" t="s">
        <v>2145</v>
      </c>
      <c r="E376" s="35" t="s">
        <v>2146</v>
      </c>
      <c r="F376" s="58" t="s">
        <v>143</v>
      </c>
      <c r="G376" s="35" t="s">
        <v>95</v>
      </c>
      <c r="H376" s="35">
        <v>722428854</v>
      </c>
      <c r="I376" s="35">
        <v>99789217</v>
      </c>
      <c r="J376" s="35"/>
      <c r="K376" s="35" t="s">
        <v>36</v>
      </c>
      <c r="L376" s="35"/>
      <c r="M376" s="35" t="s">
        <v>2147</v>
      </c>
      <c r="N376" s="35" t="s">
        <v>2148</v>
      </c>
      <c r="O376" s="35" t="s">
        <v>472</v>
      </c>
      <c r="P376" s="38" t="s">
        <v>2149</v>
      </c>
      <c r="Q376" s="35" t="s">
        <v>2150</v>
      </c>
      <c r="R376" s="35"/>
      <c r="S376" s="35"/>
      <c r="T376" s="37" t="s">
        <v>2151</v>
      </c>
      <c r="U376" s="48" t="s">
        <v>394</v>
      </c>
      <c r="V376" s="44">
        <v>42683</v>
      </c>
      <c r="W376" s="42" t="s">
        <v>2111</v>
      </c>
      <c r="X376" s="9"/>
      <c r="Y376" s="9"/>
      <c r="Z376" s="12">
        <v>42907</v>
      </c>
      <c r="AA376" s="9" t="s">
        <v>2152</v>
      </c>
      <c r="AB376" s="9"/>
      <c r="AC376" s="9"/>
      <c r="AI376" s="23">
        <v>0.54166666666666663</v>
      </c>
    </row>
    <row r="377" spans="1:35" x14ac:dyDescent="0.25">
      <c r="A377" s="8">
        <f t="shared" si="5"/>
        <v>376</v>
      </c>
      <c r="B377" s="35" t="s">
        <v>2153</v>
      </c>
      <c r="C377" s="35" t="s">
        <v>2154</v>
      </c>
      <c r="D377" s="37" t="s">
        <v>2155</v>
      </c>
      <c r="E377" s="35" t="s">
        <v>2156</v>
      </c>
      <c r="F377" s="35" t="s">
        <v>155</v>
      </c>
      <c r="G377" s="35" t="s">
        <v>49</v>
      </c>
      <c r="H377" s="35">
        <v>226884556</v>
      </c>
      <c r="I377" s="35">
        <v>962014738</v>
      </c>
      <c r="J377" s="35"/>
      <c r="K377" s="35" t="s">
        <v>36</v>
      </c>
      <c r="L377" s="35"/>
      <c r="M377" s="35" t="s">
        <v>2157</v>
      </c>
      <c r="N377" s="35" t="s">
        <v>2158</v>
      </c>
      <c r="O377" s="35"/>
      <c r="P377" s="49" t="s">
        <v>2159</v>
      </c>
      <c r="Q377" s="49" t="s">
        <v>2160</v>
      </c>
      <c r="R377" s="35"/>
      <c r="S377" s="35"/>
      <c r="T377" s="39" t="s">
        <v>2161</v>
      </c>
      <c r="U377" s="40" t="s">
        <v>394</v>
      </c>
      <c r="V377" s="41">
        <v>43053</v>
      </c>
      <c r="W377" s="42" t="s">
        <v>2111</v>
      </c>
      <c r="X377" s="9"/>
      <c r="Y377" s="9"/>
      <c r="Z377" s="12">
        <v>42894</v>
      </c>
      <c r="AA377" s="9" t="s">
        <v>2126</v>
      </c>
      <c r="AB377" s="9"/>
      <c r="AC377" s="9"/>
    </row>
    <row r="378" spans="1:35" x14ac:dyDescent="0.25">
      <c r="A378" s="8">
        <f t="shared" si="5"/>
        <v>377</v>
      </c>
      <c r="B378" s="35"/>
      <c r="C378" s="35"/>
      <c r="D378" s="48" t="s">
        <v>2162</v>
      </c>
      <c r="E378" s="35" t="s">
        <v>2163</v>
      </c>
      <c r="F378" s="35" t="s">
        <v>2164</v>
      </c>
      <c r="G378" s="35" t="s">
        <v>49</v>
      </c>
      <c r="H378" s="35">
        <v>228156310</v>
      </c>
      <c r="I378" s="35"/>
      <c r="J378" s="35"/>
      <c r="K378" s="35" t="s">
        <v>30</v>
      </c>
      <c r="L378" s="35"/>
      <c r="M378" s="35" t="s">
        <v>2097</v>
      </c>
      <c r="N378" s="35" t="s">
        <v>2165</v>
      </c>
      <c r="O378" s="35" t="s">
        <v>268</v>
      </c>
      <c r="P378" s="38" t="s">
        <v>2166</v>
      </c>
      <c r="Q378" s="35"/>
      <c r="R378" s="35"/>
      <c r="S378" s="35"/>
      <c r="T378" s="37" t="s">
        <v>2167</v>
      </c>
      <c r="U378" s="48" t="s">
        <v>394</v>
      </c>
      <c r="V378" s="41">
        <v>43053</v>
      </c>
      <c r="W378" s="42" t="s">
        <v>2111</v>
      </c>
      <c r="X378" s="9"/>
      <c r="Y378" s="9"/>
      <c r="Z378" s="12">
        <v>42894</v>
      </c>
      <c r="AA378" s="9" t="s">
        <v>2126</v>
      </c>
      <c r="AB378" s="9"/>
      <c r="AC378" s="9"/>
    </row>
    <row r="379" spans="1:35" x14ac:dyDescent="0.25">
      <c r="A379" s="8">
        <f t="shared" si="5"/>
        <v>378</v>
      </c>
      <c r="B379" s="35"/>
      <c r="C379" s="35"/>
      <c r="D379" s="48" t="s">
        <v>2168</v>
      </c>
      <c r="E379" s="35" t="s">
        <v>2169</v>
      </c>
      <c r="F379" s="35" t="s">
        <v>248</v>
      </c>
      <c r="G379" s="35" t="s">
        <v>95</v>
      </c>
      <c r="H379" s="35">
        <v>722515126</v>
      </c>
      <c r="I379" s="35"/>
      <c r="J379" s="35"/>
      <c r="K379" s="35" t="s">
        <v>30</v>
      </c>
      <c r="L379" s="35"/>
      <c r="M379" s="35" t="s">
        <v>2170</v>
      </c>
      <c r="N379" s="35" t="s">
        <v>2171</v>
      </c>
      <c r="O379" s="35" t="s">
        <v>330</v>
      </c>
      <c r="P379" s="38" t="s">
        <v>2172</v>
      </c>
      <c r="Q379" s="35"/>
      <c r="R379" s="35"/>
      <c r="S379" s="35"/>
      <c r="T379" s="37" t="s">
        <v>2173</v>
      </c>
      <c r="U379" s="48" t="s">
        <v>394</v>
      </c>
      <c r="V379" s="41">
        <v>42807</v>
      </c>
      <c r="W379" s="42" t="s">
        <v>2111</v>
      </c>
      <c r="X379" s="9"/>
      <c r="Y379" s="9"/>
      <c r="Z379" s="12">
        <v>42899</v>
      </c>
      <c r="AA379" s="9" t="s">
        <v>2126</v>
      </c>
      <c r="AB379" s="9"/>
      <c r="AC379" s="9"/>
    </row>
    <row r="380" spans="1:35" x14ac:dyDescent="0.25">
      <c r="A380" s="8">
        <f t="shared" si="5"/>
        <v>379</v>
      </c>
      <c r="B380" s="48"/>
      <c r="C380" s="48"/>
      <c r="D380" s="37" t="s">
        <v>2174</v>
      </c>
      <c r="E380" s="48" t="s">
        <v>2175</v>
      </c>
      <c r="F380" s="48" t="s">
        <v>285</v>
      </c>
      <c r="G380" s="48" t="s">
        <v>49</v>
      </c>
      <c r="H380" s="35">
        <v>229484889</v>
      </c>
      <c r="I380" s="48"/>
      <c r="J380" s="48"/>
      <c r="K380" s="48" t="s">
        <v>1647</v>
      </c>
      <c r="L380" s="48"/>
      <c r="M380" s="48" t="s">
        <v>2176</v>
      </c>
      <c r="N380" s="48" t="s">
        <v>2177</v>
      </c>
      <c r="O380" s="48" t="s">
        <v>472</v>
      </c>
      <c r="P380" s="38" t="s">
        <v>2178</v>
      </c>
      <c r="Q380" s="35"/>
      <c r="R380" s="35"/>
      <c r="S380" s="48" t="s">
        <v>2179</v>
      </c>
      <c r="T380" s="37" t="s">
        <v>2180</v>
      </c>
      <c r="U380" s="48" t="s">
        <v>394</v>
      </c>
      <c r="V380" s="41">
        <v>42849</v>
      </c>
      <c r="W380" s="42" t="s">
        <v>2111</v>
      </c>
      <c r="X380" s="9"/>
      <c r="Y380" s="9"/>
      <c r="Z380" s="12">
        <v>42905</v>
      </c>
      <c r="AA380" s="9" t="s">
        <v>2181</v>
      </c>
      <c r="AB380" s="9"/>
      <c r="AC380" s="9"/>
      <c r="AF380" t="s">
        <v>2182</v>
      </c>
    </row>
    <row r="381" spans="1:35" x14ac:dyDescent="0.25">
      <c r="A381" s="8">
        <f t="shared" si="5"/>
        <v>380</v>
      </c>
      <c r="B381" s="35"/>
      <c r="C381" s="36" t="s">
        <v>2183</v>
      </c>
      <c r="D381" s="37" t="s">
        <v>2184</v>
      </c>
      <c r="E381" s="35" t="s">
        <v>2185</v>
      </c>
      <c r="F381" s="35" t="s">
        <v>143</v>
      </c>
      <c r="G381" s="35" t="s">
        <v>95</v>
      </c>
      <c r="H381" s="35">
        <v>722768417</v>
      </c>
      <c r="I381" s="35"/>
      <c r="J381" s="35"/>
      <c r="K381" s="35" t="s">
        <v>36</v>
      </c>
      <c r="L381" s="35"/>
      <c r="M381" s="35" t="s">
        <v>2186</v>
      </c>
      <c r="N381" s="36" t="s">
        <v>2187</v>
      </c>
      <c r="O381" s="35" t="s">
        <v>268</v>
      </c>
      <c r="P381" s="38" t="s">
        <v>2188</v>
      </c>
      <c r="Q381" s="35"/>
      <c r="R381" s="35"/>
      <c r="S381" s="35"/>
      <c r="T381" s="37" t="s">
        <v>2189</v>
      </c>
      <c r="U381" s="37" t="s">
        <v>394</v>
      </c>
      <c r="V381" s="41">
        <v>42802</v>
      </c>
      <c r="W381" s="42" t="s">
        <v>2111</v>
      </c>
      <c r="X381" s="9"/>
      <c r="Y381" s="9"/>
      <c r="Z381" s="12">
        <v>42907</v>
      </c>
      <c r="AA381" s="9" t="s">
        <v>2152</v>
      </c>
      <c r="AB381" s="9"/>
      <c r="AC381" s="9"/>
      <c r="AH381" s="23">
        <v>0.45833333333333331</v>
      </c>
    </row>
    <row r="382" spans="1:35" x14ac:dyDescent="0.25">
      <c r="A382" s="8">
        <f t="shared" si="5"/>
        <v>381</v>
      </c>
      <c r="B382" s="35" t="s">
        <v>2190</v>
      </c>
      <c r="C382" s="35" t="s">
        <v>2191</v>
      </c>
      <c r="D382" s="59" t="s">
        <v>2192</v>
      </c>
      <c r="E382" s="35" t="s">
        <v>2193</v>
      </c>
      <c r="F382" s="35" t="s">
        <v>1554</v>
      </c>
      <c r="G382" s="35" t="s">
        <v>49</v>
      </c>
      <c r="H382" s="35">
        <v>987844354</v>
      </c>
      <c r="I382" s="35"/>
      <c r="J382" s="35"/>
      <c r="K382" s="35" t="s">
        <v>36</v>
      </c>
      <c r="L382" s="35"/>
      <c r="M382" s="35" t="s">
        <v>2194</v>
      </c>
      <c r="N382" s="35" t="s">
        <v>2195</v>
      </c>
      <c r="O382" s="35" t="s">
        <v>472</v>
      </c>
      <c r="P382" s="35" t="s">
        <v>2196</v>
      </c>
      <c r="Q382" s="35"/>
      <c r="R382" s="35"/>
      <c r="S382" s="35"/>
      <c r="T382" s="37" t="s">
        <v>2197</v>
      </c>
      <c r="U382" s="48" t="s">
        <v>394</v>
      </c>
      <c r="V382" s="41">
        <v>42802</v>
      </c>
      <c r="W382" s="42" t="s">
        <v>2111</v>
      </c>
      <c r="X382" s="9"/>
      <c r="Y382" s="9"/>
      <c r="Z382" s="12"/>
      <c r="AA382" s="9" t="s">
        <v>2198</v>
      </c>
    </row>
    <row r="383" spans="1:35" x14ac:dyDescent="0.25">
      <c r="A383" s="8">
        <f t="shared" si="5"/>
        <v>382</v>
      </c>
      <c r="B383" s="35"/>
      <c r="C383" s="35"/>
      <c r="D383" s="37" t="s">
        <v>1201</v>
      </c>
      <c r="E383" s="36" t="s">
        <v>2199</v>
      </c>
      <c r="F383" s="35" t="s">
        <v>83</v>
      </c>
      <c r="G383" s="35" t="s">
        <v>49</v>
      </c>
      <c r="H383" s="35">
        <v>223671192</v>
      </c>
      <c r="I383" s="35">
        <v>224814150</v>
      </c>
      <c r="J383" s="35">
        <v>225967275</v>
      </c>
      <c r="K383" s="35" t="s">
        <v>36</v>
      </c>
      <c r="L383" s="35"/>
      <c r="M383" s="35"/>
      <c r="N383" s="35"/>
      <c r="O383" s="35"/>
      <c r="P383" s="38" t="s">
        <v>2200</v>
      </c>
      <c r="Q383" s="35"/>
      <c r="R383" s="35"/>
      <c r="S383" s="35"/>
      <c r="T383" s="39" t="s">
        <v>2201</v>
      </c>
      <c r="U383" s="40" t="s">
        <v>394</v>
      </c>
      <c r="V383" s="41">
        <v>42828</v>
      </c>
      <c r="W383" s="42" t="s">
        <v>2111</v>
      </c>
      <c r="X383" s="9"/>
      <c r="Y383" s="9"/>
      <c r="Z383" s="12">
        <v>42884</v>
      </c>
      <c r="AA383" s="9" t="s">
        <v>2202</v>
      </c>
      <c r="AB383" s="9"/>
      <c r="AC383" s="9"/>
    </row>
    <row r="384" spans="1:35" x14ac:dyDescent="0.25">
      <c r="A384" s="8">
        <f t="shared" si="5"/>
        <v>383</v>
      </c>
      <c r="B384" s="48"/>
      <c r="C384" s="48"/>
      <c r="D384" s="37" t="s">
        <v>2203</v>
      </c>
      <c r="E384" s="48" t="s">
        <v>2204</v>
      </c>
      <c r="F384" s="48" t="s">
        <v>195</v>
      </c>
      <c r="G384" s="48" t="s">
        <v>29</v>
      </c>
      <c r="H384" s="35">
        <v>323180175</v>
      </c>
      <c r="I384" s="35"/>
      <c r="J384" s="48"/>
      <c r="K384" s="35" t="s">
        <v>30</v>
      </c>
      <c r="L384" s="48"/>
      <c r="M384" s="48" t="s">
        <v>124</v>
      </c>
      <c r="N384" s="48" t="s">
        <v>2205</v>
      </c>
      <c r="O384" s="48" t="s">
        <v>268</v>
      </c>
      <c r="P384" s="49" t="s">
        <v>2206</v>
      </c>
      <c r="Q384" s="35"/>
      <c r="R384" s="35"/>
      <c r="S384" s="48"/>
      <c r="T384" s="37" t="s">
        <v>2207</v>
      </c>
      <c r="U384" s="48" t="s">
        <v>394</v>
      </c>
      <c r="V384" s="41">
        <v>42798</v>
      </c>
      <c r="W384" s="42" t="s">
        <v>2111</v>
      </c>
      <c r="X384" s="9"/>
      <c r="Y384" s="9"/>
      <c r="Z384" s="12">
        <v>42899</v>
      </c>
      <c r="AA384" t="s">
        <v>2126</v>
      </c>
    </row>
    <row r="385" spans="1:28" x14ac:dyDescent="0.25">
      <c r="A385" s="8">
        <f t="shared" si="5"/>
        <v>384</v>
      </c>
      <c r="B385" s="48"/>
      <c r="C385" s="48"/>
      <c r="D385" s="37" t="s">
        <v>2208</v>
      </c>
      <c r="E385" s="48" t="s">
        <v>2209</v>
      </c>
      <c r="F385" s="48" t="s">
        <v>2210</v>
      </c>
      <c r="G385" s="48" t="s">
        <v>1364</v>
      </c>
      <c r="H385" s="35" t="s">
        <v>2211</v>
      </c>
      <c r="I385" s="35">
        <v>222312640</v>
      </c>
      <c r="J385" s="37" t="s">
        <v>2212</v>
      </c>
      <c r="K385" s="48" t="s">
        <v>2213</v>
      </c>
      <c r="L385" s="48"/>
      <c r="M385" s="48" t="s">
        <v>2214</v>
      </c>
      <c r="N385" s="48" t="s">
        <v>2215</v>
      </c>
      <c r="O385" s="48"/>
      <c r="P385" s="60" t="s">
        <v>2216</v>
      </c>
      <c r="Q385" s="35"/>
      <c r="R385" s="35"/>
      <c r="S385" s="35"/>
      <c r="T385" s="61" t="s">
        <v>2217</v>
      </c>
      <c r="U385" s="37" t="s">
        <v>71</v>
      </c>
      <c r="V385" s="41">
        <v>42860</v>
      </c>
      <c r="W385" s="9" t="s">
        <v>33</v>
      </c>
      <c r="X385" s="9">
        <v>7</v>
      </c>
      <c r="Y385" s="9" t="s">
        <v>101</v>
      </c>
      <c r="Z385" s="12">
        <v>42905</v>
      </c>
    </row>
    <row r="386" spans="1:28" x14ac:dyDescent="0.25">
      <c r="A386" s="8">
        <f t="shared" si="5"/>
        <v>385</v>
      </c>
      <c r="B386" s="48"/>
      <c r="C386" s="48"/>
      <c r="D386" s="37" t="s">
        <v>2218</v>
      </c>
      <c r="E386" s="48" t="s">
        <v>2219</v>
      </c>
      <c r="F386" s="48" t="s">
        <v>48</v>
      </c>
      <c r="G386" s="48" t="s">
        <v>1364</v>
      </c>
      <c r="H386" s="35" t="s">
        <v>2220</v>
      </c>
      <c r="I386" s="35">
        <v>959252505</v>
      </c>
      <c r="J386" s="48"/>
      <c r="K386" s="48" t="s">
        <v>2221</v>
      </c>
      <c r="L386" s="48"/>
      <c r="M386" s="37" t="s">
        <v>2222</v>
      </c>
      <c r="N386" s="48" t="s">
        <v>2223</v>
      </c>
      <c r="O386" s="48" t="s">
        <v>2224</v>
      </c>
      <c r="P386" s="60" t="s">
        <v>2225</v>
      </c>
      <c r="Q386" s="35"/>
      <c r="R386" s="35"/>
      <c r="S386" s="35"/>
      <c r="T386" s="61" t="s">
        <v>2226</v>
      </c>
      <c r="U386" s="37" t="s">
        <v>71</v>
      </c>
      <c r="V386" s="41">
        <v>42849</v>
      </c>
      <c r="W386" s="9" t="s">
        <v>33</v>
      </c>
      <c r="X386" s="9">
        <v>6</v>
      </c>
      <c r="Y386" s="9" t="s">
        <v>101</v>
      </c>
      <c r="Z386" s="12">
        <v>42900</v>
      </c>
      <c r="AA386" s="62"/>
    </row>
    <row r="387" spans="1:28" x14ac:dyDescent="0.25">
      <c r="A387" s="8">
        <f t="shared" si="5"/>
        <v>386</v>
      </c>
      <c r="B387" s="48"/>
      <c r="C387" s="48"/>
      <c r="D387" s="48" t="s">
        <v>2227</v>
      </c>
      <c r="E387" s="48" t="s">
        <v>2228</v>
      </c>
      <c r="F387" s="48" t="s">
        <v>155</v>
      </c>
      <c r="G387" s="48" t="s">
        <v>49</v>
      </c>
      <c r="H387" s="35">
        <v>226996080</v>
      </c>
      <c r="I387" s="35">
        <v>226873361</v>
      </c>
      <c r="J387" s="48"/>
      <c r="K387" s="48" t="s">
        <v>561</v>
      </c>
      <c r="L387" s="48"/>
      <c r="M387" s="48"/>
      <c r="N387" s="48"/>
      <c r="O387" s="48"/>
      <c r="P387" s="35" t="s">
        <v>2229</v>
      </c>
      <c r="Q387" s="35"/>
      <c r="R387" s="35"/>
      <c r="S387" s="42"/>
      <c r="T387" s="48" t="s">
        <v>21</v>
      </c>
      <c r="U387" s="48" t="s">
        <v>46</v>
      </c>
      <c r="V387" s="41">
        <v>42860</v>
      </c>
      <c r="W387" s="9"/>
      <c r="X387" s="9"/>
      <c r="Y387" s="9"/>
      <c r="Z387" s="12">
        <v>42887</v>
      </c>
    </row>
    <row r="388" spans="1:28" x14ac:dyDescent="0.25">
      <c r="A388" s="8">
        <f t="shared" ref="A388:A451" si="6">+A387+1</f>
        <v>387</v>
      </c>
      <c r="B388" s="42"/>
      <c r="C388" s="42"/>
      <c r="D388" s="37" t="s">
        <v>2230</v>
      </c>
      <c r="E388" s="35" t="s">
        <v>2231</v>
      </c>
      <c r="F388" s="35"/>
      <c r="G388" s="35" t="s">
        <v>49</v>
      </c>
      <c r="H388" s="35">
        <v>229891600</v>
      </c>
      <c r="I388" s="35"/>
      <c r="J388" s="35"/>
      <c r="K388" s="35"/>
      <c r="L388" s="35"/>
      <c r="M388" s="35" t="s">
        <v>2232</v>
      </c>
      <c r="N388" s="35" t="s">
        <v>2233</v>
      </c>
      <c r="O388" s="35"/>
      <c r="P388" s="60" t="s">
        <v>2234</v>
      </c>
      <c r="Q388" s="35"/>
      <c r="R388" s="35"/>
      <c r="S388" s="35"/>
      <c r="T388" s="37" t="s">
        <v>2235</v>
      </c>
      <c r="U388" s="48" t="s">
        <v>100</v>
      </c>
      <c r="V388" s="41">
        <v>42846</v>
      </c>
      <c r="W388" s="9" t="s">
        <v>33</v>
      </c>
      <c r="X388" s="9">
        <v>3</v>
      </c>
      <c r="Y388" s="9" t="s">
        <v>101</v>
      </c>
      <c r="Z388" s="12">
        <v>42906</v>
      </c>
    </row>
    <row r="389" spans="1:28" x14ac:dyDescent="0.25">
      <c r="A389" s="8">
        <f t="shared" si="6"/>
        <v>388</v>
      </c>
      <c r="B389" s="48"/>
      <c r="C389" s="48"/>
      <c r="D389" s="37" t="s">
        <v>2236</v>
      </c>
      <c r="E389" s="48" t="s">
        <v>2237</v>
      </c>
      <c r="F389" s="48" t="s">
        <v>75</v>
      </c>
      <c r="G389" s="48" t="s">
        <v>42</v>
      </c>
      <c r="H389" s="63">
        <v>228211076</v>
      </c>
      <c r="I389" s="35"/>
      <c r="J389" s="48"/>
      <c r="K389" s="48" t="s">
        <v>36</v>
      </c>
      <c r="L389" s="48"/>
      <c r="M389" s="48"/>
      <c r="N389" s="48"/>
      <c r="O389" s="48"/>
      <c r="P389" s="36" t="s">
        <v>2238</v>
      </c>
      <c r="Q389" s="35"/>
      <c r="R389" s="35"/>
      <c r="S389" s="48" t="s">
        <v>2239</v>
      </c>
      <c r="T389" s="37" t="s">
        <v>2240</v>
      </c>
      <c r="U389" s="48" t="s">
        <v>71</v>
      </c>
      <c r="V389" s="41">
        <v>42858</v>
      </c>
      <c r="W389" s="9" t="s">
        <v>33</v>
      </c>
      <c r="X389" s="9">
        <v>2</v>
      </c>
      <c r="Y389" s="9" t="s">
        <v>72</v>
      </c>
      <c r="Z389" s="12">
        <v>42907</v>
      </c>
    </row>
    <row r="390" spans="1:28" x14ac:dyDescent="0.25">
      <c r="A390" s="8">
        <f t="shared" si="6"/>
        <v>389</v>
      </c>
      <c r="B390" s="64"/>
      <c r="C390" s="64"/>
      <c r="D390" s="37" t="s">
        <v>2241</v>
      </c>
      <c r="E390" s="48" t="s">
        <v>2242</v>
      </c>
      <c r="F390" s="48" t="s">
        <v>555</v>
      </c>
      <c r="G390" s="48" t="s">
        <v>42</v>
      </c>
      <c r="H390" s="63">
        <v>228306274</v>
      </c>
      <c r="I390" s="35"/>
      <c r="J390" s="48"/>
      <c r="K390" s="48" t="s">
        <v>36</v>
      </c>
      <c r="L390" s="48">
        <v>2</v>
      </c>
      <c r="M390" s="48" t="s">
        <v>2243</v>
      </c>
      <c r="N390" s="48" t="s">
        <v>2244</v>
      </c>
      <c r="O390" s="48"/>
      <c r="P390" s="65" t="s">
        <v>2245</v>
      </c>
      <c r="Q390" s="35"/>
      <c r="R390" s="35"/>
      <c r="S390" s="48" t="s">
        <v>2246</v>
      </c>
      <c r="T390" s="37" t="s">
        <v>2247</v>
      </c>
      <c r="U390" s="48" t="s">
        <v>46</v>
      </c>
      <c r="V390" s="41">
        <v>42849</v>
      </c>
      <c r="W390" s="9"/>
      <c r="X390" s="9"/>
      <c r="Y390" s="9"/>
      <c r="Z390" s="12">
        <v>42901</v>
      </c>
    </row>
    <row r="391" spans="1:28" x14ac:dyDescent="0.25">
      <c r="A391" s="8">
        <f t="shared" si="6"/>
        <v>390</v>
      </c>
      <c r="B391" s="35"/>
      <c r="C391" s="35"/>
      <c r="D391" s="37" t="s">
        <v>2248</v>
      </c>
      <c r="E391" s="35" t="s">
        <v>2249</v>
      </c>
      <c r="F391" s="35" t="s">
        <v>147</v>
      </c>
      <c r="G391" s="35" t="s">
        <v>49</v>
      </c>
      <c r="H391" s="35">
        <v>227794428</v>
      </c>
      <c r="I391" s="35"/>
      <c r="J391" s="35"/>
      <c r="K391" s="35" t="s">
        <v>36</v>
      </c>
      <c r="L391" s="35"/>
      <c r="M391" s="35" t="s">
        <v>1269</v>
      </c>
      <c r="N391" s="35" t="s">
        <v>2250</v>
      </c>
      <c r="O391" s="35" t="s">
        <v>321</v>
      </c>
      <c r="P391" s="43"/>
      <c r="Q391" s="35"/>
      <c r="R391" s="35"/>
      <c r="S391" s="35"/>
      <c r="T391" s="39" t="s">
        <v>2251</v>
      </c>
      <c r="U391" s="40" t="s">
        <v>435</v>
      </c>
      <c r="V391" s="41">
        <v>42797</v>
      </c>
      <c r="W391" s="9"/>
      <c r="X391" s="9"/>
      <c r="Y391" s="9"/>
      <c r="Z391" s="12">
        <v>42870</v>
      </c>
    </row>
    <row r="392" spans="1:28" x14ac:dyDescent="0.25">
      <c r="A392" s="8">
        <f t="shared" si="6"/>
        <v>391</v>
      </c>
      <c r="B392" s="48"/>
      <c r="C392" s="48"/>
      <c r="D392" s="37" t="s">
        <v>2252</v>
      </c>
      <c r="E392" s="48" t="s">
        <v>2253</v>
      </c>
      <c r="F392" s="48" t="s">
        <v>123</v>
      </c>
      <c r="G392" s="48" t="s">
        <v>123</v>
      </c>
      <c r="H392" s="35">
        <v>323189568</v>
      </c>
      <c r="I392" s="35"/>
      <c r="J392" s="48"/>
      <c r="K392" s="48" t="s">
        <v>36</v>
      </c>
      <c r="L392" s="48"/>
      <c r="M392" s="48" t="s">
        <v>2254</v>
      </c>
      <c r="N392" s="48" t="s">
        <v>2255</v>
      </c>
      <c r="O392" s="48" t="s">
        <v>330</v>
      </c>
      <c r="P392" s="49" t="s">
        <v>2256</v>
      </c>
      <c r="Q392" s="48"/>
      <c r="R392" s="48"/>
      <c r="S392" s="48"/>
      <c r="T392" s="37" t="s">
        <v>2257</v>
      </c>
      <c r="U392" s="35" t="s">
        <v>100</v>
      </c>
      <c r="V392" s="41">
        <v>42842</v>
      </c>
      <c r="W392" s="9" t="s">
        <v>33</v>
      </c>
      <c r="X392" s="9">
        <v>5</v>
      </c>
      <c r="Y392" s="9" t="s">
        <v>101</v>
      </c>
      <c r="Z392" s="12">
        <v>42905</v>
      </c>
    </row>
    <row r="393" spans="1:28" x14ac:dyDescent="0.25">
      <c r="A393" s="8">
        <f t="shared" si="6"/>
        <v>392</v>
      </c>
      <c r="B393" s="35"/>
      <c r="C393" s="35"/>
      <c r="D393" s="36" t="s">
        <v>2258</v>
      </c>
      <c r="E393" s="36" t="s">
        <v>2259</v>
      </c>
      <c r="F393" s="35" t="s">
        <v>2260</v>
      </c>
      <c r="G393" s="35" t="s">
        <v>1364</v>
      </c>
      <c r="H393" s="35" t="s">
        <v>2261</v>
      </c>
      <c r="I393" s="35"/>
      <c r="J393" s="35"/>
      <c r="K393" s="35" t="s">
        <v>2213</v>
      </c>
      <c r="L393" s="35"/>
      <c r="M393" s="35" t="s">
        <v>2262</v>
      </c>
      <c r="N393" s="35" t="s">
        <v>2263</v>
      </c>
      <c r="O393" s="35" t="s">
        <v>376</v>
      </c>
      <c r="P393" s="66" t="s">
        <v>2264</v>
      </c>
      <c r="Q393" s="35"/>
      <c r="R393" s="35"/>
      <c r="S393" s="35"/>
      <c r="T393" s="67" t="s">
        <v>2265</v>
      </c>
      <c r="U393" s="67" t="s">
        <v>32</v>
      </c>
      <c r="V393" s="68">
        <v>42837</v>
      </c>
      <c r="W393" s="9"/>
      <c r="X393" s="9">
        <v>4</v>
      </c>
      <c r="Y393" s="9" t="s">
        <v>72</v>
      </c>
      <c r="Z393" s="12">
        <v>42908</v>
      </c>
    </row>
    <row r="394" spans="1:28" x14ac:dyDescent="0.25">
      <c r="A394" s="8">
        <f t="shared" si="6"/>
        <v>393</v>
      </c>
      <c r="B394" s="48"/>
      <c r="C394" s="48"/>
      <c r="D394" s="37" t="s">
        <v>2266</v>
      </c>
      <c r="E394" s="48" t="s">
        <v>2267</v>
      </c>
      <c r="F394" s="48" t="s">
        <v>285</v>
      </c>
      <c r="G394" s="48" t="s">
        <v>42</v>
      </c>
      <c r="H394" s="35">
        <v>223745800</v>
      </c>
      <c r="I394" s="48">
        <v>222322088</v>
      </c>
      <c r="J394" s="48"/>
      <c r="K394" s="48" t="s">
        <v>36</v>
      </c>
      <c r="L394" s="48"/>
      <c r="M394" s="48" t="s">
        <v>2268</v>
      </c>
      <c r="N394" s="48" t="s">
        <v>2269</v>
      </c>
      <c r="O394" s="48" t="s">
        <v>68</v>
      </c>
      <c r="P394" s="60" t="s">
        <v>2270</v>
      </c>
      <c r="Q394" s="35"/>
      <c r="R394" s="35" t="s">
        <v>2271</v>
      </c>
      <c r="S394" s="42"/>
      <c r="T394" s="37" t="s">
        <v>2272</v>
      </c>
      <c r="U394" s="37" t="s">
        <v>71</v>
      </c>
      <c r="V394" s="41">
        <v>42851</v>
      </c>
      <c r="W394" s="9" t="s">
        <v>33</v>
      </c>
      <c r="X394" s="9">
        <v>4</v>
      </c>
      <c r="Y394" s="9" t="s">
        <v>72</v>
      </c>
      <c r="Z394" s="12">
        <v>42905</v>
      </c>
    </row>
    <row r="395" spans="1:28" x14ac:dyDescent="0.25">
      <c r="A395" s="8">
        <f t="shared" si="6"/>
        <v>394</v>
      </c>
      <c r="B395" s="48"/>
      <c r="C395" s="48"/>
      <c r="D395" s="37" t="s">
        <v>2273</v>
      </c>
      <c r="E395" s="48" t="s">
        <v>2274</v>
      </c>
      <c r="F395" s="48" t="s">
        <v>123</v>
      </c>
      <c r="G395" s="48" t="s">
        <v>123</v>
      </c>
      <c r="H395" s="35">
        <v>322237438</v>
      </c>
      <c r="I395" s="35"/>
      <c r="J395" s="35"/>
      <c r="K395" s="48"/>
      <c r="L395" s="48"/>
      <c r="M395" s="48" t="s">
        <v>2275</v>
      </c>
      <c r="N395" s="48" t="s">
        <v>2276</v>
      </c>
      <c r="O395" s="48" t="s">
        <v>330</v>
      </c>
      <c r="P395" s="49" t="s">
        <v>2277</v>
      </c>
      <c r="Q395" s="35"/>
      <c r="R395" s="35"/>
      <c r="S395" s="48"/>
      <c r="T395" s="37" t="s">
        <v>2278</v>
      </c>
      <c r="U395" s="37" t="s">
        <v>46</v>
      </c>
      <c r="V395" s="41">
        <v>42842</v>
      </c>
      <c r="W395" s="9" t="s">
        <v>33</v>
      </c>
      <c r="X395" s="9">
        <v>2</v>
      </c>
      <c r="Y395" s="9" t="s">
        <v>72</v>
      </c>
      <c r="Z395" s="12">
        <v>42881</v>
      </c>
    </row>
    <row r="396" spans="1:28" x14ac:dyDescent="0.25">
      <c r="A396" s="8">
        <f t="shared" si="6"/>
        <v>395</v>
      </c>
      <c r="B396" s="48"/>
      <c r="C396" s="48"/>
      <c r="D396" s="37" t="s">
        <v>2279</v>
      </c>
      <c r="E396" s="48" t="s">
        <v>2280</v>
      </c>
      <c r="F396" s="48" t="s">
        <v>123</v>
      </c>
      <c r="G396" s="48" t="s">
        <v>123</v>
      </c>
      <c r="H396" s="63">
        <v>323172798</v>
      </c>
      <c r="I396" s="35"/>
      <c r="J396" s="35"/>
      <c r="K396" s="35" t="s">
        <v>186</v>
      </c>
      <c r="L396" s="48"/>
      <c r="M396" s="37" t="s">
        <v>2281</v>
      </c>
      <c r="N396" s="48"/>
      <c r="O396" s="48"/>
      <c r="P396" s="49" t="s">
        <v>2282</v>
      </c>
      <c r="Q396" s="35"/>
      <c r="R396" s="35"/>
      <c r="S396" s="48"/>
      <c r="T396" s="37" t="s">
        <v>2283</v>
      </c>
      <c r="U396" s="37" t="s">
        <v>46</v>
      </c>
      <c r="V396" s="41">
        <v>42849</v>
      </c>
      <c r="W396" s="9" t="s">
        <v>33</v>
      </c>
      <c r="X396" s="9">
        <v>5</v>
      </c>
      <c r="Y396" s="9" t="s">
        <v>72</v>
      </c>
      <c r="Z396" s="12">
        <v>42881</v>
      </c>
    </row>
    <row r="397" spans="1:28" x14ac:dyDescent="0.25">
      <c r="A397" s="8">
        <f t="shared" si="6"/>
        <v>396</v>
      </c>
      <c r="B397" s="35"/>
      <c r="C397" s="35"/>
      <c r="D397" s="37" t="s">
        <v>2284</v>
      </c>
      <c r="E397" s="35" t="s">
        <v>2285</v>
      </c>
      <c r="F397" s="35" t="s">
        <v>155</v>
      </c>
      <c r="G397" s="35" t="s">
        <v>49</v>
      </c>
      <c r="H397" s="35">
        <v>229693216</v>
      </c>
      <c r="I397" s="35"/>
      <c r="J397" s="35"/>
      <c r="K397" s="35" t="s">
        <v>30</v>
      </c>
      <c r="L397" s="63"/>
      <c r="M397" s="35"/>
      <c r="N397" s="35"/>
      <c r="O397" s="35"/>
      <c r="P397" s="60" t="s">
        <v>2286</v>
      </c>
      <c r="Q397" s="60" t="s">
        <v>2287</v>
      </c>
      <c r="R397" s="35"/>
      <c r="S397" s="35" t="s">
        <v>2288</v>
      </c>
      <c r="T397" s="39" t="s">
        <v>2289</v>
      </c>
      <c r="U397" s="48" t="s">
        <v>71</v>
      </c>
      <c r="V397" s="41">
        <v>42816</v>
      </c>
      <c r="W397" s="9" t="s">
        <v>33</v>
      </c>
      <c r="X397" s="9">
        <v>5</v>
      </c>
      <c r="Y397" s="9" t="s">
        <v>32</v>
      </c>
      <c r="Z397" s="12">
        <v>42905</v>
      </c>
    </row>
    <row r="398" spans="1:28" x14ac:dyDescent="0.25">
      <c r="A398" s="8">
        <f t="shared" si="6"/>
        <v>397</v>
      </c>
      <c r="B398" s="37"/>
      <c r="C398" s="48"/>
      <c r="D398" s="37" t="s">
        <v>2290</v>
      </c>
      <c r="E398" s="48" t="s">
        <v>2291</v>
      </c>
      <c r="F398" s="48" t="s">
        <v>2292</v>
      </c>
      <c r="G398" s="48" t="s">
        <v>1364</v>
      </c>
      <c r="H398" s="35" t="s">
        <v>2293</v>
      </c>
      <c r="I398" s="35">
        <v>952258243</v>
      </c>
      <c r="J398" s="48"/>
      <c r="K398" s="48" t="s">
        <v>2294</v>
      </c>
      <c r="L398" s="48"/>
      <c r="M398" s="48" t="s">
        <v>2295</v>
      </c>
      <c r="N398" s="48"/>
      <c r="O398" s="48" t="s">
        <v>2296</v>
      </c>
      <c r="P398" s="60" t="s">
        <v>2297</v>
      </c>
      <c r="Q398" s="43"/>
      <c r="R398" s="35"/>
      <c r="S398" s="35"/>
      <c r="T398" s="61" t="s">
        <v>2298</v>
      </c>
      <c r="U398" s="48" t="s">
        <v>100</v>
      </c>
      <c r="V398" s="41">
        <v>42852</v>
      </c>
      <c r="W398" s="9" t="s">
        <v>33</v>
      </c>
      <c r="X398" s="9">
        <v>5</v>
      </c>
      <c r="Y398" s="9" t="s">
        <v>101</v>
      </c>
      <c r="Z398" s="12">
        <v>42906</v>
      </c>
      <c r="AA398" t="s">
        <v>2299</v>
      </c>
      <c r="AB398" t="s">
        <v>2300</v>
      </c>
    </row>
    <row r="399" spans="1:28" x14ac:dyDescent="0.25">
      <c r="A399" s="8">
        <f t="shared" si="6"/>
        <v>398</v>
      </c>
      <c r="B399" s="48"/>
      <c r="C399" s="48"/>
      <c r="D399" s="37" t="s">
        <v>2301</v>
      </c>
      <c r="E399" s="37" t="s">
        <v>2302</v>
      </c>
      <c r="F399" s="37" t="s">
        <v>65</v>
      </c>
      <c r="G399" s="48" t="s">
        <v>49</v>
      </c>
      <c r="H399" s="35">
        <v>229734799</v>
      </c>
      <c r="I399" s="35"/>
      <c r="J399" s="35"/>
      <c r="K399" s="48" t="s">
        <v>36</v>
      </c>
      <c r="L399" s="48"/>
      <c r="M399" s="48" t="s">
        <v>2303</v>
      </c>
      <c r="N399" s="48" t="s">
        <v>2304</v>
      </c>
      <c r="O399" s="48"/>
      <c r="P399" s="49" t="s">
        <v>2305</v>
      </c>
      <c r="Q399" s="38" t="s">
        <v>2306</v>
      </c>
      <c r="R399" s="35"/>
      <c r="S399" s="42"/>
      <c r="T399" s="37" t="s">
        <v>2307</v>
      </c>
      <c r="U399" s="48" t="s">
        <v>100</v>
      </c>
      <c r="V399" s="41">
        <v>42846</v>
      </c>
      <c r="W399" s="9" t="s">
        <v>33</v>
      </c>
      <c r="X399" s="9">
        <v>3</v>
      </c>
      <c r="Y399" s="9" t="s">
        <v>32</v>
      </c>
      <c r="Z399" s="12">
        <v>42906</v>
      </c>
    </row>
    <row r="400" spans="1:28" x14ac:dyDescent="0.25">
      <c r="A400" s="8">
        <f t="shared" si="6"/>
        <v>399</v>
      </c>
      <c r="B400" s="48"/>
      <c r="C400" s="48"/>
      <c r="D400" s="37" t="s">
        <v>2308</v>
      </c>
      <c r="E400" s="48" t="s">
        <v>2309</v>
      </c>
      <c r="F400" s="37" t="s">
        <v>381</v>
      </c>
      <c r="G400" s="48" t="s">
        <v>123</v>
      </c>
      <c r="H400" s="63">
        <v>322156756</v>
      </c>
      <c r="I400" s="35"/>
      <c r="J400" s="35"/>
      <c r="K400" s="48"/>
      <c r="L400" s="48"/>
      <c r="M400" s="48" t="s">
        <v>1212</v>
      </c>
      <c r="N400" s="48" t="s">
        <v>2310</v>
      </c>
      <c r="O400" s="48"/>
      <c r="P400" s="65" t="s">
        <v>2311</v>
      </c>
      <c r="Q400" s="35"/>
      <c r="R400" s="35"/>
      <c r="S400" s="48"/>
      <c r="T400" s="37" t="s">
        <v>2312</v>
      </c>
      <c r="U400" s="37" t="s">
        <v>71</v>
      </c>
      <c r="V400" s="41">
        <v>42850</v>
      </c>
      <c r="W400" s="9" t="s">
        <v>33</v>
      </c>
      <c r="X400" s="9">
        <v>3</v>
      </c>
      <c r="Y400" s="9" t="s">
        <v>72</v>
      </c>
      <c r="Z400" s="12">
        <v>42909</v>
      </c>
    </row>
    <row r="401" spans="1:27" x14ac:dyDescent="0.25">
      <c r="A401" s="8">
        <f t="shared" si="6"/>
        <v>400</v>
      </c>
      <c r="B401" s="48"/>
      <c r="C401" s="48"/>
      <c r="D401" s="69" t="s">
        <v>2313</v>
      </c>
      <c r="E401" s="48" t="s">
        <v>2314</v>
      </c>
      <c r="F401" s="48" t="s">
        <v>123</v>
      </c>
      <c r="G401" s="48" t="s">
        <v>123</v>
      </c>
      <c r="H401" s="35">
        <v>322214922</v>
      </c>
      <c r="I401" s="35"/>
      <c r="J401" s="35"/>
      <c r="K401" s="48"/>
      <c r="L401" s="48"/>
      <c r="M401" s="48"/>
      <c r="N401" s="48"/>
      <c r="O401" s="48"/>
      <c r="P401" s="35"/>
      <c r="Q401" s="35"/>
      <c r="R401" s="35"/>
      <c r="S401" s="48"/>
      <c r="T401" s="48" t="s">
        <v>2315</v>
      </c>
      <c r="U401" s="48" t="s">
        <v>46</v>
      </c>
      <c r="V401" s="41">
        <v>42768</v>
      </c>
      <c r="W401" s="9" t="s">
        <v>33</v>
      </c>
      <c r="X401" s="9"/>
      <c r="Y401" s="9"/>
      <c r="Z401" s="12"/>
    </row>
    <row r="402" spans="1:27" x14ac:dyDescent="0.25">
      <c r="A402" s="8">
        <f t="shared" si="6"/>
        <v>401</v>
      </c>
      <c r="B402" s="48"/>
      <c r="C402" s="48"/>
      <c r="D402" s="48" t="s">
        <v>2316</v>
      </c>
      <c r="E402" s="48" t="s">
        <v>2317</v>
      </c>
      <c r="F402" s="48" t="s">
        <v>123</v>
      </c>
      <c r="G402" s="48" t="s">
        <v>123</v>
      </c>
      <c r="H402" s="63">
        <v>322237023</v>
      </c>
      <c r="I402" s="35"/>
      <c r="J402" s="35"/>
      <c r="K402" s="35" t="s">
        <v>186</v>
      </c>
      <c r="L402" s="48"/>
      <c r="M402" s="48"/>
      <c r="N402" s="48"/>
      <c r="O402" s="48"/>
      <c r="P402" s="49" t="s">
        <v>2318</v>
      </c>
      <c r="Q402" s="35"/>
      <c r="R402" s="35"/>
      <c r="S402" s="70"/>
      <c r="T402" s="37" t="s">
        <v>2319</v>
      </c>
      <c r="U402" s="48" t="s">
        <v>46</v>
      </c>
      <c r="V402" s="41">
        <v>42853</v>
      </c>
      <c r="W402" s="9" t="s">
        <v>33</v>
      </c>
      <c r="X402" s="9"/>
      <c r="Y402" s="9"/>
      <c r="Z402" s="12">
        <v>42881</v>
      </c>
    </row>
    <row r="403" spans="1:27" x14ac:dyDescent="0.25">
      <c r="A403" s="8">
        <f t="shared" si="6"/>
        <v>402</v>
      </c>
      <c r="B403" s="35"/>
      <c r="C403" s="35"/>
      <c r="D403" s="37" t="s">
        <v>2320</v>
      </c>
      <c r="E403" s="71"/>
      <c r="F403" s="35" t="s">
        <v>155</v>
      </c>
      <c r="G403" s="35" t="s">
        <v>49</v>
      </c>
      <c r="H403" s="35">
        <v>229829292</v>
      </c>
      <c r="I403" s="35">
        <v>977503453</v>
      </c>
      <c r="J403" s="35"/>
      <c r="K403" s="35" t="s">
        <v>30</v>
      </c>
      <c r="L403" s="35">
        <v>4</v>
      </c>
      <c r="M403" s="36" t="s">
        <v>688</v>
      </c>
      <c r="N403" s="36" t="s">
        <v>2321</v>
      </c>
      <c r="O403" s="35"/>
      <c r="P403" s="38" t="s">
        <v>2322</v>
      </c>
      <c r="Q403" s="35"/>
      <c r="R403" s="35"/>
      <c r="S403" s="35"/>
      <c r="T403" s="39" t="s">
        <v>2323</v>
      </c>
      <c r="U403" s="39" t="s">
        <v>71</v>
      </c>
      <c r="V403" s="41">
        <v>42853</v>
      </c>
      <c r="W403" s="9" t="s">
        <v>33</v>
      </c>
      <c r="X403" s="9">
        <v>2</v>
      </c>
      <c r="Y403" s="9" t="s">
        <v>72</v>
      </c>
      <c r="Z403" s="12">
        <v>42907</v>
      </c>
    </row>
    <row r="404" spans="1:27" x14ac:dyDescent="0.25">
      <c r="A404" s="8">
        <f t="shared" si="6"/>
        <v>403</v>
      </c>
      <c r="B404" s="48"/>
      <c r="C404" s="48"/>
      <c r="D404" s="37" t="s">
        <v>2324</v>
      </c>
      <c r="E404" s="37" t="s">
        <v>2325</v>
      </c>
      <c r="F404" s="48" t="s">
        <v>1434</v>
      </c>
      <c r="G404" s="48" t="s">
        <v>42</v>
      </c>
      <c r="H404" s="63">
        <v>229557330</v>
      </c>
      <c r="I404" s="35">
        <v>993543711</v>
      </c>
      <c r="J404" s="35"/>
      <c r="K404" s="35" t="s">
        <v>30</v>
      </c>
      <c r="L404" s="48"/>
      <c r="M404" s="48" t="s">
        <v>2326</v>
      </c>
      <c r="N404" s="48" t="s">
        <v>329</v>
      </c>
      <c r="O404" s="48"/>
      <c r="P404" s="49" t="s">
        <v>2327</v>
      </c>
      <c r="Q404" s="35"/>
      <c r="R404" s="35"/>
      <c r="S404" s="48" t="s">
        <v>2328</v>
      </c>
      <c r="T404" s="37" t="s">
        <v>2329</v>
      </c>
      <c r="U404" s="48" t="s">
        <v>71</v>
      </c>
      <c r="V404" s="41">
        <v>42746</v>
      </c>
      <c r="W404" s="9" t="s">
        <v>33</v>
      </c>
      <c r="X404" s="9">
        <v>3</v>
      </c>
      <c r="Y404" s="9" t="s">
        <v>72</v>
      </c>
      <c r="Z404" s="12">
        <v>42906</v>
      </c>
    </row>
    <row r="405" spans="1:27" ht="45" x14ac:dyDescent="0.25">
      <c r="A405" s="8">
        <f t="shared" si="6"/>
        <v>404</v>
      </c>
      <c r="B405" s="48"/>
      <c r="C405" s="48"/>
      <c r="D405" s="37" t="s">
        <v>2330</v>
      </c>
      <c r="E405" s="48" t="s">
        <v>2331</v>
      </c>
      <c r="F405" s="48" t="s">
        <v>1132</v>
      </c>
      <c r="G405" s="48" t="s">
        <v>42</v>
      </c>
      <c r="H405" s="63">
        <v>229811242</v>
      </c>
      <c r="I405" s="35"/>
      <c r="J405" s="48"/>
      <c r="K405" s="48" t="s">
        <v>36</v>
      </c>
      <c r="L405" s="48"/>
      <c r="M405" s="48" t="s">
        <v>439</v>
      </c>
      <c r="N405" s="48" t="s">
        <v>2332</v>
      </c>
      <c r="O405" s="48"/>
      <c r="P405" s="49" t="s">
        <v>2333</v>
      </c>
      <c r="Q405" s="72" t="s">
        <v>2334</v>
      </c>
      <c r="R405" s="48"/>
      <c r="S405" s="48" t="s">
        <v>2335</v>
      </c>
      <c r="T405" s="37" t="s">
        <v>2336</v>
      </c>
      <c r="U405" s="35" t="s">
        <v>100</v>
      </c>
      <c r="V405" s="41">
        <v>42838</v>
      </c>
      <c r="W405" s="9" t="s">
        <v>33</v>
      </c>
      <c r="X405" s="9">
        <v>5</v>
      </c>
      <c r="Y405" s="9" t="s">
        <v>32</v>
      </c>
      <c r="Z405" s="15">
        <v>42906</v>
      </c>
    </row>
    <row r="406" spans="1:27" x14ac:dyDescent="0.25">
      <c r="A406" s="8">
        <f t="shared" si="6"/>
        <v>405</v>
      </c>
      <c r="B406" s="48"/>
      <c r="C406" s="48" t="s">
        <v>568</v>
      </c>
      <c r="D406" s="37" t="s">
        <v>2337</v>
      </c>
      <c r="E406" s="48" t="s">
        <v>2338</v>
      </c>
      <c r="F406" s="48" t="s">
        <v>1434</v>
      </c>
      <c r="G406" s="48" t="s">
        <v>42</v>
      </c>
      <c r="H406" s="63">
        <v>228430440</v>
      </c>
      <c r="I406" s="35"/>
      <c r="J406" s="48"/>
      <c r="K406" s="48" t="s">
        <v>36</v>
      </c>
      <c r="L406" s="48"/>
      <c r="M406" s="48" t="s">
        <v>1712</v>
      </c>
      <c r="N406" s="48" t="s">
        <v>871</v>
      </c>
      <c r="O406" s="48"/>
      <c r="P406" s="49" t="s">
        <v>2339</v>
      </c>
      <c r="Q406" s="35"/>
      <c r="R406" s="35"/>
      <c r="S406" s="48" t="s">
        <v>2340</v>
      </c>
      <c r="T406" s="37" t="s">
        <v>2341</v>
      </c>
      <c r="U406" s="48" t="s">
        <v>71</v>
      </c>
      <c r="V406" s="41">
        <v>42853</v>
      </c>
      <c r="W406" s="9" t="s">
        <v>33</v>
      </c>
      <c r="X406" s="9">
        <v>4</v>
      </c>
      <c r="Y406" s="9" t="s">
        <v>101</v>
      </c>
      <c r="Z406" s="12">
        <v>42907</v>
      </c>
    </row>
    <row r="407" spans="1:27" x14ac:dyDescent="0.25">
      <c r="A407" s="8">
        <f t="shared" si="6"/>
        <v>406</v>
      </c>
      <c r="B407" s="48"/>
      <c r="C407" s="48"/>
      <c r="D407" s="37" t="s">
        <v>2342</v>
      </c>
      <c r="E407" s="37" t="s">
        <v>2343</v>
      </c>
      <c r="F407" s="48" t="s">
        <v>2344</v>
      </c>
      <c r="G407" s="48" t="s">
        <v>42</v>
      </c>
      <c r="H407" s="63">
        <v>228194463</v>
      </c>
      <c r="I407" s="35">
        <v>961910224</v>
      </c>
      <c r="J407" s="48">
        <v>950095662</v>
      </c>
      <c r="K407" s="48" t="s">
        <v>36</v>
      </c>
      <c r="L407" s="48"/>
      <c r="M407" s="48" t="s">
        <v>2345</v>
      </c>
      <c r="N407" s="48" t="s">
        <v>2346</v>
      </c>
      <c r="O407" s="48"/>
      <c r="P407" s="49" t="s">
        <v>2347</v>
      </c>
      <c r="Q407" s="35"/>
      <c r="R407" s="35"/>
      <c r="S407" s="48" t="s">
        <v>2348</v>
      </c>
      <c r="T407" s="37" t="s">
        <v>2349</v>
      </c>
      <c r="U407" s="48" t="s">
        <v>71</v>
      </c>
      <c r="V407" s="41">
        <v>42858</v>
      </c>
      <c r="W407" s="9" t="s">
        <v>33</v>
      </c>
      <c r="X407" s="9"/>
      <c r="Y407" s="9" t="s">
        <v>101</v>
      </c>
      <c r="Z407" s="12">
        <v>42907</v>
      </c>
    </row>
    <row r="408" spans="1:27" x14ac:dyDescent="0.25">
      <c r="A408" s="8">
        <f t="shared" si="6"/>
        <v>407</v>
      </c>
      <c r="B408" s="48"/>
      <c r="C408" s="48"/>
      <c r="D408" s="37" t="s">
        <v>2350</v>
      </c>
      <c r="E408" s="48" t="s">
        <v>2351</v>
      </c>
      <c r="F408" s="48" t="s">
        <v>123</v>
      </c>
      <c r="G408" s="48" t="s">
        <v>123</v>
      </c>
      <c r="H408" s="35">
        <v>322215067</v>
      </c>
      <c r="I408" s="35"/>
      <c r="J408" s="48"/>
      <c r="K408" s="35" t="s">
        <v>30</v>
      </c>
      <c r="L408" s="48"/>
      <c r="M408" s="48" t="s">
        <v>424</v>
      </c>
      <c r="N408" s="48" t="s">
        <v>2352</v>
      </c>
      <c r="O408" s="48" t="s">
        <v>236</v>
      </c>
      <c r="P408" s="49" t="s">
        <v>2353</v>
      </c>
      <c r="Q408" s="35"/>
      <c r="R408" s="35"/>
      <c r="S408" s="48"/>
      <c r="T408" s="37" t="s">
        <v>2354</v>
      </c>
      <c r="U408" s="48" t="s">
        <v>71</v>
      </c>
      <c r="V408" s="41">
        <v>42858</v>
      </c>
      <c r="W408" s="9" t="s">
        <v>33</v>
      </c>
      <c r="X408" s="9"/>
      <c r="Y408" s="9"/>
      <c r="Z408" s="12">
        <v>42909</v>
      </c>
    </row>
    <row r="409" spans="1:27" x14ac:dyDescent="0.25">
      <c r="A409" s="8">
        <f t="shared" si="6"/>
        <v>408</v>
      </c>
      <c r="B409" s="48"/>
      <c r="C409" s="48" t="s">
        <v>340</v>
      </c>
      <c r="D409" s="48" t="s">
        <v>2355</v>
      </c>
      <c r="E409" s="48" t="s">
        <v>2356</v>
      </c>
      <c r="F409" s="48" t="s">
        <v>123</v>
      </c>
      <c r="G409" s="48" t="s">
        <v>123</v>
      </c>
      <c r="H409" s="35">
        <v>322223442</v>
      </c>
      <c r="I409" s="35"/>
      <c r="J409" s="48"/>
      <c r="K409" s="48" t="s">
        <v>36</v>
      </c>
      <c r="L409" s="48"/>
      <c r="M409" s="48" t="s">
        <v>2357</v>
      </c>
      <c r="N409" s="48"/>
      <c r="O409" s="48" t="s">
        <v>321</v>
      </c>
      <c r="P409" s="73" t="s">
        <v>2358</v>
      </c>
      <c r="Q409" s="35"/>
      <c r="R409" s="35"/>
      <c r="S409" s="48"/>
      <c r="T409" s="48" t="s">
        <v>2359</v>
      </c>
      <c r="U409" s="48" t="s">
        <v>46</v>
      </c>
      <c r="V409" s="41">
        <v>42824</v>
      </c>
      <c r="W409" s="9" t="s">
        <v>33</v>
      </c>
      <c r="X409" s="9"/>
      <c r="Y409" s="9"/>
      <c r="Z409" s="12"/>
    </row>
    <row r="410" spans="1:27" x14ac:dyDescent="0.25">
      <c r="A410" s="8">
        <f t="shared" si="6"/>
        <v>409</v>
      </c>
      <c r="B410" s="48"/>
      <c r="C410" s="48"/>
      <c r="D410" s="37" t="s">
        <v>2360</v>
      </c>
      <c r="E410" s="48" t="s">
        <v>2361</v>
      </c>
      <c r="F410" s="48" t="s">
        <v>123</v>
      </c>
      <c r="G410" s="48" t="s">
        <v>123</v>
      </c>
      <c r="H410" s="35">
        <v>945370544</v>
      </c>
      <c r="I410" s="35" t="s">
        <v>21</v>
      </c>
      <c r="J410" s="48"/>
      <c r="K410" s="35" t="s">
        <v>30</v>
      </c>
      <c r="L410" s="48"/>
      <c r="M410" s="48" t="s">
        <v>2362</v>
      </c>
      <c r="N410" s="48" t="s">
        <v>2363</v>
      </c>
      <c r="O410" s="48" t="s">
        <v>236</v>
      </c>
      <c r="P410" s="49" t="s">
        <v>2364</v>
      </c>
      <c r="Q410" s="35"/>
      <c r="R410" s="35"/>
      <c r="S410" s="48"/>
      <c r="T410" s="37" t="s">
        <v>2365</v>
      </c>
      <c r="U410" s="48" t="s">
        <v>100</v>
      </c>
      <c r="V410" s="41">
        <v>42846</v>
      </c>
      <c r="W410" s="9" t="s">
        <v>33</v>
      </c>
      <c r="X410" s="9">
        <v>2</v>
      </c>
      <c r="Y410" s="9" t="s">
        <v>32</v>
      </c>
      <c r="Z410" s="12">
        <v>42905</v>
      </c>
    </row>
    <row r="411" spans="1:27" x14ac:dyDescent="0.25">
      <c r="A411" s="8">
        <f t="shared" si="6"/>
        <v>410</v>
      </c>
      <c r="B411" s="48"/>
      <c r="C411" s="48"/>
      <c r="D411" s="37" t="s">
        <v>2366</v>
      </c>
      <c r="E411" s="10" t="s">
        <v>2367</v>
      </c>
      <c r="F411" s="48" t="s">
        <v>2210</v>
      </c>
      <c r="G411" s="48" t="s">
        <v>1364</v>
      </c>
      <c r="H411" s="35">
        <v>975144423</v>
      </c>
      <c r="I411" s="35"/>
      <c r="J411" s="48"/>
      <c r="K411" s="48"/>
      <c r="L411" s="48"/>
      <c r="M411" s="48"/>
      <c r="N411" s="48"/>
      <c r="O411" s="48"/>
      <c r="P411" s="38" t="s">
        <v>2368</v>
      </c>
      <c r="Q411" s="35"/>
      <c r="R411" s="35"/>
      <c r="S411" s="35"/>
      <c r="T411" s="37" t="s">
        <v>2369</v>
      </c>
      <c r="U411" s="37" t="s">
        <v>71</v>
      </c>
      <c r="V411" s="41">
        <v>42858</v>
      </c>
      <c r="W411" s="9" t="s">
        <v>33</v>
      </c>
      <c r="X411" s="9">
        <v>4</v>
      </c>
      <c r="Y411" s="9" t="s">
        <v>32</v>
      </c>
      <c r="Z411" s="20">
        <v>42905</v>
      </c>
    </row>
    <row r="412" spans="1:27" x14ac:dyDescent="0.25">
      <c r="A412" s="8">
        <f t="shared" si="6"/>
        <v>411</v>
      </c>
      <c r="B412" s="48"/>
      <c r="C412" s="48"/>
      <c r="D412" s="37" t="s">
        <v>2370</v>
      </c>
      <c r="E412" s="48" t="s">
        <v>2371</v>
      </c>
      <c r="F412" s="48" t="s">
        <v>123</v>
      </c>
      <c r="G412" s="48" t="s">
        <v>123</v>
      </c>
      <c r="H412" s="35">
        <v>323125537</v>
      </c>
      <c r="I412" s="35"/>
      <c r="J412" s="35"/>
      <c r="K412" s="48"/>
      <c r="L412" s="48"/>
      <c r="M412" s="48" t="s">
        <v>533</v>
      </c>
      <c r="N412" s="48" t="s">
        <v>2372</v>
      </c>
      <c r="O412" s="48" t="s">
        <v>97</v>
      </c>
      <c r="P412" s="49" t="s">
        <v>2373</v>
      </c>
      <c r="Q412" s="35"/>
      <c r="R412" s="35"/>
      <c r="S412" s="48"/>
      <c r="T412" s="37" t="s">
        <v>2374</v>
      </c>
      <c r="U412" s="48" t="s">
        <v>100</v>
      </c>
      <c r="V412" s="41">
        <v>42846</v>
      </c>
      <c r="W412" s="9" t="s">
        <v>33</v>
      </c>
      <c r="X412" s="9">
        <v>3</v>
      </c>
      <c r="Y412" s="9" t="s">
        <v>101</v>
      </c>
      <c r="Z412" s="12">
        <v>42905</v>
      </c>
      <c r="AA412" t="s">
        <v>2375</v>
      </c>
    </row>
    <row r="413" spans="1:27" x14ac:dyDescent="0.25">
      <c r="A413" s="8">
        <f t="shared" si="6"/>
        <v>412</v>
      </c>
      <c r="B413" s="48"/>
      <c r="C413" s="48"/>
      <c r="D413" s="37" t="s">
        <v>2376</v>
      </c>
      <c r="E413" s="48" t="s">
        <v>2377</v>
      </c>
      <c r="F413" s="48" t="s">
        <v>2378</v>
      </c>
      <c r="G413" s="48" t="s">
        <v>29</v>
      </c>
      <c r="H413" s="35" t="s">
        <v>2379</v>
      </c>
      <c r="I413" s="35"/>
      <c r="J413" s="48"/>
      <c r="K413" s="48" t="s">
        <v>2380</v>
      </c>
      <c r="L413" s="48"/>
      <c r="M413" s="48"/>
      <c r="N413" s="48"/>
      <c r="O413" s="48"/>
      <c r="P413" s="38" t="s">
        <v>2381</v>
      </c>
      <c r="Q413" s="35"/>
      <c r="R413" s="35"/>
      <c r="S413" s="35"/>
      <c r="T413" s="37" t="s">
        <v>2382</v>
      </c>
      <c r="U413" s="37" t="s">
        <v>57</v>
      </c>
      <c r="V413" s="41">
        <v>42858</v>
      </c>
      <c r="W413" s="9"/>
      <c r="X413" s="9">
        <v>3</v>
      </c>
      <c r="Y413" s="9" t="s">
        <v>32</v>
      </c>
      <c r="Z413" s="12">
        <v>42887</v>
      </c>
    </row>
    <row r="414" spans="1:27" x14ac:dyDescent="0.25">
      <c r="A414" s="8">
        <f t="shared" si="6"/>
        <v>413</v>
      </c>
      <c r="B414" s="42"/>
      <c r="C414" s="42"/>
      <c r="D414" s="37" t="s">
        <v>2383</v>
      </c>
      <c r="E414" s="35" t="s">
        <v>2384</v>
      </c>
      <c r="F414" s="35"/>
      <c r="G414" s="35" t="s">
        <v>49</v>
      </c>
      <c r="H414" s="35">
        <v>228403700</v>
      </c>
      <c r="I414" s="35"/>
      <c r="J414" s="35"/>
      <c r="K414" s="35"/>
      <c r="L414" s="35"/>
      <c r="M414" s="35" t="s">
        <v>1493</v>
      </c>
      <c r="N414" s="35" t="s">
        <v>1400</v>
      </c>
      <c r="O414" s="35"/>
      <c r="P414" s="65" t="s">
        <v>2385</v>
      </c>
      <c r="Q414" s="35"/>
      <c r="R414" s="35"/>
      <c r="S414" s="35"/>
      <c r="T414" s="37" t="s">
        <v>2386</v>
      </c>
      <c r="U414" s="37" t="s">
        <v>71</v>
      </c>
      <c r="V414" s="41">
        <v>42843</v>
      </c>
      <c r="W414" s="9" t="s">
        <v>33</v>
      </c>
      <c r="X414" s="9">
        <v>5</v>
      </c>
      <c r="Y414" s="9" t="s">
        <v>72</v>
      </c>
      <c r="Z414" s="12">
        <v>42905</v>
      </c>
    </row>
    <row r="415" spans="1:27" x14ac:dyDescent="0.25">
      <c r="A415" s="8">
        <f t="shared" si="6"/>
        <v>414</v>
      </c>
      <c r="B415" s="42"/>
      <c r="C415" s="42"/>
      <c r="D415" s="37" t="s">
        <v>2387</v>
      </c>
      <c r="E415" s="35" t="s">
        <v>2388</v>
      </c>
      <c r="F415" s="35"/>
      <c r="G415" s="35" t="s">
        <v>49</v>
      </c>
      <c r="H415" s="35">
        <v>223417575</v>
      </c>
      <c r="I415" s="35">
        <v>229231377</v>
      </c>
      <c r="J415" s="35"/>
      <c r="K415" s="35" t="s">
        <v>2389</v>
      </c>
      <c r="L415" s="35"/>
      <c r="M415" s="35" t="s">
        <v>2390</v>
      </c>
      <c r="N415" s="35" t="s">
        <v>2391</v>
      </c>
      <c r="O415" s="35" t="s">
        <v>2392</v>
      </c>
      <c r="P415" s="65" t="s">
        <v>2393</v>
      </c>
      <c r="Q415" s="49" t="s">
        <v>2394</v>
      </c>
      <c r="R415" s="35"/>
      <c r="S415" s="35"/>
      <c r="T415" s="37" t="s">
        <v>2395</v>
      </c>
      <c r="U415" s="48" t="s">
        <v>71</v>
      </c>
      <c r="V415" s="41">
        <v>42858</v>
      </c>
      <c r="W415" s="9" t="s">
        <v>33</v>
      </c>
      <c r="X415" s="9">
        <v>2</v>
      </c>
      <c r="Y415" s="9" t="s">
        <v>72</v>
      </c>
      <c r="Z415" s="12">
        <v>42906</v>
      </c>
    </row>
    <row r="416" spans="1:27" x14ac:dyDescent="0.25">
      <c r="A416" s="8">
        <f t="shared" si="6"/>
        <v>415</v>
      </c>
      <c r="B416" s="48" t="s">
        <v>2396</v>
      </c>
      <c r="C416" s="48"/>
      <c r="D416" s="37" t="s">
        <v>2397</v>
      </c>
      <c r="E416" s="48" t="s">
        <v>2398</v>
      </c>
      <c r="F416" s="48" t="s">
        <v>2399</v>
      </c>
      <c r="G416" s="48" t="s">
        <v>1364</v>
      </c>
      <c r="H416" s="35" t="s">
        <v>2400</v>
      </c>
      <c r="I416" s="35"/>
      <c r="J416" s="48"/>
      <c r="K416" s="48" t="s">
        <v>2213</v>
      </c>
      <c r="L416" s="48"/>
      <c r="M416" s="48" t="s">
        <v>1212</v>
      </c>
      <c r="N416" s="48" t="s">
        <v>2401</v>
      </c>
      <c r="O416" s="48" t="s">
        <v>2296</v>
      </c>
      <c r="P416" s="38" t="s">
        <v>2402</v>
      </c>
      <c r="Q416" s="35"/>
      <c r="R416" s="35"/>
      <c r="S416" s="35"/>
      <c r="T416" s="37" t="s">
        <v>2403</v>
      </c>
      <c r="U416" s="37" t="s">
        <v>71</v>
      </c>
      <c r="V416" s="41">
        <v>42849</v>
      </c>
      <c r="W416" s="9" t="s">
        <v>33</v>
      </c>
      <c r="X416" s="9">
        <v>3</v>
      </c>
      <c r="Y416" s="9" t="s">
        <v>72</v>
      </c>
      <c r="Z416" s="12">
        <v>42905</v>
      </c>
    </row>
    <row r="417" spans="1:27" x14ac:dyDescent="0.25">
      <c r="A417" s="8">
        <f t="shared" si="6"/>
        <v>416</v>
      </c>
      <c r="B417" s="48"/>
      <c r="C417" s="48"/>
      <c r="D417" s="37" t="s">
        <v>2404</v>
      </c>
      <c r="E417" s="48" t="s">
        <v>2405</v>
      </c>
      <c r="F417" s="48" t="s">
        <v>2406</v>
      </c>
      <c r="G417" s="48" t="s">
        <v>1364</v>
      </c>
      <c r="H417" s="36" t="s">
        <v>2407</v>
      </c>
      <c r="I417" s="35"/>
      <c r="J417" s="48"/>
      <c r="K417" s="48" t="s">
        <v>2408</v>
      </c>
      <c r="L417" s="48"/>
      <c r="M417" s="48" t="s">
        <v>2409</v>
      </c>
      <c r="N417" s="48" t="s">
        <v>2410</v>
      </c>
      <c r="O417" s="48" t="s">
        <v>2296</v>
      </c>
      <c r="P417" s="60" t="s">
        <v>2411</v>
      </c>
      <c r="Q417" s="35"/>
      <c r="R417" s="35"/>
      <c r="S417" s="35"/>
      <c r="T417" s="61" t="s">
        <v>2412</v>
      </c>
      <c r="U417" s="37" t="s">
        <v>71</v>
      </c>
      <c r="V417" s="41">
        <v>42864</v>
      </c>
      <c r="W417" s="9" t="s">
        <v>33</v>
      </c>
      <c r="X417" s="9">
        <v>2</v>
      </c>
      <c r="Y417" s="9" t="s">
        <v>101</v>
      </c>
      <c r="Z417" s="12">
        <v>42905</v>
      </c>
      <c r="AA417" s="7"/>
    </row>
    <row r="418" spans="1:27" x14ac:dyDescent="0.25">
      <c r="A418" s="8">
        <f t="shared" si="6"/>
        <v>417</v>
      </c>
      <c r="B418" s="35"/>
      <c r="C418" s="35"/>
      <c r="D418" s="37" t="s">
        <v>2413</v>
      </c>
      <c r="E418" s="35" t="s">
        <v>2414</v>
      </c>
      <c r="F418" s="35" t="s">
        <v>48</v>
      </c>
      <c r="G418" s="35" t="s">
        <v>49</v>
      </c>
      <c r="H418" s="35">
        <v>223790246</v>
      </c>
      <c r="I418" s="35"/>
      <c r="J418" s="35"/>
      <c r="K418" s="35" t="s">
        <v>36</v>
      </c>
      <c r="L418" s="35"/>
      <c r="M418" s="35" t="s">
        <v>2415</v>
      </c>
      <c r="N418" s="35" t="s">
        <v>2416</v>
      </c>
      <c r="O418" s="35" t="s">
        <v>268</v>
      </c>
      <c r="P418" s="38" t="s">
        <v>2417</v>
      </c>
      <c r="Q418" s="35"/>
      <c r="R418" s="35"/>
      <c r="S418" s="48" t="s">
        <v>2418</v>
      </c>
      <c r="T418" s="37" t="s">
        <v>2419</v>
      </c>
      <c r="U418" s="37" t="s">
        <v>46</v>
      </c>
      <c r="V418" s="41">
        <v>42842</v>
      </c>
      <c r="W418" s="9" t="s">
        <v>33</v>
      </c>
      <c r="X418" s="9">
        <v>2</v>
      </c>
      <c r="Y418" s="9" t="s">
        <v>72</v>
      </c>
      <c r="Z418" s="12">
        <v>42898</v>
      </c>
    </row>
    <row r="419" spans="1:27" x14ac:dyDescent="0.25">
      <c r="A419" s="8">
        <f t="shared" si="6"/>
        <v>418</v>
      </c>
      <c r="B419" s="48"/>
      <c r="C419" s="48"/>
      <c r="D419" s="37" t="s">
        <v>2420</v>
      </c>
      <c r="E419" s="48" t="s">
        <v>2421</v>
      </c>
      <c r="F419" s="48" t="s">
        <v>2422</v>
      </c>
      <c r="G419" s="48" t="s">
        <v>49</v>
      </c>
      <c r="H419" s="35">
        <v>223419105</v>
      </c>
      <c r="I419" s="35"/>
      <c r="J419" s="48"/>
      <c r="K419" s="35" t="s">
        <v>36</v>
      </c>
      <c r="L419" s="48"/>
      <c r="M419" s="48" t="s">
        <v>2423</v>
      </c>
      <c r="N419" s="48" t="s">
        <v>2424</v>
      </c>
      <c r="O419" s="48" t="s">
        <v>268</v>
      </c>
      <c r="P419" s="65" t="s">
        <v>2425</v>
      </c>
      <c r="Q419" s="48"/>
      <c r="R419" s="48"/>
      <c r="S419" s="48" t="s">
        <v>2426</v>
      </c>
      <c r="T419" s="37" t="s">
        <v>2427</v>
      </c>
      <c r="U419" s="35" t="s">
        <v>100</v>
      </c>
      <c r="V419" s="41">
        <v>42849</v>
      </c>
      <c r="W419" s="9" t="s">
        <v>33</v>
      </c>
      <c r="X419" s="9">
        <v>1</v>
      </c>
      <c r="Y419" s="9" t="s">
        <v>101</v>
      </c>
      <c r="Z419" s="12">
        <v>42906</v>
      </c>
    </row>
    <row r="420" spans="1:27" x14ac:dyDescent="0.25">
      <c r="A420" s="8">
        <f t="shared" si="6"/>
        <v>419</v>
      </c>
      <c r="B420" s="48"/>
      <c r="C420" s="48"/>
      <c r="D420" s="37" t="s">
        <v>2428</v>
      </c>
      <c r="E420" s="48" t="s">
        <v>2429</v>
      </c>
      <c r="F420" s="48" t="s">
        <v>65</v>
      </c>
      <c r="G420" s="48" t="s">
        <v>49</v>
      </c>
      <c r="H420" s="35">
        <v>229820219</v>
      </c>
      <c r="I420" s="48"/>
      <c r="J420" s="48"/>
      <c r="K420" s="48" t="s">
        <v>36</v>
      </c>
      <c r="L420" s="48"/>
      <c r="M420" s="48"/>
      <c r="N420" s="48"/>
      <c r="O420" s="48"/>
      <c r="P420" s="60" t="s">
        <v>2430</v>
      </c>
      <c r="Q420" s="35"/>
      <c r="R420" s="35"/>
      <c r="S420" s="42"/>
      <c r="T420" s="74" t="s">
        <v>2431</v>
      </c>
      <c r="U420" s="75" t="s">
        <v>71</v>
      </c>
      <c r="V420" s="41">
        <v>42677</v>
      </c>
      <c r="W420" s="9" t="s">
        <v>33</v>
      </c>
      <c r="X420" s="9">
        <v>1</v>
      </c>
      <c r="Y420" s="9" t="s">
        <v>32</v>
      </c>
      <c r="Z420" s="12">
        <v>42905</v>
      </c>
    </row>
    <row r="421" spans="1:27" x14ac:dyDescent="0.25">
      <c r="A421" s="8">
        <f t="shared" si="6"/>
        <v>420</v>
      </c>
      <c r="B421" s="48"/>
      <c r="C421" s="48"/>
      <c r="D421" s="37" t="s">
        <v>2432</v>
      </c>
      <c r="E421" s="48" t="s">
        <v>2433</v>
      </c>
      <c r="F421" s="48" t="s">
        <v>285</v>
      </c>
      <c r="G421" s="48" t="s">
        <v>42</v>
      </c>
      <c r="H421" s="35">
        <v>232026766</v>
      </c>
      <c r="I421" s="35"/>
      <c r="J421" s="48"/>
      <c r="K421" s="35" t="s">
        <v>30</v>
      </c>
      <c r="L421" s="48"/>
      <c r="M421" s="48" t="s">
        <v>2434</v>
      </c>
      <c r="N421" s="48" t="s">
        <v>2435</v>
      </c>
      <c r="O421" s="48" t="s">
        <v>2436</v>
      </c>
      <c r="P421" s="65" t="s">
        <v>2437</v>
      </c>
      <c r="Q421" s="48"/>
      <c r="R421" s="48"/>
      <c r="S421" s="49" t="s">
        <v>2438</v>
      </c>
      <c r="T421" s="37" t="s">
        <v>2439</v>
      </c>
      <c r="U421" s="35" t="s">
        <v>46</v>
      </c>
      <c r="V421" s="41">
        <v>42849</v>
      </c>
      <c r="W421" s="9"/>
      <c r="X421" s="9"/>
      <c r="Y421" s="9"/>
      <c r="Z421" s="12">
        <v>42880</v>
      </c>
    </row>
    <row r="422" spans="1:27" x14ac:dyDescent="0.25">
      <c r="A422" s="8">
        <f t="shared" si="6"/>
        <v>421</v>
      </c>
      <c r="B422" s="64"/>
      <c r="C422" s="64"/>
      <c r="D422" s="48" t="s">
        <v>2440</v>
      </c>
      <c r="E422" s="70" t="s">
        <v>2441</v>
      </c>
      <c r="F422" s="48" t="s">
        <v>1132</v>
      </c>
      <c r="G422" s="48" t="s">
        <v>42</v>
      </c>
      <c r="H422" s="76">
        <v>229964495</v>
      </c>
      <c r="I422" s="35">
        <v>224017675</v>
      </c>
      <c r="J422" s="48"/>
      <c r="K422" s="58" t="s">
        <v>30</v>
      </c>
      <c r="L422" s="48">
        <v>2</v>
      </c>
      <c r="M422" s="48"/>
      <c r="N422" s="77"/>
      <c r="O422" s="48"/>
      <c r="P422" s="43"/>
      <c r="Q422" s="43"/>
      <c r="R422" s="58"/>
      <c r="S422" s="51" t="s">
        <v>2442</v>
      </c>
      <c r="T422" s="37" t="s">
        <v>2443</v>
      </c>
      <c r="U422" s="48" t="s">
        <v>46</v>
      </c>
      <c r="V422" s="41">
        <v>42684</v>
      </c>
      <c r="W422" s="9"/>
      <c r="X422" s="9"/>
      <c r="Y422" s="9"/>
      <c r="Z422" s="12">
        <v>42684</v>
      </c>
    </row>
    <row r="423" spans="1:27" x14ac:dyDescent="0.25">
      <c r="A423" s="8">
        <f t="shared" si="6"/>
        <v>422</v>
      </c>
      <c r="B423" s="64"/>
      <c r="C423" s="64"/>
      <c r="D423" s="51" t="s">
        <v>2444</v>
      </c>
      <c r="E423" s="70" t="s">
        <v>2445</v>
      </c>
      <c r="F423" s="48" t="s">
        <v>1132</v>
      </c>
      <c r="G423" s="48" t="s">
        <v>42</v>
      </c>
      <c r="H423" s="63">
        <v>228396346</v>
      </c>
      <c r="I423" s="35"/>
      <c r="J423" s="48"/>
      <c r="K423" s="48" t="s">
        <v>36</v>
      </c>
      <c r="L423" s="48"/>
      <c r="M423" s="48"/>
      <c r="N423" s="48"/>
      <c r="O423" s="77"/>
      <c r="P423" s="43"/>
      <c r="Q423" s="35"/>
      <c r="R423" s="58"/>
      <c r="S423" s="51"/>
      <c r="T423" s="48" t="s">
        <v>2446</v>
      </c>
      <c r="U423" s="48" t="s">
        <v>46</v>
      </c>
      <c r="V423" s="47">
        <v>42677</v>
      </c>
      <c r="W423" s="9"/>
      <c r="X423" s="9"/>
      <c r="Y423" s="9"/>
      <c r="Z423" s="12">
        <v>42677</v>
      </c>
    </row>
    <row r="424" spans="1:27" x14ac:dyDescent="0.25">
      <c r="A424" s="8">
        <f t="shared" si="6"/>
        <v>423</v>
      </c>
      <c r="B424" s="35"/>
      <c r="C424" s="53"/>
      <c r="D424" s="36" t="s">
        <v>2447</v>
      </c>
      <c r="E424" s="43" t="s">
        <v>2448</v>
      </c>
      <c r="F424" s="35" t="s">
        <v>2449</v>
      </c>
      <c r="G424" s="35" t="s">
        <v>1364</v>
      </c>
      <c r="H424" s="35">
        <v>226645416</v>
      </c>
      <c r="I424" s="35"/>
      <c r="J424" s="35"/>
      <c r="K424" s="78" t="s">
        <v>30</v>
      </c>
      <c r="L424" s="35"/>
      <c r="M424" s="35" t="s">
        <v>2450</v>
      </c>
      <c r="N424" s="35" t="s">
        <v>2451</v>
      </c>
      <c r="O424" s="79" t="s">
        <v>2296</v>
      </c>
      <c r="P424" s="65" t="s">
        <v>2452</v>
      </c>
      <c r="Q424" s="58"/>
      <c r="R424" s="35"/>
      <c r="S424" s="35"/>
      <c r="T424" s="36" t="s">
        <v>2453</v>
      </c>
      <c r="U424" s="35" t="s">
        <v>71</v>
      </c>
      <c r="V424" s="41">
        <v>42852</v>
      </c>
      <c r="W424" s="9" t="s">
        <v>33</v>
      </c>
      <c r="X424" s="9">
        <v>2</v>
      </c>
      <c r="Y424" s="9" t="s">
        <v>72</v>
      </c>
      <c r="Z424" s="12">
        <v>42906</v>
      </c>
    </row>
    <row r="425" spans="1:27" x14ac:dyDescent="0.25">
      <c r="A425" s="8">
        <f t="shared" si="6"/>
        <v>424</v>
      </c>
      <c r="B425" s="48"/>
      <c r="C425" s="48" t="s">
        <v>1939</v>
      </c>
      <c r="D425" s="37" t="s">
        <v>2454</v>
      </c>
      <c r="E425" s="48" t="s">
        <v>2455</v>
      </c>
      <c r="F425" s="48" t="s">
        <v>123</v>
      </c>
      <c r="G425" s="48" t="s">
        <v>123</v>
      </c>
      <c r="H425" s="35">
        <v>323122510</v>
      </c>
      <c r="I425" s="35"/>
      <c r="J425" s="48"/>
      <c r="K425" s="35" t="s">
        <v>30</v>
      </c>
      <c r="L425" s="48"/>
      <c r="M425" s="48" t="s">
        <v>2456</v>
      </c>
      <c r="N425" s="48"/>
      <c r="O425" s="48" t="s">
        <v>2457</v>
      </c>
      <c r="P425" s="65" t="s">
        <v>2458</v>
      </c>
      <c r="Q425" s="48"/>
      <c r="R425" s="48"/>
      <c r="S425" s="48"/>
      <c r="T425" s="37" t="s">
        <v>2459</v>
      </c>
      <c r="U425" s="48" t="s">
        <v>100</v>
      </c>
      <c r="V425" s="41">
        <v>42849</v>
      </c>
      <c r="W425" s="9" t="s">
        <v>33</v>
      </c>
      <c r="X425" s="9">
        <v>3</v>
      </c>
      <c r="Y425" s="9" t="s">
        <v>101</v>
      </c>
      <c r="Z425" s="12">
        <v>42905</v>
      </c>
    </row>
    <row r="426" spans="1:27" x14ac:dyDescent="0.25">
      <c r="A426" s="8">
        <f t="shared" si="6"/>
        <v>425</v>
      </c>
      <c r="B426" s="48"/>
      <c r="C426" s="48"/>
      <c r="D426" s="48" t="s">
        <v>2460</v>
      </c>
      <c r="E426" s="48" t="s">
        <v>2461</v>
      </c>
      <c r="F426" s="48" t="s">
        <v>2462</v>
      </c>
      <c r="G426" s="48" t="s">
        <v>49</v>
      </c>
      <c r="H426" s="35" t="s">
        <v>2463</v>
      </c>
      <c r="I426" s="35"/>
      <c r="J426" s="48"/>
      <c r="K426" s="48" t="s">
        <v>2408</v>
      </c>
      <c r="L426" s="48"/>
      <c r="M426" s="48" t="s">
        <v>2464</v>
      </c>
      <c r="N426" s="48"/>
      <c r="O426" s="48" t="s">
        <v>2465</v>
      </c>
      <c r="P426" s="60" t="s">
        <v>2466</v>
      </c>
      <c r="Q426" s="35"/>
      <c r="R426" s="35"/>
      <c r="S426" s="35"/>
      <c r="T426" s="61" t="s">
        <v>2467</v>
      </c>
      <c r="U426" s="37" t="s">
        <v>46</v>
      </c>
      <c r="V426" s="41">
        <v>42859</v>
      </c>
      <c r="W426" s="9" t="s">
        <v>33</v>
      </c>
      <c r="X426" s="9">
        <v>6</v>
      </c>
      <c r="Y426" s="9" t="s">
        <v>72</v>
      </c>
      <c r="Z426" s="12">
        <v>42884</v>
      </c>
    </row>
    <row r="427" spans="1:27" x14ac:dyDescent="0.25">
      <c r="A427" s="8">
        <f t="shared" si="6"/>
        <v>426</v>
      </c>
      <c r="B427" s="48"/>
      <c r="C427" s="48"/>
      <c r="D427" s="37" t="s">
        <v>2468</v>
      </c>
      <c r="E427" s="48" t="s">
        <v>2469</v>
      </c>
      <c r="F427" s="48" t="s">
        <v>555</v>
      </c>
      <c r="G427" s="48" t="s">
        <v>42</v>
      </c>
      <c r="H427" s="63">
        <v>227235016</v>
      </c>
      <c r="I427" s="35"/>
      <c r="J427" s="48"/>
      <c r="K427" s="48" t="s">
        <v>36</v>
      </c>
      <c r="L427" s="48"/>
      <c r="M427" s="48" t="s">
        <v>1119</v>
      </c>
      <c r="N427" s="48" t="s">
        <v>2470</v>
      </c>
      <c r="O427" s="48"/>
      <c r="P427" s="65" t="s">
        <v>2471</v>
      </c>
      <c r="Q427" s="35"/>
      <c r="R427" s="35"/>
      <c r="S427" s="48" t="s">
        <v>2472</v>
      </c>
      <c r="T427" s="37" t="s">
        <v>2473</v>
      </c>
      <c r="U427" s="48" t="s">
        <v>71</v>
      </c>
      <c r="V427" s="41">
        <v>42724</v>
      </c>
      <c r="W427" s="9" t="s">
        <v>33</v>
      </c>
      <c r="X427" s="9"/>
      <c r="Y427" s="9"/>
      <c r="Z427" s="12">
        <v>42906</v>
      </c>
    </row>
    <row r="428" spans="1:27" x14ac:dyDescent="0.25">
      <c r="A428" s="8">
        <f t="shared" si="6"/>
        <v>427</v>
      </c>
      <c r="B428" s="48"/>
      <c r="C428" s="48"/>
      <c r="D428" s="48" t="s">
        <v>2474</v>
      </c>
      <c r="E428" s="48" t="s">
        <v>2475</v>
      </c>
      <c r="F428" s="48" t="s">
        <v>285</v>
      </c>
      <c r="G428" s="48" t="s">
        <v>42</v>
      </c>
      <c r="H428" s="35">
        <v>223701039</v>
      </c>
      <c r="I428" s="48">
        <v>222789256</v>
      </c>
      <c r="J428" s="48"/>
      <c r="K428" s="48" t="s">
        <v>36</v>
      </c>
      <c r="L428" s="48"/>
      <c r="M428" s="48"/>
      <c r="N428" s="48"/>
      <c r="O428" s="48"/>
      <c r="P428" s="35"/>
      <c r="Q428" s="35"/>
      <c r="R428" s="48" t="s">
        <v>2476</v>
      </c>
      <c r="S428" s="42"/>
      <c r="T428" s="48" t="s">
        <v>2477</v>
      </c>
      <c r="U428" s="48" t="s">
        <v>46</v>
      </c>
      <c r="V428" s="41">
        <v>42754</v>
      </c>
      <c r="W428" s="9"/>
      <c r="X428" s="9"/>
      <c r="Y428" s="9"/>
      <c r="Z428" s="12">
        <v>42754</v>
      </c>
    </row>
    <row r="429" spans="1:27" x14ac:dyDescent="0.25">
      <c r="A429" s="8">
        <f t="shared" si="6"/>
        <v>428</v>
      </c>
      <c r="B429" s="64"/>
      <c r="C429" s="64"/>
      <c r="D429" s="48" t="s">
        <v>2478</v>
      </c>
      <c r="E429" s="48" t="s">
        <v>2479</v>
      </c>
      <c r="F429" s="48" t="s">
        <v>555</v>
      </c>
      <c r="G429" s="48" t="s">
        <v>42</v>
      </c>
      <c r="H429" s="63">
        <v>232042508</v>
      </c>
      <c r="I429" s="35">
        <v>976686982</v>
      </c>
      <c r="J429" s="48"/>
      <c r="K429" s="48" t="s">
        <v>36</v>
      </c>
      <c r="L429" s="48"/>
      <c r="M429" s="48"/>
      <c r="N429" s="48"/>
      <c r="O429" s="48"/>
      <c r="P429" s="35"/>
      <c r="Q429" s="35"/>
      <c r="R429" s="35"/>
      <c r="S429" s="48"/>
      <c r="T429" s="48" t="s">
        <v>2480</v>
      </c>
      <c r="U429" s="48" t="s">
        <v>46</v>
      </c>
      <c r="V429" s="41">
        <v>42691</v>
      </c>
      <c r="W429" s="9"/>
      <c r="X429" s="9"/>
      <c r="Y429" s="9"/>
      <c r="Z429" s="12">
        <v>42691</v>
      </c>
    </row>
    <row r="430" spans="1:27" x14ac:dyDescent="0.25">
      <c r="A430" s="8">
        <f t="shared" si="6"/>
        <v>429</v>
      </c>
      <c r="B430" s="48"/>
      <c r="C430" s="48"/>
      <c r="D430" s="48" t="s">
        <v>2481</v>
      </c>
      <c r="E430" s="48" t="s">
        <v>2482</v>
      </c>
      <c r="F430" s="48" t="s">
        <v>2260</v>
      </c>
      <c r="G430" s="48" t="s">
        <v>1364</v>
      </c>
      <c r="H430" s="35" t="s">
        <v>2483</v>
      </c>
      <c r="I430" s="35"/>
      <c r="J430" s="35"/>
      <c r="K430" s="48" t="s">
        <v>2408</v>
      </c>
      <c r="L430" s="48"/>
      <c r="M430" s="48" t="s">
        <v>2484</v>
      </c>
      <c r="N430" s="48"/>
      <c r="O430" s="48" t="s">
        <v>1606</v>
      </c>
      <c r="P430" s="38" t="s">
        <v>2485</v>
      </c>
      <c r="Q430" s="35"/>
      <c r="R430" s="35"/>
      <c r="S430" s="35"/>
      <c r="T430" s="61" t="s">
        <v>2486</v>
      </c>
      <c r="U430" s="37" t="s">
        <v>100</v>
      </c>
      <c r="V430" s="41">
        <v>42860</v>
      </c>
      <c r="W430" s="9"/>
      <c r="X430" s="9">
        <v>1</v>
      </c>
      <c r="Y430" s="9" t="s">
        <v>101</v>
      </c>
      <c r="Z430" s="12">
        <v>42906</v>
      </c>
    </row>
    <row r="431" spans="1:27" x14ac:dyDescent="0.25">
      <c r="A431" s="8">
        <f t="shared" si="6"/>
        <v>430</v>
      </c>
      <c r="B431" s="48"/>
      <c r="C431" s="48"/>
      <c r="D431" s="48" t="s">
        <v>2487</v>
      </c>
      <c r="E431" s="48" t="s">
        <v>2488</v>
      </c>
      <c r="F431" s="48" t="s">
        <v>65</v>
      </c>
      <c r="G431" s="48" t="s">
        <v>49</v>
      </c>
      <c r="H431" s="35">
        <v>227014065</v>
      </c>
      <c r="I431" s="48">
        <v>224015845</v>
      </c>
      <c r="J431" s="48"/>
      <c r="K431" s="35" t="s">
        <v>30</v>
      </c>
      <c r="L431" s="48"/>
      <c r="M431" s="48"/>
      <c r="N431" s="48"/>
      <c r="O431" s="48"/>
      <c r="P431" s="35"/>
      <c r="Q431" s="35"/>
      <c r="R431" s="35"/>
      <c r="S431" s="80"/>
      <c r="T431" s="48" t="s">
        <v>2489</v>
      </c>
      <c r="U431" s="48" t="s">
        <v>32</v>
      </c>
      <c r="V431" s="41">
        <v>42796</v>
      </c>
      <c r="W431" s="9"/>
      <c r="X431" s="9"/>
      <c r="Y431" s="9"/>
      <c r="Z431" s="12"/>
    </row>
    <row r="432" spans="1:27" x14ac:dyDescent="0.25">
      <c r="A432" s="8">
        <f t="shared" si="6"/>
        <v>431</v>
      </c>
      <c r="B432" s="48"/>
      <c r="C432" s="48"/>
      <c r="D432" s="37" t="s">
        <v>2490</v>
      </c>
      <c r="E432" s="48" t="s">
        <v>2491</v>
      </c>
      <c r="F432" s="48" t="s">
        <v>2210</v>
      </c>
      <c r="G432" s="48" t="s">
        <v>1364</v>
      </c>
      <c r="H432" s="35" t="s">
        <v>2492</v>
      </c>
      <c r="I432" s="35"/>
      <c r="J432" s="48"/>
      <c r="K432" s="48" t="s">
        <v>2408</v>
      </c>
      <c r="L432" s="48"/>
      <c r="M432" s="48" t="s">
        <v>2493</v>
      </c>
      <c r="N432" s="48" t="s">
        <v>2494</v>
      </c>
      <c r="O432" s="48" t="s">
        <v>2465</v>
      </c>
      <c r="P432" s="38" t="s">
        <v>2495</v>
      </c>
      <c r="Q432" s="35"/>
      <c r="R432" s="35"/>
      <c r="S432" s="43"/>
      <c r="T432" s="61" t="s">
        <v>2496</v>
      </c>
      <c r="U432" s="48" t="s">
        <v>435</v>
      </c>
      <c r="V432" s="41">
        <v>42858</v>
      </c>
      <c r="W432" s="9"/>
      <c r="X432" s="9">
        <v>1</v>
      </c>
      <c r="Y432" s="9" t="s">
        <v>101</v>
      </c>
      <c r="Z432" s="12">
        <v>42907</v>
      </c>
      <c r="AA432" t="s">
        <v>2497</v>
      </c>
    </row>
    <row r="433" spans="1:27" x14ac:dyDescent="0.25">
      <c r="A433" s="8">
        <f t="shared" si="6"/>
        <v>432</v>
      </c>
      <c r="B433" s="35"/>
      <c r="C433" s="35"/>
      <c r="D433" s="37" t="s">
        <v>2498</v>
      </c>
      <c r="E433" s="35" t="s">
        <v>2499</v>
      </c>
      <c r="F433" s="35" t="s">
        <v>48</v>
      </c>
      <c r="G433" s="35" t="s">
        <v>49</v>
      </c>
      <c r="H433" s="35">
        <v>229860186</v>
      </c>
      <c r="I433" s="35"/>
      <c r="J433" s="35"/>
      <c r="K433" s="35" t="s">
        <v>160</v>
      </c>
      <c r="L433" s="35"/>
      <c r="M433" s="35" t="s">
        <v>2500</v>
      </c>
      <c r="N433" s="35" t="s">
        <v>2501</v>
      </c>
      <c r="O433" s="35"/>
      <c r="P433" s="38" t="s">
        <v>2502</v>
      </c>
      <c r="Q433" s="35" t="s">
        <v>2503</v>
      </c>
      <c r="R433" s="35"/>
      <c r="S433" s="70" t="s">
        <v>2504</v>
      </c>
      <c r="T433" s="55" t="s">
        <v>2505</v>
      </c>
      <c r="U433" s="53" t="s">
        <v>71</v>
      </c>
      <c r="V433" s="41">
        <v>42849</v>
      </c>
      <c r="W433" s="9" t="s">
        <v>33</v>
      </c>
      <c r="X433" s="9"/>
      <c r="Y433" s="9"/>
      <c r="Z433" s="12">
        <v>42906</v>
      </c>
    </row>
    <row r="434" spans="1:27" x14ac:dyDescent="0.25">
      <c r="A434" s="8">
        <f t="shared" si="6"/>
        <v>433</v>
      </c>
      <c r="B434" s="48" t="s">
        <v>2506</v>
      </c>
      <c r="C434" s="48"/>
      <c r="D434" s="37" t="s">
        <v>2507</v>
      </c>
      <c r="E434" s="48" t="s">
        <v>2508</v>
      </c>
      <c r="F434" s="48" t="s">
        <v>123</v>
      </c>
      <c r="G434" s="48" t="s">
        <v>123</v>
      </c>
      <c r="H434" s="35">
        <v>322113112</v>
      </c>
      <c r="I434" s="35"/>
      <c r="J434" s="48"/>
      <c r="K434" s="48" t="s">
        <v>281</v>
      </c>
      <c r="L434" s="48"/>
      <c r="M434" s="48" t="s">
        <v>2509</v>
      </c>
      <c r="N434" s="48" t="s">
        <v>2510</v>
      </c>
      <c r="O434" s="48" t="s">
        <v>472</v>
      </c>
      <c r="P434" s="60" t="s">
        <v>2511</v>
      </c>
      <c r="Q434" s="35"/>
      <c r="R434" s="35"/>
      <c r="S434" s="43"/>
      <c r="T434" s="37" t="s">
        <v>2512</v>
      </c>
      <c r="U434" s="37" t="s">
        <v>46</v>
      </c>
      <c r="V434" s="41">
        <v>42849</v>
      </c>
      <c r="W434" s="9" t="s">
        <v>33</v>
      </c>
      <c r="X434" s="9">
        <v>3</v>
      </c>
      <c r="Y434" s="9" t="s">
        <v>72</v>
      </c>
      <c r="Z434" s="12">
        <v>42881</v>
      </c>
    </row>
    <row r="435" spans="1:27" x14ac:dyDescent="0.25">
      <c r="A435" s="8">
        <f t="shared" si="6"/>
        <v>434</v>
      </c>
      <c r="B435" s="54"/>
      <c r="C435" s="54"/>
      <c r="D435" s="55" t="s">
        <v>2513</v>
      </c>
      <c r="E435" s="54" t="s">
        <v>2514</v>
      </c>
      <c r="F435" s="54"/>
      <c r="G435" s="54" t="s">
        <v>123</v>
      </c>
      <c r="H435" s="53">
        <v>322133600</v>
      </c>
      <c r="I435" s="53">
        <v>6002620100</v>
      </c>
      <c r="J435" s="54"/>
      <c r="K435" s="54" t="s">
        <v>281</v>
      </c>
      <c r="L435" s="54"/>
      <c r="M435" s="54" t="s">
        <v>1448</v>
      </c>
      <c r="N435" s="54" t="s">
        <v>2515</v>
      </c>
      <c r="O435" s="54" t="s">
        <v>337</v>
      </c>
      <c r="P435" s="52" t="s">
        <v>2516</v>
      </c>
      <c r="Q435" s="53"/>
      <c r="R435" s="53"/>
      <c r="S435" s="70"/>
      <c r="T435" s="55" t="s">
        <v>2517</v>
      </c>
      <c r="U435" s="54" t="s">
        <v>71</v>
      </c>
      <c r="V435" s="41">
        <v>42830</v>
      </c>
      <c r="W435" s="9" t="s">
        <v>33</v>
      </c>
      <c r="X435" s="9"/>
      <c r="Y435" s="9"/>
      <c r="Z435" s="12">
        <v>42909</v>
      </c>
    </row>
    <row r="436" spans="1:27" x14ac:dyDescent="0.25">
      <c r="A436" s="8">
        <f t="shared" si="6"/>
        <v>435</v>
      </c>
      <c r="B436" s="48"/>
      <c r="C436" s="48"/>
      <c r="D436" s="37" t="s">
        <v>2518</v>
      </c>
      <c r="E436" s="48" t="s">
        <v>2519</v>
      </c>
      <c r="F436" s="48" t="s">
        <v>29</v>
      </c>
      <c r="G436" s="48" t="s">
        <v>29</v>
      </c>
      <c r="H436" s="48">
        <v>322151000</v>
      </c>
      <c r="I436" s="35"/>
      <c r="J436" s="48"/>
      <c r="K436" s="48" t="s">
        <v>281</v>
      </c>
      <c r="L436" s="48"/>
      <c r="M436" s="37" t="s">
        <v>2520</v>
      </c>
      <c r="N436" s="37" t="s">
        <v>2521</v>
      </c>
      <c r="O436" s="48" t="s">
        <v>401</v>
      </c>
      <c r="P436" s="49" t="s">
        <v>2522</v>
      </c>
      <c r="Q436" s="35"/>
      <c r="R436" s="35"/>
      <c r="S436" s="48" t="s">
        <v>2523</v>
      </c>
      <c r="T436" s="37" t="s">
        <v>2524</v>
      </c>
      <c r="U436" s="48" t="s">
        <v>71</v>
      </c>
      <c r="V436" s="41">
        <v>42860</v>
      </c>
      <c r="W436" s="9" t="s">
        <v>33</v>
      </c>
      <c r="X436" s="9"/>
      <c r="Y436" s="9"/>
      <c r="Z436" s="12">
        <v>42909</v>
      </c>
    </row>
    <row r="437" spans="1:27" x14ac:dyDescent="0.25">
      <c r="A437" s="8">
        <f t="shared" si="6"/>
        <v>436</v>
      </c>
      <c r="B437" s="48"/>
      <c r="C437" s="48"/>
      <c r="D437" s="48" t="s">
        <v>2525</v>
      </c>
      <c r="E437" s="48" t="s">
        <v>2526</v>
      </c>
      <c r="F437" s="48" t="s">
        <v>123</v>
      </c>
      <c r="G437" s="48" t="s">
        <v>123</v>
      </c>
      <c r="H437" s="35">
        <v>322210000</v>
      </c>
      <c r="I437" s="35"/>
      <c r="J437" s="48"/>
      <c r="K437" s="48" t="s">
        <v>281</v>
      </c>
      <c r="L437" s="48"/>
      <c r="M437" s="48" t="s">
        <v>911</v>
      </c>
      <c r="N437" s="48" t="s">
        <v>2527</v>
      </c>
      <c r="O437" s="48" t="s">
        <v>472</v>
      </c>
      <c r="P437" s="49" t="s">
        <v>2528</v>
      </c>
      <c r="Q437" s="35"/>
      <c r="R437" s="35"/>
      <c r="S437" s="48" t="s">
        <v>2529</v>
      </c>
      <c r="T437" s="37" t="s">
        <v>2530</v>
      </c>
      <c r="U437" s="48" t="s">
        <v>46</v>
      </c>
      <c r="V437" s="41">
        <v>42734</v>
      </c>
      <c r="W437" s="9" t="s">
        <v>33</v>
      </c>
      <c r="X437" s="9"/>
      <c r="Y437" s="9"/>
      <c r="Z437" s="12">
        <v>42881</v>
      </c>
    </row>
    <row r="438" spans="1:27" x14ac:dyDescent="0.25">
      <c r="A438" s="8">
        <f t="shared" si="6"/>
        <v>437</v>
      </c>
      <c r="B438" s="35"/>
      <c r="C438" s="35"/>
      <c r="D438" s="48" t="s">
        <v>2531</v>
      </c>
      <c r="E438" s="35" t="s">
        <v>2532</v>
      </c>
      <c r="F438" s="35" t="s">
        <v>2533</v>
      </c>
      <c r="G438" s="35" t="s">
        <v>49</v>
      </c>
      <c r="H438" s="35">
        <v>223359400</v>
      </c>
      <c r="I438" s="35"/>
      <c r="J438" s="35"/>
      <c r="K438" s="35" t="s">
        <v>160</v>
      </c>
      <c r="L438" s="35"/>
      <c r="M438" s="35" t="s">
        <v>2534</v>
      </c>
      <c r="N438" s="35" t="s">
        <v>329</v>
      </c>
      <c r="O438" s="35"/>
      <c r="P438" s="36" t="s">
        <v>2535</v>
      </c>
      <c r="Q438" s="38" t="s">
        <v>2536</v>
      </c>
      <c r="R438" s="35"/>
      <c r="S438" s="35"/>
      <c r="T438" s="37" t="s">
        <v>2537</v>
      </c>
      <c r="U438" s="48" t="s">
        <v>71</v>
      </c>
      <c r="V438" s="41">
        <v>42858</v>
      </c>
      <c r="W438" s="9" t="s">
        <v>33</v>
      </c>
      <c r="X438" s="9"/>
      <c r="Y438" s="9"/>
      <c r="Z438" s="12">
        <v>42906</v>
      </c>
    </row>
    <row r="439" spans="1:27" x14ac:dyDescent="0.25">
      <c r="A439" s="8">
        <f t="shared" si="6"/>
        <v>438</v>
      </c>
      <c r="B439" s="35"/>
      <c r="C439" s="35"/>
      <c r="D439" s="37" t="s">
        <v>2538</v>
      </c>
      <c r="E439" s="35" t="s">
        <v>2539</v>
      </c>
      <c r="F439" s="35" t="s">
        <v>2540</v>
      </c>
      <c r="G439" s="35" t="s">
        <v>49</v>
      </c>
      <c r="H439" s="35">
        <v>222336507</v>
      </c>
      <c r="I439" s="35"/>
      <c r="J439" s="35"/>
      <c r="K439" s="35" t="s">
        <v>160</v>
      </c>
      <c r="L439" s="35" t="s">
        <v>2541</v>
      </c>
      <c r="M439" s="35" t="s">
        <v>2542</v>
      </c>
      <c r="N439" s="35" t="s">
        <v>2543</v>
      </c>
      <c r="O439" s="35" t="s">
        <v>472</v>
      </c>
      <c r="P439" s="60" t="s">
        <v>2544</v>
      </c>
      <c r="Q439" s="35"/>
      <c r="R439" s="35"/>
      <c r="S439" s="35"/>
      <c r="T439" s="37" t="s">
        <v>2545</v>
      </c>
      <c r="U439" s="37" t="s">
        <v>71</v>
      </c>
      <c r="V439" s="56">
        <v>42803</v>
      </c>
      <c r="W439" s="9" t="s">
        <v>33</v>
      </c>
      <c r="X439" s="9">
        <v>1</v>
      </c>
      <c r="Y439" s="9" t="s">
        <v>72</v>
      </c>
      <c r="Z439" s="12">
        <v>42905</v>
      </c>
    </row>
    <row r="440" spans="1:27" x14ac:dyDescent="0.25">
      <c r="A440" s="8">
        <f t="shared" si="6"/>
        <v>439</v>
      </c>
      <c r="B440" s="35"/>
      <c r="C440" s="35"/>
      <c r="D440" s="37" t="s">
        <v>2546</v>
      </c>
      <c r="E440" s="36" t="s">
        <v>2547</v>
      </c>
      <c r="F440" s="35" t="s">
        <v>83</v>
      </c>
      <c r="G440" s="35" t="s">
        <v>49</v>
      </c>
      <c r="H440" s="35">
        <v>223495618</v>
      </c>
      <c r="I440" s="35"/>
      <c r="J440" s="35"/>
      <c r="K440" s="35" t="s">
        <v>30</v>
      </c>
      <c r="L440" s="35"/>
      <c r="M440" s="36" t="s">
        <v>780</v>
      </c>
      <c r="N440" s="36" t="s">
        <v>2548</v>
      </c>
      <c r="O440" s="78"/>
      <c r="P440" s="60" t="s">
        <v>2549</v>
      </c>
      <c r="Q440" s="35"/>
      <c r="R440" s="35"/>
      <c r="S440" s="43"/>
      <c r="T440" s="37" t="s">
        <v>2550</v>
      </c>
      <c r="U440" s="37" t="s">
        <v>100</v>
      </c>
      <c r="V440" s="41">
        <v>42796</v>
      </c>
      <c r="W440" s="9" t="s">
        <v>33</v>
      </c>
      <c r="X440" s="9">
        <v>1</v>
      </c>
      <c r="Y440" s="9" t="s">
        <v>101</v>
      </c>
      <c r="Z440" s="12">
        <v>42906</v>
      </c>
      <c r="AA440" t="s">
        <v>2551</v>
      </c>
    </row>
    <row r="441" spans="1:27" x14ac:dyDescent="0.25">
      <c r="A441" s="8">
        <f t="shared" si="6"/>
        <v>440</v>
      </c>
      <c r="B441" s="48"/>
      <c r="C441" s="48"/>
      <c r="D441" s="48" t="s">
        <v>2552</v>
      </c>
      <c r="E441" s="48" t="s">
        <v>2553</v>
      </c>
      <c r="F441" s="48" t="s">
        <v>75</v>
      </c>
      <c r="G441" s="48" t="s">
        <v>42</v>
      </c>
      <c r="H441" s="63">
        <v>228215547</v>
      </c>
      <c r="I441" s="35">
        <v>995150161</v>
      </c>
      <c r="J441" s="48"/>
      <c r="K441" s="35" t="s">
        <v>30</v>
      </c>
      <c r="L441" s="48"/>
      <c r="M441" s="48"/>
      <c r="N441" s="48"/>
      <c r="O441" s="48"/>
      <c r="P441" s="35"/>
      <c r="Q441" s="35"/>
      <c r="R441" s="35"/>
      <c r="S441" s="48" t="s">
        <v>2554</v>
      </c>
      <c r="T441" s="48" t="s">
        <v>2555</v>
      </c>
      <c r="U441" s="48" t="s">
        <v>46</v>
      </c>
      <c r="V441" s="41">
        <v>42681</v>
      </c>
      <c r="W441" s="9"/>
      <c r="X441" s="9"/>
      <c r="Y441" s="9"/>
      <c r="Z441" s="12">
        <v>42681</v>
      </c>
    </row>
    <row r="442" spans="1:27" x14ac:dyDescent="0.25">
      <c r="A442" s="8">
        <f t="shared" si="6"/>
        <v>441</v>
      </c>
      <c r="B442" s="35"/>
      <c r="C442" s="48"/>
      <c r="D442" s="48" t="s">
        <v>2556</v>
      </c>
      <c r="E442" s="48" t="s">
        <v>2557</v>
      </c>
      <c r="F442" s="48" t="s">
        <v>254</v>
      </c>
      <c r="G442" s="48" t="s">
        <v>42</v>
      </c>
      <c r="H442" s="63">
        <v>223259552</v>
      </c>
      <c r="I442" s="35"/>
      <c r="J442" s="48"/>
      <c r="K442" s="48" t="s">
        <v>36</v>
      </c>
      <c r="L442" s="48">
        <v>3</v>
      </c>
      <c r="M442" s="48"/>
      <c r="N442" s="48"/>
      <c r="O442" s="48"/>
      <c r="P442" s="49" t="s">
        <v>2558</v>
      </c>
      <c r="Q442" s="48"/>
      <c r="R442" s="48"/>
      <c r="S442" s="48"/>
      <c r="T442" s="37" t="s">
        <v>2559</v>
      </c>
      <c r="U442" s="37" t="s">
        <v>71</v>
      </c>
      <c r="V442" s="41">
        <v>42857</v>
      </c>
      <c r="W442" s="9" t="s">
        <v>33</v>
      </c>
      <c r="X442" s="9">
        <v>2</v>
      </c>
      <c r="Y442" s="9" t="s">
        <v>72</v>
      </c>
      <c r="Z442" s="12">
        <v>42905</v>
      </c>
    </row>
    <row r="443" spans="1:27" x14ac:dyDescent="0.25">
      <c r="A443" s="8">
        <f t="shared" si="6"/>
        <v>442</v>
      </c>
      <c r="B443" s="64"/>
      <c r="C443" s="64"/>
      <c r="D443" s="37" t="s">
        <v>2560</v>
      </c>
      <c r="E443" s="48" t="s">
        <v>2561</v>
      </c>
      <c r="F443" s="48" t="s">
        <v>254</v>
      </c>
      <c r="G443" s="48" t="s">
        <v>42</v>
      </c>
      <c r="H443" s="63">
        <v>228392889</v>
      </c>
      <c r="I443" s="35">
        <v>227169008</v>
      </c>
      <c r="J443" s="48"/>
      <c r="K443" s="48" t="s">
        <v>36</v>
      </c>
      <c r="L443" s="64"/>
      <c r="M443" s="48" t="s">
        <v>736</v>
      </c>
      <c r="N443" s="48" t="s">
        <v>2562</v>
      </c>
      <c r="O443" s="48" t="s">
        <v>472</v>
      </c>
      <c r="P443" s="49" t="s">
        <v>2563</v>
      </c>
      <c r="Q443" s="35"/>
      <c r="R443" s="35"/>
      <c r="S443" s="48"/>
      <c r="T443" s="39" t="s">
        <v>2564</v>
      </c>
      <c r="U443" s="40" t="s">
        <v>71</v>
      </c>
      <c r="V443" s="41">
        <v>42851</v>
      </c>
      <c r="W443" s="9" t="s">
        <v>33</v>
      </c>
      <c r="X443" s="9">
        <v>4</v>
      </c>
      <c r="Y443" s="9" t="s">
        <v>101</v>
      </c>
      <c r="Z443" s="12">
        <v>42906</v>
      </c>
    </row>
    <row r="444" spans="1:27" x14ac:dyDescent="0.25">
      <c r="A444" s="8">
        <f t="shared" si="6"/>
        <v>443</v>
      </c>
      <c r="B444" s="48"/>
      <c r="C444" s="48"/>
      <c r="D444" s="37" t="s">
        <v>2565</v>
      </c>
      <c r="E444" s="48" t="s">
        <v>2566</v>
      </c>
      <c r="F444" s="48" t="s">
        <v>123</v>
      </c>
      <c r="G444" s="48" t="s">
        <v>123</v>
      </c>
      <c r="H444" s="35">
        <v>323187257</v>
      </c>
      <c r="I444" s="35">
        <v>999028433</v>
      </c>
      <c r="J444" s="48"/>
      <c r="K444" s="48" t="s">
        <v>281</v>
      </c>
      <c r="L444" s="48"/>
      <c r="M444" s="48">
        <v>989280270</v>
      </c>
      <c r="N444" s="37" t="s">
        <v>2567</v>
      </c>
      <c r="O444" s="48" t="s">
        <v>337</v>
      </c>
      <c r="P444" s="49" t="s">
        <v>2568</v>
      </c>
      <c r="Q444" s="49" t="s">
        <v>2569</v>
      </c>
      <c r="R444" s="35"/>
      <c r="S444" s="48" t="s">
        <v>2570</v>
      </c>
      <c r="T444" s="37" t="s">
        <v>2571</v>
      </c>
      <c r="U444" s="48" t="s">
        <v>100</v>
      </c>
      <c r="V444" s="41">
        <v>42841</v>
      </c>
      <c r="W444" s="9" t="s">
        <v>33</v>
      </c>
      <c r="X444" s="9">
        <v>5</v>
      </c>
      <c r="Y444" s="9" t="s">
        <v>101</v>
      </c>
      <c r="Z444" s="12">
        <v>42905</v>
      </c>
    </row>
    <row r="445" spans="1:27" x14ac:dyDescent="0.25">
      <c r="A445" s="8">
        <f t="shared" si="6"/>
        <v>444</v>
      </c>
      <c r="B445" s="48"/>
      <c r="C445" s="48"/>
      <c r="D445" s="48" t="s">
        <v>2572</v>
      </c>
      <c r="E445" s="48" t="s">
        <v>2573</v>
      </c>
      <c r="F445" s="48" t="s">
        <v>123</v>
      </c>
      <c r="G445" s="37" t="s">
        <v>2574</v>
      </c>
      <c r="H445" s="71">
        <v>322121408</v>
      </c>
      <c r="I445" s="35">
        <v>323270719</v>
      </c>
      <c r="J445" s="48">
        <v>956070191</v>
      </c>
      <c r="K445" s="48" t="s">
        <v>281</v>
      </c>
      <c r="L445" s="48"/>
      <c r="M445" s="48" t="s">
        <v>2575</v>
      </c>
      <c r="N445" s="48" t="s">
        <v>807</v>
      </c>
      <c r="O445" s="48" t="s">
        <v>401</v>
      </c>
      <c r="P445" s="48" t="s">
        <v>2576</v>
      </c>
      <c r="Q445" s="35"/>
      <c r="R445" s="35"/>
      <c r="S445" s="48" t="s">
        <v>2577</v>
      </c>
      <c r="T445" s="37" t="s">
        <v>2578</v>
      </c>
      <c r="U445" s="37" t="s">
        <v>100</v>
      </c>
      <c r="V445" s="41">
        <v>42846</v>
      </c>
      <c r="W445" s="9"/>
      <c r="X445" s="9">
        <v>3</v>
      </c>
      <c r="Y445" s="9" t="s">
        <v>101</v>
      </c>
      <c r="Z445" s="12">
        <v>42874</v>
      </c>
      <c r="AA445" t="s">
        <v>2579</v>
      </c>
    </row>
    <row r="446" spans="1:27" x14ac:dyDescent="0.25">
      <c r="A446" s="8">
        <f t="shared" si="6"/>
        <v>445</v>
      </c>
      <c r="B446" s="48"/>
      <c r="C446" s="48"/>
      <c r="D446" s="37" t="s">
        <v>2580</v>
      </c>
      <c r="E446" s="48" t="s">
        <v>2581</v>
      </c>
      <c r="F446" s="48" t="s">
        <v>123</v>
      </c>
      <c r="G446" s="48" t="s">
        <v>123</v>
      </c>
      <c r="H446" s="35">
        <v>322239236</v>
      </c>
      <c r="I446" s="35" t="s">
        <v>2582</v>
      </c>
      <c r="J446" s="48"/>
      <c r="K446" s="48" t="s">
        <v>281</v>
      </c>
      <c r="L446" s="48"/>
      <c r="M446" s="48" t="s">
        <v>1102</v>
      </c>
      <c r="N446" s="48" t="s">
        <v>2583</v>
      </c>
      <c r="O446" s="48" t="s">
        <v>337</v>
      </c>
      <c r="P446" s="48"/>
      <c r="Q446" s="49" t="s">
        <v>682</v>
      </c>
      <c r="R446" s="35"/>
      <c r="S446" s="70"/>
      <c r="T446" s="37" t="s">
        <v>2584</v>
      </c>
      <c r="U446" s="48" t="s">
        <v>100</v>
      </c>
      <c r="V446" s="41">
        <v>42846</v>
      </c>
      <c r="W446" s="9" t="s">
        <v>33</v>
      </c>
      <c r="X446" s="9">
        <v>2</v>
      </c>
      <c r="Y446" s="9" t="s">
        <v>101</v>
      </c>
      <c r="Z446" s="12">
        <v>42905</v>
      </c>
    </row>
    <row r="447" spans="1:27" x14ac:dyDescent="0.25">
      <c r="A447" s="8">
        <f t="shared" si="6"/>
        <v>446</v>
      </c>
      <c r="B447" s="48"/>
      <c r="C447" s="48"/>
      <c r="D447" s="48" t="s">
        <v>2585</v>
      </c>
      <c r="E447" s="48" t="s">
        <v>2586</v>
      </c>
      <c r="F447" s="48" t="s">
        <v>29</v>
      </c>
      <c r="G447" s="48" t="s">
        <v>29</v>
      </c>
      <c r="H447" s="63">
        <v>323191690</v>
      </c>
      <c r="I447" s="35">
        <v>973971533</v>
      </c>
      <c r="J447" s="35">
        <v>951594389</v>
      </c>
      <c r="K447" s="48" t="s">
        <v>281</v>
      </c>
      <c r="L447" s="48"/>
      <c r="M447" s="48" t="s">
        <v>2587</v>
      </c>
      <c r="N447" s="48" t="s">
        <v>2588</v>
      </c>
      <c r="O447" s="48" t="s">
        <v>401</v>
      </c>
      <c r="P447" s="65" t="s">
        <v>2589</v>
      </c>
      <c r="Q447" s="35"/>
      <c r="R447" s="35"/>
      <c r="S447" s="48" t="s">
        <v>2590</v>
      </c>
      <c r="T447" s="37" t="s">
        <v>2591</v>
      </c>
      <c r="U447" s="48" t="s">
        <v>71</v>
      </c>
      <c r="V447" s="41">
        <v>42846</v>
      </c>
      <c r="W447" s="9" t="s">
        <v>33</v>
      </c>
      <c r="X447" s="9">
        <v>1</v>
      </c>
      <c r="Y447" s="9" t="s">
        <v>101</v>
      </c>
      <c r="Z447" s="12">
        <v>42909</v>
      </c>
    </row>
    <row r="448" spans="1:27" x14ac:dyDescent="0.25">
      <c r="A448" s="8">
        <f t="shared" si="6"/>
        <v>447</v>
      </c>
      <c r="B448" s="48"/>
      <c r="C448" s="48"/>
      <c r="D448" s="48" t="s">
        <v>2592</v>
      </c>
      <c r="E448" s="48" t="s">
        <v>2593</v>
      </c>
      <c r="F448" s="48" t="s">
        <v>2210</v>
      </c>
      <c r="G448" s="48" t="s">
        <v>1364</v>
      </c>
      <c r="H448" s="35" t="s">
        <v>2594</v>
      </c>
      <c r="I448" s="35"/>
      <c r="J448" s="48"/>
      <c r="K448" s="48" t="s">
        <v>2408</v>
      </c>
      <c r="L448" s="48"/>
      <c r="M448" s="48" t="s">
        <v>2595</v>
      </c>
      <c r="N448" s="48"/>
      <c r="O448" s="48" t="s">
        <v>2596</v>
      </c>
      <c r="P448" s="60" t="s">
        <v>2597</v>
      </c>
      <c r="Q448" s="35"/>
      <c r="R448" s="35"/>
      <c r="S448" s="43"/>
      <c r="T448" s="37" t="s">
        <v>2598</v>
      </c>
      <c r="U448" s="48" t="s">
        <v>100</v>
      </c>
      <c r="V448" s="41">
        <v>42864</v>
      </c>
      <c r="W448" s="9" t="s">
        <v>33</v>
      </c>
      <c r="X448" s="9">
        <v>1</v>
      </c>
      <c r="Y448" s="9" t="s">
        <v>32</v>
      </c>
      <c r="Z448" s="12">
        <v>42906</v>
      </c>
    </row>
    <row r="449" spans="1:27" x14ac:dyDescent="0.25">
      <c r="A449" s="8">
        <f t="shared" si="6"/>
        <v>448</v>
      </c>
      <c r="B449" s="35"/>
      <c r="C449" s="35"/>
      <c r="D449" s="48" t="s">
        <v>2599</v>
      </c>
      <c r="E449" s="35" t="s">
        <v>2600</v>
      </c>
      <c r="F449" s="35" t="s">
        <v>1420</v>
      </c>
      <c r="G449" s="35" t="s">
        <v>49</v>
      </c>
      <c r="H449" s="35">
        <v>228320722</v>
      </c>
      <c r="I449" s="35"/>
      <c r="J449" s="35"/>
      <c r="K449" s="35" t="s">
        <v>36</v>
      </c>
      <c r="L449" s="35"/>
      <c r="M449" s="35" t="s">
        <v>2601</v>
      </c>
      <c r="N449" s="35"/>
      <c r="O449" s="35" t="s">
        <v>472</v>
      </c>
      <c r="P449" s="60" t="s">
        <v>2602</v>
      </c>
      <c r="Q449" s="35"/>
      <c r="R449" s="35"/>
      <c r="S449" s="35"/>
      <c r="T449" s="37" t="s">
        <v>2603</v>
      </c>
      <c r="U449" s="48" t="s">
        <v>46</v>
      </c>
      <c r="V449" s="41">
        <v>42843</v>
      </c>
      <c r="W449" s="9"/>
      <c r="X449" s="9"/>
      <c r="Y449" s="9"/>
      <c r="Z449" s="12">
        <v>42887</v>
      </c>
    </row>
    <row r="450" spans="1:27" x14ac:dyDescent="0.25">
      <c r="A450" s="8">
        <f t="shared" si="6"/>
        <v>449</v>
      </c>
      <c r="B450" s="48"/>
      <c r="C450" s="48"/>
      <c r="D450" s="48" t="s">
        <v>2604</v>
      </c>
      <c r="E450" s="48" t="s">
        <v>2605</v>
      </c>
      <c r="F450" s="48" t="s">
        <v>241</v>
      </c>
      <c r="G450" s="48" t="s">
        <v>49</v>
      </c>
      <c r="H450" s="35">
        <v>228415775</v>
      </c>
      <c r="I450" s="35">
        <v>228416379</v>
      </c>
      <c r="J450" s="48"/>
      <c r="K450" s="35" t="s">
        <v>30</v>
      </c>
      <c r="L450" s="35">
        <v>8</v>
      </c>
      <c r="M450" s="48" t="s">
        <v>2606</v>
      </c>
      <c r="N450" s="48" t="s">
        <v>1303</v>
      </c>
      <c r="O450" s="48" t="s">
        <v>330</v>
      </c>
      <c r="P450" s="49" t="s">
        <v>2607</v>
      </c>
      <c r="Q450" s="49" t="s">
        <v>2608</v>
      </c>
      <c r="R450" s="49" t="s">
        <v>2609</v>
      </c>
      <c r="S450" s="48"/>
      <c r="T450" s="37" t="s">
        <v>2610</v>
      </c>
      <c r="U450" s="36" t="s">
        <v>100</v>
      </c>
      <c r="V450" s="41">
        <v>42838</v>
      </c>
      <c r="W450" s="9"/>
      <c r="X450" s="9">
        <v>5</v>
      </c>
      <c r="Y450" s="9" t="s">
        <v>101</v>
      </c>
      <c r="Z450" s="20">
        <v>42907</v>
      </c>
    </row>
    <row r="451" spans="1:27" x14ac:dyDescent="0.25">
      <c r="A451" s="8">
        <f t="shared" si="6"/>
        <v>450</v>
      </c>
      <c r="B451" s="35"/>
      <c r="C451" s="35"/>
      <c r="D451" s="37" t="s">
        <v>2611</v>
      </c>
      <c r="E451" s="35" t="s">
        <v>2612</v>
      </c>
      <c r="F451" s="35" t="s">
        <v>2422</v>
      </c>
      <c r="G451" s="35" t="s">
        <v>49</v>
      </c>
      <c r="H451" s="35">
        <v>223414613</v>
      </c>
      <c r="I451" s="35"/>
      <c r="J451" s="35"/>
      <c r="K451" s="35" t="s">
        <v>36</v>
      </c>
      <c r="L451" s="35"/>
      <c r="M451" s="35" t="s">
        <v>2613</v>
      </c>
      <c r="N451" s="35" t="s">
        <v>2614</v>
      </c>
      <c r="O451" s="35" t="s">
        <v>268</v>
      </c>
      <c r="P451" s="38" t="s">
        <v>2615</v>
      </c>
      <c r="Q451" s="38" t="s">
        <v>2616</v>
      </c>
      <c r="R451" s="35"/>
      <c r="S451" s="48" t="s">
        <v>2617</v>
      </c>
      <c r="T451" s="39" t="s">
        <v>2618</v>
      </c>
      <c r="U451" s="40" t="s">
        <v>71</v>
      </c>
      <c r="V451" s="41">
        <v>42850</v>
      </c>
      <c r="W451" s="9" t="s">
        <v>33</v>
      </c>
      <c r="X451" s="9"/>
      <c r="Y451" s="9"/>
      <c r="Z451" s="15">
        <v>42906</v>
      </c>
    </row>
    <row r="452" spans="1:27" x14ac:dyDescent="0.25">
      <c r="A452" s="8">
        <f t="shared" ref="A452:A515" si="7">+A451+1</f>
        <v>451</v>
      </c>
      <c r="B452" s="48"/>
      <c r="C452" s="48"/>
      <c r="D452" s="37" t="s">
        <v>2619</v>
      </c>
      <c r="E452" s="48" t="s">
        <v>2620</v>
      </c>
      <c r="F452" s="48" t="s">
        <v>123</v>
      </c>
      <c r="G452" s="48" t="s">
        <v>123</v>
      </c>
      <c r="H452" s="35">
        <v>323128069</v>
      </c>
      <c r="I452" s="35"/>
      <c r="J452" s="48"/>
      <c r="K452" s="48" t="s">
        <v>36</v>
      </c>
      <c r="L452" s="48"/>
      <c r="M452" s="48" t="s">
        <v>2621</v>
      </c>
      <c r="N452" s="48" t="s">
        <v>2622</v>
      </c>
      <c r="O452" s="48" t="s">
        <v>236</v>
      </c>
      <c r="P452" s="49" t="s">
        <v>2623</v>
      </c>
      <c r="Q452" s="35"/>
      <c r="R452" s="35"/>
      <c r="S452" s="48"/>
      <c r="T452" s="37" t="s">
        <v>2624</v>
      </c>
      <c r="U452" s="48" t="s">
        <v>100</v>
      </c>
      <c r="V452" s="41">
        <v>42851</v>
      </c>
      <c r="W452" s="9" t="s">
        <v>33</v>
      </c>
      <c r="X452" s="9">
        <v>1</v>
      </c>
      <c r="Y452" s="9" t="s">
        <v>101</v>
      </c>
      <c r="Z452" s="12">
        <v>42905</v>
      </c>
    </row>
    <row r="453" spans="1:27" x14ac:dyDescent="0.25">
      <c r="A453" s="8">
        <f t="shared" si="7"/>
        <v>452</v>
      </c>
      <c r="B453" s="48"/>
      <c r="C453" s="48"/>
      <c r="D453" s="37" t="s">
        <v>2625</v>
      </c>
      <c r="E453" s="48" t="s">
        <v>2626</v>
      </c>
      <c r="F453" s="48" t="s">
        <v>123</v>
      </c>
      <c r="G453" s="48" t="s">
        <v>123</v>
      </c>
      <c r="H453" s="35">
        <v>322121615</v>
      </c>
      <c r="I453" s="35"/>
      <c r="J453" s="48"/>
      <c r="K453" s="48" t="s">
        <v>36</v>
      </c>
      <c r="L453" s="48"/>
      <c r="M453" s="48"/>
      <c r="N453" s="48"/>
      <c r="O453" s="48"/>
      <c r="P453" s="60" t="s">
        <v>2627</v>
      </c>
      <c r="Q453" s="35"/>
      <c r="R453" s="35"/>
      <c r="S453" s="48" t="s">
        <v>2628</v>
      </c>
      <c r="T453" s="37" t="s">
        <v>2629</v>
      </c>
      <c r="U453" s="48" t="s">
        <v>71</v>
      </c>
      <c r="V453" s="41">
        <v>42682</v>
      </c>
      <c r="W453" s="9" t="s">
        <v>33</v>
      </c>
      <c r="X453" s="9"/>
      <c r="Y453" s="9"/>
      <c r="Z453" s="12">
        <v>42909</v>
      </c>
    </row>
    <row r="454" spans="1:27" x14ac:dyDescent="0.25">
      <c r="A454" s="8">
        <f t="shared" si="7"/>
        <v>453</v>
      </c>
      <c r="B454" s="48"/>
      <c r="C454" s="48"/>
      <c r="D454" s="37" t="s">
        <v>2630</v>
      </c>
      <c r="E454" s="48" t="s">
        <v>2631</v>
      </c>
      <c r="F454" s="48" t="s">
        <v>123</v>
      </c>
      <c r="G454" s="48" t="s">
        <v>123</v>
      </c>
      <c r="H454" s="35">
        <v>323175432</v>
      </c>
      <c r="I454" s="35">
        <v>953333619</v>
      </c>
      <c r="J454" s="48"/>
      <c r="K454" s="35" t="s">
        <v>30</v>
      </c>
      <c r="L454" s="48"/>
      <c r="M454" s="48"/>
      <c r="N454" s="48" t="s">
        <v>2632</v>
      </c>
      <c r="O454" s="48" t="s">
        <v>236</v>
      </c>
      <c r="P454" s="65" t="s">
        <v>2633</v>
      </c>
      <c r="Q454" s="48"/>
      <c r="R454" s="48"/>
      <c r="S454" s="48"/>
      <c r="T454" s="37" t="s">
        <v>2634</v>
      </c>
      <c r="U454" s="35" t="s">
        <v>71</v>
      </c>
      <c r="V454" s="41">
        <v>42838</v>
      </c>
      <c r="W454" s="9" t="s">
        <v>33</v>
      </c>
      <c r="X454" s="9">
        <v>1</v>
      </c>
      <c r="Y454" s="9" t="s">
        <v>101</v>
      </c>
      <c r="Z454" s="12">
        <v>42909</v>
      </c>
    </row>
    <row r="455" spans="1:27" x14ac:dyDescent="0.25">
      <c r="A455" s="8">
        <f t="shared" si="7"/>
        <v>454</v>
      </c>
      <c r="B455" s="48"/>
      <c r="C455" s="48"/>
      <c r="D455" s="48" t="s">
        <v>2635</v>
      </c>
      <c r="E455" s="48" t="s">
        <v>2636</v>
      </c>
      <c r="F455" s="48" t="s">
        <v>29</v>
      </c>
      <c r="G455" s="48" t="s">
        <v>29</v>
      </c>
      <c r="H455" s="35">
        <v>323199747</v>
      </c>
      <c r="I455" s="35"/>
      <c r="J455" s="48"/>
      <c r="K455" s="35" t="s">
        <v>30</v>
      </c>
      <c r="L455" s="48"/>
      <c r="M455" s="48" t="s">
        <v>2637</v>
      </c>
      <c r="N455" s="48" t="s">
        <v>2638</v>
      </c>
      <c r="O455" s="48" t="s">
        <v>236</v>
      </c>
      <c r="P455" s="49" t="s">
        <v>2639</v>
      </c>
      <c r="Q455" s="35"/>
      <c r="R455" s="35"/>
      <c r="S455" s="48"/>
      <c r="T455" s="37" t="s">
        <v>2640</v>
      </c>
      <c r="U455" s="48" t="s">
        <v>46</v>
      </c>
      <c r="V455" s="41">
        <v>42807</v>
      </c>
      <c r="W455" s="9" t="s">
        <v>33</v>
      </c>
      <c r="X455" s="9"/>
      <c r="Y455" s="9"/>
      <c r="Z455" s="12">
        <v>42901</v>
      </c>
      <c r="AA455" t="s">
        <v>2641</v>
      </c>
    </row>
    <row r="456" spans="1:27" x14ac:dyDescent="0.25">
      <c r="A456" s="8">
        <f t="shared" si="7"/>
        <v>455</v>
      </c>
      <c r="B456" s="48"/>
      <c r="C456" s="48"/>
      <c r="D456" s="48" t="s">
        <v>2642</v>
      </c>
      <c r="E456" s="48" t="s">
        <v>2643</v>
      </c>
      <c r="F456" s="48" t="s">
        <v>123</v>
      </c>
      <c r="G456" s="48" t="s">
        <v>123</v>
      </c>
      <c r="H456" s="48">
        <v>322221252</v>
      </c>
      <c r="I456" s="48"/>
      <c r="J456" s="48"/>
      <c r="K456" s="48" t="s">
        <v>36</v>
      </c>
      <c r="L456" s="48"/>
      <c r="M456" s="48"/>
      <c r="N456" s="48"/>
      <c r="O456" s="48"/>
      <c r="P456" s="35"/>
      <c r="Q456" s="35"/>
      <c r="R456" s="35"/>
      <c r="S456" s="42"/>
      <c r="T456" s="48" t="s">
        <v>2644</v>
      </c>
      <c r="U456" s="48" t="s">
        <v>32</v>
      </c>
      <c r="V456" s="41">
        <v>42796</v>
      </c>
      <c r="W456" s="9" t="s">
        <v>33</v>
      </c>
      <c r="X456" s="9"/>
      <c r="Y456" s="9" t="s">
        <v>52</v>
      </c>
      <c r="Z456" s="12"/>
    </row>
    <row r="457" spans="1:27" x14ac:dyDescent="0.25">
      <c r="A457" s="8">
        <f t="shared" si="7"/>
        <v>456</v>
      </c>
      <c r="B457" s="48"/>
      <c r="C457" s="48"/>
      <c r="D457" s="48" t="s">
        <v>2645</v>
      </c>
      <c r="E457" s="48" t="s">
        <v>2646</v>
      </c>
      <c r="F457" s="48" t="s">
        <v>29</v>
      </c>
      <c r="G457" s="48" t="s">
        <v>29</v>
      </c>
      <c r="H457" s="35">
        <v>322111394</v>
      </c>
      <c r="I457" s="35"/>
      <c r="J457" s="48"/>
      <c r="K457" s="48" t="s">
        <v>36</v>
      </c>
      <c r="L457" s="48"/>
      <c r="M457" s="48"/>
      <c r="N457" s="48"/>
      <c r="O457" s="48"/>
      <c r="P457" s="43"/>
      <c r="Q457" s="35"/>
      <c r="R457" s="35"/>
      <c r="S457" s="48"/>
      <c r="T457" s="37" t="s">
        <v>2647</v>
      </c>
      <c r="U457" s="48" t="s">
        <v>32</v>
      </c>
      <c r="V457" s="41">
        <v>42796</v>
      </c>
      <c r="W457" s="9" t="s">
        <v>33</v>
      </c>
      <c r="X457" s="9"/>
      <c r="Y457" s="9" t="s">
        <v>52</v>
      </c>
      <c r="Z457" s="12"/>
    </row>
    <row r="458" spans="1:27" x14ac:dyDescent="0.25">
      <c r="A458" s="8">
        <f t="shared" si="7"/>
        <v>457</v>
      </c>
      <c r="B458" s="48"/>
      <c r="C458" s="48"/>
      <c r="D458" s="48" t="s">
        <v>2648</v>
      </c>
      <c r="E458" s="48" t="s">
        <v>2649</v>
      </c>
      <c r="F458" s="48" t="s">
        <v>29</v>
      </c>
      <c r="G458" s="48" t="s">
        <v>29</v>
      </c>
      <c r="H458" s="35">
        <v>321993227</v>
      </c>
      <c r="I458" s="35">
        <v>322114814</v>
      </c>
      <c r="J458" s="48" t="s">
        <v>2650</v>
      </c>
      <c r="K458" s="48" t="s">
        <v>36</v>
      </c>
      <c r="L458" s="48"/>
      <c r="M458" s="48"/>
      <c r="N458" s="48"/>
      <c r="O458" s="48"/>
      <c r="P458" s="43"/>
      <c r="Q458" s="35"/>
      <c r="R458" s="35"/>
      <c r="S458" s="48"/>
      <c r="T458" s="37" t="s">
        <v>2651</v>
      </c>
      <c r="U458" s="48" t="s">
        <v>32</v>
      </c>
      <c r="V458" s="41">
        <v>42796</v>
      </c>
      <c r="W458" s="9" t="s">
        <v>33</v>
      </c>
      <c r="X458" s="9">
        <v>2</v>
      </c>
      <c r="Y458" s="9" t="s">
        <v>52</v>
      </c>
      <c r="Z458" s="12">
        <v>42857</v>
      </c>
    </row>
    <row r="459" spans="1:27" x14ac:dyDescent="0.25">
      <c r="A459" s="8">
        <f t="shared" si="7"/>
        <v>458</v>
      </c>
      <c r="B459" s="48"/>
      <c r="C459" s="48"/>
      <c r="D459" s="37" t="s">
        <v>2652</v>
      </c>
      <c r="E459" s="48" t="s">
        <v>2653</v>
      </c>
      <c r="F459" s="48" t="s">
        <v>398</v>
      </c>
      <c r="G459" s="48" t="s">
        <v>123</v>
      </c>
      <c r="H459" s="35">
        <v>323179312</v>
      </c>
      <c r="I459" s="48">
        <v>995420479</v>
      </c>
      <c r="J459" s="48"/>
      <c r="K459" s="48" t="s">
        <v>36</v>
      </c>
      <c r="L459" s="48"/>
      <c r="M459" s="48" t="s">
        <v>1236</v>
      </c>
      <c r="N459" s="48" t="s">
        <v>546</v>
      </c>
      <c r="O459" s="48" t="s">
        <v>268</v>
      </c>
      <c r="P459" s="49" t="s">
        <v>2654</v>
      </c>
      <c r="Q459" s="49" t="s">
        <v>2655</v>
      </c>
      <c r="R459" s="35"/>
      <c r="S459" s="48" t="s">
        <v>2656</v>
      </c>
      <c r="T459" s="37" t="s">
        <v>2657</v>
      </c>
      <c r="U459" s="37" t="s">
        <v>71</v>
      </c>
      <c r="V459" s="41">
        <v>42846</v>
      </c>
      <c r="W459" s="9" t="s">
        <v>33</v>
      </c>
      <c r="X459" s="9">
        <v>2</v>
      </c>
      <c r="Y459" s="9" t="s">
        <v>101</v>
      </c>
      <c r="Z459" s="12">
        <v>42909</v>
      </c>
    </row>
    <row r="460" spans="1:27" x14ac:dyDescent="0.25">
      <c r="A460" s="8">
        <f t="shared" si="7"/>
        <v>459</v>
      </c>
      <c r="B460" s="48"/>
      <c r="C460" s="48"/>
      <c r="D460" s="48" t="s">
        <v>2658</v>
      </c>
      <c r="E460" s="48" t="s">
        <v>2659</v>
      </c>
      <c r="F460" s="48" t="s">
        <v>29</v>
      </c>
      <c r="G460" s="48" t="s">
        <v>29</v>
      </c>
      <c r="H460" s="35">
        <v>322113603</v>
      </c>
      <c r="I460" s="35">
        <v>322520093</v>
      </c>
      <c r="J460" s="48">
        <v>322541597</v>
      </c>
      <c r="K460" s="48" t="s">
        <v>36</v>
      </c>
      <c r="L460" s="48"/>
      <c r="M460" s="48"/>
      <c r="N460" s="48"/>
      <c r="O460" s="48"/>
      <c r="P460" s="43"/>
      <c r="Q460" s="35"/>
      <c r="R460" s="35"/>
      <c r="S460" s="48"/>
      <c r="T460" s="48" t="s">
        <v>2660</v>
      </c>
      <c r="U460" s="48" t="s">
        <v>32</v>
      </c>
      <c r="V460" s="41">
        <v>42858</v>
      </c>
      <c r="W460" s="9" t="s">
        <v>33</v>
      </c>
      <c r="X460" s="9"/>
      <c r="Y460" s="9" t="s">
        <v>52</v>
      </c>
      <c r="Z460" s="12"/>
    </row>
    <row r="461" spans="1:27" x14ac:dyDescent="0.25">
      <c r="A461" s="8">
        <f t="shared" si="7"/>
        <v>460</v>
      </c>
      <c r="B461" s="48"/>
      <c r="C461" s="48"/>
      <c r="D461" s="48" t="s">
        <v>2661</v>
      </c>
      <c r="E461" s="48" t="s">
        <v>2662</v>
      </c>
      <c r="F461" s="48" t="s">
        <v>123</v>
      </c>
      <c r="G461" s="48" t="s">
        <v>123</v>
      </c>
      <c r="H461" s="35">
        <v>323186917</v>
      </c>
      <c r="I461" s="35"/>
      <c r="J461" s="48"/>
      <c r="K461" s="48" t="s">
        <v>36</v>
      </c>
      <c r="L461" s="48"/>
      <c r="M461" s="48" t="s">
        <v>2663</v>
      </c>
      <c r="N461" s="48" t="s">
        <v>2664</v>
      </c>
      <c r="O461" s="48" t="s">
        <v>268</v>
      </c>
      <c r="P461" s="49" t="s">
        <v>2665</v>
      </c>
      <c r="Q461" s="49" t="s">
        <v>2666</v>
      </c>
      <c r="R461" s="48"/>
      <c r="S461" s="70"/>
      <c r="T461" s="37" t="s">
        <v>2667</v>
      </c>
      <c r="U461" s="35" t="s">
        <v>71</v>
      </c>
      <c r="V461" s="41">
        <v>42842</v>
      </c>
      <c r="W461" s="9" t="s">
        <v>33</v>
      </c>
      <c r="X461" s="9">
        <v>2</v>
      </c>
      <c r="Y461" s="9" t="s">
        <v>72</v>
      </c>
      <c r="Z461" s="12">
        <v>42909</v>
      </c>
    </row>
    <row r="462" spans="1:27" x14ac:dyDescent="0.25">
      <c r="A462" s="8">
        <f t="shared" si="7"/>
        <v>461</v>
      </c>
      <c r="B462" s="48"/>
      <c r="C462" s="48"/>
      <c r="D462" s="37" t="s">
        <v>1215</v>
      </c>
      <c r="E462" s="48" t="s">
        <v>1216</v>
      </c>
      <c r="F462" s="48" t="s">
        <v>1217</v>
      </c>
      <c r="G462" s="48" t="s">
        <v>123</v>
      </c>
      <c r="H462" s="35">
        <v>951082896</v>
      </c>
      <c r="I462" s="35"/>
      <c r="J462" s="48"/>
      <c r="K462" s="35" t="s">
        <v>30</v>
      </c>
      <c r="L462" s="48"/>
      <c r="M462" s="48" t="s">
        <v>645</v>
      </c>
      <c r="N462" s="48" t="s">
        <v>1218</v>
      </c>
      <c r="O462" s="48" t="s">
        <v>236</v>
      </c>
      <c r="P462" s="81" t="s">
        <v>1219</v>
      </c>
      <c r="Q462" s="35"/>
      <c r="R462" s="35"/>
      <c r="S462" s="70"/>
      <c r="T462" s="37" t="s">
        <v>2668</v>
      </c>
      <c r="U462" s="48" t="s">
        <v>71</v>
      </c>
      <c r="V462" s="41">
        <v>42858</v>
      </c>
      <c r="W462" s="9" t="s">
        <v>33</v>
      </c>
      <c r="X462" s="9">
        <v>1</v>
      </c>
      <c r="Y462" s="9" t="s">
        <v>72</v>
      </c>
      <c r="Z462" s="12">
        <v>42909</v>
      </c>
    </row>
    <row r="463" spans="1:27" x14ac:dyDescent="0.25">
      <c r="A463" s="8">
        <f t="shared" si="7"/>
        <v>462</v>
      </c>
      <c r="B463" s="82"/>
      <c r="C463" s="82"/>
      <c r="D463" s="83" t="s">
        <v>2669</v>
      </c>
      <c r="E463" s="83" t="s">
        <v>2670</v>
      </c>
      <c r="F463" s="82" t="s">
        <v>29</v>
      </c>
      <c r="G463" s="82" t="s">
        <v>29</v>
      </c>
      <c r="H463" s="84">
        <v>322112401</v>
      </c>
      <c r="I463" s="84">
        <v>974318695</v>
      </c>
      <c r="J463" s="82"/>
      <c r="K463" s="84" t="s">
        <v>30</v>
      </c>
      <c r="L463" s="82"/>
      <c r="M463" s="82" t="s">
        <v>374</v>
      </c>
      <c r="N463" s="82" t="s">
        <v>838</v>
      </c>
      <c r="O463" s="82" t="s">
        <v>321</v>
      </c>
      <c r="P463" s="85" t="s">
        <v>2671</v>
      </c>
      <c r="Q463" s="84"/>
      <c r="R463" s="84"/>
      <c r="S463" s="70"/>
      <c r="T463" s="86" t="s">
        <v>2672</v>
      </c>
      <c r="U463" s="70" t="s">
        <v>100</v>
      </c>
      <c r="V463" s="41">
        <v>42846</v>
      </c>
      <c r="W463" s="9" t="s">
        <v>33</v>
      </c>
      <c r="X463" s="9">
        <v>2</v>
      </c>
      <c r="Y463" s="9" t="s">
        <v>72</v>
      </c>
      <c r="Z463" s="12">
        <v>42905</v>
      </c>
    </row>
    <row r="464" spans="1:27" x14ac:dyDescent="0.25">
      <c r="A464" s="8">
        <f t="shared" si="7"/>
        <v>463</v>
      </c>
      <c r="B464" s="48"/>
      <c r="C464" s="48"/>
      <c r="D464" s="37" t="s">
        <v>2673</v>
      </c>
      <c r="E464" s="48" t="s">
        <v>2674</v>
      </c>
      <c r="F464" s="48" t="s">
        <v>155</v>
      </c>
      <c r="G464" s="48" t="s">
        <v>49</v>
      </c>
      <c r="H464" s="35">
        <v>227048685</v>
      </c>
      <c r="I464" s="48"/>
      <c r="J464" s="48"/>
      <c r="K464" s="48" t="s">
        <v>561</v>
      </c>
      <c r="L464" s="48"/>
      <c r="M464" s="48"/>
      <c r="N464" s="48"/>
      <c r="O464" s="48"/>
      <c r="P464" s="38" t="s">
        <v>2675</v>
      </c>
      <c r="Q464" s="35"/>
      <c r="R464" s="35"/>
      <c r="S464" s="80"/>
      <c r="T464" s="87" t="s">
        <v>2676</v>
      </c>
      <c r="U464" s="87" t="s">
        <v>71</v>
      </c>
      <c r="V464" s="88">
        <v>42775</v>
      </c>
      <c r="W464" s="9" t="s">
        <v>33</v>
      </c>
      <c r="X464" s="9"/>
      <c r="Y464" s="9"/>
      <c r="Z464" s="20">
        <v>42906</v>
      </c>
    </row>
    <row r="465" spans="1:27" x14ac:dyDescent="0.25">
      <c r="A465" s="8">
        <f t="shared" si="7"/>
        <v>464</v>
      </c>
      <c r="B465" s="48"/>
      <c r="C465" s="48"/>
      <c r="D465" s="37" t="s">
        <v>2677</v>
      </c>
      <c r="E465" s="48" t="s">
        <v>2678</v>
      </c>
      <c r="F465" s="48" t="s">
        <v>155</v>
      </c>
      <c r="G465" s="48" t="s">
        <v>49</v>
      </c>
      <c r="H465" s="35">
        <v>227088555</v>
      </c>
      <c r="I465" s="35"/>
      <c r="J465" s="35"/>
      <c r="K465" s="35" t="s">
        <v>561</v>
      </c>
      <c r="L465" s="35"/>
      <c r="M465" s="48" t="s">
        <v>499</v>
      </c>
      <c r="N465" s="48" t="s">
        <v>2679</v>
      </c>
      <c r="O465" s="48" t="s">
        <v>236</v>
      </c>
      <c r="P465" s="65" t="s">
        <v>2087</v>
      </c>
      <c r="Q465" s="60" t="s">
        <v>2680</v>
      </c>
      <c r="R465" s="35"/>
      <c r="S465" s="80"/>
      <c r="T465" s="37" t="s">
        <v>2681</v>
      </c>
      <c r="U465" s="48" t="s">
        <v>71</v>
      </c>
      <c r="V465" s="41">
        <v>42858</v>
      </c>
      <c r="W465" s="9" t="s">
        <v>33</v>
      </c>
      <c r="X465" s="9"/>
      <c r="Y465" s="9"/>
      <c r="Z465" s="12">
        <v>42906</v>
      </c>
    </row>
    <row r="466" spans="1:27" x14ac:dyDescent="0.25">
      <c r="A466" s="8">
        <f t="shared" si="7"/>
        <v>465</v>
      </c>
      <c r="B466" s="89"/>
      <c r="C466" s="89"/>
      <c r="D466" s="89" t="s">
        <v>2682</v>
      </c>
      <c r="E466" s="89" t="s">
        <v>2683</v>
      </c>
      <c r="F466" s="89" t="s">
        <v>48</v>
      </c>
      <c r="G466" s="89" t="s">
        <v>49</v>
      </c>
      <c r="H466" s="90">
        <v>227007893</v>
      </c>
      <c r="I466" s="89"/>
      <c r="J466" s="89"/>
      <c r="K466" s="89" t="s">
        <v>561</v>
      </c>
      <c r="L466" s="89"/>
      <c r="M466" s="89" t="s">
        <v>2684</v>
      </c>
      <c r="N466" s="89" t="s">
        <v>2685</v>
      </c>
      <c r="O466" s="89" t="s">
        <v>321</v>
      </c>
      <c r="P466" s="89" t="s">
        <v>2686</v>
      </c>
      <c r="Q466" s="90"/>
      <c r="R466" s="90"/>
      <c r="S466" s="91"/>
      <c r="T466" s="89" t="s">
        <v>2687</v>
      </c>
      <c r="U466" s="89" t="s">
        <v>100</v>
      </c>
      <c r="V466" s="92">
        <v>42843</v>
      </c>
      <c r="W466" s="93" t="s">
        <v>33</v>
      </c>
      <c r="X466" s="93">
        <v>3</v>
      </c>
      <c r="Y466" s="93" t="s">
        <v>32</v>
      </c>
      <c r="Z466" s="94">
        <v>42887</v>
      </c>
      <c r="AA466" t="s">
        <v>2688</v>
      </c>
    </row>
    <row r="467" spans="1:27" x14ac:dyDescent="0.25">
      <c r="A467" s="8">
        <f t="shared" si="7"/>
        <v>466</v>
      </c>
      <c r="B467" s="48"/>
      <c r="C467" s="48"/>
      <c r="D467" s="37" t="s">
        <v>2689</v>
      </c>
      <c r="E467" s="48" t="s">
        <v>2690</v>
      </c>
      <c r="F467" s="48" t="s">
        <v>155</v>
      </c>
      <c r="G467" s="48" t="s">
        <v>49</v>
      </c>
      <c r="H467" s="35">
        <v>226988895</v>
      </c>
      <c r="I467" s="35"/>
      <c r="J467" s="35"/>
      <c r="K467" s="48" t="s">
        <v>561</v>
      </c>
      <c r="L467" s="48"/>
      <c r="M467" s="48"/>
      <c r="N467" s="48"/>
      <c r="O467" s="48"/>
      <c r="P467" s="65" t="s">
        <v>2691</v>
      </c>
      <c r="Q467" s="35"/>
      <c r="R467" s="35"/>
      <c r="S467" s="42"/>
      <c r="T467" s="37" t="s">
        <v>2692</v>
      </c>
      <c r="U467" s="48" t="s">
        <v>46</v>
      </c>
      <c r="V467" s="41">
        <v>42858</v>
      </c>
      <c r="W467" s="9"/>
      <c r="X467" s="9"/>
      <c r="Y467" s="9"/>
      <c r="Z467" s="12">
        <v>42887</v>
      </c>
    </row>
    <row r="468" spans="1:27" x14ac:dyDescent="0.25">
      <c r="A468" s="8">
        <f t="shared" si="7"/>
        <v>467</v>
      </c>
      <c r="B468" s="48"/>
      <c r="C468" s="48"/>
      <c r="D468" s="37" t="s">
        <v>2693</v>
      </c>
      <c r="E468" s="48" t="s">
        <v>2694</v>
      </c>
      <c r="F468" s="48" t="s">
        <v>2210</v>
      </c>
      <c r="G468" s="48" t="s">
        <v>1364</v>
      </c>
      <c r="H468" s="35" t="s">
        <v>2695</v>
      </c>
      <c r="I468" s="35"/>
      <c r="J468" s="48"/>
      <c r="K468" s="48" t="s">
        <v>2221</v>
      </c>
      <c r="L468" s="48"/>
      <c r="M468" s="48"/>
      <c r="N468" s="48" t="s">
        <v>2696</v>
      </c>
      <c r="O468" s="48"/>
      <c r="P468" s="60" t="s">
        <v>2697</v>
      </c>
      <c r="Q468" s="35"/>
      <c r="R468" s="35"/>
      <c r="S468" s="35"/>
      <c r="T468" s="37" t="s">
        <v>2698</v>
      </c>
      <c r="U468" s="48" t="s">
        <v>71</v>
      </c>
      <c r="V468" s="41">
        <v>42858</v>
      </c>
      <c r="W468" s="9" t="s">
        <v>33</v>
      </c>
      <c r="X468" s="9"/>
      <c r="Y468" s="9"/>
      <c r="Z468" s="12">
        <v>42906</v>
      </c>
    </row>
    <row r="469" spans="1:27" x14ac:dyDescent="0.25">
      <c r="A469" s="8">
        <f t="shared" si="7"/>
        <v>468</v>
      </c>
      <c r="B469" s="35"/>
      <c r="C469" s="35"/>
      <c r="D469" s="37" t="s">
        <v>2699</v>
      </c>
      <c r="E469" s="35" t="s">
        <v>2700</v>
      </c>
      <c r="F469" s="35" t="s">
        <v>143</v>
      </c>
      <c r="G469" s="35" t="s">
        <v>95</v>
      </c>
      <c r="H469" s="35">
        <v>722980562</v>
      </c>
      <c r="I469" s="35"/>
      <c r="J469" s="35"/>
      <c r="K469" s="35" t="s">
        <v>30</v>
      </c>
      <c r="L469" s="35"/>
      <c r="M469" s="35"/>
      <c r="N469" s="35"/>
      <c r="O469" s="35"/>
      <c r="P469" s="35"/>
      <c r="Q469" s="35"/>
      <c r="R469" s="35"/>
      <c r="S469" s="35"/>
      <c r="T469" s="37" t="s">
        <v>2701</v>
      </c>
      <c r="U469" s="48" t="s">
        <v>38</v>
      </c>
      <c r="V469" s="41">
        <v>42810</v>
      </c>
      <c r="W469" s="9"/>
      <c r="X469" s="9"/>
      <c r="Y469" s="9"/>
      <c r="Z469" s="12"/>
    </row>
    <row r="470" spans="1:27" x14ac:dyDescent="0.25">
      <c r="A470" s="8">
        <f t="shared" si="7"/>
        <v>469</v>
      </c>
      <c r="B470" s="35"/>
      <c r="C470" s="35"/>
      <c r="D470" s="37" t="s">
        <v>2702</v>
      </c>
      <c r="E470" s="35" t="s">
        <v>2703</v>
      </c>
      <c r="F470" s="35" t="s">
        <v>143</v>
      </c>
      <c r="G470" s="35" t="s">
        <v>95</v>
      </c>
      <c r="H470" s="35">
        <v>722345456</v>
      </c>
      <c r="I470" s="35" t="s">
        <v>2704</v>
      </c>
      <c r="J470" s="35" t="s">
        <v>2705</v>
      </c>
      <c r="K470" s="35" t="s">
        <v>36</v>
      </c>
      <c r="L470" s="35"/>
      <c r="M470" s="35"/>
      <c r="N470" s="38" t="s">
        <v>2706</v>
      </c>
      <c r="O470" s="35"/>
      <c r="P470" s="35"/>
      <c r="Q470" s="35"/>
      <c r="R470" s="35"/>
      <c r="S470" s="35">
        <v>1</v>
      </c>
      <c r="T470" s="37" t="s">
        <v>2707</v>
      </c>
      <c r="U470" s="48" t="s">
        <v>46</v>
      </c>
      <c r="V470" s="41">
        <v>42827</v>
      </c>
      <c r="W470" s="9" t="s">
        <v>33</v>
      </c>
      <c r="X470" s="9"/>
      <c r="Y470" s="9"/>
      <c r="Z470" s="12">
        <v>42884</v>
      </c>
    </row>
    <row r="471" spans="1:27" x14ac:dyDescent="0.25">
      <c r="A471" s="8">
        <f t="shared" si="7"/>
        <v>470</v>
      </c>
      <c r="B471" s="35"/>
      <c r="C471" s="35"/>
      <c r="D471" s="48" t="s">
        <v>2708</v>
      </c>
      <c r="E471" s="35" t="s">
        <v>2709</v>
      </c>
      <c r="F471" s="35" t="s">
        <v>241</v>
      </c>
      <c r="G471" s="35" t="s">
        <v>49</v>
      </c>
      <c r="H471" s="35">
        <v>227047523</v>
      </c>
      <c r="I471" s="35">
        <v>959189990</v>
      </c>
      <c r="J471" s="35"/>
      <c r="K471" s="35" t="s">
        <v>30</v>
      </c>
      <c r="L471" s="35"/>
      <c r="M471" s="35" t="s">
        <v>720</v>
      </c>
      <c r="N471" s="36" t="s">
        <v>2710</v>
      </c>
      <c r="O471" s="35" t="s">
        <v>321</v>
      </c>
      <c r="P471" s="38" t="s">
        <v>2711</v>
      </c>
      <c r="Q471" s="35"/>
      <c r="R471" s="35"/>
      <c r="S471" s="35"/>
      <c r="T471" s="39" t="s">
        <v>2712</v>
      </c>
      <c r="U471" s="40" t="s">
        <v>435</v>
      </c>
      <c r="V471" s="41">
        <v>42842</v>
      </c>
      <c r="W471" s="9"/>
      <c r="X471" s="9">
        <v>1</v>
      </c>
      <c r="Y471" s="9" t="s">
        <v>101</v>
      </c>
      <c r="Z471" s="12">
        <v>42907</v>
      </c>
    </row>
    <row r="472" spans="1:27" x14ac:dyDescent="0.25">
      <c r="A472" s="8">
        <f t="shared" si="7"/>
        <v>471</v>
      </c>
      <c r="B472" s="35"/>
      <c r="C472" s="35"/>
      <c r="D472" s="48" t="s">
        <v>2713</v>
      </c>
      <c r="E472" s="35" t="s">
        <v>2714</v>
      </c>
      <c r="F472" s="35" t="s">
        <v>83</v>
      </c>
      <c r="G472" s="35" t="s">
        <v>49</v>
      </c>
      <c r="H472" s="35">
        <v>228862464</v>
      </c>
      <c r="I472" s="35"/>
      <c r="J472" s="35"/>
      <c r="K472" s="35" t="s">
        <v>30</v>
      </c>
      <c r="L472" s="35"/>
      <c r="M472" s="36" t="s">
        <v>2715</v>
      </c>
      <c r="N472" s="35"/>
      <c r="O472" s="35" t="s">
        <v>2716</v>
      </c>
      <c r="P472" s="35"/>
      <c r="Q472" s="49" t="s">
        <v>2717</v>
      </c>
      <c r="R472" s="35"/>
      <c r="S472" s="35"/>
      <c r="T472" s="39" t="s">
        <v>2718</v>
      </c>
      <c r="U472" s="35" t="s">
        <v>100</v>
      </c>
      <c r="V472" s="41">
        <v>42842</v>
      </c>
      <c r="W472" s="9" t="s">
        <v>33</v>
      </c>
      <c r="X472" s="9">
        <v>2</v>
      </c>
      <c r="Y472" s="9" t="s">
        <v>72</v>
      </c>
      <c r="Z472" s="12">
        <v>42906</v>
      </c>
    </row>
    <row r="473" spans="1:27" x14ac:dyDescent="0.25">
      <c r="A473" s="8">
        <f t="shared" si="7"/>
        <v>472</v>
      </c>
      <c r="B473" s="35"/>
      <c r="C473" s="35"/>
      <c r="D473" s="48" t="s">
        <v>2719</v>
      </c>
      <c r="E473" s="35" t="s">
        <v>2720</v>
      </c>
      <c r="F473" s="35" t="s">
        <v>143</v>
      </c>
      <c r="G473" s="35" t="s">
        <v>95</v>
      </c>
      <c r="H473" s="35">
        <v>722768488</v>
      </c>
      <c r="I473" s="35">
        <v>722496025</v>
      </c>
      <c r="J473" s="35"/>
      <c r="K473" s="35" t="s">
        <v>30</v>
      </c>
      <c r="L473" s="35"/>
      <c r="M473" s="35" t="s">
        <v>2721</v>
      </c>
      <c r="N473" s="35" t="s">
        <v>2722</v>
      </c>
      <c r="O473" s="35" t="s">
        <v>2723</v>
      </c>
      <c r="P473" s="60" t="s">
        <v>2724</v>
      </c>
      <c r="Q473" s="35"/>
      <c r="R473" s="35"/>
      <c r="S473" s="43"/>
      <c r="T473" s="37" t="s">
        <v>2725</v>
      </c>
      <c r="U473" s="48" t="s">
        <v>71</v>
      </c>
      <c r="V473" s="41">
        <v>42852</v>
      </c>
      <c r="W473" s="9"/>
      <c r="X473" s="9"/>
      <c r="Y473" s="9"/>
      <c r="Z473" s="12">
        <v>42899</v>
      </c>
    </row>
    <row r="474" spans="1:27" x14ac:dyDescent="0.25">
      <c r="A474" s="8">
        <f t="shared" si="7"/>
        <v>473</v>
      </c>
      <c r="B474" s="48"/>
      <c r="C474" s="48"/>
      <c r="D474" s="48" t="s">
        <v>2726</v>
      </c>
      <c r="E474" s="48" t="s">
        <v>2727</v>
      </c>
      <c r="F474" s="48" t="s">
        <v>29</v>
      </c>
      <c r="G474" s="48" t="s">
        <v>29</v>
      </c>
      <c r="H474" s="35">
        <v>323177941</v>
      </c>
      <c r="I474" s="35"/>
      <c r="J474" s="48"/>
      <c r="K474" s="48" t="s">
        <v>36</v>
      </c>
      <c r="L474" s="48"/>
      <c r="M474" s="48" t="s">
        <v>2728</v>
      </c>
      <c r="N474" s="48" t="s">
        <v>2729</v>
      </c>
      <c r="O474" s="37" t="s">
        <v>2730</v>
      </c>
      <c r="P474" s="65" t="s">
        <v>2731</v>
      </c>
      <c r="Q474" s="35"/>
      <c r="R474" s="35"/>
      <c r="S474" s="48"/>
      <c r="T474" s="37" t="s">
        <v>2732</v>
      </c>
      <c r="U474" s="48" t="s">
        <v>100</v>
      </c>
      <c r="V474" s="41">
        <v>42846</v>
      </c>
      <c r="W474" s="9" t="s">
        <v>33</v>
      </c>
      <c r="X474" s="9">
        <v>1</v>
      </c>
      <c r="Y474" s="9" t="s">
        <v>72</v>
      </c>
      <c r="Z474" s="12">
        <v>42905</v>
      </c>
    </row>
    <row r="475" spans="1:27" x14ac:dyDescent="0.25">
      <c r="A475" s="8">
        <f t="shared" si="7"/>
        <v>474</v>
      </c>
      <c r="B475" s="48"/>
      <c r="C475" s="48"/>
      <c r="D475" s="48" t="s">
        <v>2733</v>
      </c>
      <c r="E475" s="48" t="s">
        <v>2734</v>
      </c>
      <c r="F475" s="48" t="s">
        <v>2735</v>
      </c>
      <c r="G475" s="48" t="s">
        <v>42</v>
      </c>
      <c r="H475" s="35">
        <v>228461268</v>
      </c>
      <c r="I475" s="35">
        <v>978044477</v>
      </c>
      <c r="J475" s="48"/>
      <c r="K475" s="35" t="s">
        <v>30</v>
      </c>
      <c r="L475" s="48"/>
      <c r="M475" s="48" t="s">
        <v>813</v>
      </c>
      <c r="N475" s="48" t="s">
        <v>2736</v>
      </c>
      <c r="O475" s="48" t="s">
        <v>236</v>
      </c>
      <c r="P475" s="49" t="s">
        <v>2737</v>
      </c>
      <c r="Q475" s="35"/>
      <c r="R475" s="35"/>
      <c r="S475" s="48"/>
      <c r="T475" s="39" t="s">
        <v>2738</v>
      </c>
      <c r="U475" s="40" t="s">
        <v>71</v>
      </c>
      <c r="V475" s="41">
        <v>42858</v>
      </c>
      <c r="W475" s="9" t="s">
        <v>33</v>
      </c>
      <c r="X475" s="9"/>
      <c r="Y475" s="9"/>
      <c r="Z475" s="12">
        <v>42906</v>
      </c>
    </row>
    <row r="476" spans="1:27" x14ac:dyDescent="0.25">
      <c r="A476" s="8">
        <f t="shared" si="7"/>
        <v>475</v>
      </c>
      <c r="B476" s="48"/>
      <c r="C476" s="48"/>
      <c r="D476" s="37" t="s">
        <v>2739</v>
      </c>
      <c r="E476" s="48" t="s">
        <v>2740</v>
      </c>
      <c r="F476" s="48" t="s">
        <v>123</v>
      </c>
      <c r="G476" s="48" t="s">
        <v>123</v>
      </c>
      <c r="H476" s="35">
        <v>322596879</v>
      </c>
      <c r="I476" s="35"/>
      <c r="J476" s="48"/>
      <c r="K476" s="48" t="s">
        <v>36</v>
      </c>
      <c r="L476" s="48"/>
      <c r="M476" s="48" t="s">
        <v>2741</v>
      </c>
      <c r="N476" s="37" t="s">
        <v>2742</v>
      </c>
      <c r="O476" s="48" t="s">
        <v>321</v>
      </c>
      <c r="P476" s="49" t="s">
        <v>2743</v>
      </c>
      <c r="Q476" s="49" t="s">
        <v>2744</v>
      </c>
      <c r="R476" s="35"/>
      <c r="S476" s="48"/>
      <c r="T476" s="37" t="s">
        <v>2745</v>
      </c>
      <c r="U476" s="48" t="s">
        <v>100</v>
      </c>
      <c r="V476" s="41">
        <v>42857</v>
      </c>
      <c r="W476" s="9" t="s">
        <v>33</v>
      </c>
      <c r="X476" s="9">
        <v>5</v>
      </c>
      <c r="Y476" s="9" t="s">
        <v>101</v>
      </c>
      <c r="Z476" s="12">
        <v>42905</v>
      </c>
    </row>
    <row r="477" spans="1:27" x14ac:dyDescent="0.25">
      <c r="A477" s="8">
        <f t="shared" si="7"/>
        <v>476</v>
      </c>
      <c r="B477" s="35"/>
      <c r="C477" s="35"/>
      <c r="D477" s="35" t="s">
        <v>2746</v>
      </c>
      <c r="E477" s="35" t="s">
        <v>2747</v>
      </c>
      <c r="F477" s="35" t="s">
        <v>2748</v>
      </c>
      <c r="G477" s="35" t="s">
        <v>1364</v>
      </c>
      <c r="H477" s="35">
        <v>222086166</v>
      </c>
      <c r="I477" s="35"/>
      <c r="J477" s="35"/>
      <c r="K477" s="35" t="s">
        <v>2749</v>
      </c>
      <c r="L477" s="35"/>
      <c r="M477" s="35" t="s">
        <v>2750</v>
      </c>
      <c r="N477" s="35"/>
      <c r="O477" s="35"/>
      <c r="P477" s="49" t="s">
        <v>2751</v>
      </c>
      <c r="Q477" s="35"/>
      <c r="R477" s="35"/>
      <c r="S477" s="43"/>
      <c r="T477" s="36" t="s">
        <v>2752</v>
      </c>
      <c r="U477" s="35" t="s">
        <v>46</v>
      </c>
      <c r="V477" s="68"/>
      <c r="W477" s="9"/>
      <c r="X477" s="9"/>
      <c r="Y477" s="9"/>
      <c r="Z477" s="12">
        <v>42887</v>
      </c>
    </row>
    <row r="478" spans="1:27" x14ac:dyDescent="0.25">
      <c r="A478" s="8">
        <f t="shared" si="7"/>
        <v>477</v>
      </c>
      <c r="B478" s="35"/>
      <c r="C478" s="35"/>
      <c r="D478" s="35" t="s">
        <v>2753</v>
      </c>
      <c r="E478" s="35" t="s">
        <v>2754</v>
      </c>
      <c r="F478" s="35" t="s">
        <v>2748</v>
      </c>
      <c r="G478" s="35" t="s">
        <v>1364</v>
      </c>
      <c r="H478" s="35">
        <v>223790310</v>
      </c>
      <c r="I478" s="35"/>
      <c r="J478" s="35"/>
      <c r="K478" s="35" t="s">
        <v>2755</v>
      </c>
      <c r="L478" s="35"/>
      <c r="M478" s="35"/>
      <c r="N478" s="35"/>
      <c r="O478" s="35"/>
      <c r="P478" s="49" t="s">
        <v>2756</v>
      </c>
      <c r="Q478" s="35"/>
      <c r="R478" s="35"/>
      <c r="S478" s="43"/>
      <c r="T478" s="36" t="s">
        <v>2757</v>
      </c>
      <c r="U478" s="35" t="s">
        <v>100</v>
      </c>
      <c r="V478" s="68">
        <v>42850</v>
      </c>
      <c r="W478" s="9" t="s">
        <v>33</v>
      </c>
      <c r="X478" s="9">
        <v>1</v>
      </c>
      <c r="Y478" s="9" t="s">
        <v>101</v>
      </c>
      <c r="Z478" s="12">
        <v>42906</v>
      </c>
    </row>
    <row r="479" spans="1:27" x14ac:dyDescent="0.25">
      <c r="A479" s="8">
        <f t="shared" si="7"/>
        <v>478</v>
      </c>
      <c r="B479" s="35"/>
      <c r="C479" s="35"/>
      <c r="D479" s="36" t="s">
        <v>2758</v>
      </c>
      <c r="E479" s="35" t="s">
        <v>2759</v>
      </c>
      <c r="F479" s="35" t="s">
        <v>2260</v>
      </c>
      <c r="G479" s="35" t="s">
        <v>1364</v>
      </c>
      <c r="H479" s="35">
        <v>222421525</v>
      </c>
      <c r="I479" s="35"/>
      <c r="J479" s="35"/>
      <c r="K479" s="35" t="s">
        <v>2389</v>
      </c>
      <c r="L479" s="35"/>
      <c r="M479" s="35" t="s">
        <v>2760</v>
      </c>
      <c r="N479" s="35" t="s">
        <v>2761</v>
      </c>
      <c r="O479" s="35" t="s">
        <v>2392</v>
      </c>
      <c r="P479" s="49" t="s">
        <v>2762</v>
      </c>
      <c r="Q479" s="35"/>
      <c r="R479" s="35"/>
      <c r="S479" s="43"/>
      <c r="T479" s="36" t="s">
        <v>2763</v>
      </c>
      <c r="U479" s="35" t="s">
        <v>435</v>
      </c>
      <c r="V479" s="68">
        <v>42860</v>
      </c>
      <c r="W479" s="9"/>
      <c r="X479" s="9">
        <v>1</v>
      </c>
      <c r="Y479" s="9" t="s">
        <v>101</v>
      </c>
      <c r="Z479" s="12">
        <v>42907</v>
      </c>
      <c r="AA479" t="s">
        <v>2764</v>
      </c>
    </row>
    <row r="480" spans="1:27" x14ac:dyDescent="0.25">
      <c r="A480" s="8">
        <f t="shared" si="7"/>
        <v>479</v>
      </c>
      <c r="B480" s="35"/>
      <c r="C480" s="35"/>
      <c r="D480" s="37" t="s">
        <v>2765</v>
      </c>
      <c r="E480" s="48" t="s">
        <v>2766</v>
      </c>
      <c r="F480" s="35" t="s">
        <v>2767</v>
      </c>
      <c r="G480" s="35" t="s">
        <v>49</v>
      </c>
      <c r="H480" s="35">
        <v>228250991</v>
      </c>
      <c r="I480" s="42"/>
      <c r="J480" s="35"/>
      <c r="K480" s="35" t="s">
        <v>36</v>
      </c>
      <c r="L480" s="35"/>
      <c r="M480" s="35"/>
      <c r="N480" s="35"/>
      <c r="O480" s="35"/>
      <c r="P480" s="35"/>
      <c r="Q480" s="35"/>
      <c r="R480" s="35"/>
      <c r="S480" s="43"/>
      <c r="T480" s="54" t="s">
        <v>2768</v>
      </c>
      <c r="U480" s="48" t="s">
        <v>32</v>
      </c>
      <c r="V480" s="47">
        <v>42796</v>
      </c>
      <c r="W480" s="9"/>
      <c r="X480" s="9"/>
      <c r="Y480" s="9"/>
      <c r="Z480" s="12"/>
    </row>
    <row r="481" spans="1:27" x14ac:dyDescent="0.25">
      <c r="A481" s="8">
        <f t="shared" si="7"/>
        <v>480</v>
      </c>
      <c r="B481" s="54"/>
      <c r="C481" s="54"/>
      <c r="D481" s="55" t="s">
        <v>2769</v>
      </c>
      <c r="E481" s="54" t="s">
        <v>2770</v>
      </c>
      <c r="F481" s="54" t="s">
        <v>285</v>
      </c>
      <c r="G481" s="54" t="s">
        <v>42</v>
      </c>
      <c r="H481" s="35">
        <v>227040600</v>
      </c>
      <c r="I481" s="35">
        <v>229059959</v>
      </c>
      <c r="J481" s="54">
        <v>227048071</v>
      </c>
      <c r="K481" s="53" t="s">
        <v>30</v>
      </c>
      <c r="L481" s="54"/>
      <c r="M481" s="54" t="s">
        <v>1212</v>
      </c>
      <c r="N481" s="54" t="s">
        <v>2771</v>
      </c>
      <c r="O481" s="95" t="s">
        <v>236</v>
      </c>
      <c r="P481" s="49" t="s">
        <v>2772</v>
      </c>
      <c r="Q481" s="53"/>
      <c r="R481" s="53"/>
      <c r="S481" s="70" t="s">
        <v>2773</v>
      </c>
      <c r="T481" s="37" t="s">
        <v>2774</v>
      </c>
      <c r="U481" s="48" t="s">
        <v>38</v>
      </c>
      <c r="V481" s="41">
        <v>42807</v>
      </c>
      <c r="W481" s="9" t="s">
        <v>33</v>
      </c>
      <c r="X481" s="9">
        <v>5</v>
      </c>
      <c r="Y481" s="9" t="s">
        <v>32</v>
      </c>
      <c r="Z481" s="12">
        <v>42908</v>
      </c>
    </row>
    <row r="482" spans="1:27" x14ac:dyDescent="0.25">
      <c r="A482" s="8">
        <f t="shared" si="7"/>
        <v>481</v>
      </c>
      <c r="B482" s="54"/>
      <c r="C482" s="54"/>
      <c r="D482" s="55" t="s">
        <v>2775</v>
      </c>
      <c r="E482" s="54" t="s">
        <v>2776</v>
      </c>
      <c r="F482" s="54" t="s">
        <v>398</v>
      </c>
      <c r="G482" s="54" t="s">
        <v>123</v>
      </c>
      <c r="H482" s="35">
        <v>322119784</v>
      </c>
      <c r="I482" s="35"/>
      <c r="J482" s="54"/>
      <c r="K482" s="54" t="s">
        <v>36</v>
      </c>
      <c r="L482" s="54"/>
      <c r="M482" s="54"/>
      <c r="N482" s="54"/>
      <c r="O482" s="95"/>
      <c r="P482" s="49" t="s">
        <v>2777</v>
      </c>
      <c r="Q482" s="53"/>
      <c r="R482" s="53"/>
      <c r="S482" s="70" t="s">
        <v>2778</v>
      </c>
      <c r="T482" s="37" t="s">
        <v>2779</v>
      </c>
      <c r="U482" s="48" t="s">
        <v>46</v>
      </c>
      <c r="V482" s="41">
        <v>42684</v>
      </c>
      <c r="W482" s="9" t="s">
        <v>33</v>
      </c>
      <c r="X482" s="9"/>
      <c r="Y482" s="9"/>
      <c r="Z482" s="12">
        <v>42901</v>
      </c>
    </row>
    <row r="483" spans="1:27" x14ac:dyDescent="0.25">
      <c r="A483" s="8">
        <f t="shared" si="7"/>
        <v>482</v>
      </c>
      <c r="B483" s="48"/>
      <c r="C483" s="48"/>
      <c r="D483" s="37" t="s">
        <v>2780</v>
      </c>
      <c r="E483" s="37" t="s">
        <v>2781</v>
      </c>
      <c r="F483" s="48" t="s">
        <v>2782</v>
      </c>
      <c r="G483" s="48" t="s">
        <v>42</v>
      </c>
      <c r="H483" s="63">
        <v>232071876</v>
      </c>
      <c r="I483" s="35">
        <v>972859265</v>
      </c>
      <c r="J483" s="48"/>
      <c r="K483" s="35" t="s">
        <v>30</v>
      </c>
      <c r="L483" s="48">
        <v>2</v>
      </c>
      <c r="M483" s="48"/>
      <c r="N483" s="48"/>
      <c r="O483" s="48"/>
      <c r="P483" s="35"/>
      <c r="Q483" s="35"/>
      <c r="R483" s="35"/>
      <c r="S483" s="48" t="s">
        <v>2783</v>
      </c>
      <c r="T483" s="37" t="s">
        <v>2784</v>
      </c>
      <c r="U483" s="48" t="s">
        <v>38</v>
      </c>
      <c r="V483" s="41">
        <v>42796</v>
      </c>
      <c r="W483" s="9" t="s">
        <v>33</v>
      </c>
      <c r="X483" s="9">
        <v>4</v>
      </c>
      <c r="Y483" s="9" t="s">
        <v>52</v>
      </c>
      <c r="Z483" s="12">
        <v>42886</v>
      </c>
    </row>
    <row r="484" spans="1:27" x14ac:dyDescent="0.25">
      <c r="A484" s="8">
        <f t="shared" si="7"/>
        <v>483</v>
      </c>
      <c r="B484" s="48"/>
      <c r="C484" s="96"/>
      <c r="D484" s="37" t="s">
        <v>2785</v>
      </c>
      <c r="E484" s="48" t="s">
        <v>2786</v>
      </c>
      <c r="F484" s="48" t="s">
        <v>254</v>
      </c>
      <c r="G484" s="48" t="s">
        <v>42</v>
      </c>
      <c r="H484" s="63">
        <v>232698199</v>
      </c>
      <c r="I484" s="35"/>
      <c r="J484" s="48"/>
      <c r="K484" s="48" t="s">
        <v>36</v>
      </c>
      <c r="L484" s="48"/>
      <c r="M484" s="48" t="s">
        <v>2787</v>
      </c>
      <c r="N484" s="48"/>
      <c r="O484" s="48" t="s">
        <v>2788</v>
      </c>
      <c r="P484" s="49" t="s">
        <v>2789</v>
      </c>
      <c r="Q484" s="49" t="s">
        <v>2790</v>
      </c>
      <c r="R484" s="48"/>
      <c r="S484" s="48" t="s">
        <v>2791</v>
      </c>
      <c r="T484" s="37" t="s">
        <v>2792</v>
      </c>
      <c r="U484" s="35" t="s">
        <v>100</v>
      </c>
      <c r="V484" s="41">
        <v>42858</v>
      </c>
      <c r="W484" s="9" t="s">
        <v>33</v>
      </c>
      <c r="X484" s="9">
        <v>3</v>
      </c>
      <c r="Y484" s="9" t="s">
        <v>101</v>
      </c>
      <c r="Z484" s="12">
        <v>42906</v>
      </c>
      <c r="AA484" t="s">
        <v>2793</v>
      </c>
    </row>
    <row r="485" spans="1:27" x14ac:dyDescent="0.25">
      <c r="A485" s="8">
        <f t="shared" si="7"/>
        <v>484</v>
      </c>
      <c r="B485" s="35"/>
      <c r="C485" s="35"/>
      <c r="D485" s="36" t="s">
        <v>2794</v>
      </c>
      <c r="E485" s="35" t="s">
        <v>2795</v>
      </c>
      <c r="F485" s="35" t="s">
        <v>2449</v>
      </c>
      <c r="G485" s="35" t="s">
        <v>1364</v>
      </c>
      <c r="H485" s="35" t="s">
        <v>2796</v>
      </c>
      <c r="I485" s="35"/>
      <c r="J485" s="35"/>
      <c r="K485" s="35" t="s">
        <v>2389</v>
      </c>
      <c r="L485" s="35"/>
      <c r="M485" s="35" t="s">
        <v>2797</v>
      </c>
      <c r="N485" s="35" t="s">
        <v>2451</v>
      </c>
      <c r="O485" s="35" t="s">
        <v>2392</v>
      </c>
      <c r="P485" s="49" t="s">
        <v>2798</v>
      </c>
      <c r="Q485" s="35"/>
      <c r="R485" s="35"/>
      <c r="S485" s="35"/>
      <c r="T485" s="36" t="s">
        <v>2799</v>
      </c>
      <c r="U485" s="35" t="s">
        <v>71</v>
      </c>
      <c r="V485" s="68">
        <v>42846</v>
      </c>
      <c r="W485" s="9" t="s">
        <v>33</v>
      </c>
      <c r="X485" s="9"/>
      <c r="Y485" s="9"/>
      <c r="Z485" s="12">
        <v>42907</v>
      </c>
    </row>
    <row r="486" spans="1:27" x14ac:dyDescent="0.25">
      <c r="A486" s="8">
        <f t="shared" si="7"/>
        <v>485</v>
      </c>
      <c r="B486" s="35"/>
      <c r="C486" s="35"/>
      <c r="D486" s="36" t="s">
        <v>2800</v>
      </c>
      <c r="E486" s="35" t="s">
        <v>2801</v>
      </c>
      <c r="F486" s="35" t="s">
        <v>2462</v>
      </c>
      <c r="G486" s="35" t="s">
        <v>1364</v>
      </c>
      <c r="H486" s="35" t="s">
        <v>2802</v>
      </c>
      <c r="I486" s="35"/>
      <c r="J486" s="35"/>
      <c r="K486" s="35" t="s">
        <v>2389</v>
      </c>
      <c r="L486" s="35"/>
      <c r="M486" s="35" t="s">
        <v>2803</v>
      </c>
      <c r="N486" s="35" t="s">
        <v>2804</v>
      </c>
      <c r="O486" s="35" t="s">
        <v>2392</v>
      </c>
      <c r="P486" s="49" t="s">
        <v>2805</v>
      </c>
      <c r="Q486" s="35"/>
      <c r="R486" s="35"/>
      <c r="S486" s="35"/>
      <c r="T486" s="36" t="s">
        <v>2806</v>
      </c>
      <c r="U486" s="35" t="s">
        <v>100</v>
      </c>
      <c r="V486" s="68">
        <v>42860</v>
      </c>
      <c r="W486" s="9" t="s">
        <v>33</v>
      </c>
      <c r="X486" s="9">
        <v>1</v>
      </c>
      <c r="Y486" s="9" t="s">
        <v>101</v>
      </c>
      <c r="Z486" s="12">
        <v>42906</v>
      </c>
    </row>
    <row r="487" spans="1:27" x14ac:dyDescent="0.25">
      <c r="A487" s="8">
        <f t="shared" si="7"/>
        <v>486</v>
      </c>
      <c r="B487" s="35"/>
      <c r="C487" s="35"/>
      <c r="D487" s="35" t="s">
        <v>2807</v>
      </c>
      <c r="E487" s="35" t="s">
        <v>2808</v>
      </c>
      <c r="F487" s="35" t="s">
        <v>2449</v>
      </c>
      <c r="G487" s="35" t="s">
        <v>1364</v>
      </c>
      <c r="H487" s="35" t="s">
        <v>2809</v>
      </c>
      <c r="I487" s="35"/>
      <c r="J487" s="35"/>
      <c r="K487" s="35" t="s">
        <v>2389</v>
      </c>
      <c r="L487" s="35"/>
      <c r="M487" s="48" t="s">
        <v>2295</v>
      </c>
      <c r="N487" s="35" t="s">
        <v>2810</v>
      </c>
      <c r="O487" s="35" t="s">
        <v>2392</v>
      </c>
      <c r="P487" s="49" t="s">
        <v>2811</v>
      </c>
      <c r="Q487" s="35"/>
      <c r="R487" s="35"/>
      <c r="S487" s="35"/>
      <c r="T487" s="36" t="s">
        <v>2812</v>
      </c>
      <c r="U487" s="35" t="s">
        <v>100</v>
      </c>
      <c r="V487" s="68">
        <v>42853</v>
      </c>
      <c r="W487" s="9" t="s">
        <v>33</v>
      </c>
      <c r="X487" s="9">
        <v>4</v>
      </c>
      <c r="Y487" s="9" t="s">
        <v>101</v>
      </c>
      <c r="Z487" s="12">
        <v>42906</v>
      </c>
      <c r="AA487" t="s">
        <v>2813</v>
      </c>
    </row>
    <row r="488" spans="1:27" x14ac:dyDescent="0.25">
      <c r="A488" s="8">
        <f t="shared" si="7"/>
        <v>487</v>
      </c>
      <c r="B488" s="35"/>
      <c r="C488" s="35"/>
      <c r="D488" s="36" t="s">
        <v>2814</v>
      </c>
      <c r="E488" s="35" t="s">
        <v>2815</v>
      </c>
      <c r="F488" s="35" t="s">
        <v>2210</v>
      </c>
      <c r="G488" s="35" t="s">
        <v>1364</v>
      </c>
      <c r="H488" s="35" t="s">
        <v>2816</v>
      </c>
      <c r="I488" s="35">
        <v>222993000</v>
      </c>
      <c r="J488" s="35"/>
      <c r="K488" s="35" t="s">
        <v>2389</v>
      </c>
      <c r="L488" s="35"/>
      <c r="M488" s="35" t="s">
        <v>2817</v>
      </c>
      <c r="N488" s="35" t="s">
        <v>2818</v>
      </c>
      <c r="O488" s="35" t="s">
        <v>2392</v>
      </c>
      <c r="P488" s="49" t="s">
        <v>2819</v>
      </c>
      <c r="Q488" s="35"/>
      <c r="R488" s="35"/>
      <c r="S488" s="35"/>
      <c r="T488" s="36" t="s">
        <v>2820</v>
      </c>
      <c r="U488" s="35" t="s">
        <v>71</v>
      </c>
      <c r="V488" s="68">
        <v>42858</v>
      </c>
      <c r="W488" s="9" t="s">
        <v>33</v>
      </c>
      <c r="X488" s="9"/>
      <c r="Y488" s="9"/>
      <c r="Z488" s="12">
        <v>42907</v>
      </c>
    </row>
    <row r="489" spans="1:27" x14ac:dyDescent="0.25">
      <c r="A489" s="8">
        <f t="shared" si="7"/>
        <v>488</v>
      </c>
      <c r="B489" s="35"/>
      <c r="C489" s="35"/>
      <c r="D489" s="36" t="s">
        <v>2821</v>
      </c>
      <c r="E489" s="35" t="s">
        <v>2822</v>
      </c>
      <c r="F489" s="35" t="s">
        <v>2823</v>
      </c>
      <c r="G489" s="35" t="s">
        <v>1364</v>
      </c>
      <c r="H489" s="35" t="s">
        <v>2824</v>
      </c>
      <c r="I489" s="35"/>
      <c r="J489" s="35"/>
      <c r="K489" s="35" t="s">
        <v>2389</v>
      </c>
      <c r="L489" s="35"/>
      <c r="M489" s="35" t="s">
        <v>2825</v>
      </c>
      <c r="N489" s="35" t="s">
        <v>2826</v>
      </c>
      <c r="O489" s="35" t="s">
        <v>2392</v>
      </c>
      <c r="P489" s="49" t="s">
        <v>2827</v>
      </c>
      <c r="Q489" s="35"/>
      <c r="R489" s="35"/>
      <c r="S489" s="35"/>
      <c r="T489" s="36" t="s">
        <v>2828</v>
      </c>
      <c r="U489" s="36" t="s">
        <v>71</v>
      </c>
      <c r="V489" s="68">
        <v>42836</v>
      </c>
      <c r="W489" s="9" t="s">
        <v>33</v>
      </c>
      <c r="X489" s="9">
        <v>3</v>
      </c>
      <c r="Y489" s="9" t="s">
        <v>72</v>
      </c>
      <c r="Z489" s="12">
        <v>42906</v>
      </c>
    </row>
    <row r="490" spans="1:27" x14ac:dyDescent="0.25">
      <c r="A490" s="8">
        <f t="shared" si="7"/>
        <v>489</v>
      </c>
      <c r="B490" s="35"/>
      <c r="C490" s="35"/>
      <c r="D490" s="35" t="s">
        <v>2829</v>
      </c>
      <c r="E490" s="35" t="s">
        <v>2830</v>
      </c>
      <c r="F490" s="43" t="s">
        <v>2406</v>
      </c>
      <c r="G490" s="35" t="s">
        <v>1364</v>
      </c>
      <c r="H490" s="48" t="s">
        <v>2831</v>
      </c>
      <c r="I490" s="35"/>
      <c r="J490" s="35"/>
      <c r="K490" s="35" t="s">
        <v>2389</v>
      </c>
      <c r="L490" s="35"/>
      <c r="M490" s="35" t="s">
        <v>2832</v>
      </c>
      <c r="N490" s="35" t="s">
        <v>2833</v>
      </c>
      <c r="O490" s="35" t="s">
        <v>2392</v>
      </c>
      <c r="P490" s="49" t="s">
        <v>658</v>
      </c>
      <c r="Q490" s="35"/>
      <c r="R490" s="35"/>
      <c r="S490" s="35"/>
      <c r="T490" s="36" t="s">
        <v>2834</v>
      </c>
      <c r="U490" s="35" t="s">
        <v>71</v>
      </c>
      <c r="V490" s="68">
        <v>42858</v>
      </c>
      <c r="W490" s="9" t="s">
        <v>33</v>
      </c>
      <c r="X490" s="9"/>
      <c r="Y490" s="9"/>
      <c r="Z490" s="12">
        <v>42906</v>
      </c>
    </row>
    <row r="491" spans="1:27" x14ac:dyDescent="0.25">
      <c r="A491" s="8">
        <f t="shared" si="7"/>
        <v>490</v>
      </c>
      <c r="B491" s="35"/>
      <c r="C491" s="35"/>
      <c r="D491" s="35" t="s">
        <v>2835</v>
      </c>
      <c r="E491" s="35" t="s">
        <v>2836</v>
      </c>
      <c r="F491" s="35" t="s">
        <v>2210</v>
      </c>
      <c r="G491" s="35" t="s">
        <v>1364</v>
      </c>
      <c r="H491" s="35" t="s">
        <v>2837</v>
      </c>
      <c r="I491" s="35"/>
      <c r="J491" s="35"/>
      <c r="K491" s="35" t="s">
        <v>2389</v>
      </c>
      <c r="L491" s="35"/>
      <c r="M491" s="35" t="s">
        <v>2838</v>
      </c>
      <c r="N491" s="35" t="s">
        <v>2839</v>
      </c>
      <c r="O491" s="35" t="s">
        <v>2392</v>
      </c>
      <c r="P491" s="49" t="s">
        <v>2840</v>
      </c>
      <c r="Q491" s="35"/>
      <c r="R491" s="35"/>
      <c r="S491" s="35"/>
      <c r="T491" s="67" t="s">
        <v>2841</v>
      </c>
      <c r="U491" s="97" t="s">
        <v>71</v>
      </c>
      <c r="V491" s="68">
        <v>42836</v>
      </c>
      <c r="W491" s="9" t="s">
        <v>33</v>
      </c>
      <c r="X491" s="9"/>
      <c r="Y491" s="9"/>
      <c r="Z491" s="12">
        <v>42906</v>
      </c>
    </row>
    <row r="492" spans="1:27" x14ac:dyDescent="0.25">
      <c r="A492" s="8">
        <f t="shared" si="7"/>
        <v>491</v>
      </c>
      <c r="B492" s="35"/>
      <c r="C492" s="35"/>
      <c r="D492" s="36" t="s">
        <v>2842</v>
      </c>
      <c r="E492" s="35" t="s">
        <v>2843</v>
      </c>
      <c r="F492" s="35" t="s">
        <v>1364</v>
      </c>
      <c r="G492" s="35" t="s">
        <v>1364</v>
      </c>
      <c r="H492" s="35" t="s">
        <v>2844</v>
      </c>
      <c r="I492" s="35"/>
      <c r="J492" s="35"/>
      <c r="K492" s="35" t="s">
        <v>2389</v>
      </c>
      <c r="L492" s="35"/>
      <c r="M492" s="35" t="s">
        <v>2845</v>
      </c>
      <c r="N492" s="35"/>
      <c r="O492" s="35" t="s">
        <v>2392</v>
      </c>
      <c r="P492" s="49" t="s">
        <v>2846</v>
      </c>
      <c r="Q492" s="35"/>
      <c r="R492" s="35"/>
      <c r="S492" s="35"/>
      <c r="T492" s="67" t="s">
        <v>2847</v>
      </c>
      <c r="U492" s="67" t="s">
        <v>71</v>
      </c>
      <c r="V492" s="68">
        <v>42858</v>
      </c>
      <c r="W492" s="9" t="s">
        <v>33</v>
      </c>
      <c r="X492" s="9">
        <v>1</v>
      </c>
      <c r="Y492" s="9" t="s">
        <v>101</v>
      </c>
      <c r="Z492" s="12">
        <v>42906</v>
      </c>
    </row>
    <row r="493" spans="1:27" x14ac:dyDescent="0.25">
      <c r="A493" s="8">
        <f t="shared" si="7"/>
        <v>492</v>
      </c>
      <c r="B493" s="35"/>
      <c r="C493" s="35"/>
      <c r="D493" s="48" t="s">
        <v>2848</v>
      </c>
      <c r="E493" s="35" t="s">
        <v>2849</v>
      </c>
      <c r="F493" s="35" t="s">
        <v>60</v>
      </c>
      <c r="G493" s="35" t="s">
        <v>49</v>
      </c>
      <c r="H493" s="35">
        <v>228661915</v>
      </c>
      <c r="I493" s="35"/>
      <c r="J493" s="35"/>
      <c r="K493" s="35" t="s">
        <v>30</v>
      </c>
      <c r="L493" s="35"/>
      <c r="M493" s="36" t="s">
        <v>499</v>
      </c>
      <c r="N493" s="35"/>
      <c r="O493" s="36" t="s">
        <v>321</v>
      </c>
      <c r="P493" s="38" t="s">
        <v>2850</v>
      </c>
      <c r="Q493" s="38"/>
      <c r="R493" s="35"/>
      <c r="S493" s="35"/>
      <c r="T493" s="39" t="s">
        <v>2851</v>
      </c>
      <c r="U493" s="35" t="s">
        <v>100</v>
      </c>
      <c r="V493" s="41">
        <v>42838</v>
      </c>
      <c r="W493" s="9" t="s">
        <v>33</v>
      </c>
      <c r="X493" s="9">
        <v>2</v>
      </c>
      <c r="Y493" s="9" t="s">
        <v>101</v>
      </c>
      <c r="Z493" s="12">
        <v>42906</v>
      </c>
    </row>
    <row r="494" spans="1:27" x14ac:dyDescent="0.25">
      <c r="A494" s="8">
        <f t="shared" si="7"/>
        <v>493</v>
      </c>
      <c r="B494" s="35"/>
      <c r="C494" s="35"/>
      <c r="D494" s="36" t="s">
        <v>2852</v>
      </c>
      <c r="E494" s="35" t="s">
        <v>2853</v>
      </c>
      <c r="F494" s="35" t="s">
        <v>2260</v>
      </c>
      <c r="G494" s="35" t="s">
        <v>1364</v>
      </c>
      <c r="H494" s="35" t="s">
        <v>2854</v>
      </c>
      <c r="I494" s="35" t="s">
        <v>2855</v>
      </c>
      <c r="J494" s="35" t="s">
        <v>2856</v>
      </c>
      <c r="K494" s="35" t="s">
        <v>2857</v>
      </c>
      <c r="L494" s="35"/>
      <c r="M494" s="35" t="s">
        <v>2858</v>
      </c>
      <c r="N494" s="35" t="s">
        <v>2859</v>
      </c>
      <c r="O494" s="35" t="s">
        <v>1606</v>
      </c>
      <c r="P494" s="49" t="s">
        <v>2860</v>
      </c>
      <c r="Q494" s="35"/>
      <c r="R494" s="35" t="s">
        <v>2861</v>
      </c>
      <c r="S494" s="35"/>
      <c r="T494" s="36" t="s">
        <v>2862</v>
      </c>
      <c r="U494" s="35" t="s">
        <v>71</v>
      </c>
      <c r="V494" s="68">
        <v>42851</v>
      </c>
      <c r="W494" s="9" t="s">
        <v>33</v>
      </c>
      <c r="X494" s="9"/>
      <c r="Y494" s="9"/>
      <c r="Z494" s="12">
        <v>42907</v>
      </c>
    </row>
    <row r="495" spans="1:27" x14ac:dyDescent="0.25">
      <c r="A495" s="8">
        <f t="shared" si="7"/>
        <v>494</v>
      </c>
      <c r="B495" s="35"/>
      <c r="C495" s="35"/>
      <c r="D495" s="36" t="s">
        <v>2863</v>
      </c>
      <c r="E495" s="35" t="s">
        <v>2864</v>
      </c>
      <c r="F495" s="35" t="s">
        <v>2748</v>
      </c>
      <c r="G495" s="35" t="s">
        <v>2865</v>
      </c>
      <c r="H495" s="35" t="s">
        <v>2866</v>
      </c>
      <c r="I495" s="35">
        <v>942299065</v>
      </c>
      <c r="J495" s="35"/>
      <c r="K495" s="35" t="s">
        <v>2857</v>
      </c>
      <c r="L495" s="35"/>
      <c r="M495" s="35"/>
      <c r="N495" s="35"/>
      <c r="O495" s="35"/>
      <c r="P495" s="35"/>
      <c r="Q495" s="35"/>
      <c r="R495" s="35"/>
      <c r="S495" s="35"/>
      <c r="T495" s="36" t="s">
        <v>2867</v>
      </c>
      <c r="U495" s="36" t="s">
        <v>57</v>
      </c>
      <c r="V495" s="68">
        <v>42837</v>
      </c>
      <c r="W495" s="9"/>
      <c r="X495" s="9">
        <v>2</v>
      </c>
      <c r="Y495" s="9" t="s">
        <v>32</v>
      </c>
      <c r="Z495" s="12">
        <v>42886</v>
      </c>
    </row>
    <row r="496" spans="1:27" x14ac:dyDescent="0.25">
      <c r="A496" s="8">
        <f t="shared" si="7"/>
        <v>495</v>
      </c>
      <c r="B496" s="35"/>
      <c r="C496" s="35"/>
      <c r="D496" s="36" t="s">
        <v>2868</v>
      </c>
      <c r="E496" s="35" t="s">
        <v>2869</v>
      </c>
      <c r="F496" s="35" t="s">
        <v>2210</v>
      </c>
      <c r="G496" s="35" t="s">
        <v>1364</v>
      </c>
      <c r="H496" s="35" t="s">
        <v>2870</v>
      </c>
      <c r="I496" s="35"/>
      <c r="J496" s="35"/>
      <c r="K496" s="35" t="s">
        <v>2857</v>
      </c>
      <c r="L496" s="35"/>
      <c r="M496" s="35" t="s">
        <v>2871</v>
      </c>
      <c r="N496" s="35" t="s">
        <v>2872</v>
      </c>
      <c r="O496" s="35" t="s">
        <v>2392</v>
      </c>
      <c r="P496" s="49" t="s">
        <v>2873</v>
      </c>
      <c r="Q496" s="35"/>
      <c r="R496" s="35"/>
      <c r="S496" s="35"/>
      <c r="T496" s="67" t="s">
        <v>2874</v>
      </c>
      <c r="U496" s="97" t="s">
        <v>71</v>
      </c>
      <c r="V496" s="68">
        <v>42857</v>
      </c>
      <c r="W496" s="9" t="s">
        <v>33</v>
      </c>
      <c r="X496" s="9"/>
      <c r="Y496" s="9"/>
      <c r="Z496" s="12">
        <v>42907</v>
      </c>
    </row>
    <row r="497" spans="1:28" x14ac:dyDescent="0.25">
      <c r="A497" s="8">
        <f t="shared" si="7"/>
        <v>496</v>
      </c>
      <c r="B497" s="35"/>
      <c r="C497" s="35"/>
      <c r="D497" s="35" t="s">
        <v>2875</v>
      </c>
      <c r="E497" s="35" t="s">
        <v>2876</v>
      </c>
      <c r="F497" s="35" t="s">
        <v>2210</v>
      </c>
      <c r="G497" s="35" t="s">
        <v>1364</v>
      </c>
      <c r="H497" s="35" t="s">
        <v>2877</v>
      </c>
      <c r="I497" s="35"/>
      <c r="J497" s="35"/>
      <c r="K497" s="35" t="s">
        <v>2857</v>
      </c>
      <c r="L497" s="35"/>
      <c r="M497" s="35" t="s">
        <v>2878</v>
      </c>
      <c r="N497" s="35" t="s">
        <v>2879</v>
      </c>
      <c r="O497" s="35" t="s">
        <v>2392</v>
      </c>
      <c r="P497" s="49" t="s">
        <v>2880</v>
      </c>
      <c r="Q497" s="35"/>
      <c r="R497" s="35"/>
      <c r="S497" s="35"/>
      <c r="T497" s="36" t="s">
        <v>2881</v>
      </c>
      <c r="U497" s="35" t="s">
        <v>46</v>
      </c>
      <c r="V497" s="68">
        <v>42857</v>
      </c>
      <c r="W497" s="9"/>
      <c r="X497" s="9"/>
      <c r="Y497" s="9"/>
      <c r="Z497" s="12">
        <v>42887</v>
      </c>
    </row>
    <row r="498" spans="1:28" x14ac:dyDescent="0.25">
      <c r="A498" s="8">
        <f t="shared" si="7"/>
        <v>497</v>
      </c>
      <c r="B498" s="35"/>
      <c r="C498" s="35"/>
      <c r="D498" s="36" t="s">
        <v>2882</v>
      </c>
      <c r="E498" s="35" t="s">
        <v>2883</v>
      </c>
      <c r="F498" s="35" t="s">
        <v>2748</v>
      </c>
      <c r="G498" s="35" t="s">
        <v>1364</v>
      </c>
      <c r="H498" s="35" t="s">
        <v>2884</v>
      </c>
      <c r="I498" s="35">
        <v>224737530</v>
      </c>
      <c r="J498" s="35"/>
      <c r="K498" s="35" t="s">
        <v>2389</v>
      </c>
      <c r="L498" s="35"/>
      <c r="M498" s="35" t="s">
        <v>2885</v>
      </c>
      <c r="N498" s="35" t="s">
        <v>2886</v>
      </c>
      <c r="O498" s="35" t="s">
        <v>2887</v>
      </c>
      <c r="P498" s="49" t="s">
        <v>2888</v>
      </c>
      <c r="Q498" s="35"/>
      <c r="R498" s="35"/>
      <c r="S498" s="35"/>
      <c r="T498" s="36" t="s">
        <v>2889</v>
      </c>
      <c r="U498" s="35" t="s">
        <v>100</v>
      </c>
      <c r="V498" s="68">
        <v>42851</v>
      </c>
      <c r="W498" s="9" t="s">
        <v>33</v>
      </c>
      <c r="X498" s="9">
        <v>4</v>
      </c>
      <c r="Y498" s="9" t="s">
        <v>32</v>
      </c>
      <c r="Z498" s="12">
        <v>42906</v>
      </c>
    </row>
    <row r="499" spans="1:28" x14ac:dyDescent="0.25">
      <c r="A499" s="8">
        <f t="shared" si="7"/>
        <v>498</v>
      </c>
      <c r="B499" s="35"/>
      <c r="C499" s="35"/>
      <c r="D499" s="36" t="s">
        <v>2890</v>
      </c>
      <c r="E499" s="35" t="s">
        <v>2891</v>
      </c>
      <c r="F499" s="35" t="s">
        <v>2260</v>
      </c>
      <c r="G499" s="35" t="s">
        <v>1364</v>
      </c>
      <c r="H499" s="35" t="s">
        <v>2892</v>
      </c>
      <c r="I499" s="35"/>
      <c r="J499" s="35"/>
      <c r="K499" s="35" t="s">
        <v>2213</v>
      </c>
      <c r="L499" s="35"/>
      <c r="M499" s="35" t="s">
        <v>2893</v>
      </c>
      <c r="N499" s="35" t="s">
        <v>2894</v>
      </c>
      <c r="O499" s="35" t="s">
        <v>2296</v>
      </c>
      <c r="P499" s="49" t="s">
        <v>2895</v>
      </c>
      <c r="Q499" s="35"/>
      <c r="R499" s="35"/>
      <c r="S499" s="35"/>
      <c r="T499" s="36" t="s">
        <v>2896</v>
      </c>
      <c r="U499" s="36" t="s">
        <v>71</v>
      </c>
      <c r="V499" s="68">
        <v>42851</v>
      </c>
      <c r="W499" s="9" t="s">
        <v>33</v>
      </c>
      <c r="X499" s="9">
        <v>3</v>
      </c>
      <c r="Y499" s="9" t="s">
        <v>72</v>
      </c>
      <c r="Z499" s="12">
        <v>42907</v>
      </c>
    </row>
    <row r="500" spans="1:28" x14ac:dyDescent="0.25">
      <c r="A500" s="8">
        <f t="shared" si="7"/>
        <v>499</v>
      </c>
      <c r="B500" s="35"/>
      <c r="C500" s="35"/>
      <c r="D500" s="35" t="s">
        <v>2897</v>
      </c>
      <c r="E500" s="35" t="s">
        <v>2898</v>
      </c>
      <c r="F500" s="35" t="s">
        <v>2899</v>
      </c>
      <c r="G500" s="35" t="s">
        <v>1364</v>
      </c>
      <c r="H500" s="35" t="s">
        <v>2900</v>
      </c>
      <c r="I500" s="35"/>
      <c r="J500" s="35"/>
      <c r="K500" s="35" t="s">
        <v>2213</v>
      </c>
      <c r="L500" s="35" t="s">
        <v>2901</v>
      </c>
      <c r="M500" s="35" t="s">
        <v>2902</v>
      </c>
      <c r="N500" s="35" t="s">
        <v>2903</v>
      </c>
      <c r="O500" s="35" t="s">
        <v>2392</v>
      </c>
      <c r="P500" s="49" t="s">
        <v>2904</v>
      </c>
      <c r="Q500" s="38" t="s">
        <v>2905</v>
      </c>
      <c r="R500" s="35"/>
      <c r="S500" s="35"/>
      <c r="T500" s="36" t="s">
        <v>2906</v>
      </c>
      <c r="U500" s="35" t="s">
        <v>435</v>
      </c>
      <c r="V500" s="68">
        <v>42837</v>
      </c>
      <c r="W500" s="10" t="s">
        <v>33</v>
      </c>
      <c r="X500" s="9">
        <v>1</v>
      </c>
      <c r="Y500" s="9" t="s">
        <v>101</v>
      </c>
      <c r="Z500" s="12">
        <v>42907</v>
      </c>
    </row>
    <row r="501" spans="1:28" x14ac:dyDescent="0.25">
      <c r="A501" s="8">
        <f t="shared" si="7"/>
        <v>500</v>
      </c>
      <c r="B501" s="35"/>
      <c r="C501" s="35"/>
      <c r="D501" s="78" t="s">
        <v>2907</v>
      </c>
      <c r="E501" s="35" t="s">
        <v>2908</v>
      </c>
      <c r="F501" s="58" t="s">
        <v>2260</v>
      </c>
      <c r="G501" s="35" t="s">
        <v>1364</v>
      </c>
      <c r="H501" s="35" t="s">
        <v>2909</v>
      </c>
      <c r="I501" s="35"/>
      <c r="J501" s="35"/>
      <c r="K501" s="35" t="s">
        <v>2389</v>
      </c>
      <c r="L501" s="35"/>
      <c r="M501" s="35" t="s">
        <v>2910</v>
      </c>
      <c r="N501" s="35" t="s">
        <v>2911</v>
      </c>
      <c r="O501" s="35" t="s">
        <v>2392</v>
      </c>
      <c r="P501" s="49" t="s">
        <v>2912</v>
      </c>
      <c r="Q501" s="35"/>
      <c r="R501" s="35"/>
      <c r="S501" s="35"/>
      <c r="T501" s="36" t="s">
        <v>2913</v>
      </c>
      <c r="U501" s="35" t="s">
        <v>100</v>
      </c>
      <c r="V501" s="68">
        <v>42845</v>
      </c>
      <c r="W501" s="9" t="s">
        <v>33</v>
      </c>
      <c r="X501" s="9">
        <v>1</v>
      </c>
      <c r="Y501" s="9" t="s">
        <v>101</v>
      </c>
      <c r="Z501" s="12">
        <v>42906</v>
      </c>
    </row>
    <row r="502" spans="1:28" x14ac:dyDescent="0.25">
      <c r="A502" s="8">
        <f t="shared" si="7"/>
        <v>501</v>
      </c>
      <c r="B502" s="35"/>
      <c r="C502" s="35" t="s">
        <v>2914</v>
      </c>
      <c r="D502" s="98" t="s">
        <v>2915</v>
      </c>
      <c r="E502" s="35" t="s">
        <v>2916</v>
      </c>
      <c r="F502" s="58" t="s">
        <v>2210</v>
      </c>
      <c r="G502" s="35" t="s">
        <v>1364</v>
      </c>
      <c r="H502" s="35" t="s">
        <v>2917</v>
      </c>
      <c r="I502" s="35"/>
      <c r="J502" s="35"/>
      <c r="K502" s="35" t="s">
        <v>2408</v>
      </c>
      <c r="L502" s="35"/>
      <c r="M502" s="35" t="s">
        <v>2918</v>
      </c>
      <c r="N502" s="35" t="s">
        <v>2919</v>
      </c>
      <c r="O502" s="35" t="s">
        <v>2920</v>
      </c>
      <c r="P502" s="81" t="s">
        <v>2921</v>
      </c>
      <c r="Q502" s="35"/>
      <c r="R502" s="43"/>
      <c r="S502" s="43"/>
      <c r="T502" s="67" t="s">
        <v>2922</v>
      </c>
      <c r="U502" s="97" t="s">
        <v>100</v>
      </c>
      <c r="V502" s="68">
        <v>42851</v>
      </c>
      <c r="W502" s="9" t="s">
        <v>33</v>
      </c>
      <c r="X502" s="9">
        <v>2</v>
      </c>
      <c r="Y502" s="9" t="s">
        <v>32</v>
      </c>
      <c r="Z502" s="12">
        <v>42906</v>
      </c>
    </row>
    <row r="503" spans="1:28" x14ac:dyDescent="0.25">
      <c r="A503" s="8">
        <f t="shared" si="7"/>
        <v>502</v>
      </c>
      <c r="B503" s="35"/>
      <c r="C503" s="35"/>
      <c r="D503" s="98" t="s">
        <v>2923</v>
      </c>
      <c r="E503" s="35" t="s">
        <v>2924</v>
      </c>
      <c r="F503" s="58" t="s">
        <v>2260</v>
      </c>
      <c r="G503" s="35" t="s">
        <v>1364</v>
      </c>
      <c r="H503" s="35" t="s">
        <v>2925</v>
      </c>
      <c r="I503" s="35"/>
      <c r="J503" s="35"/>
      <c r="K503" s="35" t="s">
        <v>2213</v>
      </c>
      <c r="L503" s="35"/>
      <c r="M503" s="35" t="s">
        <v>2926</v>
      </c>
      <c r="N503" s="35" t="s">
        <v>2927</v>
      </c>
      <c r="O503" s="35" t="s">
        <v>2296</v>
      </c>
      <c r="P503" s="49" t="s">
        <v>2928</v>
      </c>
      <c r="Q503" s="35"/>
      <c r="R503" s="35"/>
      <c r="S503" s="35"/>
      <c r="T503" s="67" t="s">
        <v>2929</v>
      </c>
      <c r="U503" s="97" t="s">
        <v>71</v>
      </c>
      <c r="V503" s="68">
        <v>42827</v>
      </c>
      <c r="W503" s="9" t="s">
        <v>33</v>
      </c>
      <c r="X503" s="9"/>
      <c r="Y503" s="9"/>
      <c r="Z503" s="12">
        <v>42907</v>
      </c>
    </row>
    <row r="504" spans="1:28" x14ac:dyDescent="0.25">
      <c r="A504" s="8">
        <f t="shared" si="7"/>
        <v>503</v>
      </c>
      <c r="B504" s="48"/>
      <c r="C504" s="48"/>
      <c r="D504" s="50" t="s">
        <v>2930</v>
      </c>
      <c r="E504" s="48" t="s">
        <v>2931</v>
      </c>
      <c r="F504" s="51" t="s">
        <v>29</v>
      </c>
      <c r="G504" s="48" t="s">
        <v>29</v>
      </c>
      <c r="H504" s="35">
        <v>322114673</v>
      </c>
      <c r="I504" s="35">
        <v>322114723</v>
      </c>
      <c r="J504" s="35"/>
      <c r="K504" s="48" t="s">
        <v>281</v>
      </c>
      <c r="L504" s="48"/>
      <c r="M504" s="48" t="s">
        <v>2932</v>
      </c>
      <c r="N504" s="48" t="s">
        <v>2933</v>
      </c>
      <c r="O504" s="48" t="s">
        <v>401</v>
      </c>
      <c r="P504" s="49" t="s">
        <v>2934</v>
      </c>
      <c r="Q504" s="49" t="s">
        <v>2935</v>
      </c>
      <c r="R504" s="35"/>
      <c r="S504" s="48" t="s">
        <v>2936</v>
      </c>
      <c r="T504" s="37" t="s">
        <v>2937</v>
      </c>
      <c r="U504" s="37" t="s">
        <v>46</v>
      </c>
      <c r="V504" s="41">
        <v>42849</v>
      </c>
      <c r="W504" s="9" t="s">
        <v>33</v>
      </c>
      <c r="X504" s="9">
        <v>3</v>
      </c>
      <c r="Y504" s="9" t="s">
        <v>72</v>
      </c>
      <c r="Z504" s="12">
        <v>42880</v>
      </c>
    </row>
    <row r="505" spans="1:28" x14ac:dyDescent="0.25">
      <c r="A505" s="8">
        <f t="shared" si="7"/>
        <v>504</v>
      </c>
      <c r="B505" s="48"/>
      <c r="C505" s="48"/>
      <c r="D505" s="99" t="s">
        <v>2938</v>
      </c>
      <c r="E505" s="48" t="s">
        <v>2939</v>
      </c>
      <c r="F505" s="51" t="s">
        <v>29</v>
      </c>
      <c r="G505" s="48" t="s">
        <v>29</v>
      </c>
      <c r="H505" s="35">
        <v>322126707</v>
      </c>
      <c r="I505" s="35">
        <v>990154608</v>
      </c>
      <c r="J505" s="35"/>
      <c r="K505" s="48" t="s">
        <v>281</v>
      </c>
      <c r="L505" s="48"/>
      <c r="M505" s="48" t="s">
        <v>806</v>
      </c>
      <c r="N505" s="48" t="s">
        <v>465</v>
      </c>
      <c r="O505" s="48" t="s">
        <v>337</v>
      </c>
      <c r="P505" s="49" t="s">
        <v>2940</v>
      </c>
      <c r="Q505" s="35"/>
      <c r="R505" s="35"/>
      <c r="S505" s="48" t="s">
        <v>2941</v>
      </c>
      <c r="T505" s="37" t="s">
        <v>2942</v>
      </c>
      <c r="U505" s="37" t="s">
        <v>46</v>
      </c>
      <c r="V505" s="41">
        <v>42853</v>
      </c>
      <c r="W505" s="9" t="s">
        <v>33</v>
      </c>
      <c r="X505" s="9">
        <v>2</v>
      </c>
      <c r="Y505" s="9" t="s">
        <v>101</v>
      </c>
      <c r="Z505" s="12">
        <v>42881</v>
      </c>
    </row>
    <row r="506" spans="1:28" x14ac:dyDescent="0.25">
      <c r="A506" s="8">
        <f t="shared" si="7"/>
        <v>505</v>
      </c>
      <c r="B506" s="48"/>
      <c r="C506" s="48"/>
      <c r="D506" s="50" t="s">
        <v>2943</v>
      </c>
      <c r="E506" s="48" t="s">
        <v>2944</v>
      </c>
      <c r="F506" s="51" t="s">
        <v>123</v>
      </c>
      <c r="G506" s="48" t="s">
        <v>123</v>
      </c>
      <c r="H506" s="63">
        <v>322229919</v>
      </c>
      <c r="I506" s="35"/>
      <c r="J506" s="35"/>
      <c r="K506" s="48" t="s">
        <v>281</v>
      </c>
      <c r="L506" s="48"/>
      <c r="M506" s="48" t="s">
        <v>2945</v>
      </c>
      <c r="N506" s="48"/>
      <c r="O506" s="48" t="s">
        <v>472</v>
      </c>
      <c r="P506" s="49" t="s">
        <v>2946</v>
      </c>
      <c r="Q506" s="35"/>
      <c r="R506" s="35"/>
      <c r="S506" s="48" t="s">
        <v>2947</v>
      </c>
      <c r="T506" s="37" t="s">
        <v>2948</v>
      </c>
      <c r="U506" s="37" t="s">
        <v>46</v>
      </c>
      <c r="V506" s="41">
        <v>42882</v>
      </c>
      <c r="W506" s="9" t="s">
        <v>33</v>
      </c>
      <c r="X506" s="9">
        <v>2</v>
      </c>
      <c r="Y506" s="9" t="s">
        <v>32</v>
      </c>
      <c r="Z506" s="12">
        <v>42880</v>
      </c>
    </row>
    <row r="507" spans="1:28" x14ac:dyDescent="0.25">
      <c r="A507" s="8">
        <f t="shared" si="7"/>
        <v>506</v>
      </c>
      <c r="B507" s="48"/>
      <c r="C507" s="48"/>
      <c r="D507" s="99" t="s">
        <v>1474</v>
      </c>
      <c r="E507" s="48" t="s">
        <v>1475</v>
      </c>
      <c r="F507" s="51" t="s">
        <v>1476</v>
      </c>
      <c r="G507" s="48" t="s">
        <v>95</v>
      </c>
      <c r="H507" s="35">
        <v>722571230</v>
      </c>
      <c r="I507" s="48"/>
      <c r="J507" s="48"/>
      <c r="K507" s="35" t="s">
        <v>30</v>
      </c>
      <c r="L507" s="48"/>
      <c r="M507" s="48" t="s">
        <v>1477</v>
      </c>
      <c r="N507" s="48" t="s">
        <v>1478</v>
      </c>
      <c r="O507" s="48" t="s">
        <v>97</v>
      </c>
      <c r="P507" s="65" t="s">
        <v>1479</v>
      </c>
      <c r="Q507" s="70"/>
      <c r="R507" s="70"/>
      <c r="S507" s="80"/>
      <c r="T507" s="37" t="s">
        <v>2949</v>
      </c>
      <c r="U507" s="35" t="s">
        <v>100</v>
      </c>
      <c r="V507" s="41">
        <v>42850</v>
      </c>
      <c r="W507" s="9"/>
      <c r="X507" s="9">
        <v>2</v>
      </c>
      <c r="Y507" s="9" t="s">
        <v>101</v>
      </c>
      <c r="Z507" s="20">
        <v>42899</v>
      </c>
      <c r="AA507" s="22">
        <v>0.52083333333333337</v>
      </c>
    </row>
    <row r="508" spans="1:28" x14ac:dyDescent="0.25">
      <c r="A508" s="8">
        <f t="shared" si="7"/>
        <v>507</v>
      </c>
      <c r="B508" s="35"/>
      <c r="C508" s="35"/>
      <c r="D508" s="98" t="s">
        <v>2950</v>
      </c>
      <c r="E508" s="35" t="s">
        <v>2951</v>
      </c>
      <c r="F508" s="58" t="s">
        <v>2449</v>
      </c>
      <c r="G508" s="35" t="s">
        <v>1364</v>
      </c>
      <c r="H508" s="35" t="s">
        <v>2952</v>
      </c>
      <c r="I508" s="35"/>
      <c r="J508" s="35"/>
      <c r="K508" s="35" t="s">
        <v>21</v>
      </c>
      <c r="L508" s="35"/>
      <c r="M508" s="35"/>
      <c r="N508" s="35"/>
      <c r="O508" s="35"/>
      <c r="P508" s="13" t="s">
        <v>2953</v>
      </c>
      <c r="Q508" s="35"/>
      <c r="R508" s="35"/>
      <c r="S508" s="35"/>
      <c r="T508" s="36" t="s">
        <v>2954</v>
      </c>
      <c r="U508" s="35" t="s">
        <v>71</v>
      </c>
      <c r="V508" s="57">
        <v>42852</v>
      </c>
      <c r="W508" s="9" t="s">
        <v>33</v>
      </c>
      <c r="X508" s="9"/>
      <c r="Y508" s="9"/>
      <c r="Z508" s="12">
        <v>42907</v>
      </c>
    </row>
    <row r="509" spans="1:28" x14ac:dyDescent="0.25">
      <c r="A509" s="8">
        <f t="shared" si="7"/>
        <v>508</v>
      </c>
      <c r="B509" s="48"/>
      <c r="C509" s="48"/>
      <c r="D509" s="50" t="s">
        <v>2955</v>
      </c>
      <c r="E509" s="48" t="s">
        <v>2956</v>
      </c>
      <c r="F509" s="51" t="s">
        <v>241</v>
      </c>
      <c r="G509" s="48" t="s">
        <v>42</v>
      </c>
      <c r="H509" s="35">
        <v>228563113</v>
      </c>
      <c r="I509" s="35">
        <v>228581917</v>
      </c>
      <c r="J509" s="35"/>
      <c r="K509" s="35" t="s">
        <v>30</v>
      </c>
      <c r="L509" s="48"/>
      <c r="M509" s="48" t="s">
        <v>1399</v>
      </c>
      <c r="N509" s="48" t="s">
        <v>2957</v>
      </c>
      <c r="O509" s="48" t="s">
        <v>330</v>
      </c>
      <c r="P509" s="49" t="s">
        <v>2958</v>
      </c>
      <c r="Q509" s="48"/>
      <c r="R509" s="48"/>
      <c r="S509" s="48"/>
      <c r="T509" s="36" t="s">
        <v>2959</v>
      </c>
      <c r="U509" s="36" t="s">
        <v>71</v>
      </c>
      <c r="V509" s="41">
        <v>42842</v>
      </c>
      <c r="W509" s="9" t="s">
        <v>33</v>
      </c>
      <c r="X509" s="9">
        <v>2</v>
      </c>
      <c r="Y509" s="9" t="s">
        <v>32</v>
      </c>
      <c r="Z509" s="12">
        <v>42908</v>
      </c>
      <c r="AA509" t="s">
        <v>2960</v>
      </c>
      <c r="AB509" s="26" t="s">
        <v>2961</v>
      </c>
    </row>
    <row r="510" spans="1:28" x14ac:dyDescent="0.25">
      <c r="A510" s="8">
        <f t="shared" si="7"/>
        <v>509</v>
      </c>
      <c r="B510" s="48"/>
      <c r="C510" s="48"/>
      <c r="D510" s="50" t="s">
        <v>2962</v>
      </c>
      <c r="E510" s="48" t="s">
        <v>2963</v>
      </c>
      <c r="F510" s="51" t="s">
        <v>583</v>
      </c>
      <c r="G510" s="48" t="s">
        <v>123</v>
      </c>
      <c r="H510" s="63">
        <v>323184903</v>
      </c>
      <c r="I510" s="35"/>
      <c r="J510" s="48"/>
      <c r="K510" s="48"/>
      <c r="L510" s="48"/>
      <c r="M510" s="48" t="s">
        <v>2964</v>
      </c>
      <c r="N510" s="48" t="s">
        <v>640</v>
      </c>
      <c r="O510" s="48" t="s">
        <v>236</v>
      </c>
      <c r="P510" s="49" t="s">
        <v>2965</v>
      </c>
      <c r="Q510" s="38" t="s">
        <v>2966</v>
      </c>
      <c r="R510" s="35"/>
      <c r="S510" s="48"/>
      <c r="T510" s="37" t="s">
        <v>2967</v>
      </c>
      <c r="U510" s="48" t="s">
        <v>71</v>
      </c>
      <c r="V510" s="41">
        <v>42852</v>
      </c>
      <c r="W510" s="9" t="s">
        <v>33</v>
      </c>
      <c r="X510" s="9">
        <v>2</v>
      </c>
      <c r="Y510" s="9" t="s">
        <v>72</v>
      </c>
      <c r="Z510" s="12">
        <v>42909</v>
      </c>
    </row>
    <row r="511" spans="1:28" x14ac:dyDescent="0.25">
      <c r="A511" s="8">
        <f t="shared" si="7"/>
        <v>510</v>
      </c>
      <c r="B511" s="35">
        <v>1</v>
      </c>
      <c r="C511" s="35"/>
      <c r="D511" s="99" t="s">
        <v>2968</v>
      </c>
      <c r="E511" s="35" t="s">
        <v>2969</v>
      </c>
      <c r="F511" s="58" t="s">
        <v>1554</v>
      </c>
      <c r="G511" s="35" t="s">
        <v>49</v>
      </c>
      <c r="H511" s="35">
        <v>228612023</v>
      </c>
      <c r="I511" s="35"/>
      <c r="J511" s="35"/>
      <c r="K511" s="35" t="s">
        <v>36</v>
      </c>
      <c r="L511" s="35"/>
      <c r="M511" s="35" t="s">
        <v>2970</v>
      </c>
      <c r="N511" s="35"/>
      <c r="O511" s="35"/>
      <c r="P511" s="49" t="s">
        <v>2971</v>
      </c>
      <c r="Q511" s="35"/>
      <c r="R511" s="35"/>
      <c r="S511" s="35"/>
      <c r="T511" s="39" t="s">
        <v>2972</v>
      </c>
      <c r="U511" s="40" t="s">
        <v>46</v>
      </c>
      <c r="V511" s="41">
        <v>42849</v>
      </c>
      <c r="W511" s="9"/>
      <c r="X511" s="9"/>
      <c r="Y511" s="9"/>
      <c r="Z511" s="12">
        <v>42887</v>
      </c>
    </row>
    <row r="512" spans="1:28" x14ac:dyDescent="0.25">
      <c r="A512" s="8">
        <f t="shared" si="7"/>
        <v>511</v>
      </c>
      <c r="B512" s="35"/>
      <c r="C512" s="35"/>
      <c r="D512" s="50" t="s">
        <v>2973</v>
      </c>
      <c r="E512" s="37" t="s">
        <v>2974</v>
      </c>
      <c r="F512" s="58" t="s">
        <v>2975</v>
      </c>
      <c r="G512" s="36" t="s">
        <v>49</v>
      </c>
      <c r="H512" s="35">
        <v>228530403</v>
      </c>
      <c r="I512" s="35">
        <v>956626357</v>
      </c>
      <c r="J512" s="35"/>
      <c r="K512" s="35" t="s">
        <v>36</v>
      </c>
      <c r="L512" s="35"/>
      <c r="M512" s="35" t="s">
        <v>2976</v>
      </c>
      <c r="N512" s="35" t="s">
        <v>2977</v>
      </c>
      <c r="O512" s="35" t="s">
        <v>236</v>
      </c>
      <c r="P512" s="49" t="s">
        <v>2978</v>
      </c>
      <c r="Q512" s="35"/>
      <c r="R512" s="35"/>
      <c r="S512" s="35"/>
      <c r="T512" s="37" t="s">
        <v>2979</v>
      </c>
      <c r="U512" s="36" t="s">
        <v>71</v>
      </c>
      <c r="V512" s="47">
        <v>42838</v>
      </c>
      <c r="W512" s="9" t="s">
        <v>33</v>
      </c>
      <c r="X512" s="9">
        <v>4</v>
      </c>
      <c r="Y512" s="9" t="s">
        <v>101</v>
      </c>
      <c r="Z512" s="12">
        <v>42908</v>
      </c>
    </row>
    <row r="513" spans="1:27" x14ac:dyDescent="0.25">
      <c r="A513" s="8">
        <f t="shared" si="7"/>
        <v>512</v>
      </c>
      <c r="B513" s="35"/>
      <c r="C513" s="35"/>
      <c r="D513" s="50" t="s">
        <v>2980</v>
      </c>
      <c r="E513" s="48" t="s">
        <v>2981</v>
      </c>
      <c r="F513" s="58" t="s">
        <v>155</v>
      </c>
      <c r="G513" s="35" t="s">
        <v>49</v>
      </c>
      <c r="H513" s="35">
        <v>226962743</v>
      </c>
      <c r="I513" s="35"/>
      <c r="J513" s="35"/>
      <c r="K513" s="35" t="s">
        <v>36</v>
      </c>
      <c r="L513" s="35"/>
      <c r="M513" s="35" t="s">
        <v>1676</v>
      </c>
      <c r="N513" s="35" t="s">
        <v>2982</v>
      </c>
      <c r="O513" s="43" t="s">
        <v>472</v>
      </c>
      <c r="P513" s="35"/>
      <c r="Q513" s="35"/>
      <c r="R513" s="35"/>
      <c r="S513" s="35"/>
      <c r="T513" s="37" t="s">
        <v>2983</v>
      </c>
      <c r="U513" s="37" t="s">
        <v>46</v>
      </c>
      <c r="V513" s="41">
        <v>42846</v>
      </c>
      <c r="W513" s="9"/>
      <c r="X513" s="9">
        <v>2</v>
      </c>
      <c r="Y513" s="9" t="s">
        <v>72</v>
      </c>
      <c r="Z513" s="12">
        <v>42893</v>
      </c>
    </row>
    <row r="514" spans="1:27" x14ac:dyDescent="0.25">
      <c r="A514" s="8">
        <f t="shared" si="7"/>
        <v>513</v>
      </c>
      <c r="B514" s="35"/>
      <c r="C514" s="36" t="s">
        <v>2984</v>
      </c>
      <c r="D514" s="99" t="s">
        <v>2985</v>
      </c>
      <c r="E514" s="35" t="s">
        <v>2986</v>
      </c>
      <c r="F514" s="58" t="s">
        <v>1554</v>
      </c>
      <c r="G514" s="35" t="s">
        <v>49</v>
      </c>
      <c r="H514" s="35">
        <v>228711498</v>
      </c>
      <c r="I514" s="35"/>
      <c r="J514" s="35"/>
      <c r="K514" s="35" t="s">
        <v>36</v>
      </c>
      <c r="L514" s="35"/>
      <c r="M514" s="35" t="s">
        <v>2987</v>
      </c>
      <c r="N514" s="35" t="s">
        <v>2988</v>
      </c>
      <c r="O514" s="35" t="s">
        <v>236</v>
      </c>
      <c r="P514" s="38" t="s">
        <v>2989</v>
      </c>
      <c r="Q514" s="35"/>
      <c r="R514" s="35"/>
      <c r="S514" s="35"/>
      <c r="T514" s="37" t="s">
        <v>2990</v>
      </c>
      <c r="U514" s="48" t="s">
        <v>100</v>
      </c>
      <c r="V514" s="41">
        <v>42849</v>
      </c>
      <c r="W514" s="9" t="s">
        <v>33</v>
      </c>
      <c r="X514" s="9">
        <v>1</v>
      </c>
      <c r="Y514" s="9" t="s">
        <v>101</v>
      </c>
      <c r="Z514" s="12">
        <v>42906</v>
      </c>
    </row>
    <row r="515" spans="1:27" x14ac:dyDescent="0.25">
      <c r="A515" s="8">
        <f t="shared" si="7"/>
        <v>514</v>
      </c>
      <c r="B515" s="42"/>
      <c r="C515" s="42"/>
      <c r="D515" s="99" t="s">
        <v>2991</v>
      </c>
      <c r="E515" s="35" t="s">
        <v>2992</v>
      </c>
      <c r="F515" s="58" t="s">
        <v>155</v>
      </c>
      <c r="G515" s="35" t="s">
        <v>49</v>
      </c>
      <c r="H515" s="35">
        <v>228675595</v>
      </c>
      <c r="I515" s="42"/>
      <c r="J515" s="42"/>
      <c r="K515" s="42"/>
      <c r="L515" s="42"/>
      <c r="M515" s="42"/>
      <c r="N515" s="42"/>
      <c r="O515" s="42"/>
      <c r="P515" s="38" t="s">
        <v>2993</v>
      </c>
      <c r="Q515" s="35"/>
      <c r="R515" s="35"/>
      <c r="S515" s="42"/>
      <c r="T515" s="37" t="s">
        <v>2994</v>
      </c>
      <c r="U515" s="48" t="s">
        <v>100</v>
      </c>
      <c r="V515" s="41">
        <v>42849</v>
      </c>
      <c r="W515" s="9" t="s">
        <v>33</v>
      </c>
      <c r="X515" s="9">
        <v>2</v>
      </c>
      <c r="Y515" s="9" t="s">
        <v>32</v>
      </c>
      <c r="Z515" s="12">
        <v>42906</v>
      </c>
    </row>
    <row r="516" spans="1:27" x14ac:dyDescent="0.25">
      <c r="A516" s="8">
        <f t="shared" ref="A516:A540" si="8">+A515+1</f>
        <v>515</v>
      </c>
      <c r="B516" s="35"/>
      <c r="C516" s="35"/>
      <c r="D516" s="99" t="s">
        <v>1448</v>
      </c>
      <c r="E516" s="35" t="s">
        <v>2995</v>
      </c>
      <c r="F516" s="58" t="s">
        <v>83</v>
      </c>
      <c r="G516" s="35" t="s">
        <v>49</v>
      </c>
      <c r="H516" s="35">
        <v>228853004</v>
      </c>
      <c r="I516" s="35"/>
      <c r="J516" s="35"/>
      <c r="K516" s="35" t="s">
        <v>36</v>
      </c>
      <c r="L516" s="35"/>
      <c r="M516" s="35" t="s">
        <v>1047</v>
      </c>
      <c r="N516" s="35" t="s">
        <v>2996</v>
      </c>
      <c r="O516" s="35" t="s">
        <v>268</v>
      </c>
      <c r="P516" s="49" t="s">
        <v>2997</v>
      </c>
      <c r="Q516" s="48"/>
      <c r="R516" s="35"/>
      <c r="S516" s="35"/>
      <c r="T516" s="37" t="s">
        <v>2998</v>
      </c>
      <c r="U516" s="35" t="s">
        <v>100</v>
      </c>
      <c r="V516" s="41">
        <v>42849</v>
      </c>
      <c r="W516" s="9" t="s">
        <v>33</v>
      </c>
      <c r="X516" s="9">
        <v>4</v>
      </c>
      <c r="Y516" s="9" t="s">
        <v>101</v>
      </c>
      <c r="Z516" s="12">
        <v>42906</v>
      </c>
      <c r="AA516" s="22"/>
    </row>
    <row r="517" spans="1:27" x14ac:dyDescent="0.25">
      <c r="A517" s="8">
        <f t="shared" si="8"/>
        <v>516</v>
      </c>
      <c r="B517" s="48"/>
      <c r="C517" s="48"/>
      <c r="D517" s="50" t="s">
        <v>2999</v>
      </c>
      <c r="E517" s="48" t="s">
        <v>3000</v>
      </c>
      <c r="F517" s="51" t="s">
        <v>29</v>
      </c>
      <c r="G517" s="48" t="s">
        <v>29</v>
      </c>
      <c r="H517" s="35">
        <v>322118910</v>
      </c>
      <c r="I517" s="35"/>
      <c r="J517" s="48"/>
      <c r="K517" s="35" t="s">
        <v>30</v>
      </c>
      <c r="L517" s="48"/>
      <c r="M517" s="48"/>
      <c r="N517" s="48"/>
      <c r="O517" s="48"/>
      <c r="P517" s="35"/>
      <c r="Q517" s="35"/>
      <c r="R517" s="35"/>
      <c r="S517" s="48"/>
      <c r="T517" s="37" t="s">
        <v>3001</v>
      </c>
      <c r="U517" s="48" t="s">
        <v>32</v>
      </c>
      <c r="V517" s="41">
        <v>42796</v>
      </c>
      <c r="W517" s="9" t="s">
        <v>33</v>
      </c>
      <c r="X517" s="9">
        <v>3</v>
      </c>
      <c r="Y517" s="9" t="s">
        <v>52</v>
      </c>
      <c r="Z517" s="12">
        <v>42893</v>
      </c>
    </row>
    <row r="518" spans="1:27" x14ac:dyDescent="0.25">
      <c r="A518" s="8">
        <f t="shared" si="8"/>
        <v>517</v>
      </c>
      <c r="B518" s="48"/>
      <c r="C518" s="48"/>
      <c r="D518" s="50" t="s">
        <v>3002</v>
      </c>
      <c r="E518" s="48" t="s">
        <v>3003</v>
      </c>
      <c r="F518" s="51" t="s">
        <v>29</v>
      </c>
      <c r="G518" s="48" t="s">
        <v>29</v>
      </c>
      <c r="H518" s="63">
        <v>323192672</v>
      </c>
      <c r="I518" s="35"/>
      <c r="J518" s="48"/>
      <c r="K518" s="35" t="s">
        <v>30</v>
      </c>
      <c r="L518" s="48"/>
      <c r="M518" s="48"/>
      <c r="N518" s="48"/>
      <c r="O518" s="48"/>
      <c r="Q518" s="35"/>
      <c r="R518" s="35"/>
      <c r="S518" s="48"/>
      <c r="T518" s="37" t="s">
        <v>3004</v>
      </c>
      <c r="U518" s="37" t="s">
        <v>100</v>
      </c>
      <c r="V518" s="41">
        <v>42796</v>
      </c>
      <c r="W518" s="9" t="s">
        <v>33</v>
      </c>
      <c r="X518" s="9">
        <v>2</v>
      </c>
      <c r="Y518" s="9" t="s">
        <v>101</v>
      </c>
      <c r="Z518" s="12">
        <v>42905</v>
      </c>
      <c r="AA518" t="s">
        <v>3005</v>
      </c>
    </row>
    <row r="519" spans="1:27" x14ac:dyDescent="0.25">
      <c r="A519" s="8">
        <f t="shared" si="8"/>
        <v>518</v>
      </c>
      <c r="B519" s="48"/>
      <c r="C519" s="48"/>
      <c r="D519" s="50" t="s">
        <v>3006</v>
      </c>
      <c r="E519" s="48" t="s">
        <v>3007</v>
      </c>
      <c r="F519" s="51" t="s">
        <v>29</v>
      </c>
      <c r="G519" s="48" t="s">
        <v>29</v>
      </c>
      <c r="H519" s="35">
        <v>323194940</v>
      </c>
      <c r="I519" s="35"/>
      <c r="J519" s="48"/>
      <c r="K519" s="48" t="s">
        <v>36</v>
      </c>
      <c r="L519" s="48"/>
      <c r="M519" s="48"/>
      <c r="N519" s="48"/>
      <c r="O519" s="48"/>
      <c r="P519" s="35"/>
      <c r="Q519" s="35"/>
      <c r="R519" s="35"/>
      <c r="S519" s="48"/>
      <c r="T519" s="37" t="s">
        <v>3008</v>
      </c>
      <c r="U519" s="48" t="s">
        <v>32</v>
      </c>
      <c r="V519" s="41">
        <v>42828</v>
      </c>
      <c r="W519" s="9" t="s">
        <v>33</v>
      </c>
      <c r="X519" s="9">
        <v>3</v>
      </c>
      <c r="Y519" s="9" t="s">
        <v>52</v>
      </c>
      <c r="Z519" s="12">
        <v>42893</v>
      </c>
    </row>
    <row r="520" spans="1:27" x14ac:dyDescent="0.25">
      <c r="A520" s="8">
        <f t="shared" si="8"/>
        <v>519</v>
      </c>
      <c r="B520" s="48"/>
      <c r="C520" s="48"/>
      <c r="D520" s="50" t="s">
        <v>3009</v>
      </c>
      <c r="E520" s="48" t="s">
        <v>3010</v>
      </c>
      <c r="F520" s="51" t="s">
        <v>123</v>
      </c>
      <c r="G520" s="48" t="s">
        <v>123</v>
      </c>
      <c r="H520" s="35">
        <v>323222118</v>
      </c>
      <c r="I520" s="35"/>
      <c r="J520" s="48"/>
      <c r="K520" s="35" t="s">
        <v>30</v>
      </c>
      <c r="L520" s="48"/>
      <c r="M520" s="48"/>
      <c r="N520" s="48"/>
      <c r="O520" s="48"/>
      <c r="P520" s="38" t="s">
        <v>3011</v>
      </c>
      <c r="Q520" s="35"/>
      <c r="R520" s="35"/>
      <c r="S520" s="48"/>
      <c r="T520" s="37" t="s">
        <v>3012</v>
      </c>
      <c r="U520" s="48" t="s">
        <v>46</v>
      </c>
      <c r="V520" s="41">
        <v>42689</v>
      </c>
      <c r="W520" s="9" t="s">
        <v>33</v>
      </c>
      <c r="X520" s="9">
        <v>2</v>
      </c>
      <c r="Y520" s="9" t="s">
        <v>72</v>
      </c>
      <c r="Z520" s="12">
        <v>42901</v>
      </c>
    </row>
    <row r="521" spans="1:27" x14ac:dyDescent="0.25">
      <c r="A521" s="8">
        <f t="shared" si="8"/>
        <v>520</v>
      </c>
      <c r="B521" s="48"/>
      <c r="C521" s="48"/>
      <c r="D521" s="50" t="s">
        <v>3013</v>
      </c>
      <c r="E521" s="37" t="s">
        <v>3014</v>
      </c>
      <c r="F521" s="51" t="s">
        <v>285</v>
      </c>
      <c r="G521" s="48" t="s">
        <v>42</v>
      </c>
      <c r="H521" s="35">
        <v>223641369</v>
      </c>
      <c r="I521" s="35"/>
      <c r="J521" s="48"/>
      <c r="K521" s="48" t="s">
        <v>160</v>
      </c>
      <c r="L521" s="48" t="s">
        <v>3015</v>
      </c>
      <c r="M521" s="48" t="s">
        <v>3016</v>
      </c>
      <c r="N521" s="48" t="s">
        <v>3017</v>
      </c>
      <c r="O521" s="48" t="s">
        <v>97</v>
      </c>
      <c r="P521" s="49" t="s">
        <v>3018</v>
      </c>
      <c r="Q521" s="38" t="s">
        <v>3019</v>
      </c>
      <c r="R521" s="35"/>
      <c r="S521" s="48"/>
      <c r="T521" s="37" t="s">
        <v>3020</v>
      </c>
      <c r="U521" s="48" t="s">
        <v>46</v>
      </c>
      <c r="V521" s="41">
        <v>42849</v>
      </c>
      <c r="W521" s="9"/>
      <c r="X521" s="9"/>
      <c r="Y521" s="9"/>
      <c r="Z521" s="12">
        <v>42901</v>
      </c>
    </row>
    <row r="522" spans="1:27" x14ac:dyDescent="0.25">
      <c r="A522" s="8">
        <f t="shared" si="8"/>
        <v>521</v>
      </c>
      <c r="B522" s="48"/>
      <c r="C522" s="48"/>
      <c r="D522" s="99" t="s">
        <v>3021</v>
      </c>
      <c r="E522" s="48" t="s">
        <v>3022</v>
      </c>
      <c r="F522" s="51" t="s">
        <v>555</v>
      </c>
      <c r="G522" s="48" t="s">
        <v>42</v>
      </c>
      <c r="H522" s="48">
        <v>228800936</v>
      </c>
      <c r="I522" s="35"/>
      <c r="J522" s="48"/>
      <c r="K522" s="48" t="s">
        <v>160</v>
      </c>
      <c r="L522" s="48"/>
      <c r="M522" s="48" t="s">
        <v>3023</v>
      </c>
      <c r="N522" s="48" t="s">
        <v>3024</v>
      </c>
      <c r="O522" s="48" t="s">
        <v>2296</v>
      </c>
      <c r="P522" s="49" t="s">
        <v>2087</v>
      </c>
      <c r="Q522" s="35"/>
      <c r="R522" s="35"/>
      <c r="S522" s="48" t="s">
        <v>3025</v>
      </c>
      <c r="T522" s="37" t="s">
        <v>3026</v>
      </c>
      <c r="U522" s="48" t="s">
        <v>46</v>
      </c>
      <c r="V522" s="41">
        <v>42853</v>
      </c>
      <c r="W522" s="9"/>
      <c r="X522" s="9"/>
      <c r="Y522" s="9"/>
      <c r="Z522" s="12">
        <v>42901</v>
      </c>
    </row>
    <row r="523" spans="1:27" x14ac:dyDescent="0.25">
      <c r="A523" s="8">
        <f t="shared" si="8"/>
        <v>522</v>
      </c>
      <c r="B523" s="42"/>
      <c r="C523" s="42"/>
      <c r="D523" s="99" t="s">
        <v>3027</v>
      </c>
      <c r="E523" s="35" t="s">
        <v>3028</v>
      </c>
      <c r="F523" s="58" t="s">
        <v>3029</v>
      </c>
      <c r="G523" s="35" t="s">
        <v>49</v>
      </c>
      <c r="H523" s="35">
        <v>229985933</v>
      </c>
      <c r="I523" s="35"/>
      <c r="J523" s="35"/>
      <c r="K523" s="35" t="s">
        <v>30</v>
      </c>
      <c r="L523" s="35"/>
      <c r="M523" s="36" t="s">
        <v>3030</v>
      </c>
      <c r="N523" s="35"/>
      <c r="O523" s="36" t="s">
        <v>321</v>
      </c>
      <c r="P523" s="35"/>
      <c r="Q523" s="35"/>
      <c r="R523" s="35"/>
      <c r="S523" s="35"/>
      <c r="T523" s="37" t="s">
        <v>3031</v>
      </c>
      <c r="U523" s="48" t="s">
        <v>32</v>
      </c>
      <c r="V523" s="41">
        <v>42858</v>
      </c>
      <c r="W523" s="9"/>
      <c r="X523" s="9"/>
      <c r="Y523" s="9"/>
      <c r="Z523" s="12"/>
    </row>
    <row r="524" spans="1:27" x14ac:dyDescent="0.25">
      <c r="A524" s="8">
        <f t="shared" si="8"/>
        <v>523</v>
      </c>
      <c r="B524" s="48"/>
      <c r="C524" s="48"/>
      <c r="D524" s="50" t="s">
        <v>3032</v>
      </c>
      <c r="E524" s="48" t="s">
        <v>3033</v>
      </c>
      <c r="F524" s="51" t="s">
        <v>285</v>
      </c>
      <c r="G524" s="48" t="s">
        <v>49</v>
      </c>
      <c r="H524" s="35">
        <v>229567600</v>
      </c>
      <c r="I524" s="48"/>
      <c r="J524" s="48"/>
      <c r="K524" s="48" t="s">
        <v>281</v>
      </c>
      <c r="L524" s="48"/>
      <c r="M524" s="48" t="s">
        <v>3034</v>
      </c>
      <c r="N524" s="48" t="s">
        <v>3035</v>
      </c>
      <c r="O524" s="48" t="s">
        <v>337</v>
      </c>
      <c r="P524" s="49" t="s">
        <v>3036</v>
      </c>
      <c r="Q524" s="35"/>
      <c r="R524" s="35"/>
      <c r="S524" s="42"/>
      <c r="T524" s="37" t="s">
        <v>3037</v>
      </c>
      <c r="U524" s="48" t="s">
        <v>100</v>
      </c>
      <c r="V524" s="41">
        <v>42843</v>
      </c>
      <c r="W524" s="9" t="s">
        <v>33</v>
      </c>
      <c r="X524" s="9">
        <v>4</v>
      </c>
      <c r="Y524" s="9" t="s">
        <v>101</v>
      </c>
      <c r="Z524" s="12">
        <v>42906</v>
      </c>
      <c r="AA524" s="23"/>
    </row>
    <row r="525" spans="1:27" x14ac:dyDescent="0.25">
      <c r="A525" s="8">
        <f t="shared" si="8"/>
        <v>524</v>
      </c>
      <c r="B525" s="35"/>
      <c r="C525" s="35"/>
      <c r="D525" s="98" t="s">
        <v>3038</v>
      </c>
      <c r="E525" s="35" t="s">
        <v>3039</v>
      </c>
      <c r="F525" s="58" t="s">
        <v>42</v>
      </c>
      <c r="G525" s="35" t="s">
        <v>42</v>
      </c>
      <c r="H525" s="35">
        <v>229578926</v>
      </c>
      <c r="I525" s="35"/>
      <c r="J525" s="35"/>
      <c r="K525" s="35" t="s">
        <v>30</v>
      </c>
      <c r="L525" s="35"/>
      <c r="M525" s="35"/>
      <c r="N525" s="35"/>
      <c r="O525" s="35"/>
      <c r="P525" s="48" t="s">
        <v>3040</v>
      </c>
      <c r="Q525" s="35"/>
      <c r="R525" s="35"/>
      <c r="S525" s="35"/>
      <c r="T525" s="36" t="s">
        <v>3041</v>
      </c>
      <c r="U525" s="35" t="s">
        <v>32</v>
      </c>
      <c r="V525" s="41">
        <v>42796</v>
      </c>
      <c r="W525" s="9"/>
      <c r="X525" s="9">
        <v>1</v>
      </c>
      <c r="Y525" s="9" t="s">
        <v>32</v>
      </c>
      <c r="Z525" s="12">
        <v>42908</v>
      </c>
    </row>
    <row r="526" spans="1:27" x14ac:dyDescent="0.25">
      <c r="A526" s="8">
        <f t="shared" si="8"/>
        <v>525</v>
      </c>
      <c r="B526" s="64"/>
      <c r="C526" s="96"/>
      <c r="D526" s="50" t="s">
        <v>3042</v>
      </c>
      <c r="E526" s="48" t="s">
        <v>3043</v>
      </c>
      <c r="F526" s="51" t="s">
        <v>3044</v>
      </c>
      <c r="G526" s="48" t="s">
        <v>42</v>
      </c>
      <c r="H526" s="63">
        <v>229553214</v>
      </c>
      <c r="I526" s="35"/>
      <c r="J526" s="48"/>
      <c r="K526" s="48" t="s">
        <v>36</v>
      </c>
      <c r="L526" s="48"/>
      <c r="M526" s="48" t="s">
        <v>973</v>
      </c>
      <c r="N526" s="48"/>
      <c r="O526" s="48"/>
      <c r="P526" s="49" t="s">
        <v>3045</v>
      </c>
      <c r="Q526" s="35"/>
      <c r="R526" s="35"/>
      <c r="S526" s="48"/>
      <c r="T526" s="39" t="s">
        <v>3046</v>
      </c>
      <c r="U526" s="39" t="s">
        <v>71</v>
      </c>
      <c r="V526" s="41">
        <v>42843</v>
      </c>
      <c r="W526" s="9" t="s">
        <v>33</v>
      </c>
      <c r="X526" s="9">
        <v>1</v>
      </c>
      <c r="Y526" s="9" t="s">
        <v>72</v>
      </c>
      <c r="Z526" s="12">
        <v>42908</v>
      </c>
    </row>
    <row r="527" spans="1:27" x14ac:dyDescent="0.25">
      <c r="A527" s="8">
        <f t="shared" si="8"/>
        <v>526</v>
      </c>
      <c r="B527" s="54"/>
      <c r="C527" s="54" t="s">
        <v>1994</v>
      </c>
      <c r="D527" s="100" t="s">
        <v>3047</v>
      </c>
      <c r="E527" s="48" t="s">
        <v>3048</v>
      </c>
      <c r="F527" s="101" t="s">
        <v>583</v>
      </c>
      <c r="G527" s="54" t="s">
        <v>123</v>
      </c>
      <c r="H527" s="63">
        <v>322122271</v>
      </c>
      <c r="I527" s="35"/>
      <c r="J527" s="35"/>
      <c r="K527" s="54" t="s">
        <v>36</v>
      </c>
      <c r="L527" s="54"/>
      <c r="M527" s="55" t="s">
        <v>3049</v>
      </c>
      <c r="N527" s="54"/>
      <c r="O527" s="55" t="s">
        <v>3050</v>
      </c>
      <c r="P527" s="53"/>
      <c r="Q527" s="53"/>
      <c r="R527" s="53"/>
      <c r="S527" s="54"/>
      <c r="T527" s="55" t="s">
        <v>3051</v>
      </c>
      <c r="U527" s="54" t="s">
        <v>38</v>
      </c>
      <c r="V527" s="41">
        <v>42796</v>
      </c>
      <c r="W527" s="9" t="s">
        <v>33</v>
      </c>
      <c r="X527" s="9">
        <v>2</v>
      </c>
      <c r="Y527" s="9" t="s">
        <v>32</v>
      </c>
      <c r="Z527" s="12">
        <v>42885</v>
      </c>
    </row>
    <row r="528" spans="1:27" x14ac:dyDescent="0.25">
      <c r="A528" s="8">
        <f t="shared" si="8"/>
        <v>527</v>
      </c>
      <c r="B528" s="35"/>
      <c r="C528" s="35"/>
      <c r="D528" s="50" t="s">
        <v>3052</v>
      </c>
      <c r="E528" s="35" t="s">
        <v>3053</v>
      </c>
      <c r="F528" s="58" t="s">
        <v>1352</v>
      </c>
      <c r="G528" s="35" t="s">
        <v>49</v>
      </c>
      <c r="H528" s="35">
        <v>227095834</v>
      </c>
      <c r="I528" s="35"/>
      <c r="J528" s="35"/>
      <c r="K528" s="35" t="s">
        <v>36</v>
      </c>
      <c r="L528" s="35"/>
      <c r="M528" s="35" t="s">
        <v>3054</v>
      </c>
      <c r="N528" s="35" t="s">
        <v>3055</v>
      </c>
      <c r="O528" s="35" t="s">
        <v>236</v>
      </c>
      <c r="P528" s="49" t="s">
        <v>3056</v>
      </c>
      <c r="Q528" s="35"/>
      <c r="R528" s="35"/>
      <c r="S528" s="35"/>
      <c r="T528" s="37" t="s">
        <v>3057</v>
      </c>
      <c r="U528" s="35" t="s">
        <v>71</v>
      </c>
      <c r="V528" s="41">
        <v>42828</v>
      </c>
      <c r="W528" s="9" t="s">
        <v>33</v>
      </c>
      <c r="X528" s="9"/>
      <c r="Y528" s="9" t="s">
        <v>107</v>
      </c>
      <c r="Z528" s="12">
        <v>42908</v>
      </c>
    </row>
    <row r="529" spans="1:27" x14ac:dyDescent="0.25">
      <c r="A529" s="8">
        <f t="shared" si="8"/>
        <v>528</v>
      </c>
      <c r="B529" s="35"/>
      <c r="C529" s="35"/>
      <c r="D529" s="78" t="s">
        <v>3058</v>
      </c>
      <c r="E529" s="35" t="s">
        <v>3059</v>
      </c>
      <c r="F529" s="58" t="s">
        <v>1364</v>
      </c>
      <c r="G529" s="35" t="s">
        <v>3060</v>
      </c>
      <c r="H529" s="35">
        <v>225059530</v>
      </c>
      <c r="I529" s="35"/>
      <c r="J529" s="42"/>
      <c r="K529" s="35" t="s">
        <v>2389</v>
      </c>
      <c r="L529" s="35"/>
      <c r="M529" s="35"/>
      <c r="N529" s="48"/>
      <c r="O529" s="48"/>
      <c r="P529" s="49" t="s">
        <v>3061</v>
      </c>
      <c r="Q529" s="35"/>
      <c r="R529" s="35"/>
      <c r="S529" s="48"/>
      <c r="T529" s="37" t="s">
        <v>3062</v>
      </c>
      <c r="U529" s="37" t="s">
        <v>46</v>
      </c>
      <c r="V529" s="41">
        <v>42842</v>
      </c>
      <c r="W529" s="9"/>
      <c r="X529" s="9">
        <v>2</v>
      </c>
      <c r="Y529" s="9" t="s">
        <v>72</v>
      </c>
      <c r="Z529" s="12">
        <v>42887</v>
      </c>
    </row>
    <row r="530" spans="1:27" x14ac:dyDescent="0.25">
      <c r="A530" s="8">
        <f t="shared" si="8"/>
        <v>529</v>
      </c>
      <c r="B530" s="48"/>
      <c r="C530" s="48" t="s">
        <v>1543</v>
      </c>
      <c r="D530" s="99" t="s">
        <v>3063</v>
      </c>
      <c r="E530" s="48" t="s">
        <v>3064</v>
      </c>
      <c r="F530" s="51" t="s">
        <v>123</v>
      </c>
      <c r="G530" s="48" t="s">
        <v>123</v>
      </c>
      <c r="H530" s="35">
        <v>323127374</v>
      </c>
      <c r="I530" s="35"/>
      <c r="J530" s="48"/>
      <c r="K530" s="35" t="s">
        <v>30</v>
      </c>
      <c r="L530" s="48"/>
      <c r="M530" s="48"/>
      <c r="N530" s="48"/>
      <c r="O530" s="48"/>
      <c r="P530" s="35"/>
      <c r="Q530" s="35"/>
      <c r="R530" s="35"/>
      <c r="S530" s="48"/>
      <c r="T530" s="48" t="s">
        <v>3065</v>
      </c>
      <c r="U530" s="48" t="s">
        <v>46</v>
      </c>
      <c r="V530" s="41">
        <v>42842</v>
      </c>
      <c r="W530" s="9" t="s">
        <v>33</v>
      </c>
      <c r="X530" s="9"/>
      <c r="Y530" s="9"/>
      <c r="Z530" s="12"/>
    </row>
    <row r="531" spans="1:27" x14ac:dyDescent="0.25">
      <c r="A531" s="8">
        <f t="shared" si="8"/>
        <v>530</v>
      </c>
      <c r="B531" s="35"/>
      <c r="C531" s="35"/>
      <c r="D531" s="98" t="s">
        <v>3066</v>
      </c>
      <c r="E531" s="35" t="s">
        <v>3067</v>
      </c>
      <c r="F531" s="58" t="s">
        <v>3068</v>
      </c>
      <c r="G531" s="35" t="s">
        <v>1364</v>
      </c>
      <c r="H531" s="35" t="s">
        <v>3069</v>
      </c>
      <c r="I531" s="35"/>
      <c r="J531" s="35"/>
      <c r="K531" s="35" t="s">
        <v>2857</v>
      </c>
      <c r="L531" s="35"/>
      <c r="M531" s="35"/>
      <c r="N531" s="35"/>
      <c r="O531" s="35"/>
      <c r="P531" s="49" t="s">
        <v>3070</v>
      </c>
      <c r="Q531" s="38"/>
      <c r="R531" s="35"/>
      <c r="S531" s="35"/>
      <c r="T531" s="36" t="s">
        <v>3071</v>
      </c>
      <c r="U531" s="35" t="s">
        <v>100</v>
      </c>
      <c r="V531" s="68">
        <v>42864</v>
      </c>
      <c r="W531" s="9" t="s">
        <v>33</v>
      </c>
      <c r="X531" s="9">
        <v>2</v>
      </c>
      <c r="Y531" s="9" t="s">
        <v>72</v>
      </c>
      <c r="Z531" s="12">
        <v>42906</v>
      </c>
    </row>
    <row r="532" spans="1:27" x14ac:dyDescent="0.25">
      <c r="A532" s="8">
        <f t="shared" si="8"/>
        <v>531</v>
      </c>
      <c r="B532" s="35"/>
      <c r="C532" s="35" t="s">
        <v>340</v>
      </c>
      <c r="D532" s="98" t="s">
        <v>3072</v>
      </c>
      <c r="E532" s="71" t="s">
        <v>121</v>
      </c>
      <c r="F532" s="58" t="s">
        <v>122</v>
      </c>
      <c r="G532" s="35" t="s">
        <v>123</v>
      </c>
      <c r="H532" s="71">
        <v>323121685</v>
      </c>
      <c r="I532" s="35">
        <v>323366484</v>
      </c>
      <c r="J532" s="35"/>
      <c r="K532" s="35" t="s">
        <v>30</v>
      </c>
      <c r="L532" s="35"/>
      <c r="M532" s="35" t="s">
        <v>124</v>
      </c>
      <c r="N532" s="35" t="s">
        <v>3073</v>
      </c>
      <c r="O532" s="35" t="s">
        <v>321</v>
      </c>
      <c r="P532" s="49" t="s">
        <v>126</v>
      </c>
      <c r="Q532" s="35"/>
      <c r="R532" s="35"/>
      <c r="S532" s="35"/>
      <c r="T532" s="36" t="s">
        <v>3074</v>
      </c>
      <c r="U532" s="36" t="s">
        <v>100</v>
      </c>
      <c r="V532" s="41">
        <v>42753</v>
      </c>
      <c r="W532" s="9" t="s">
        <v>33</v>
      </c>
      <c r="X532" s="9">
        <v>2</v>
      </c>
      <c r="Y532" s="10" t="s">
        <v>101</v>
      </c>
      <c r="Z532" s="12">
        <v>42873</v>
      </c>
    </row>
    <row r="533" spans="1:27" x14ac:dyDescent="0.25">
      <c r="A533" s="8">
        <f t="shared" si="8"/>
        <v>532</v>
      </c>
      <c r="B533" s="35"/>
      <c r="C533" s="35"/>
      <c r="D533" s="99" t="s">
        <v>3075</v>
      </c>
      <c r="E533" s="35" t="s">
        <v>3076</v>
      </c>
      <c r="F533" s="58" t="s">
        <v>155</v>
      </c>
      <c r="G533" s="35" t="s">
        <v>49</v>
      </c>
      <c r="H533" s="35">
        <v>226896426</v>
      </c>
      <c r="I533" s="102">
        <v>95413284</v>
      </c>
      <c r="J533" s="35"/>
      <c r="K533" s="35" t="s">
        <v>30</v>
      </c>
      <c r="L533" s="35"/>
      <c r="M533" s="35" t="s">
        <v>3077</v>
      </c>
      <c r="N533" s="35"/>
      <c r="O533" s="35" t="s">
        <v>330</v>
      </c>
      <c r="P533" s="38" t="s">
        <v>3078</v>
      </c>
      <c r="Q533" s="35" t="s">
        <v>3079</v>
      </c>
      <c r="R533" s="38" t="s">
        <v>3080</v>
      </c>
      <c r="S533" s="35"/>
      <c r="T533" s="39" t="s">
        <v>3081</v>
      </c>
      <c r="U533" s="36" t="s">
        <v>394</v>
      </c>
      <c r="V533" s="41">
        <v>42842</v>
      </c>
      <c r="W533" s="42" t="s">
        <v>2111</v>
      </c>
      <c r="X533" s="9">
        <v>2</v>
      </c>
      <c r="Y533" s="9" t="s">
        <v>101</v>
      </c>
      <c r="Z533" s="12">
        <v>42905</v>
      </c>
      <c r="AA533" t="s">
        <v>3082</v>
      </c>
    </row>
    <row r="534" spans="1:27" x14ac:dyDescent="0.25">
      <c r="A534" s="8">
        <f t="shared" si="8"/>
        <v>533</v>
      </c>
      <c r="B534" s="54"/>
      <c r="C534" s="54"/>
      <c r="D534" s="99" t="s">
        <v>3083</v>
      </c>
      <c r="E534" s="48" t="s">
        <v>3084</v>
      </c>
      <c r="F534" s="51" t="s">
        <v>1011</v>
      </c>
      <c r="G534" s="48" t="s">
        <v>49</v>
      </c>
      <c r="H534" s="35">
        <v>226834004</v>
      </c>
      <c r="I534" s="48">
        <v>942520037</v>
      </c>
      <c r="J534" s="48"/>
      <c r="K534" s="48" t="s">
        <v>1012</v>
      </c>
      <c r="L534" s="48"/>
      <c r="M534" s="48"/>
      <c r="N534" s="37" t="s">
        <v>3085</v>
      </c>
      <c r="O534" s="37" t="s">
        <v>3086</v>
      </c>
      <c r="P534" s="49" t="s">
        <v>3087</v>
      </c>
      <c r="Q534" s="48" t="s">
        <v>3088</v>
      </c>
      <c r="R534" s="48"/>
      <c r="S534" s="42"/>
      <c r="T534" s="37" t="s">
        <v>3089</v>
      </c>
      <c r="U534" s="48" t="s">
        <v>100</v>
      </c>
      <c r="V534" s="41">
        <v>42838</v>
      </c>
      <c r="W534" s="9" t="s">
        <v>33</v>
      </c>
      <c r="X534" s="9">
        <v>2</v>
      </c>
      <c r="Y534" s="9" t="s">
        <v>101</v>
      </c>
      <c r="Z534" s="12">
        <v>42906</v>
      </c>
      <c r="AA534" t="s">
        <v>3090</v>
      </c>
    </row>
    <row r="535" spans="1:27" x14ac:dyDescent="0.25">
      <c r="A535" s="8">
        <f t="shared" si="8"/>
        <v>534</v>
      </c>
      <c r="B535" s="48"/>
      <c r="C535" s="48"/>
      <c r="D535" s="50" t="s">
        <v>3091</v>
      </c>
      <c r="E535" s="48" t="s">
        <v>3092</v>
      </c>
      <c r="F535" s="51" t="s">
        <v>2260</v>
      </c>
      <c r="G535" s="37" t="s">
        <v>1364</v>
      </c>
      <c r="H535" s="35" t="s">
        <v>3093</v>
      </c>
      <c r="I535" s="58"/>
      <c r="J535" s="48"/>
      <c r="K535" s="99" t="s">
        <v>2221</v>
      </c>
      <c r="L535" s="48"/>
      <c r="M535" s="48" t="s">
        <v>3094</v>
      </c>
      <c r="N535" s="48"/>
      <c r="O535" s="48" t="s">
        <v>1606</v>
      </c>
      <c r="P535" s="38" t="s">
        <v>3095</v>
      </c>
      <c r="Q535" s="58"/>
      <c r="R535" s="58"/>
      <c r="S535" s="58"/>
      <c r="T535" s="103" t="s">
        <v>3096</v>
      </c>
      <c r="U535" s="48" t="s">
        <v>100</v>
      </c>
      <c r="V535" s="41">
        <v>42852</v>
      </c>
      <c r="W535" s="9" t="s">
        <v>33</v>
      </c>
      <c r="X535" s="9">
        <v>2</v>
      </c>
      <c r="Y535" s="9" t="s">
        <v>101</v>
      </c>
      <c r="Z535" s="12">
        <v>42906</v>
      </c>
    </row>
    <row r="536" spans="1:27" x14ac:dyDescent="0.25">
      <c r="A536" s="8">
        <f t="shared" si="8"/>
        <v>535</v>
      </c>
      <c r="B536" s="35"/>
      <c r="C536" s="35"/>
      <c r="D536" s="98" t="s">
        <v>3097</v>
      </c>
      <c r="E536" s="35" t="s">
        <v>3098</v>
      </c>
      <c r="F536" s="58" t="s">
        <v>2210</v>
      </c>
      <c r="G536" s="35" t="s">
        <v>1364</v>
      </c>
      <c r="H536" s="35">
        <v>229518000</v>
      </c>
      <c r="I536" s="35"/>
      <c r="J536" s="35"/>
      <c r="K536" s="35" t="s">
        <v>2389</v>
      </c>
      <c r="L536" s="35"/>
      <c r="M536" s="35" t="s">
        <v>3099</v>
      </c>
      <c r="N536" s="35"/>
      <c r="O536" s="35"/>
      <c r="P536" s="49" t="s">
        <v>3100</v>
      </c>
      <c r="Q536" s="38" t="s">
        <v>3101</v>
      </c>
      <c r="R536" s="35"/>
      <c r="S536" s="36" t="s">
        <v>3102</v>
      </c>
      <c r="T536" s="36" t="s">
        <v>3103</v>
      </c>
      <c r="U536" s="35" t="s">
        <v>71</v>
      </c>
      <c r="V536" s="41">
        <v>42858</v>
      </c>
      <c r="W536" s="9" t="s">
        <v>33</v>
      </c>
      <c r="X536" s="9">
        <v>2</v>
      </c>
      <c r="Y536" s="9" t="s">
        <v>72</v>
      </c>
      <c r="Z536" s="12">
        <v>42907</v>
      </c>
    </row>
    <row r="537" spans="1:27" x14ac:dyDescent="0.25">
      <c r="A537" s="8">
        <f t="shared" si="8"/>
        <v>536</v>
      </c>
      <c r="B537" s="48"/>
      <c r="C537" s="48"/>
      <c r="D537" s="50" t="s">
        <v>3104</v>
      </c>
      <c r="E537" s="48" t="s">
        <v>3105</v>
      </c>
      <c r="F537" s="51" t="s">
        <v>2260</v>
      </c>
      <c r="G537" s="48" t="s">
        <v>1364</v>
      </c>
      <c r="H537" s="35" t="s">
        <v>3106</v>
      </c>
      <c r="I537" s="35"/>
      <c r="J537" s="48"/>
      <c r="K537" s="48" t="s">
        <v>2221</v>
      </c>
      <c r="L537" s="48"/>
      <c r="M537" s="48" t="s">
        <v>3107</v>
      </c>
      <c r="N537" s="48" t="s">
        <v>3108</v>
      </c>
      <c r="O537" s="48" t="s">
        <v>1606</v>
      </c>
      <c r="P537" s="38" t="s">
        <v>3109</v>
      </c>
      <c r="Q537" s="35"/>
      <c r="R537" s="35"/>
      <c r="S537" s="35"/>
      <c r="T537" s="37" t="s">
        <v>3110</v>
      </c>
      <c r="U537" s="37" t="s">
        <v>71</v>
      </c>
      <c r="V537" s="41">
        <v>42850</v>
      </c>
      <c r="W537" s="9" t="s">
        <v>33</v>
      </c>
      <c r="X537" s="9">
        <v>3</v>
      </c>
      <c r="Y537" s="9" t="s">
        <v>72</v>
      </c>
      <c r="Z537" s="12">
        <v>42908</v>
      </c>
    </row>
    <row r="538" spans="1:27" ht="60" x14ac:dyDescent="0.25">
      <c r="A538" s="8">
        <f t="shared" si="8"/>
        <v>537</v>
      </c>
      <c r="B538" s="9"/>
      <c r="C538" s="9"/>
      <c r="D538" s="104" t="s">
        <v>3111</v>
      </c>
      <c r="E538" s="105" t="s">
        <v>3112</v>
      </c>
      <c r="F538" s="106" t="s">
        <v>3113</v>
      </c>
      <c r="G538" s="105" t="s">
        <v>42</v>
      </c>
      <c r="H538" s="107">
        <v>974086368</v>
      </c>
      <c r="I538" s="9"/>
      <c r="J538" s="9"/>
      <c r="K538" s="105" t="s">
        <v>3114</v>
      </c>
      <c r="L538" s="9"/>
      <c r="M538" s="105" t="s">
        <v>2542</v>
      </c>
      <c r="N538" s="9" t="s">
        <v>3115</v>
      </c>
      <c r="O538" s="105" t="s">
        <v>1004</v>
      </c>
      <c r="P538" s="9" t="s">
        <v>3116</v>
      </c>
      <c r="Q538" s="9"/>
      <c r="R538" s="9"/>
      <c r="S538" s="9"/>
      <c r="T538" s="25" t="s">
        <v>3117</v>
      </c>
      <c r="U538" s="105" t="s">
        <v>100</v>
      </c>
      <c r="V538" s="11">
        <v>42867</v>
      </c>
      <c r="W538" s="9" t="s">
        <v>33</v>
      </c>
      <c r="X538" s="9">
        <v>2</v>
      </c>
      <c r="Y538" s="9" t="s">
        <v>101</v>
      </c>
      <c r="Z538" s="12">
        <v>42885</v>
      </c>
    </row>
    <row r="539" spans="1:27" ht="90" x14ac:dyDescent="0.25">
      <c r="A539" s="8">
        <f t="shared" si="8"/>
        <v>538</v>
      </c>
      <c r="B539" s="9" t="s">
        <v>3118</v>
      </c>
      <c r="C539" s="9"/>
      <c r="D539" s="108" t="s">
        <v>3119</v>
      </c>
      <c r="E539" s="105" t="s">
        <v>3120</v>
      </c>
      <c r="F539" s="106" t="s">
        <v>60</v>
      </c>
      <c r="G539" s="105" t="s">
        <v>49</v>
      </c>
      <c r="H539" s="107">
        <v>994129740</v>
      </c>
      <c r="I539" s="9"/>
      <c r="J539" s="9"/>
      <c r="K539" s="105" t="s">
        <v>3121</v>
      </c>
      <c r="L539" s="9"/>
      <c r="M539" s="105" t="s">
        <v>1302</v>
      </c>
      <c r="N539" s="105" t="s">
        <v>3122</v>
      </c>
      <c r="O539" s="105" t="s">
        <v>3123</v>
      </c>
      <c r="P539" s="14" t="s">
        <v>3124</v>
      </c>
      <c r="Q539" s="9"/>
      <c r="R539" s="9"/>
      <c r="S539" s="9"/>
      <c r="T539" s="25" t="s">
        <v>3125</v>
      </c>
      <c r="U539" s="105" t="s">
        <v>100</v>
      </c>
      <c r="V539" s="11">
        <v>42870</v>
      </c>
      <c r="W539" s="9" t="s">
        <v>3126</v>
      </c>
      <c r="X539" s="9">
        <v>2</v>
      </c>
      <c r="Y539" s="9" t="s">
        <v>101</v>
      </c>
      <c r="Z539" s="12">
        <v>42906</v>
      </c>
    </row>
    <row r="540" spans="1:27" ht="45" x14ac:dyDescent="0.25">
      <c r="A540" s="8">
        <f t="shared" si="8"/>
        <v>539</v>
      </c>
      <c r="B540" s="9"/>
      <c r="C540" s="9"/>
      <c r="D540" s="108" t="s">
        <v>3127</v>
      </c>
      <c r="E540" s="105" t="s">
        <v>3128</v>
      </c>
      <c r="F540" s="106" t="s">
        <v>48</v>
      </c>
      <c r="G540" s="105" t="s">
        <v>49</v>
      </c>
      <c r="H540" s="107">
        <v>222323668</v>
      </c>
      <c r="I540" s="9"/>
      <c r="J540" s="9"/>
      <c r="K540" s="9"/>
      <c r="L540" s="9"/>
      <c r="M540" s="105" t="s">
        <v>3129</v>
      </c>
      <c r="N540" s="9"/>
      <c r="O540" s="9"/>
      <c r="P540" s="14" t="s">
        <v>3130</v>
      </c>
      <c r="Q540" s="9"/>
      <c r="R540" s="9"/>
      <c r="S540" s="9"/>
      <c r="T540" s="25" t="s">
        <v>3131</v>
      </c>
      <c r="U540" s="105" t="s">
        <v>100</v>
      </c>
      <c r="V540" s="11">
        <v>42870</v>
      </c>
      <c r="W540" s="9" t="s">
        <v>33</v>
      </c>
      <c r="X540" s="9">
        <v>1</v>
      </c>
      <c r="Y540" s="9" t="s">
        <v>101</v>
      </c>
      <c r="Z540" s="12">
        <v>42906</v>
      </c>
    </row>
    <row r="541" spans="1:27" ht="90" x14ac:dyDescent="0.25">
      <c r="A541" s="8">
        <v>540</v>
      </c>
      <c r="B541" s="9"/>
      <c r="C541" s="9"/>
      <c r="D541" s="108" t="s">
        <v>3132</v>
      </c>
      <c r="E541" s="105" t="s">
        <v>3133</v>
      </c>
      <c r="F541" s="106" t="s">
        <v>241</v>
      </c>
      <c r="G541" s="105" t="s">
        <v>49</v>
      </c>
      <c r="H541" s="107">
        <v>94855268</v>
      </c>
      <c r="I541" s="9">
        <v>979469630</v>
      </c>
      <c r="J541" s="9"/>
      <c r="K541" s="9"/>
      <c r="L541" s="9"/>
      <c r="M541" s="109" t="s">
        <v>2275</v>
      </c>
      <c r="N541" s="62" t="s">
        <v>3134</v>
      </c>
      <c r="O541" s="9"/>
      <c r="P541" s="14" t="s">
        <v>3135</v>
      </c>
      <c r="Q541" s="14" t="s">
        <v>3136</v>
      </c>
      <c r="R541" s="9"/>
      <c r="S541" s="9"/>
      <c r="T541" s="25" t="s">
        <v>3137</v>
      </c>
      <c r="U541" s="105" t="s">
        <v>100</v>
      </c>
      <c r="V541" s="11">
        <v>42886</v>
      </c>
      <c r="W541" s="9" t="s">
        <v>3126</v>
      </c>
      <c r="X541" s="9">
        <v>1</v>
      </c>
      <c r="Y541" s="9" t="s">
        <v>101</v>
      </c>
      <c r="Z541" s="12">
        <v>42906</v>
      </c>
    </row>
    <row r="542" spans="1:27" ht="360" x14ac:dyDescent="0.25">
      <c r="A542" s="8"/>
      <c r="B542" s="9" t="s">
        <v>3138</v>
      </c>
      <c r="C542" s="9"/>
      <c r="D542" s="108" t="s">
        <v>3139</v>
      </c>
      <c r="E542" s="105" t="s">
        <v>3140</v>
      </c>
      <c r="F542" s="43" t="s">
        <v>285</v>
      </c>
      <c r="G542" s="105" t="s">
        <v>42</v>
      </c>
      <c r="H542" s="102">
        <v>22124216</v>
      </c>
      <c r="I542" s="9">
        <v>953251384</v>
      </c>
      <c r="J542" s="9"/>
      <c r="K542" s="9"/>
      <c r="L542" s="9"/>
      <c r="M542" s="105" t="s">
        <v>3141</v>
      </c>
      <c r="N542" s="26" t="s">
        <v>3142</v>
      </c>
      <c r="O542" s="9"/>
      <c r="P542" s="38" t="s">
        <v>3143</v>
      </c>
      <c r="Q542" s="9"/>
      <c r="R542" s="9"/>
      <c r="S542" s="9"/>
      <c r="T542" s="25" t="s">
        <v>3144</v>
      </c>
      <c r="U542" s="105" t="s">
        <v>435</v>
      </c>
      <c r="V542" s="11"/>
      <c r="W542" s="9"/>
      <c r="X542" s="9">
        <v>2</v>
      </c>
      <c r="Y542" s="9" t="s">
        <v>101</v>
      </c>
      <c r="Z542" s="12">
        <v>42908</v>
      </c>
      <c r="AA542" s="23"/>
    </row>
    <row r="543" spans="1:27" x14ac:dyDescent="0.25">
      <c r="A543" s="8">
        <v>541</v>
      </c>
      <c r="B543" s="9"/>
      <c r="C543" s="9" t="s">
        <v>3145</v>
      </c>
      <c r="D543" s="9" t="s">
        <v>2423</v>
      </c>
      <c r="E543" s="9" t="s">
        <v>3146</v>
      </c>
      <c r="F543" s="106" t="s">
        <v>1132</v>
      </c>
      <c r="G543" s="105" t="s">
        <v>42</v>
      </c>
      <c r="H543" s="9" t="s">
        <v>3147</v>
      </c>
      <c r="I543" s="9"/>
      <c r="J543" s="9"/>
      <c r="K543" s="9"/>
      <c r="L543" s="9"/>
      <c r="M543" s="9"/>
      <c r="N543" s="9"/>
      <c r="O543" s="9"/>
      <c r="P543" s="9"/>
      <c r="Q543" s="9"/>
      <c r="R543" s="9"/>
      <c r="S543" s="9"/>
      <c r="T543" s="110" t="s">
        <v>3148</v>
      </c>
      <c r="U543" s="105" t="s">
        <v>3149</v>
      </c>
      <c r="V543" s="11"/>
      <c r="W543" s="42" t="s">
        <v>2111</v>
      </c>
      <c r="X543" s="9"/>
      <c r="Y543" s="9"/>
      <c r="Z543" s="12">
        <v>42901</v>
      </c>
      <c r="AA543" t="s">
        <v>3150</v>
      </c>
    </row>
    <row r="547" spans="23:23" x14ac:dyDescent="0.25">
      <c r="W547" s="13"/>
    </row>
    <row r="1048549" spans="26:26" x14ac:dyDescent="0.25">
      <c r="Z1048549" s="7">
        <v>42853</v>
      </c>
    </row>
  </sheetData>
  <hyperlinks>
    <hyperlink ref="P278" r:id="rId1"/>
    <hyperlink ref="P71" r:id="rId2"/>
    <hyperlink ref="P244" r:id="rId3"/>
    <hyperlink ref="P245" r:id="rId4"/>
    <hyperlink ref="P100" r:id="rId5" display="artemasa@artemasa.cl"/>
    <hyperlink ref="P247" r:id="rId6"/>
    <hyperlink ref="P282" r:id="rId7"/>
    <hyperlink ref="P248" r:id="rId8"/>
    <hyperlink ref="P284" r:id="rId9"/>
    <hyperlink ref="P250" r:id="rId10"/>
    <hyperlink ref="P287" r:id="rId11"/>
    <hyperlink ref="P251" r:id="rId12"/>
    <hyperlink ref="P252" r:id="rId13"/>
    <hyperlink ref="P289" r:id="rId14"/>
    <hyperlink ref="P290" r:id="rId15"/>
    <hyperlink ref="P313" r:id="rId16"/>
    <hyperlink ref="P249" r:id="rId17"/>
    <hyperlink ref="P281" r:id="rId18"/>
    <hyperlink ref="P279" r:id="rId19"/>
    <hyperlink ref="P246" r:id="rId20"/>
    <hyperlink ref="P277" r:id="rId21"/>
    <hyperlink ref="P292" r:id="rId22"/>
    <hyperlink ref="P293" r:id="rId23"/>
    <hyperlink ref="P296" r:id="rId24"/>
    <hyperlink ref="P297" r:id="rId25"/>
    <hyperlink ref="P308" r:id="rId26"/>
    <hyperlink ref="P101" r:id="rId27"/>
    <hyperlink ref="P72" r:id="rId28"/>
    <hyperlink ref="P73" r:id="rId29"/>
    <hyperlink ref="P74" r:id="rId30"/>
    <hyperlink ref="P75" r:id="rId31"/>
    <hyperlink ref="P76" r:id="rId32"/>
    <hyperlink ref="P77" r:id="rId33"/>
    <hyperlink ref="P110" r:id="rId34"/>
    <hyperlink ref="P180" r:id="rId35"/>
    <hyperlink ref="P78" r:id="rId36"/>
    <hyperlink ref="P102" r:id="rId37"/>
    <hyperlink ref="P113" r:id="rId38"/>
    <hyperlink ref="P298" r:id="rId39"/>
    <hyperlink ref="P309" r:id="rId40"/>
    <hyperlink ref="P310" r:id="rId41"/>
    <hyperlink ref="P299" r:id="rId42"/>
    <hyperlink ref="P300" r:id="rId43"/>
    <hyperlink ref="P270" r:id="rId44"/>
    <hyperlink ref="P311" r:id="rId45"/>
    <hyperlink ref="Q312" r:id="rId46"/>
    <hyperlink ref="P312" r:id="rId47"/>
    <hyperlink ref="P301" r:id="rId48"/>
    <hyperlink ref="P208" r:id="rId49"/>
    <hyperlink ref="Q208" r:id="rId50"/>
    <hyperlink ref="P302" r:id="rId51"/>
    <hyperlink ref="P114" r:id="rId52" display="reservas@lacasitadebarreales.cl"/>
    <hyperlink ref="P143" r:id="rId53"/>
    <hyperlink ref="P303" r:id="rId54"/>
    <hyperlink ref="P97" r:id="rId55"/>
    <hyperlink ref="P144" r:id="rId56"/>
    <hyperlink ref="P79" r:id="rId57"/>
    <hyperlink ref="P145" r:id="rId58"/>
    <hyperlink ref="P104" r:id="rId59"/>
    <hyperlink ref="P273" r:id="rId60"/>
    <hyperlink ref="P85" r:id="rId61"/>
    <hyperlink ref="P105" r:id="rId62"/>
    <hyperlink ref="P274" r:id="rId63"/>
    <hyperlink ref="P86" r:id="rId64"/>
    <hyperlink ref="P106" r:id="rId65"/>
    <hyperlink ref="P107" r:id="rId66"/>
    <hyperlink ref="P80" r:id="rId67"/>
    <hyperlink ref="P87" r:id="rId68"/>
    <hyperlink ref="P115" r:id="rId69"/>
    <hyperlink ref="P149" r:id="rId70"/>
    <hyperlink ref="P215" r:id="rId71"/>
    <hyperlink ref="P88" r:id="rId72"/>
    <hyperlink ref="P169" r:id="rId73"/>
    <hyperlink ref="P98" r:id="rId74"/>
    <hyperlink ref="P99" r:id="rId75"/>
    <hyperlink ref="P89" r:id="rId76"/>
    <hyperlink ref="P116" r:id="rId77"/>
    <hyperlink ref="P151" r:id="rId78"/>
    <hyperlink ref="P81" r:id="rId79"/>
    <hyperlink ref="P152" r:id="rId80"/>
    <hyperlink ref="P171" r:id="rId81"/>
    <hyperlink ref="P153" r:id="rId82"/>
    <hyperlink ref="P90" r:id="rId83"/>
    <hyperlink ref="P91" r:id="rId84"/>
    <hyperlink ref="P92" r:id="rId85"/>
    <hyperlink ref="P93" r:id="rId86"/>
    <hyperlink ref="Q155" r:id="rId87"/>
    <hyperlink ref="P108" r:id="rId88"/>
    <hyperlink ref="P82" r:id="rId89"/>
    <hyperlink ref="P83" r:id="rId90"/>
    <hyperlink ref="P219" r:id="rId91"/>
    <hyperlink ref="P175" r:id="rId92"/>
    <hyperlink ref="P199" r:id="rId93"/>
    <hyperlink ref="P176" r:id="rId94"/>
    <hyperlink ref="P156" r:id="rId95"/>
    <hyperlink ref="P157" r:id="rId96"/>
    <hyperlink ref="P84" r:id="rId97"/>
    <hyperlink ref="P221" r:id="rId98"/>
    <hyperlink ref="P179" r:id="rId99"/>
    <hyperlink ref="P158" r:id="rId100" display="contacto@torino.cl"/>
    <hyperlink ref="P159" r:id="rId101"/>
    <hyperlink ref="P94" r:id="rId102"/>
    <hyperlink ref="P109" r:id="rId103"/>
    <hyperlink ref="P321" r:id="rId104"/>
    <hyperlink ref="P5" r:id="rId105"/>
    <hyperlink ref="P222" r:id="rId106"/>
    <hyperlink ref="P259" r:id="rId107"/>
    <hyperlink ref="P263" r:id="rId108"/>
    <hyperlink ref="P267" r:id="rId109"/>
    <hyperlink ref="P285" r:id="rId110" display="salvatoreviverosperez@icloud.com"/>
    <hyperlink ref="P220" r:id="rId111"/>
    <hyperlink ref="Q311" r:id="rId112"/>
    <hyperlink ref="P307" r:id="rId113"/>
    <hyperlink ref="P291" r:id="rId114"/>
    <hyperlink ref="P306" r:id="rId115"/>
    <hyperlink ref="P295" r:id="rId116"/>
    <hyperlink ref="P365" r:id="rId117"/>
    <hyperlink ref="I9" r:id="rId118" display="http://www.mercantil.com/rc/send/phone_trends.asp?meco_code=300442730&amp;url=562%202259%200925"/>
    <hyperlink ref="P14" r:id="rId119"/>
    <hyperlink ref="P31" r:id="rId120"/>
    <hyperlink ref="P47" r:id="rId121"/>
    <hyperlink ref="P18" r:id="rId122"/>
    <hyperlink ref="Q88" r:id="rId123"/>
    <hyperlink ref="Q93" r:id="rId124"/>
    <hyperlink ref="P63" r:id="rId125"/>
    <hyperlink ref="P224" r:id="rId126"/>
    <hyperlink ref="P240" r:id="rId127"/>
    <hyperlink ref="P118" r:id="rId128"/>
    <hyperlink ref="P128" r:id="rId129"/>
    <hyperlink ref="P127" r:id="rId130"/>
    <hyperlink ref="P341" r:id="rId131"/>
    <hyperlink ref="P318" r:id="rId132"/>
    <hyperlink ref="P349" r:id="rId133"/>
    <hyperlink ref="P183" r:id="rId134"/>
    <hyperlink ref="P238" r:id="rId135"/>
    <hyperlink ref="P6" r:id="rId136"/>
    <hyperlink ref="P131" r:id="rId137"/>
    <hyperlink ref="P185" r:id="rId138"/>
    <hyperlink ref="P190" r:id="rId139"/>
    <hyperlink ref="P184" r:id="rId140"/>
    <hyperlink ref="P48" r:id="rId141"/>
    <hyperlink ref="P140" r:id="rId142"/>
    <hyperlink ref="P319" r:id="rId143"/>
    <hyperlink ref="P283" r:id="rId144"/>
    <hyperlink ref="P20" r:id="rId145"/>
    <hyperlink ref="P69" r:id="rId146"/>
    <hyperlink ref="P150" r:id="rId147"/>
    <hyperlink ref="P178" r:id="rId148"/>
    <hyperlink ref="P155" r:id="rId149"/>
    <hyperlink ref="P60" r:id="rId150"/>
    <hyperlink ref="P61" r:id="rId151"/>
    <hyperlink ref="P132" r:id="rId152"/>
    <hyperlink ref="P203" r:id="rId153"/>
    <hyperlink ref="P385" r:id="rId154"/>
    <hyperlink ref="P386" r:id="rId155"/>
    <hyperlink ref="P389" r:id="rId156" display="juan.carrasco@danicola.cl"/>
    <hyperlink ref="P392" r:id="rId157"/>
    <hyperlink ref="P398" r:id="rId158"/>
    <hyperlink ref="P396" r:id="rId159"/>
    <hyperlink ref="P405" r:id="rId160"/>
    <hyperlink ref="S405" r:id="rId161"/>
    <hyperlink ref="P413" r:id="rId162"/>
    <hyperlink ref="P411" r:id="rId163"/>
    <hyperlink ref="Q415" r:id="rId164"/>
    <hyperlink ref="P416" r:id="rId165"/>
    <hyperlink ref="P417" r:id="rId166"/>
    <hyperlink ref="P421" r:id="rId167"/>
    <hyperlink ref="P425" r:id="rId168"/>
    <hyperlink ref="P426" r:id="rId169"/>
    <hyperlink ref="P430" r:id="rId170"/>
    <hyperlink ref="P433" r:id="rId171"/>
    <hyperlink ref="P432" r:id="rId172"/>
    <hyperlink ref="P442" r:id="rId173"/>
    <hyperlink ref="Q446" r:id="rId174"/>
    <hyperlink ref="P448" r:id="rId175"/>
    <hyperlink ref="P454" r:id="rId176"/>
    <hyperlink ref="P461" r:id="rId177"/>
    <hyperlink ref="Q461" r:id="rId178"/>
    <hyperlink ref="P468" r:id="rId179"/>
    <hyperlink ref="P477" r:id="rId180"/>
    <hyperlink ref="P484" r:id="rId181"/>
    <hyperlink ref="Q484" r:id="rId182"/>
    <hyperlink ref="P487" r:id="rId183"/>
    <hyperlink ref="Q500" r:id="rId184"/>
    <hyperlink ref="P501" r:id="rId185"/>
    <hyperlink ref="P503" r:id="rId186"/>
    <hyperlink ref="P504" r:id="rId187"/>
    <hyperlink ref="P509" r:id="rId188"/>
    <hyperlink ref="T509" r:id="rId189" display="paulina.abarca@whotels.com"/>
    <hyperlink ref="Q521" r:id="rId190"/>
    <hyperlink ref="P521" r:id="rId191"/>
    <hyperlink ref="P531" r:id="rId192"/>
    <hyperlink ref="Q533" r:id="rId193"/>
    <hyperlink ref="R533" r:id="rId194"/>
    <hyperlink ref="P535" r:id="rId195"/>
    <hyperlink ref="P537" r:id="rId196"/>
    <hyperlink ref="Q374" r:id="rId197"/>
    <hyperlink ref="P133" r:id="rId198"/>
    <hyperlink ref="P388" r:id="rId199"/>
    <hyperlink ref="P390" r:id="rId200"/>
    <hyperlink ref="P394" r:id="rId201"/>
    <hyperlink ref="P399" r:id="rId202"/>
    <hyperlink ref="P403" r:id="rId203"/>
    <hyperlink ref="P414" r:id="rId204"/>
    <hyperlink ref="P418" r:id="rId205"/>
    <hyperlink ref="P419" r:id="rId206"/>
    <hyperlink ref="P449" r:id="rId207"/>
    <hyperlink ref="P450" r:id="rId208"/>
    <hyperlink ref="P466" r:id="rId209"/>
    <hyperlink ref="Q472" r:id="rId210"/>
    <hyperlink ref="P478" r:id="rId211"/>
    <hyperlink ref="P486" r:id="rId212"/>
    <hyperlink ref="P489" r:id="rId213"/>
    <hyperlink ref="P491" r:id="rId214"/>
    <hyperlink ref="P492" r:id="rId215"/>
    <hyperlink ref="P370" r:id="rId216"/>
    <hyperlink ref="P493" r:id="rId217"/>
    <hyperlink ref="P498" r:id="rId218"/>
    <hyperlink ref="P502" r:id="rId219"/>
    <hyperlink ref="P511" r:id="rId220"/>
    <hyperlink ref="P514" r:id="rId221"/>
    <hyperlink ref="P515" r:id="rId222"/>
    <hyperlink ref="P443" r:id="rId223"/>
    <hyperlink ref="P444" r:id="rId224"/>
    <hyperlink ref="P445" r:id="rId225"/>
    <hyperlink ref="P459" r:id="rId226"/>
    <hyperlink ref="P463" r:id="rId227"/>
    <hyperlink ref="P476" r:id="rId228"/>
    <hyperlink ref="Q476" r:id="rId229"/>
    <hyperlink ref="P538" r:id="rId230"/>
    <hyperlink ref="P539" r:id="rId231"/>
    <hyperlink ref="P506" r:id="rId232"/>
    <hyperlink ref="P512" r:id="rId233"/>
    <hyperlink ref="P516" r:id="rId234"/>
    <hyperlink ref="P524" r:id="rId235"/>
    <hyperlink ref="P534" r:id="rId236"/>
    <hyperlink ref="P315" r:id="rId237"/>
    <hyperlink ref="P499" r:id="rId238"/>
    <hyperlink ref="Q75" r:id="rId239"/>
    <hyperlink ref="P532" r:id="rId240"/>
    <hyperlink ref="P4" r:id="rId241" display="mailto:acelis@benditaalbahaca.cl"/>
    <hyperlink ref="P8" r:id="rId242"/>
    <hyperlink ref="P34" r:id="rId243"/>
    <hyperlink ref="Q47" r:id="rId244"/>
    <hyperlink ref="P53" r:id="rId245"/>
    <hyperlink ref="P55" r:id="rId246"/>
    <hyperlink ref="P205" r:id="rId247"/>
    <hyperlink ref="P383" r:id="rId248"/>
    <hyperlink ref="P67" r:id="rId249"/>
    <hyperlink ref="P163" r:id="rId250"/>
    <hyperlink ref="P165" r:id="rId251"/>
    <hyperlink ref="P167" r:id="rId252"/>
    <hyperlink ref="P168" r:id="rId253"/>
    <hyperlink ref="P192" r:id="rId254"/>
    <hyperlink ref="P214" r:id="rId255"/>
    <hyperlink ref="P235" r:id="rId256"/>
    <hyperlink ref="P236" r:id="rId257"/>
    <hyperlink ref="P241" r:id="rId258"/>
    <hyperlink ref="Q274" r:id="rId259"/>
    <hyperlink ref="Q399" r:id="rId260"/>
    <hyperlink ref="Q450" r:id="rId261"/>
    <hyperlink ref="P371" r:id="rId262"/>
    <hyperlink ref="P395" r:id="rId263"/>
    <hyperlink ref="P400" r:id="rId264"/>
    <hyperlink ref="P410" r:id="rId265"/>
    <hyperlink ref="P412" r:id="rId266"/>
    <hyperlink ref="P452" r:id="rId267"/>
    <hyperlink ref="Q444" r:id="rId268"/>
    <hyperlink ref="P474" r:id="rId269"/>
    <hyperlink ref="Q504" r:id="rId270"/>
    <hyperlink ref="P434" r:id="rId271"/>
    <hyperlink ref="P542" r:id="rId272"/>
    <hyperlink ref="P440" r:id="rId273"/>
    <hyperlink ref="P362" r:id="rId274"/>
    <hyperlink ref="P27" r:id="rId275"/>
    <hyperlink ref="P481" r:id="rId276"/>
    <hyperlink ref="P368" r:id="rId277"/>
    <hyperlink ref="P367" r:id="rId278"/>
    <hyperlink ref="Q241" r:id="rId279"/>
    <hyperlink ref="P66" r:id="rId280"/>
    <hyperlink ref="P57" r:id="rId281"/>
    <hyperlink ref="P189" r:id="rId282"/>
    <hyperlink ref="P357" r:id="rId283"/>
    <hyperlink ref="P364" r:id="rId284"/>
    <hyperlink ref="Q165" r:id="rId285"/>
    <hyperlink ref="P255" r:id="rId286"/>
    <hyperlink ref="R450" r:id="rId287"/>
    <hyperlink ref="P333" r:id="rId288"/>
    <hyperlink ref="P352" r:id="rId289"/>
    <hyperlink ref="P360" r:id="rId290"/>
    <hyperlink ref="P207" r:id="rId291"/>
    <hyperlink ref="P216" r:id="rId292"/>
    <hyperlink ref="P65" r:id="rId293"/>
    <hyperlink ref="P375" r:id="rId294"/>
    <hyperlink ref="P50" r:id="rId295"/>
    <hyperlink ref="P126" r:id="rId296"/>
    <hyperlink ref="P134" r:id="rId297"/>
    <hyperlink ref="P142" r:id="rId298"/>
    <hyperlink ref="P162" r:id="rId299"/>
    <hyperlink ref="P164" r:id="rId300"/>
    <hyperlink ref="P173" r:id="rId301"/>
    <hyperlink ref="P174" r:id="rId302"/>
    <hyperlink ref="P181" r:id="rId303"/>
    <hyperlink ref="P213" r:id="rId304"/>
    <hyperlink ref="P223" r:id="rId305"/>
    <hyperlink ref="P225" r:id="rId306"/>
    <hyperlink ref="P226" r:id="rId307"/>
    <hyperlink ref="P230" r:id="rId308"/>
    <hyperlink ref="P232" r:id="rId309"/>
    <hyperlink ref="P233" r:id="rId310"/>
    <hyperlink ref="P467" r:id="rId311"/>
    <hyperlink ref="P497" r:id="rId312"/>
    <hyperlink ref="P522" r:id="rId313"/>
    <hyperlink ref="P529" r:id="rId314"/>
    <hyperlink ref="Q244" r:id="rId315"/>
    <hyperlink ref="R244" r:id="rId316"/>
    <hyperlink ref="P28" r:id="rId317"/>
    <hyperlink ref="P33" r:id="rId318"/>
    <hyperlink ref="P49" r:id="rId319"/>
    <hyperlink ref="P64" r:id="rId320"/>
    <hyperlink ref="P122" r:id="rId321"/>
    <hyperlink ref="P129" r:id="rId322"/>
    <hyperlink ref="P136" r:id="rId323"/>
    <hyperlink ref="P138" r:id="rId324"/>
    <hyperlink ref="P139" r:id="rId325"/>
    <hyperlink ref="P141" r:id="rId326"/>
    <hyperlink ref="P148" r:id="rId327"/>
    <hyperlink ref="P161" r:id="rId328"/>
    <hyperlink ref="P166" r:id="rId329"/>
    <hyperlink ref="P172" r:id="rId330"/>
    <hyperlink ref="P201" r:id="rId331"/>
    <hyperlink ref="P202" r:id="rId332"/>
    <hyperlink ref="P206" r:id="rId333"/>
    <hyperlink ref="P209" r:id="rId334"/>
    <hyperlink ref="P210" r:id="rId335"/>
    <hyperlink ref="P211" r:id="rId336"/>
    <hyperlink ref="P212" r:id="rId337"/>
    <hyperlink ref="P234" r:id="rId338"/>
    <hyperlink ref="P402" r:id="rId339"/>
    <hyperlink ref="P437" r:id="rId340"/>
    <hyperlink ref="P455" r:id="rId341"/>
    <hyperlink ref="N470" r:id="rId342"/>
    <hyperlink ref="P482" r:id="rId343"/>
    <hyperlink ref="P505" r:id="rId344"/>
    <hyperlink ref="P540" r:id="rId345"/>
    <hyperlink ref="S421" r:id="rId346"/>
    <hyperlink ref="P406" r:id="rId347"/>
    <hyperlink ref="P135" r:id="rId348"/>
    <hyperlink ref="Q163" r:id="rId349"/>
    <hyperlink ref="P381" r:id="rId350"/>
    <hyperlink ref="P507" r:id="rId351"/>
    <hyperlink ref="Q266" r:id="rId352"/>
    <hyperlink ref="Q405" r:id="rId353"/>
    <hyperlink ref="Q216" r:id="rId354"/>
    <hyperlink ref="P137" r:id="rId355"/>
    <hyperlink ref="P335" r:id="rId356"/>
    <hyperlink ref="P340" r:id="rId357"/>
    <hyperlink ref="P350" r:id="rId358"/>
    <hyperlink ref="Q315" r:id="rId359"/>
    <hyperlink ref="P228" r:id="rId360"/>
    <hyperlink ref="P471" r:id="rId361"/>
    <hyperlink ref="P479" r:id="rId362"/>
    <hyperlink ref="P500" r:id="rId363"/>
    <hyperlink ref="P24" r:id="rId364"/>
    <hyperlink ref="P29" r:id="rId365"/>
    <hyperlink ref="P541" r:id="rId366"/>
    <hyperlink ref="Q541" r:id="rId367"/>
    <hyperlink ref="P366" r:id="rId368"/>
    <hyperlink ref="Q369" r:id="rId369"/>
    <hyperlink ref="Q112" r:id="rId370"/>
    <hyperlink ref="P111" r:id="rId371"/>
    <hyperlink ref="P112" r:id="rId372"/>
    <hyperlink ref="P188" r:id="rId373"/>
    <hyperlink ref="Q296" r:id="rId374"/>
    <hyperlink ref="Q220" r:id="rId375"/>
    <hyperlink ref="P257" r:id="rId376"/>
    <hyperlink ref="P260" r:id="rId377"/>
    <hyperlink ref="P347" r:id="rId378"/>
    <hyperlink ref="P264" r:id="rId379"/>
    <hyperlink ref="P520" r:id="rId380"/>
    <hyperlink ref="P265" r:id="rId381"/>
    <hyperlink ref="P374" r:id="rId382"/>
    <hyperlink ref="P237" r:id="rId383"/>
    <hyperlink ref="P121" r:id="rId384"/>
    <hyperlink ref="P239" r:id="rId385"/>
    <hyperlink ref="P372" r:id="rId386"/>
    <hyperlink ref="Q377" r:id="rId387"/>
    <hyperlink ref="P377" r:id="rId388"/>
    <hyperlink ref="P380" r:id="rId389"/>
    <hyperlink ref="P378" r:id="rId390"/>
    <hyperlink ref="P231" r:id="rId391"/>
    <hyperlink ref="Q231" r:id="rId392"/>
    <hyperlink ref="R231" r:id="rId393"/>
    <hyperlink ref="P379" r:id="rId394"/>
    <hyperlink ref="P123" r:id="rId395"/>
    <hyperlink ref="P124" r:id="rId396"/>
    <hyperlink ref="P533" r:id="rId397"/>
    <hyperlink ref="P120" r:id="rId398"/>
    <hyperlink ref="P125" r:id="rId399"/>
    <hyperlink ref="P146" r:id="rId400"/>
    <hyperlink ref="P154" r:id="rId401"/>
    <hyperlink ref="Q278" r:id="rId402"/>
    <hyperlink ref="P280" r:id="rId403"/>
    <hyperlink ref="P286" r:id="rId404"/>
    <hyperlink ref="Q286" r:id="rId405"/>
    <hyperlink ref="P288" r:id="rId406"/>
    <hyperlink ref="P304" r:id="rId407"/>
    <hyperlink ref="P305" r:id="rId408"/>
    <hyperlink ref="P373" r:id="rId409"/>
    <hyperlink ref="P384" r:id="rId410"/>
    <hyperlink ref="P294" r:id="rId411"/>
    <hyperlink ref="Q250" r:id="rId412"/>
    <hyperlink ref="P397" r:id="rId413"/>
    <hyperlink ref="Q397" r:id="rId414"/>
    <hyperlink ref="P404" r:id="rId415"/>
    <hyperlink ref="P407" r:id="rId416"/>
    <hyperlink ref="P119" r:id="rId417"/>
    <hyperlink ref="P415" r:id="rId418"/>
    <hyperlink ref="P420" r:id="rId419"/>
    <hyperlink ref="P424" r:id="rId420"/>
    <hyperlink ref="P427" r:id="rId421"/>
    <hyperlink ref="Q438" r:id="rId422"/>
    <hyperlink ref="P439" r:id="rId423"/>
    <hyperlink ref="P451" r:id="rId424"/>
    <hyperlink ref="Q451" r:id="rId425"/>
    <hyperlink ref="R220" r:id="rId426"/>
    <hyperlink ref="P117" r:id="rId427"/>
    <hyperlink ref="P103" r:id="rId428"/>
    <hyperlink ref="P62" r:id="rId429"/>
    <hyperlink ref="P68" r:id="rId430"/>
    <hyperlink ref="P147" r:id="rId431"/>
    <hyperlink ref="P160" r:id="rId432"/>
    <hyperlink ref="P182" r:id="rId433"/>
    <hyperlink ref="P217" r:id="rId434"/>
    <hyperlink ref="P408" r:id="rId435"/>
    <hyperlink ref="P435" r:id="rId436"/>
    <hyperlink ref="P447" r:id="rId437"/>
    <hyperlink ref="P453" r:id="rId438"/>
    <hyperlink ref="Q459" r:id="rId439"/>
    <hyperlink ref="P462" r:id="rId440"/>
    <hyperlink ref="P510" r:id="rId441"/>
    <hyperlink ref="P473" r:id="rId442"/>
    <hyperlink ref="P376" r:id="rId443"/>
    <hyperlink ref="P229" r:id="rId444"/>
    <hyperlink ref="P465" r:id="rId445"/>
    <hyperlink ref="P485" r:id="rId446"/>
    <hyperlink ref="P488" r:id="rId447"/>
    <hyperlink ref="P490" r:id="rId448"/>
    <hyperlink ref="P494" r:id="rId449"/>
    <hyperlink ref="P496" r:id="rId450"/>
    <hyperlink ref="P526" r:id="rId451"/>
    <hyperlink ref="P528" r:id="rId452"/>
    <hyperlink ref="P536" r:id="rId453"/>
    <hyperlink ref="P242" r:id="rId454"/>
    <hyperlink ref="P204" r:id="rId455"/>
    <hyperlink ref="P464" r:id="rId456"/>
    <hyperlink ref="P475" r:id="rId457"/>
    <hyperlink ref="Q465" r:id="rId458"/>
    <hyperlink ref="P508" r:id="rId459"/>
    <hyperlink ref="P436" r:id="rId460"/>
    <hyperlink ref="Q536" r:id="rId461"/>
    <hyperlink ref="P30" r:id="rId462"/>
    <hyperlink ref="P43" r:id="rId463"/>
    <hyperlink ref="Q302" r:id="rId464"/>
    <hyperlink ref="Q510" r:id="rId465"/>
    <hyperlink ref="Q94" r:id="rId466"/>
    <hyperlink ref="S94" r:id="rId467"/>
  </hyperlinks>
  <pageMargins left="0.7" right="0.7" top="0.75" bottom="0.75" header="0.3" footer="0.3"/>
  <pageSetup scale="68" orientation="portrait" r:id="rId468"/>
  <rowBreaks count="3" manualBreakCount="3">
    <brk id="33" max="16383" man="1"/>
    <brk id="294" max="25" man="1"/>
    <brk id="305"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'C:\Users\norte-sur3\Documents\Norte - Sur\Comercializadora Alman\Base de Datos\Pizzerias\[Base de datos Pizzeria Maria.xlsx]Hoja1'!#REF!</xm:f>
          </x14:formula1>
          <xm:sqref>X2:X365</xm:sqref>
        </x14:dataValidation>
        <x14:dataValidation type="list" allowBlank="1" showInputMessage="1" showErrorMessage="1">
          <x14:formula1>
            <xm:f>'C:\Users\norte-sur3\Documents\Norte - Sur\Comercializadora Alman\Base de Datos\Pizzerias\[Base de datos Pizzeria Maria.xlsx]Hoja1'!#REF!</xm:f>
          </x14:formula1>
          <xm:sqref>Y385:Y386 Y388:Y389 Y392:Y400 Y403:Y407 Y410:Y420 Y424:Y426 Y434 Y442:Y448 Y450 Y452 Y454 Y466 Y471:Y472 Y474 Y476 Y478:Y479 Y483:Y484 Y486:Y487 Y489 Y492:Y493 Y498:Y502 Y504:Y507 Y509:Y510 Y524:Y529 Y531 Y439:Y440 Y430 Y432 Y533:Y542 Y2:Y369 Y512:Y520 Y495 Y481 Y456:Y463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BAse de datos General</vt:lpstr>
      <vt:lpstr>Maria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norte-sur3</dc:creator>
  <cp:lastModifiedBy>norte-sur3</cp:lastModifiedBy>
  <dcterms:created xsi:type="dcterms:W3CDTF">2017-06-23T21:23:16Z</dcterms:created>
  <dcterms:modified xsi:type="dcterms:W3CDTF">2017-06-23T21:36:01Z</dcterms:modified>
</cp:coreProperties>
</file>