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1.xml" ContentType="application/vnd.openxmlformats-officedocument.spreadsheetml.chartsheet+xml"/>
  <Override PartName="/xl/worksheets/sheet5.xml" ContentType="application/vnd.openxmlformats-officedocument.spreadsheetml.work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drawings/drawing5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Users\MeleUser\Desktop\"/>
    </mc:Choice>
  </mc:AlternateContent>
  <xr:revisionPtr revIDLastSave="0" documentId="8_{BB2FE4AE-D9FB-4FE8-9D80-04125B445459}" xr6:coauthVersionLast="47" xr6:coauthVersionMax="47" xr10:uidLastSave="{00000000-0000-0000-0000-000000000000}"/>
  <bookViews>
    <workbookView xWindow="20370" yWindow="-120" windowWidth="29040" windowHeight="15840" xr2:uid="{00000000-000D-0000-FFFF-FFFF00000000}"/>
  </bookViews>
  <sheets>
    <sheet name="Título" sheetId="12" r:id="rId1"/>
    <sheet name="Datos" sheetId="1" r:id="rId2"/>
    <sheet name="Cálculos" sheetId="2" state="hidden" r:id="rId3"/>
    <sheet name="Resultados" sheetId="11" r:id="rId4"/>
    <sheet name="Gráfico HA y F" sheetId="13" r:id="rId5"/>
    <sheet name="Hoja1" sheetId="15" state="hidden" r:id="rId6"/>
    <sheet name="Gráfico RA" sheetId="14" r:id="rId7"/>
  </sheets>
  <definedNames>
    <definedName name="_xlnm._FilterDatabase" localSheetId="2" hidden="1">Cálculos!$A$1:$I$368</definedName>
    <definedName name="_xlnm._FilterDatabase" localSheetId="1" hidden="1">Datos!$B$1:$B$12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86" i="15" l="1"/>
  <c r="A187" i="15"/>
  <c r="A188" i="15"/>
  <c r="A189" i="15"/>
  <c r="A190" i="15"/>
  <c r="A191" i="15"/>
  <c r="A192" i="15"/>
  <c r="A193" i="15"/>
  <c r="A194" i="15"/>
  <c r="A195" i="15"/>
  <c r="A196" i="15"/>
  <c r="A197" i="15"/>
  <c r="A198" i="15"/>
  <c r="A199" i="15"/>
  <c r="A200" i="15"/>
  <c r="A201" i="15"/>
  <c r="A202" i="15"/>
  <c r="A203" i="15"/>
  <c r="A204" i="15"/>
  <c r="A205" i="15"/>
  <c r="A206" i="15"/>
  <c r="A207" i="15"/>
  <c r="A208" i="15"/>
  <c r="A209" i="15"/>
  <c r="A210" i="15"/>
  <c r="A211" i="15"/>
  <c r="A212" i="15"/>
  <c r="A213" i="15"/>
  <c r="A214" i="15"/>
  <c r="A215" i="15"/>
  <c r="A216" i="15"/>
  <c r="A217" i="15"/>
  <c r="A218" i="15"/>
  <c r="A219" i="15"/>
  <c r="A220" i="15"/>
  <c r="A221" i="15"/>
  <c r="A222" i="15"/>
  <c r="A223" i="15"/>
  <c r="A224" i="15"/>
  <c r="A225" i="15"/>
  <c r="A226" i="15"/>
  <c r="A227" i="15"/>
  <c r="A228" i="15"/>
  <c r="A229" i="15"/>
  <c r="A230" i="15"/>
  <c r="A231" i="15"/>
  <c r="A232" i="15"/>
  <c r="A233" i="15"/>
  <c r="A234" i="15"/>
  <c r="A235" i="15"/>
  <c r="A236" i="15"/>
  <c r="A237" i="15"/>
  <c r="A238" i="15"/>
  <c r="A239" i="15"/>
  <c r="A240" i="15"/>
  <c r="A241" i="15"/>
  <c r="A242" i="15"/>
  <c r="A243" i="15"/>
  <c r="A244" i="15"/>
  <c r="A245" i="15"/>
  <c r="A246" i="15"/>
  <c r="A247" i="15"/>
  <c r="A248" i="15"/>
  <c r="A249" i="15"/>
  <c r="A250" i="15"/>
  <c r="A251" i="15"/>
  <c r="A252" i="15"/>
  <c r="A253" i="15"/>
  <c r="A254" i="15"/>
  <c r="A255" i="15"/>
  <c r="A256" i="15"/>
  <c r="A257" i="15"/>
  <c r="A258" i="15"/>
  <c r="A259" i="15"/>
  <c r="A260" i="15"/>
  <c r="A261" i="15"/>
  <c r="A262" i="15"/>
  <c r="A263" i="15"/>
  <c r="A264" i="15"/>
  <c r="A265" i="15"/>
  <c r="A266" i="15"/>
  <c r="A267" i="15"/>
  <c r="A268" i="15"/>
  <c r="A269" i="15"/>
  <c r="A270" i="15"/>
  <c r="A271" i="15"/>
  <c r="A272" i="15"/>
  <c r="A273" i="15"/>
  <c r="A274" i="15"/>
  <c r="A275" i="15"/>
  <c r="A276" i="15"/>
  <c r="A277" i="15"/>
  <c r="A278" i="15"/>
  <c r="A279" i="15"/>
  <c r="A280" i="15"/>
  <c r="A281" i="15"/>
  <c r="A282" i="15"/>
  <c r="A283" i="15"/>
  <c r="A284" i="15"/>
  <c r="A285" i="15"/>
  <c r="A286" i="15"/>
  <c r="A287" i="15"/>
  <c r="A288" i="15"/>
  <c r="A289" i="15"/>
  <c r="A290" i="15"/>
  <c r="A291" i="15"/>
  <c r="A292" i="15"/>
  <c r="A293" i="15"/>
  <c r="A294" i="15"/>
  <c r="A295" i="15"/>
  <c r="A296" i="15"/>
  <c r="A297" i="15"/>
  <c r="A298" i="15"/>
  <c r="A299" i="15"/>
  <c r="A300" i="15"/>
  <c r="A301" i="15"/>
  <c r="A302" i="15"/>
  <c r="A303" i="15"/>
  <c r="A304" i="15"/>
  <c r="A305" i="15"/>
  <c r="A306" i="15"/>
  <c r="A307" i="15"/>
  <c r="A308" i="15"/>
  <c r="A309" i="15"/>
  <c r="A310" i="15"/>
  <c r="A311" i="15"/>
  <c r="A312" i="15"/>
  <c r="A313" i="15"/>
  <c r="A314" i="15"/>
  <c r="A315" i="15"/>
  <c r="A316" i="15"/>
  <c r="A317" i="15"/>
  <c r="A318" i="15"/>
  <c r="A319" i="15"/>
  <c r="A320" i="15"/>
  <c r="A321" i="15"/>
  <c r="A322" i="15"/>
  <c r="A323" i="15"/>
  <c r="A324" i="15"/>
  <c r="A325" i="15"/>
  <c r="A326" i="15"/>
  <c r="A327" i="15"/>
  <c r="A328" i="15"/>
  <c r="A329" i="15"/>
  <c r="A330" i="15"/>
  <c r="A331" i="15"/>
  <c r="A332" i="15"/>
  <c r="A333" i="15"/>
  <c r="A334" i="15"/>
  <c r="A335" i="15"/>
  <c r="A336" i="15"/>
  <c r="A337" i="15"/>
  <c r="A338" i="15"/>
  <c r="A339" i="15"/>
  <c r="A340" i="15"/>
  <c r="A341" i="15"/>
  <c r="A342" i="15"/>
  <c r="A343" i="15"/>
  <c r="A344" i="15"/>
  <c r="A345" i="15"/>
  <c r="A346" i="15"/>
  <c r="A347" i="15"/>
  <c r="A348" i="15"/>
  <c r="A349" i="15"/>
  <c r="A350" i="15"/>
  <c r="A351" i="15"/>
  <c r="A352" i="15"/>
  <c r="A353" i="15"/>
  <c r="A354" i="15"/>
  <c r="A355" i="15"/>
  <c r="A356" i="15"/>
  <c r="A357" i="15"/>
  <c r="A358" i="15"/>
  <c r="A359" i="15"/>
  <c r="A360" i="15"/>
  <c r="A361" i="15"/>
  <c r="A362" i="15"/>
  <c r="A363" i="15"/>
  <c r="A364" i="15"/>
  <c r="A365" i="15"/>
  <c r="A185" i="15"/>
  <c r="A2" i="15"/>
  <c r="A3" i="15"/>
  <c r="A4" i="15"/>
  <c r="A5" i="15"/>
  <c r="A6" i="15"/>
  <c r="A7" i="15"/>
  <c r="A8" i="15"/>
  <c r="A9" i="15"/>
  <c r="A10" i="15"/>
  <c r="A11" i="15"/>
  <c r="A12" i="15"/>
  <c r="A13" i="15"/>
  <c r="A14" i="15"/>
  <c r="A15" i="15"/>
  <c r="A16" i="15"/>
  <c r="A17" i="15"/>
  <c r="A18" i="15"/>
  <c r="A19" i="15"/>
  <c r="A20" i="15"/>
  <c r="A21" i="15"/>
  <c r="A22" i="15"/>
  <c r="A23" i="15"/>
  <c r="A24" i="15"/>
  <c r="A25" i="15"/>
  <c r="A26" i="15"/>
  <c r="A27" i="15"/>
  <c r="A28" i="15"/>
  <c r="A29" i="15"/>
  <c r="A30" i="15"/>
  <c r="A31" i="15"/>
  <c r="A32" i="15"/>
  <c r="A33" i="15"/>
  <c r="A34" i="15"/>
  <c r="A35" i="15"/>
  <c r="A36" i="15"/>
  <c r="A37" i="15"/>
  <c r="A38" i="15"/>
  <c r="A39" i="15"/>
  <c r="A40" i="15"/>
  <c r="A41" i="15"/>
  <c r="A42" i="15"/>
  <c r="A43" i="15"/>
  <c r="A44" i="15"/>
  <c r="A45" i="15"/>
  <c r="A46" i="15"/>
  <c r="A47" i="15"/>
  <c r="A48" i="15"/>
  <c r="A49" i="15"/>
  <c r="A50" i="15"/>
  <c r="A51" i="15"/>
  <c r="A52" i="15"/>
  <c r="A53" i="15"/>
  <c r="A54" i="15"/>
  <c r="A55" i="15"/>
  <c r="A56" i="15"/>
  <c r="A57" i="15"/>
  <c r="A58" i="15"/>
  <c r="A59" i="15"/>
  <c r="A60" i="15"/>
  <c r="A61" i="15"/>
  <c r="A62" i="15"/>
  <c r="A63" i="15"/>
  <c r="A64" i="15"/>
  <c r="A65" i="15"/>
  <c r="A66" i="15"/>
  <c r="A67" i="15"/>
  <c r="A68" i="15"/>
  <c r="A69" i="15"/>
  <c r="A70" i="15"/>
  <c r="A71" i="15"/>
  <c r="A72" i="15"/>
  <c r="A73" i="15"/>
  <c r="A74" i="15"/>
  <c r="A75" i="15"/>
  <c r="A76" i="15"/>
  <c r="A77" i="15"/>
  <c r="A78" i="15"/>
  <c r="A79" i="15"/>
  <c r="A80" i="15"/>
  <c r="A81" i="15"/>
  <c r="A82" i="15"/>
  <c r="A83" i="15"/>
  <c r="A84" i="15"/>
  <c r="A85" i="15"/>
  <c r="A86" i="15"/>
  <c r="A87" i="15"/>
  <c r="A88" i="15"/>
  <c r="A89" i="15"/>
  <c r="A90" i="15"/>
  <c r="A91" i="15"/>
  <c r="A92" i="15"/>
  <c r="A93" i="15"/>
  <c r="A94" i="15"/>
  <c r="A95" i="15"/>
  <c r="A96" i="15"/>
  <c r="A97" i="15"/>
  <c r="A98" i="15"/>
  <c r="A99" i="15"/>
  <c r="A100" i="15"/>
  <c r="A101" i="15"/>
  <c r="A102" i="15"/>
  <c r="A103" i="15"/>
  <c r="A104" i="15"/>
  <c r="A105" i="15"/>
  <c r="A106" i="15"/>
  <c r="A107" i="15"/>
  <c r="A108" i="15"/>
  <c r="A109" i="15"/>
  <c r="A110" i="15"/>
  <c r="A111" i="15"/>
  <c r="A112" i="15"/>
  <c r="A113" i="15"/>
  <c r="A114" i="15"/>
  <c r="A115" i="15"/>
  <c r="A116" i="15"/>
  <c r="A117" i="15"/>
  <c r="A118" i="15"/>
  <c r="A119" i="15"/>
  <c r="A120" i="15"/>
  <c r="A121" i="15"/>
  <c r="A122" i="15"/>
  <c r="A123" i="15"/>
  <c r="A124" i="15"/>
  <c r="A125" i="15"/>
  <c r="A126" i="15"/>
  <c r="A127" i="15"/>
  <c r="A128" i="15"/>
  <c r="A129" i="15"/>
  <c r="A130" i="15"/>
  <c r="A131" i="15"/>
  <c r="A132" i="15"/>
  <c r="A133" i="15"/>
  <c r="A134" i="15"/>
  <c r="A135" i="15"/>
  <c r="A136" i="15"/>
  <c r="A137" i="15"/>
  <c r="A138" i="15"/>
  <c r="A139" i="15"/>
  <c r="A140" i="15"/>
  <c r="A141" i="15"/>
  <c r="A142" i="15"/>
  <c r="A143" i="15"/>
  <c r="A144" i="15"/>
  <c r="A145" i="15"/>
  <c r="A146" i="15"/>
  <c r="A147" i="15"/>
  <c r="A148" i="15"/>
  <c r="A149" i="15"/>
  <c r="A150" i="15"/>
  <c r="A151" i="15"/>
  <c r="A152" i="15"/>
  <c r="A153" i="15"/>
  <c r="A154" i="15"/>
  <c r="A155" i="15"/>
  <c r="A156" i="15"/>
  <c r="A157" i="15"/>
  <c r="A158" i="15"/>
  <c r="A159" i="15"/>
  <c r="A160" i="15"/>
  <c r="A161" i="15"/>
  <c r="A162" i="15"/>
  <c r="A163" i="15"/>
  <c r="A164" i="15"/>
  <c r="A165" i="15"/>
  <c r="A166" i="15"/>
  <c r="A167" i="15"/>
  <c r="A168" i="15"/>
  <c r="A169" i="15"/>
  <c r="A170" i="15"/>
  <c r="A171" i="15"/>
  <c r="A172" i="15"/>
  <c r="A173" i="15"/>
  <c r="A174" i="15"/>
  <c r="A175" i="15"/>
  <c r="A176" i="15"/>
  <c r="A177" i="15"/>
  <c r="A178" i="15"/>
  <c r="A179" i="15"/>
  <c r="A180" i="15"/>
  <c r="A181" i="15"/>
  <c r="A182" i="15"/>
  <c r="A183" i="15"/>
  <c r="A184" i="15"/>
  <c r="A1" i="15"/>
  <c r="G1" i="2" l="1"/>
  <c r="M25" i="2"/>
  <c r="N25" i="2"/>
  <c r="M24" i="2" s="1"/>
  <c r="M29" i="2"/>
  <c r="M22" i="2"/>
  <c r="M28" i="2" s="1"/>
  <c r="M27" i="2" l="1"/>
  <c r="B11" i="1" l="1"/>
  <c r="M18" i="2" s="1"/>
  <c r="C2" i="11"/>
  <c r="H1" i="2" l="1"/>
  <c r="C368" i="2" l="1"/>
  <c r="D368" i="2" s="1"/>
  <c r="C367" i="2"/>
  <c r="C366" i="2"/>
  <c r="C365" i="2"/>
  <c r="E365" i="2" s="1"/>
  <c r="C364" i="2"/>
  <c r="D364" i="2" s="1"/>
  <c r="C363" i="2"/>
  <c r="C362" i="2"/>
  <c r="C361" i="2"/>
  <c r="D361" i="2" s="1"/>
  <c r="C360" i="2"/>
  <c r="D360" i="2" s="1"/>
  <c r="C359" i="2"/>
  <c r="C358" i="2"/>
  <c r="C357" i="2"/>
  <c r="D357" i="2" s="1"/>
  <c r="C356" i="2"/>
  <c r="D356" i="2" s="1"/>
  <c r="C355" i="2"/>
  <c r="C354" i="2"/>
  <c r="C353" i="2"/>
  <c r="D353" i="2" s="1"/>
  <c r="C352" i="2"/>
  <c r="D352" i="2" s="1"/>
  <c r="C351" i="2"/>
  <c r="C350" i="2"/>
  <c r="C349" i="2"/>
  <c r="C348" i="2"/>
  <c r="E348" i="2" s="1"/>
  <c r="C347" i="2"/>
  <c r="C346" i="2"/>
  <c r="C345" i="2"/>
  <c r="E345" i="2" s="1"/>
  <c r="C344" i="2"/>
  <c r="E344" i="2" s="1"/>
  <c r="C343" i="2"/>
  <c r="C342" i="2"/>
  <c r="C341" i="2"/>
  <c r="E341" i="2" s="1"/>
  <c r="C340" i="2"/>
  <c r="E340" i="2" s="1"/>
  <c r="C339" i="2"/>
  <c r="C338" i="2"/>
  <c r="C337" i="2"/>
  <c r="E337" i="2" s="1"/>
  <c r="C336" i="2"/>
  <c r="E336" i="2" s="1"/>
  <c r="C335" i="2"/>
  <c r="C334" i="2"/>
  <c r="C333" i="2"/>
  <c r="D333" i="2" s="1"/>
  <c r="C332" i="2"/>
  <c r="E332" i="2" s="1"/>
  <c r="C331" i="2"/>
  <c r="C330" i="2"/>
  <c r="C329" i="2"/>
  <c r="D329" i="2" s="1"/>
  <c r="C328" i="2"/>
  <c r="E328" i="2" s="1"/>
  <c r="C327" i="2"/>
  <c r="C326" i="2"/>
  <c r="C325" i="2"/>
  <c r="D325" i="2" s="1"/>
  <c r="C324" i="2"/>
  <c r="E324" i="2" s="1"/>
  <c r="C323" i="2"/>
  <c r="C322" i="2"/>
  <c r="C321" i="2"/>
  <c r="D321" i="2" s="1"/>
  <c r="C320" i="2"/>
  <c r="E320" i="2" s="1"/>
  <c r="C319" i="2"/>
  <c r="C318" i="2"/>
  <c r="C317" i="2"/>
  <c r="C316" i="2"/>
  <c r="E316" i="2" s="1"/>
  <c r="C315" i="2"/>
  <c r="C314" i="2"/>
  <c r="C313" i="2"/>
  <c r="D313" i="2" s="1"/>
  <c r="C312" i="2"/>
  <c r="E312" i="2" s="1"/>
  <c r="C311" i="2"/>
  <c r="C310" i="2"/>
  <c r="C309" i="2"/>
  <c r="D309" i="2" s="1"/>
  <c r="C308" i="2"/>
  <c r="E308" i="2" s="1"/>
  <c r="C307" i="2"/>
  <c r="C306" i="2"/>
  <c r="C305" i="2"/>
  <c r="D305" i="2" s="1"/>
  <c r="C304" i="2"/>
  <c r="E304" i="2" s="1"/>
  <c r="C303" i="2"/>
  <c r="C302" i="2"/>
  <c r="C301" i="2"/>
  <c r="E301" i="2" s="1"/>
  <c r="C300" i="2"/>
  <c r="E300" i="2" s="1"/>
  <c r="C299" i="2"/>
  <c r="C298" i="2"/>
  <c r="C297" i="2"/>
  <c r="D297" i="2" s="1"/>
  <c r="C296" i="2"/>
  <c r="E296" i="2" s="1"/>
  <c r="C295" i="2"/>
  <c r="C294" i="2"/>
  <c r="C293" i="2"/>
  <c r="D293" i="2" s="1"/>
  <c r="C292" i="2"/>
  <c r="E292" i="2" s="1"/>
  <c r="C291" i="2"/>
  <c r="C290" i="2"/>
  <c r="C289" i="2"/>
  <c r="D289" i="2" s="1"/>
  <c r="C288" i="2"/>
  <c r="E288" i="2" s="1"/>
  <c r="C287" i="2"/>
  <c r="C286" i="2"/>
  <c r="C285" i="2"/>
  <c r="E285" i="2" s="1"/>
  <c r="C284" i="2"/>
  <c r="E284" i="2" s="1"/>
  <c r="C283" i="2"/>
  <c r="C282" i="2"/>
  <c r="C281" i="2"/>
  <c r="D281" i="2" s="1"/>
  <c r="C280" i="2"/>
  <c r="E280" i="2" s="1"/>
  <c r="C279" i="2"/>
  <c r="C278" i="2"/>
  <c r="C277" i="2"/>
  <c r="E277" i="2" s="1"/>
  <c r="C276" i="2"/>
  <c r="E276" i="2" s="1"/>
  <c r="C275" i="2"/>
  <c r="C274" i="2"/>
  <c r="E274" i="2" s="1"/>
  <c r="C273" i="2"/>
  <c r="D273" i="2" s="1"/>
  <c r="C272" i="2"/>
  <c r="E272" i="2" s="1"/>
  <c r="C271" i="2"/>
  <c r="C270" i="2"/>
  <c r="C269" i="2"/>
  <c r="E269" i="2" s="1"/>
  <c r="C268" i="2"/>
  <c r="E268" i="2" s="1"/>
  <c r="C267" i="2"/>
  <c r="C266" i="2"/>
  <c r="C265" i="2"/>
  <c r="D265" i="2" s="1"/>
  <c r="C264" i="2"/>
  <c r="E264" i="2" s="1"/>
  <c r="C263" i="2"/>
  <c r="C262" i="2"/>
  <c r="C261" i="2"/>
  <c r="D261" i="2" s="1"/>
  <c r="C260" i="2"/>
  <c r="E260" i="2" s="1"/>
  <c r="C259" i="2"/>
  <c r="C258" i="2"/>
  <c r="C257" i="2"/>
  <c r="D257" i="2" s="1"/>
  <c r="C256" i="2"/>
  <c r="E256" i="2" s="1"/>
  <c r="C255" i="2"/>
  <c r="C254" i="2"/>
  <c r="C253" i="2"/>
  <c r="E253" i="2" s="1"/>
  <c r="C252" i="2"/>
  <c r="E252" i="2" s="1"/>
  <c r="C251" i="2"/>
  <c r="C250" i="2"/>
  <c r="C249" i="2"/>
  <c r="D249" i="2" s="1"/>
  <c r="C248" i="2"/>
  <c r="E248" i="2" s="1"/>
  <c r="C247" i="2"/>
  <c r="C246" i="2"/>
  <c r="C245" i="2"/>
  <c r="D245" i="2" s="1"/>
  <c r="C244" i="2"/>
  <c r="E244" i="2" s="1"/>
  <c r="C243" i="2"/>
  <c r="C242" i="2"/>
  <c r="C241" i="2"/>
  <c r="D241" i="2" s="1"/>
  <c r="C240" i="2"/>
  <c r="E240" i="2" s="1"/>
  <c r="C239" i="2"/>
  <c r="C238" i="2"/>
  <c r="C237" i="2"/>
  <c r="E237" i="2" s="1"/>
  <c r="C236" i="2"/>
  <c r="E236" i="2" s="1"/>
  <c r="C235" i="2"/>
  <c r="C234" i="2"/>
  <c r="C233" i="2"/>
  <c r="D233" i="2" s="1"/>
  <c r="C232" i="2"/>
  <c r="E232" i="2" s="1"/>
  <c r="C231" i="2"/>
  <c r="C230" i="2"/>
  <c r="C229" i="2"/>
  <c r="E229" i="2" s="1"/>
  <c r="C228" i="2"/>
  <c r="E228" i="2" s="1"/>
  <c r="C227" i="2"/>
  <c r="C226" i="2"/>
  <c r="C225" i="2"/>
  <c r="D225" i="2" s="1"/>
  <c r="C224" i="2"/>
  <c r="E224" i="2" s="1"/>
  <c r="C223" i="2"/>
  <c r="C222" i="2"/>
  <c r="C221" i="2"/>
  <c r="E221" i="2" s="1"/>
  <c r="C220" i="2"/>
  <c r="E220" i="2" s="1"/>
  <c r="C219" i="2"/>
  <c r="C218" i="2"/>
  <c r="C217" i="2"/>
  <c r="D217" i="2" s="1"/>
  <c r="C216" i="2"/>
  <c r="E216" i="2" s="1"/>
  <c r="C215" i="2"/>
  <c r="C214" i="2"/>
  <c r="C213" i="2"/>
  <c r="E213" i="2" s="1"/>
  <c r="C212" i="2"/>
  <c r="E212" i="2" s="1"/>
  <c r="C211" i="2"/>
  <c r="C210" i="2"/>
  <c r="C209" i="2"/>
  <c r="D209" i="2" s="1"/>
  <c r="C208" i="2"/>
  <c r="E208" i="2" s="1"/>
  <c r="C207" i="2"/>
  <c r="C206" i="2"/>
  <c r="C205" i="2"/>
  <c r="E205" i="2" s="1"/>
  <c r="C204" i="2"/>
  <c r="E204" i="2" s="1"/>
  <c r="C203" i="2"/>
  <c r="C202" i="2"/>
  <c r="C201" i="2"/>
  <c r="D201" i="2" s="1"/>
  <c r="C200" i="2"/>
  <c r="E200" i="2" s="1"/>
  <c r="C199" i="2"/>
  <c r="C198" i="2"/>
  <c r="C197" i="2"/>
  <c r="D197" i="2" s="1"/>
  <c r="C196" i="2"/>
  <c r="E196" i="2" s="1"/>
  <c r="C195" i="2"/>
  <c r="C194" i="2"/>
  <c r="C193" i="2"/>
  <c r="D193" i="2" s="1"/>
  <c r="C192" i="2"/>
  <c r="E192" i="2" s="1"/>
  <c r="C191" i="2"/>
  <c r="C190" i="2"/>
  <c r="C189" i="2"/>
  <c r="E189" i="2" s="1"/>
  <c r="C188" i="2"/>
  <c r="E188" i="2" s="1"/>
  <c r="C187" i="2"/>
  <c r="C186" i="2"/>
  <c r="C185" i="2"/>
  <c r="D185" i="2" s="1"/>
  <c r="C184" i="2"/>
  <c r="E184" i="2" s="1"/>
  <c r="C183" i="2"/>
  <c r="C182" i="2"/>
  <c r="C181" i="2"/>
  <c r="E181" i="2" s="1"/>
  <c r="C180" i="2"/>
  <c r="E180" i="2" s="1"/>
  <c r="C179" i="2"/>
  <c r="C178" i="2"/>
  <c r="C177" i="2"/>
  <c r="E177" i="2" s="1"/>
  <c r="C176" i="2"/>
  <c r="E176" i="2" s="1"/>
  <c r="C175" i="2"/>
  <c r="C174" i="2"/>
  <c r="C173" i="2"/>
  <c r="E173" i="2" s="1"/>
  <c r="C172" i="2"/>
  <c r="E172" i="2" s="1"/>
  <c r="C171" i="2"/>
  <c r="C170" i="2"/>
  <c r="C169" i="2"/>
  <c r="D169" i="2" s="1"/>
  <c r="C168" i="2"/>
  <c r="E168" i="2" s="1"/>
  <c r="C167" i="2"/>
  <c r="C166" i="2"/>
  <c r="C165" i="2"/>
  <c r="E165" i="2" s="1"/>
  <c r="C164" i="2"/>
  <c r="E164" i="2" s="1"/>
  <c r="C163" i="2"/>
  <c r="C162" i="2"/>
  <c r="C161" i="2"/>
  <c r="D161" i="2" s="1"/>
  <c r="C160" i="2"/>
  <c r="E160" i="2" s="1"/>
  <c r="C159" i="2"/>
  <c r="C158" i="2"/>
  <c r="C157" i="2"/>
  <c r="E157" i="2" s="1"/>
  <c r="C156" i="2"/>
  <c r="C155" i="2"/>
  <c r="C154" i="2"/>
  <c r="E154" i="2" s="1"/>
  <c r="D365" i="2"/>
  <c r="D349" i="2"/>
  <c r="E349" i="2"/>
  <c r="E333" i="2"/>
  <c r="D317" i="2"/>
  <c r="E317" i="2"/>
  <c r="D301" i="2"/>
  <c r="D269" i="2"/>
  <c r="E261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D4" i="2" s="1"/>
  <c r="I3" i="2"/>
  <c r="F4" i="11" s="1"/>
  <c r="E245" i="2" l="1"/>
  <c r="E309" i="2"/>
  <c r="D341" i="2"/>
  <c r="D277" i="2"/>
  <c r="E325" i="2"/>
  <c r="E357" i="2"/>
  <c r="D285" i="2"/>
  <c r="E293" i="2"/>
  <c r="D213" i="2"/>
  <c r="D173" i="2"/>
  <c r="D237" i="2"/>
  <c r="E197" i="2"/>
  <c r="D157" i="2"/>
  <c r="D189" i="2"/>
  <c r="D229" i="2"/>
  <c r="D253" i="2"/>
  <c r="D181" i="2"/>
  <c r="D205" i="2"/>
  <c r="D221" i="2"/>
  <c r="D165" i="2"/>
  <c r="D154" i="2"/>
  <c r="E161" i="2"/>
  <c r="E169" i="2"/>
  <c r="D177" i="2"/>
  <c r="E185" i="2"/>
  <c r="E193" i="2"/>
  <c r="E201" i="2"/>
  <c r="E209" i="2"/>
  <c r="E217" i="2"/>
  <c r="E225" i="2"/>
  <c r="E233" i="2"/>
  <c r="E241" i="2"/>
  <c r="E249" i="2"/>
  <c r="E257" i="2"/>
  <c r="E265" i="2"/>
  <c r="E273" i="2"/>
  <c r="E281" i="2"/>
  <c r="E289" i="2"/>
  <c r="E297" i="2"/>
  <c r="E305" i="2"/>
  <c r="E313" i="2"/>
  <c r="E321" i="2"/>
  <c r="E329" i="2"/>
  <c r="D337" i="2"/>
  <c r="D345" i="2"/>
  <c r="E353" i="2"/>
  <c r="E361" i="2"/>
  <c r="D160" i="2"/>
  <c r="D164" i="2"/>
  <c r="D168" i="2"/>
  <c r="D172" i="2"/>
  <c r="D176" i="2"/>
  <c r="D180" i="2"/>
  <c r="D184" i="2"/>
  <c r="D188" i="2"/>
  <c r="D192" i="2"/>
  <c r="D196" i="2"/>
  <c r="D200" i="2"/>
  <c r="D204" i="2"/>
  <c r="D208" i="2"/>
  <c r="D212" i="2"/>
  <c r="D216" i="2"/>
  <c r="D220" i="2"/>
  <c r="D224" i="2"/>
  <c r="D228" i="2"/>
  <c r="D232" i="2"/>
  <c r="D236" i="2"/>
  <c r="D240" i="2"/>
  <c r="D244" i="2"/>
  <c r="D248" i="2"/>
  <c r="D252" i="2"/>
  <c r="D256" i="2"/>
  <c r="D260" i="2"/>
  <c r="D264" i="2"/>
  <c r="D268" i="2"/>
  <c r="D272" i="2"/>
  <c r="D276" i="2"/>
  <c r="D280" i="2"/>
  <c r="D284" i="2"/>
  <c r="D288" i="2"/>
  <c r="D292" i="2"/>
  <c r="D296" i="2"/>
  <c r="D300" i="2"/>
  <c r="D304" i="2"/>
  <c r="D308" i="2"/>
  <c r="D312" i="2"/>
  <c r="D316" i="2"/>
  <c r="D320" i="2"/>
  <c r="D324" i="2"/>
  <c r="D328" i="2"/>
  <c r="D332" i="2"/>
  <c r="D336" i="2"/>
  <c r="D340" i="2"/>
  <c r="D344" i="2"/>
  <c r="D348" i="2"/>
  <c r="E352" i="2"/>
  <c r="E356" i="2"/>
  <c r="E360" i="2"/>
  <c r="E364" i="2"/>
  <c r="E368" i="2"/>
  <c r="D274" i="2"/>
  <c r="D158" i="2"/>
  <c r="E158" i="2"/>
  <c r="D166" i="2"/>
  <c r="E166" i="2"/>
  <c r="E178" i="2"/>
  <c r="D178" i="2"/>
  <c r="D190" i="2"/>
  <c r="E190" i="2"/>
  <c r="E202" i="2"/>
  <c r="D202" i="2"/>
  <c r="D214" i="2"/>
  <c r="E214" i="2"/>
  <c r="E226" i="2"/>
  <c r="D226" i="2"/>
  <c r="D238" i="2"/>
  <c r="E238" i="2"/>
  <c r="E250" i="2"/>
  <c r="D250" i="2"/>
  <c r="D262" i="2"/>
  <c r="E262" i="2"/>
  <c r="D270" i="2"/>
  <c r="E270" i="2"/>
  <c r="D286" i="2"/>
  <c r="E286" i="2"/>
  <c r="E298" i="2"/>
  <c r="D298" i="2"/>
  <c r="D310" i="2"/>
  <c r="E310" i="2"/>
  <c r="E322" i="2"/>
  <c r="D322" i="2"/>
  <c r="D334" i="2"/>
  <c r="E334" i="2"/>
  <c r="E346" i="2"/>
  <c r="D346" i="2"/>
  <c r="E358" i="2"/>
  <c r="D358" i="2"/>
  <c r="E366" i="2"/>
  <c r="D366" i="2"/>
  <c r="E162" i="2"/>
  <c r="D162" i="2"/>
  <c r="D174" i="2"/>
  <c r="E174" i="2"/>
  <c r="E186" i="2"/>
  <c r="D186" i="2"/>
  <c r="D198" i="2"/>
  <c r="E198" i="2"/>
  <c r="E210" i="2"/>
  <c r="D210" i="2"/>
  <c r="E218" i="2"/>
  <c r="D218" i="2"/>
  <c r="D230" i="2"/>
  <c r="E230" i="2"/>
  <c r="D246" i="2"/>
  <c r="E246" i="2"/>
  <c r="E258" i="2"/>
  <c r="D258" i="2"/>
  <c r="E282" i="2"/>
  <c r="D282" i="2"/>
  <c r="D294" i="2"/>
  <c r="E294" i="2"/>
  <c r="E306" i="2"/>
  <c r="D306" i="2"/>
  <c r="D318" i="2"/>
  <c r="E318" i="2"/>
  <c r="E330" i="2"/>
  <c r="D330" i="2"/>
  <c r="D342" i="2"/>
  <c r="E342" i="2"/>
  <c r="E350" i="2"/>
  <c r="D350" i="2"/>
  <c r="D362" i="2"/>
  <c r="E362" i="2"/>
  <c r="E155" i="2"/>
  <c r="D155" i="2"/>
  <c r="E170" i="2"/>
  <c r="D170" i="2"/>
  <c r="D182" i="2"/>
  <c r="E182" i="2"/>
  <c r="E194" i="2"/>
  <c r="D194" i="2"/>
  <c r="D206" i="2"/>
  <c r="E206" i="2"/>
  <c r="D222" i="2"/>
  <c r="E222" i="2"/>
  <c r="E234" i="2"/>
  <c r="D234" i="2"/>
  <c r="E242" i="2"/>
  <c r="D242" i="2"/>
  <c r="D254" i="2"/>
  <c r="E254" i="2"/>
  <c r="E266" i="2"/>
  <c r="D266" i="2"/>
  <c r="D278" i="2"/>
  <c r="E278" i="2"/>
  <c r="E290" i="2"/>
  <c r="D290" i="2"/>
  <c r="D302" i="2"/>
  <c r="E302" i="2"/>
  <c r="E314" i="2"/>
  <c r="D314" i="2"/>
  <c r="D326" i="2"/>
  <c r="E326" i="2"/>
  <c r="E338" i="2"/>
  <c r="D338" i="2"/>
  <c r="D354" i="2"/>
  <c r="E354" i="2"/>
  <c r="E159" i="2"/>
  <c r="D159" i="2"/>
  <c r="E163" i="2"/>
  <c r="D163" i="2"/>
  <c r="E171" i="2"/>
  <c r="D171" i="2"/>
  <c r="E183" i="2"/>
  <c r="D183" i="2"/>
  <c r="E191" i="2"/>
  <c r="D191" i="2"/>
  <c r="E199" i="2"/>
  <c r="D199" i="2"/>
  <c r="E207" i="2"/>
  <c r="D207" i="2"/>
  <c r="E215" i="2"/>
  <c r="D215" i="2"/>
  <c r="E223" i="2"/>
  <c r="D223" i="2"/>
  <c r="E227" i="2"/>
  <c r="D227" i="2"/>
  <c r="E235" i="2"/>
  <c r="D235" i="2"/>
  <c r="E243" i="2"/>
  <c r="D243" i="2"/>
  <c r="E251" i="2"/>
  <c r="D251" i="2"/>
  <c r="E259" i="2"/>
  <c r="D259" i="2"/>
  <c r="E267" i="2"/>
  <c r="D267" i="2"/>
  <c r="E275" i="2"/>
  <c r="D275" i="2"/>
  <c r="E283" i="2"/>
  <c r="D283" i="2"/>
  <c r="E295" i="2"/>
  <c r="D295" i="2"/>
  <c r="E299" i="2"/>
  <c r="D299" i="2"/>
  <c r="E311" i="2"/>
  <c r="D311" i="2"/>
  <c r="E319" i="2"/>
  <c r="D319" i="2"/>
  <c r="E327" i="2"/>
  <c r="D327" i="2"/>
  <c r="E335" i="2"/>
  <c r="D335" i="2"/>
  <c r="E343" i="2"/>
  <c r="D343" i="2"/>
  <c r="E351" i="2"/>
  <c r="D351" i="2"/>
  <c r="E359" i="2"/>
  <c r="D359" i="2"/>
  <c r="E367" i="2"/>
  <c r="D367" i="2"/>
  <c r="D156" i="2"/>
  <c r="E156" i="2"/>
  <c r="E167" i="2"/>
  <c r="D167" i="2"/>
  <c r="E175" i="2"/>
  <c r="D175" i="2"/>
  <c r="E179" i="2"/>
  <c r="D179" i="2"/>
  <c r="E187" i="2"/>
  <c r="D187" i="2"/>
  <c r="E195" i="2"/>
  <c r="D195" i="2"/>
  <c r="E203" i="2"/>
  <c r="D203" i="2"/>
  <c r="E211" i="2"/>
  <c r="D211" i="2"/>
  <c r="E219" i="2"/>
  <c r="D219" i="2"/>
  <c r="E231" i="2"/>
  <c r="D231" i="2"/>
  <c r="E239" i="2"/>
  <c r="D239" i="2"/>
  <c r="E247" i="2"/>
  <c r="D247" i="2"/>
  <c r="E255" i="2"/>
  <c r="D255" i="2"/>
  <c r="E263" i="2"/>
  <c r="D263" i="2"/>
  <c r="E271" i="2"/>
  <c r="D271" i="2"/>
  <c r="E279" i="2"/>
  <c r="D279" i="2"/>
  <c r="E287" i="2"/>
  <c r="D287" i="2"/>
  <c r="E291" i="2"/>
  <c r="D291" i="2"/>
  <c r="E303" i="2"/>
  <c r="D303" i="2"/>
  <c r="E307" i="2"/>
  <c r="D307" i="2"/>
  <c r="E315" i="2"/>
  <c r="D315" i="2"/>
  <c r="E323" i="2"/>
  <c r="D323" i="2"/>
  <c r="E331" i="2"/>
  <c r="D331" i="2"/>
  <c r="E339" i="2"/>
  <c r="D339" i="2"/>
  <c r="E347" i="2"/>
  <c r="D347" i="2"/>
  <c r="E355" i="2"/>
  <c r="D355" i="2"/>
  <c r="E363" i="2"/>
  <c r="D363" i="2"/>
  <c r="E12" i="2"/>
  <c r="D12" i="2"/>
  <c r="E16" i="2"/>
  <c r="D16" i="2"/>
  <c r="E20" i="2"/>
  <c r="D20" i="2"/>
  <c r="E24" i="2"/>
  <c r="D24" i="2"/>
  <c r="E28" i="2"/>
  <c r="D28" i="2"/>
  <c r="E32" i="2"/>
  <c r="D32" i="2"/>
  <c r="E36" i="2"/>
  <c r="D36" i="2"/>
  <c r="E40" i="2"/>
  <c r="D40" i="2"/>
  <c r="E44" i="2"/>
  <c r="D44" i="2"/>
  <c r="E48" i="2"/>
  <c r="D48" i="2"/>
  <c r="E52" i="2"/>
  <c r="D52" i="2"/>
  <c r="E56" i="2"/>
  <c r="D56" i="2"/>
  <c r="E60" i="2"/>
  <c r="D60" i="2"/>
  <c r="E64" i="2"/>
  <c r="D64" i="2"/>
  <c r="E68" i="2"/>
  <c r="D68" i="2"/>
  <c r="E72" i="2"/>
  <c r="D72" i="2"/>
  <c r="E76" i="2"/>
  <c r="D76" i="2"/>
  <c r="E80" i="2"/>
  <c r="D80" i="2"/>
  <c r="E84" i="2"/>
  <c r="D84" i="2"/>
  <c r="E88" i="2"/>
  <c r="D88" i="2"/>
  <c r="E92" i="2"/>
  <c r="D92" i="2"/>
  <c r="E96" i="2"/>
  <c r="D96" i="2"/>
  <c r="E100" i="2"/>
  <c r="D100" i="2"/>
  <c r="E104" i="2"/>
  <c r="D104" i="2"/>
  <c r="E108" i="2"/>
  <c r="D108" i="2"/>
  <c r="E112" i="2"/>
  <c r="D112" i="2"/>
  <c r="E116" i="2"/>
  <c r="D116" i="2"/>
  <c r="E120" i="2"/>
  <c r="D120" i="2"/>
  <c r="E124" i="2"/>
  <c r="D124" i="2"/>
  <c r="E128" i="2"/>
  <c r="D128" i="2"/>
  <c r="E132" i="2"/>
  <c r="D132" i="2"/>
  <c r="E136" i="2"/>
  <c r="D136" i="2"/>
  <c r="E140" i="2"/>
  <c r="D140" i="2"/>
  <c r="E144" i="2"/>
  <c r="D144" i="2"/>
  <c r="E148" i="2"/>
  <c r="D148" i="2"/>
  <c r="E152" i="2"/>
  <c r="D152" i="2"/>
  <c r="D13" i="2"/>
  <c r="E13" i="2"/>
  <c r="D17" i="2"/>
  <c r="E17" i="2"/>
  <c r="D21" i="2"/>
  <c r="E21" i="2"/>
  <c r="D25" i="2"/>
  <c r="E25" i="2"/>
  <c r="D29" i="2"/>
  <c r="E29" i="2"/>
  <c r="D33" i="2"/>
  <c r="E33" i="2"/>
  <c r="D37" i="2"/>
  <c r="E37" i="2"/>
  <c r="D41" i="2"/>
  <c r="E41" i="2"/>
  <c r="D45" i="2"/>
  <c r="E45" i="2"/>
  <c r="D49" i="2"/>
  <c r="E49" i="2"/>
  <c r="D53" i="2"/>
  <c r="E53" i="2"/>
  <c r="D57" i="2"/>
  <c r="E57" i="2"/>
  <c r="D61" i="2"/>
  <c r="E61" i="2"/>
  <c r="D65" i="2"/>
  <c r="E65" i="2"/>
  <c r="D69" i="2"/>
  <c r="E69" i="2"/>
  <c r="D73" i="2"/>
  <c r="E73" i="2"/>
  <c r="D77" i="2"/>
  <c r="E77" i="2"/>
  <c r="D81" i="2"/>
  <c r="E81" i="2"/>
  <c r="D85" i="2"/>
  <c r="E85" i="2"/>
  <c r="D89" i="2"/>
  <c r="E89" i="2"/>
  <c r="D93" i="2"/>
  <c r="E93" i="2"/>
  <c r="D97" i="2"/>
  <c r="E97" i="2"/>
  <c r="D101" i="2"/>
  <c r="E101" i="2"/>
  <c r="D105" i="2"/>
  <c r="E105" i="2"/>
  <c r="D109" i="2"/>
  <c r="E109" i="2"/>
  <c r="D113" i="2"/>
  <c r="E113" i="2"/>
  <c r="D117" i="2"/>
  <c r="E117" i="2"/>
  <c r="D121" i="2"/>
  <c r="E121" i="2"/>
  <c r="D125" i="2"/>
  <c r="E125" i="2"/>
  <c r="D129" i="2"/>
  <c r="E129" i="2"/>
  <c r="D133" i="2"/>
  <c r="E133" i="2"/>
  <c r="D137" i="2"/>
  <c r="E137" i="2"/>
  <c r="D141" i="2"/>
  <c r="E141" i="2"/>
  <c r="D145" i="2"/>
  <c r="E145" i="2"/>
  <c r="D149" i="2"/>
  <c r="E149" i="2"/>
  <c r="D153" i="2"/>
  <c r="E153" i="2"/>
  <c r="E14" i="2"/>
  <c r="D14" i="2"/>
  <c r="E18" i="2"/>
  <c r="D18" i="2"/>
  <c r="E22" i="2"/>
  <c r="D22" i="2"/>
  <c r="E26" i="2"/>
  <c r="D26" i="2"/>
  <c r="E30" i="2"/>
  <c r="D30" i="2"/>
  <c r="E34" i="2"/>
  <c r="D34" i="2"/>
  <c r="E38" i="2"/>
  <c r="D38" i="2"/>
  <c r="E42" i="2"/>
  <c r="D42" i="2"/>
  <c r="E46" i="2"/>
  <c r="D46" i="2"/>
  <c r="E50" i="2"/>
  <c r="D50" i="2"/>
  <c r="E54" i="2"/>
  <c r="D54" i="2"/>
  <c r="E58" i="2"/>
  <c r="D58" i="2"/>
  <c r="E62" i="2"/>
  <c r="D62" i="2"/>
  <c r="E66" i="2"/>
  <c r="D66" i="2"/>
  <c r="E70" i="2"/>
  <c r="D70" i="2"/>
  <c r="E74" i="2"/>
  <c r="D74" i="2"/>
  <c r="E78" i="2"/>
  <c r="D78" i="2"/>
  <c r="E82" i="2"/>
  <c r="D82" i="2"/>
  <c r="E86" i="2"/>
  <c r="D86" i="2"/>
  <c r="E90" i="2"/>
  <c r="D90" i="2"/>
  <c r="E94" i="2"/>
  <c r="D94" i="2"/>
  <c r="E98" i="2"/>
  <c r="D98" i="2"/>
  <c r="E102" i="2"/>
  <c r="D102" i="2"/>
  <c r="E106" i="2"/>
  <c r="D106" i="2"/>
  <c r="E110" i="2"/>
  <c r="D110" i="2"/>
  <c r="E114" i="2"/>
  <c r="D114" i="2"/>
  <c r="E118" i="2"/>
  <c r="D118" i="2"/>
  <c r="E122" i="2"/>
  <c r="D122" i="2"/>
  <c r="E126" i="2"/>
  <c r="D126" i="2"/>
  <c r="E130" i="2"/>
  <c r="D130" i="2"/>
  <c r="E134" i="2"/>
  <c r="D134" i="2"/>
  <c r="E138" i="2"/>
  <c r="D138" i="2"/>
  <c r="E142" i="2"/>
  <c r="D142" i="2"/>
  <c r="E146" i="2"/>
  <c r="D146" i="2"/>
  <c r="E150" i="2"/>
  <c r="D150" i="2"/>
  <c r="D15" i="2"/>
  <c r="E15" i="2"/>
  <c r="D19" i="2"/>
  <c r="E19" i="2"/>
  <c r="D23" i="2"/>
  <c r="E23" i="2"/>
  <c r="D27" i="2"/>
  <c r="E27" i="2"/>
  <c r="D31" i="2"/>
  <c r="E31" i="2"/>
  <c r="D35" i="2"/>
  <c r="E35" i="2"/>
  <c r="D39" i="2"/>
  <c r="E39" i="2"/>
  <c r="D43" i="2"/>
  <c r="E43" i="2"/>
  <c r="D47" i="2"/>
  <c r="E47" i="2"/>
  <c r="D51" i="2"/>
  <c r="E51" i="2"/>
  <c r="D55" i="2"/>
  <c r="E55" i="2"/>
  <c r="D59" i="2"/>
  <c r="E59" i="2"/>
  <c r="D63" i="2"/>
  <c r="E63" i="2"/>
  <c r="D67" i="2"/>
  <c r="E67" i="2"/>
  <c r="D71" i="2"/>
  <c r="E71" i="2"/>
  <c r="D75" i="2"/>
  <c r="E75" i="2"/>
  <c r="D79" i="2"/>
  <c r="E79" i="2"/>
  <c r="D83" i="2"/>
  <c r="E83" i="2"/>
  <c r="D87" i="2"/>
  <c r="E87" i="2"/>
  <c r="D91" i="2"/>
  <c r="E91" i="2"/>
  <c r="D95" i="2"/>
  <c r="E95" i="2"/>
  <c r="D99" i="2"/>
  <c r="E99" i="2"/>
  <c r="D103" i="2"/>
  <c r="E103" i="2"/>
  <c r="D107" i="2"/>
  <c r="E107" i="2"/>
  <c r="D111" i="2"/>
  <c r="E111" i="2"/>
  <c r="D115" i="2"/>
  <c r="E115" i="2"/>
  <c r="D119" i="2"/>
  <c r="E119" i="2"/>
  <c r="D123" i="2"/>
  <c r="E123" i="2"/>
  <c r="D127" i="2"/>
  <c r="E127" i="2"/>
  <c r="D131" i="2"/>
  <c r="E131" i="2"/>
  <c r="D135" i="2"/>
  <c r="E135" i="2"/>
  <c r="D139" i="2"/>
  <c r="E139" i="2"/>
  <c r="D143" i="2"/>
  <c r="E143" i="2"/>
  <c r="D147" i="2"/>
  <c r="E147" i="2"/>
  <c r="D151" i="2"/>
  <c r="E151" i="2"/>
  <c r="E6" i="2"/>
  <c r="D6" i="2"/>
  <c r="D10" i="2"/>
  <c r="E10" i="2"/>
  <c r="E7" i="2"/>
  <c r="D7" i="2"/>
  <c r="E11" i="2"/>
  <c r="D11" i="2"/>
  <c r="E8" i="2"/>
  <c r="D8" i="2"/>
  <c r="D5" i="2"/>
  <c r="E5" i="2"/>
  <c r="D9" i="2"/>
  <c r="E9" i="2"/>
  <c r="E4" i="2"/>
  <c r="H15" i="2" l="1"/>
  <c r="E16" i="11" s="1"/>
  <c r="C196" i="15" s="1"/>
  <c r="H17" i="2"/>
  <c r="E18" i="11" s="1"/>
  <c r="C198" i="15" s="1"/>
  <c r="H19" i="2"/>
  <c r="E20" i="11" s="1"/>
  <c r="C200" i="15" s="1"/>
  <c r="H21" i="2"/>
  <c r="E22" i="11" s="1"/>
  <c r="C202" i="15" s="1"/>
  <c r="H23" i="2"/>
  <c r="E24" i="11" s="1"/>
  <c r="C204" i="15" s="1"/>
  <c r="H25" i="2"/>
  <c r="E26" i="11" s="1"/>
  <c r="C206" i="15" s="1"/>
  <c r="H27" i="2"/>
  <c r="E28" i="11" s="1"/>
  <c r="C208" i="15" s="1"/>
  <c r="H29" i="2"/>
  <c r="E30" i="11" s="1"/>
  <c r="C210" i="15" s="1"/>
  <c r="H31" i="2"/>
  <c r="E32" i="11" s="1"/>
  <c r="C212" i="15" s="1"/>
  <c r="H33" i="2"/>
  <c r="E34" i="11" s="1"/>
  <c r="C214" i="15" s="1"/>
  <c r="H35" i="2"/>
  <c r="E36" i="11" s="1"/>
  <c r="C216" i="15" s="1"/>
  <c r="H37" i="2"/>
  <c r="E38" i="11" s="1"/>
  <c r="C218" i="15" s="1"/>
  <c r="H39" i="2"/>
  <c r="E40" i="11" s="1"/>
  <c r="C220" i="15" s="1"/>
  <c r="H41" i="2"/>
  <c r="E42" i="11" s="1"/>
  <c r="C222" i="15" s="1"/>
  <c r="H43" i="2"/>
  <c r="E44" i="11" s="1"/>
  <c r="C224" i="15" s="1"/>
  <c r="H45" i="2"/>
  <c r="E46" i="11" s="1"/>
  <c r="C226" i="15" s="1"/>
  <c r="H47" i="2"/>
  <c r="E48" i="11" s="1"/>
  <c r="C228" i="15" s="1"/>
  <c r="H49" i="2"/>
  <c r="E50" i="11" s="1"/>
  <c r="C230" i="15" s="1"/>
  <c r="H51" i="2"/>
  <c r="E52" i="11" s="1"/>
  <c r="C232" i="15" s="1"/>
  <c r="H53" i="2"/>
  <c r="E54" i="11" s="1"/>
  <c r="C234" i="15" s="1"/>
  <c r="H55" i="2"/>
  <c r="E56" i="11" s="1"/>
  <c r="C236" i="15" s="1"/>
  <c r="H57" i="2"/>
  <c r="E58" i="11" s="1"/>
  <c r="C238" i="15" s="1"/>
  <c r="H59" i="2"/>
  <c r="E60" i="11" s="1"/>
  <c r="C240" i="15" s="1"/>
  <c r="H61" i="2"/>
  <c r="E62" i="11" s="1"/>
  <c r="C242" i="15" s="1"/>
  <c r="H63" i="2"/>
  <c r="E64" i="11" s="1"/>
  <c r="C244" i="15" s="1"/>
  <c r="H65" i="2"/>
  <c r="E66" i="11" s="1"/>
  <c r="C246" i="15" s="1"/>
  <c r="H67" i="2"/>
  <c r="E68" i="11" s="1"/>
  <c r="C248" i="15" s="1"/>
  <c r="H69" i="2"/>
  <c r="E70" i="11" s="1"/>
  <c r="C250" i="15" s="1"/>
  <c r="H71" i="2"/>
  <c r="E72" i="11" s="1"/>
  <c r="C252" i="15" s="1"/>
  <c r="H73" i="2"/>
  <c r="E74" i="11" s="1"/>
  <c r="C254" i="15" s="1"/>
  <c r="H75" i="2"/>
  <c r="E76" i="11" s="1"/>
  <c r="C256" i="15" s="1"/>
  <c r="H77" i="2"/>
  <c r="E78" i="11" s="1"/>
  <c r="C258" i="15" s="1"/>
  <c r="H79" i="2"/>
  <c r="E80" i="11" s="1"/>
  <c r="C260" i="15" s="1"/>
  <c r="H81" i="2"/>
  <c r="E82" i="11" s="1"/>
  <c r="C262" i="15" s="1"/>
  <c r="H83" i="2"/>
  <c r="E84" i="11" s="1"/>
  <c r="C264" i="15" s="1"/>
  <c r="H85" i="2"/>
  <c r="E86" i="11" s="1"/>
  <c r="C266" i="15" s="1"/>
  <c r="H87" i="2"/>
  <c r="E88" i="11" s="1"/>
  <c r="C268" i="15" s="1"/>
  <c r="H89" i="2"/>
  <c r="E90" i="11" s="1"/>
  <c r="C270" i="15" s="1"/>
  <c r="H91" i="2"/>
  <c r="E92" i="11" s="1"/>
  <c r="C272" i="15" s="1"/>
  <c r="H93" i="2"/>
  <c r="E94" i="11" s="1"/>
  <c r="C274" i="15" s="1"/>
  <c r="H95" i="2"/>
  <c r="E96" i="11" s="1"/>
  <c r="C276" i="15" s="1"/>
  <c r="H97" i="2"/>
  <c r="E98" i="11" s="1"/>
  <c r="C278" i="15" s="1"/>
  <c r="H99" i="2"/>
  <c r="E100" i="11" s="1"/>
  <c r="C280" i="15" s="1"/>
  <c r="H101" i="2"/>
  <c r="E102" i="11" s="1"/>
  <c r="C282" i="15" s="1"/>
  <c r="H103" i="2"/>
  <c r="E104" i="11" s="1"/>
  <c r="C284" i="15" s="1"/>
  <c r="H105" i="2"/>
  <c r="E106" i="11" s="1"/>
  <c r="C286" i="15" s="1"/>
  <c r="H107" i="2"/>
  <c r="E108" i="11" s="1"/>
  <c r="C288" i="15" s="1"/>
  <c r="H109" i="2"/>
  <c r="E110" i="11" s="1"/>
  <c r="C290" i="15" s="1"/>
  <c r="H111" i="2"/>
  <c r="E112" i="11" s="1"/>
  <c r="C292" i="15" s="1"/>
  <c r="H113" i="2"/>
  <c r="E114" i="11" s="1"/>
  <c r="C294" i="15" s="1"/>
  <c r="H115" i="2"/>
  <c r="E116" i="11" s="1"/>
  <c r="C296" i="15" s="1"/>
  <c r="H117" i="2"/>
  <c r="E118" i="11" s="1"/>
  <c r="C298" i="15" s="1"/>
  <c r="H119" i="2"/>
  <c r="E120" i="11" s="1"/>
  <c r="C300" i="15" s="1"/>
  <c r="H121" i="2"/>
  <c r="E122" i="11" s="1"/>
  <c r="C302" i="15" s="1"/>
  <c r="H123" i="2"/>
  <c r="E124" i="11" s="1"/>
  <c r="C304" i="15" s="1"/>
  <c r="H125" i="2"/>
  <c r="E126" i="11" s="1"/>
  <c r="C306" i="15" s="1"/>
  <c r="H127" i="2"/>
  <c r="E128" i="11" s="1"/>
  <c r="C308" i="15" s="1"/>
  <c r="H129" i="2"/>
  <c r="E130" i="11" s="1"/>
  <c r="C310" i="15" s="1"/>
  <c r="H131" i="2"/>
  <c r="E132" i="11" s="1"/>
  <c r="C312" i="15" s="1"/>
  <c r="H133" i="2"/>
  <c r="E134" i="11" s="1"/>
  <c r="C314" i="15" s="1"/>
  <c r="H135" i="2"/>
  <c r="E136" i="11" s="1"/>
  <c r="C316" i="15" s="1"/>
  <c r="H137" i="2"/>
  <c r="E138" i="11" s="1"/>
  <c r="C318" i="15" s="1"/>
  <c r="H139" i="2"/>
  <c r="E140" i="11" s="1"/>
  <c r="C320" i="15" s="1"/>
  <c r="H141" i="2"/>
  <c r="E142" i="11" s="1"/>
  <c r="C322" i="15" s="1"/>
  <c r="H143" i="2"/>
  <c r="E144" i="11" s="1"/>
  <c r="C324" i="15" s="1"/>
  <c r="H145" i="2"/>
  <c r="E146" i="11" s="1"/>
  <c r="C326" i="15" s="1"/>
  <c r="H147" i="2"/>
  <c r="E148" i="11" s="1"/>
  <c r="C328" i="15" s="1"/>
  <c r="H149" i="2"/>
  <c r="E150" i="11" s="1"/>
  <c r="C330" i="15" s="1"/>
  <c r="H151" i="2"/>
  <c r="E152" i="11" s="1"/>
  <c r="C332" i="15" s="1"/>
  <c r="H153" i="2"/>
  <c r="E154" i="11" s="1"/>
  <c r="C334" i="15" s="1"/>
  <c r="H155" i="2"/>
  <c r="E156" i="11" s="1"/>
  <c r="C336" i="15" s="1"/>
  <c r="H157" i="2"/>
  <c r="E158" i="11" s="1"/>
  <c r="C338" i="15" s="1"/>
  <c r="H159" i="2"/>
  <c r="E160" i="11" s="1"/>
  <c r="C340" i="15" s="1"/>
  <c r="H161" i="2"/>
  <c r="E162" i="11" s="1"/>
  <c r="C342" i="15" s="1"/>
  <c r="H163" i="2"/>
  <c r="E164" i="11" s="1"/>
  <c r="C344" i="15" s="1"/>
  <c r="H165" i="2"/>
  <c r="E166" i="11" s="1"/>
  <c r="C346" i="15" s="1"/>
  <c r="H167" i="2"/>
  <c r="E168" i="11" s="1"/>
  <c r="C348" i="15" s="1"/>
  <c r="H169" i="2"/>
  <c r="E170" i="11" s="1"/>
  <c r="C350" i="15" s="1"/>
  <c r="H171" i="2"/>
  <c r="E172" i="11" s="1"/>
  <c r="C352" i="15" s="1"/>
  <c r="H173" i="2"/>
  <c r="E174" i="11" s="1"/>
  <c r="C354" i="15" s="1"/>
  <c r="H175" i="2"/>
  <c r="E176" i="11" s="1"/>
  <c r="C356" i="15" s="1"/>
  <c r="H177" i="2"/>
  <c r="E178" i="11" s="1"/>
  <c r="C358" i="15" s="1"/>
  <c r="H179" i="2"/>
  <c r="E180" i="11" s="1"/>
  <c r="C360" i="15" s="1"/>
  <c r="H181" i="2"/>
  <c r="E182" i="11" s="1"/>
  <c r="C362" i="15" s="1"/>
  <c r="H183" i="2"/>
  <c r="E184" i="11" s="1"/>
  <c r="C364" i="15" s="1"/>
  <c r="H185" i="2"/>
  <c r="E186" i="11" s="1"/>
  <c r="C1" i="15" s="1"/>
  <c r="H187" i="2"/>
  <c r="E188" i="11" s="1"/>
  <c r="C3" i="15" s="1"/>
  <c r="H189" i="2"/>
  <c r="E190" i="11" s="1"/>
  <c r="C5" i="15" s="1"/>
  <c r="H191" i="2"/>
  <c r="E192" i="11" s="1"/>
  <c r="C7" i="15" s="1"/>
  <c r="H193" i="2"/>
  <c r="E194" i="11" s="1"/>
  <c r="C9" i="15" s="1"/>
  <c r="H195" i="2"/>
  <c r="E196" i="11" s="1"/>
  <c r="C11" i="15" s="1"/>
  <c r="H197" i="2"/>
  <c r="E198" i="11" s="1"/>
  <c r="C13" i="15" s="1"/>
  <c r="H199" i="2"/>
  <c r="E200" i="11" s="1"/>
  <c r="C15" i="15" s="1"/>
  <c r="H201" i="2"/>
  <c r="E202" i="11" s="1"/>
  <c r="C17" i="15" s="1"/>
  <c r="H203" i="2"/>
  <c r="E204" i="11" s="1"/>
  <c r="C19" i="15" s="1"/>
  <c r="H205" i="2"/>
  <c r="E206" i="11" s="1"/>
  <c r="C21" i="15" s="1"/>
  <c r="H207" i="2"/>
  <c r="E208" i="11" s="1"/>
  <c r="C23" i="15" s="1"/>
  <c r="H209" i="2"/>
  <c r="E210" i="11" s="1"/>
  <c r="C25" i="15" s="1"/>
  <c r="H211" i="2"/>
  <c r="E212" i="11" s="1"/>
  <c r="C27" i="15" s="1"/>
  <c r="H213" i="2"/>
  <c r="E214" i="11" s="1"/>
  <c r="C29" i="15" s="1"/>
  <c r="H215" i="2"/>
  <c r="E216" i="11" s="1"/>
  <c r="C31" i="15" s="1"/>
  <c r="H217" i="2"/>
  <c r="E218" i="11" s="1"/>
  <c r="C33" i="15" s="1"/>
  <c r="H219" i="2"/>
  <c r="E220" i="11" s="1"/>
  <c r="C35" i="15" s="1"/>
  <c r="H221" i="2"/>
  <c r="E222" i="11" s="1"/>
  <c r="C37" i="15" s="1"/>
  <c r="H223" i="2"/>
  <c r="E224" i="11" s="1"/>
  <c r="C39" i="15" s="1"/>
  <c r="H225" i="2"/>
  <c r="E226" i="11" s="1"/>
  <c r="C41" i="15" s="1"/>
  <c r="H227" i="2"/>
  <c r="E228" i="11" s="1"/>
  <c r="C43" i="15" s="1"/>
  <c r="H229" i="2"/>
  <c r="E230" i="11" s="1"/>
  <c r="C45" i="15" s="1"/>
  <c r="H231" i="2"/>
  <c r="E232" i="11" s="1"/>
  <c r="C47" i="15" s="1"/>
  <c r="H233" i="2"/>
  <c r="E234" i="11" s="1"/>
  <c r="C49" i="15" s="1"/>
  <c r="H235" i="2"/>
  <c r="E236" i="11" s="1"/>
  <c r="C51" i="15" s="1"/>
  <c r="H237" i="2"/>
  <c r="E238" i="11" s="1"/>
  <c r="C53" i="15" s="1"/>
  <c r="H239" i="2"/>
  <c r="E240" i="11" s="1"/>
  <c r="C55" i="15" s="1"/>
  <c r="H241" i="2"/>
  <c r="E242" i="11" s="1"/>
  <c r="C57" i="15" s="1"/>
  <c r="H243" i="2"/>
  <c r="E244" i="11" s="1"/>
  <c r="C59" i="15" s="1"/>
  <c r="H245" i="2"/>
  <c r="E246" i="11" s="1"/>
  <c r="C61" i="15" s="1"/>
  <c r="H247" i="2"/>
  <c r="E248" i="11" s="1"/>
  <c r="C63" i="15" s="1"/>
  <c r="H249" i="2"/>
  <c r="E250" i="11" s="1"/>
  <c r="C65" i="15" s="1"/>
  <c r="H251" i="2"/>
  <c r="E252" i="11" s="1"/>
  <c r="C67" i="15" s="1"/>
  <c r="H253" i="2"/>
  <c r="E254" i="11" s="1"/>
  <c r="C69" i="15" s="1"/>
  <c r="H255" i="2"/>
  <c r="E256" i="11" s="1"/>
  <c r="C71" i="15" s="1"/>
  <c r="H257" i="2"/>
  <c r="E258" i="11" s="1"/>
  <c r="C73" i="15" s="1"/>
  <c r="H259" i="2"/>
  <c r="E260" i="11" s="1"/>
  <c r="C75" i="15" s="1"/>
  <c r="H261" i="2"/>
  <c r="E262" i="11" s="1"/>
  <c r="C77" i="15" s="1"/>
  <c r="H263" i="2"/>
  <c r="E264" i="11" s="1"/>
  <c r="C79" i="15" s="1"/>
  <c r="H265" i="2"/>
  <c r="E266" i="11" s="1"/>
  <c r="C81" i="15" s="1"/>
  <c r="H267" i="2"/>
  <c r="E268" i="11" s="1"/>
  <c r="C83" i="15" s="1"/>
  <c r="H269" i="2"/>
  <c r="E270" i="11" s="1"/>
  <c r="C85" i="15" s="1"/>
  <c r="H271" i="2"/>
  <c r="E272" i="11" s="1"/>
  <c r="C87" i="15" s="1"/>
  <c r="H273" i="2"/>
  <c r="E274" i="11" s="1"/>
  <c r="C89" i="15" s="1"/>
  <c r="H275" i="2"/>
  <c r="E276" i="11" s="1"/>
  <c r="C91" i="15" s="1"/>
  <c r="H277" i="2"/>
  <c r="E278" i="11" s="1"/>
  <c r="C93" i="15" s="1"/>
  <c r="H279" i="2"/>
  <c r="E280" i="11" s="1"/>
  <c r="C95" i="15" s="1"/>
  <c r="H281" i="2"/>
  <c r="E282" i="11" s="1"/>
  <c r="C97" i="15" s="1"/>
  <c r="H283" i="2"/>
  <c r="E284" i="11" s="1"/>
  <c r="C99" i="15" s="1"/>
  <c r="H285" i="2"/>
  <c r="E286" i="11" s="1"/>
  <c r="C101" i="15" s="1"/>
  <c r="H287" i="2"/>
  <c r="E288" i="11" s="1"/>
  <c r="C103" i="15" s="1"/>
  <c r="H289" i="2"/>
  <c r="E290" i="11" s="1"/>
  <c r="C105" i="15" s="1"/>
  <c r="H291" i="2"/>
  <c r="E292" i="11" s="1"/>
  <c r="C107" i="15" s="1"/>
  <c r="H293" i="2"/>
  <c r="E294" i="11" s="1"/>
  <c r="C109" i="15" s="1"/>
  <c r="H295" i="2"/>
  <c r="E296" i="11" s="1"/>
  <c r="C111" i="15" s="1"/>
  <c r="H297" i="2"/>
  <c r="E298" i="11" s="1"/>
  <c r="C113" i="15" s="1"/>
  <c r="H299" i="2"/>
  <c r="E300" i="11" s="1"/>
  <c r="C115" i="15" s="1"/>
  <c r="H301" i="2"/>
  <c r="E302" i="11" s="1"/>
  <c r="C117" i="15" s="1"/>
  <c r="H303" i="2"/>
  <c r="E304" i="11" s="1"/>
  <c r="C119" i="15" s="1"/>
  <c r="H305" i="2"/>
  <c r="E306" i="11" s="1"/>
  <c r="C121" i="15" s="1"/>
  <c r="H307" i="2"/>
  <c r="E308" i="11" s="1"/>
  <c r="C123" i="15" s="1"/>
  <c r="H309" i="2"/>
  <c r="E310" i="11" s="1"/>
  <c r="C125" i="15" s="1"/>
  <c r="H311" i="2"/>
  <c r="E312" i="11" s="1"/>
  <c r="C127" i="15" s="1"/>
  <c r="H313" i="2"/>
  <c r="E314" i="11" s="1"/>
  <c r="C129" i="15" s="1"/>
  <c r="H315" i="2"/>
  <c r="E316" i="11" s="1"/>
  <c r="C131" i="15" s="1"/>
  <c r="H317" i="2"/>
  <c r="E318" i="11" s="1"/>
  <c r="C133" i="15" s="1"/>
  <c r="H319" i="2"/>
  <c r="E320" i="11" s="1"/>
  <c r="C135" i="15" s="1"/>
  <c r="H321" i="2"/>
  <c r="E322" i="11" s="1"/>
  <c r="C137" i="15" s="1"/>
  <c r="H323" i="2"/>
  <c r="E324" i="11" s="1"/>
  <c r="C139" i="15" s="1"/>
  <c r="H325" i="2"/>
  <c r="E326" i="11" s="1"/>
  <c r="C141" i="15" s="1"/>
  <c r="H327" i="2"/>
  <c r="E328" i="11" s="1"/>
  <c r="C143" i="15" s="1"/>
  <c r="H329" i="2"/>
  <c r="E330" i="11" s="1"/>
  <c r="C145" i="15" s="1"/>
  <c r="H331" i="2"/>
  <c r="E332" i="11" s="1"/>
  <c r="C147" i="15" s="1"/>
  <c r="H333" i="2"/>
  <c r="E334" i="11" s="1"/>
  <c r="C149" i="15" s="1"/>
  <c r="H335" i="2"/>
  <c r="E336" i="11" s="1"/>
  <c r="C151" i="15" s="1"/>
  <c r="H337" i="2"/>
  <c r="E338" i="11" s="1"/>
  <c r="C153" i="15" s="1"/>
  <c r="H339" i="2"/>
  <c r="E340" i="11" s="1"/>
  <c r="C155" i="15" s="1"/>
  <c r="H341" i="2"/>
  <c r="E342" i="11" s="1"/>
  <c r="C157" i="15" s="1"/>
  <c r="H343" i="2"/>
  <c r="E344" i="11" s="1"/>
  <c r="C159" i="15" s="1"/>
  <c r="H345" i="2"/>
  <c r="E346" i="11" s="1"/>
  <c r="C161" i="15" s="1"/>
  <c r="H347" i="2"/>
  <c r="E348" i="11" s="1"/>
  <c r="C163" i="15" s="1"/>
  <c r="H349" i="2"/>
  <c r="E350" i="11" s="1"/>
  <c r="C165" i="15" s="1"/>
  <c r="H351" i="2"/>
  <c r="E352" i="11" s="1"/>
  <c r="C167" i="15" s="1"/>
  <c r="H353" i="2"/>
  <c r="E354" i="11" s="1"/>
  <c r="C169" i="15" s="1"/>
  <c r="H355" i="2"/>
  <c r="E356" i="11" s="1"/>
  <c r="C171" i="15" s="1"/>
  <c r="H357" i="2"/>
  <c r="E358" i="11" s="1"/>
  <c r="C173" i="15" s="1"/>
  <c r="H359" i="2"/>
  <c r="E360" i="11" s="1"/>
  <c r="C175" i="15" s="1"/>
  <c r="H361" i="2"/>
  <c r="E362" i="11" s="1"/>
  <c r="C177" i="15" s="1"/>
  <c r="H363" i="2"/>
  <c r="E364" i="11" s="1"/>
  <c r="C179" i="15" s="1"/>
  <c r="H365" i="2"/>
  <c r="E366" i="11" s="1"/>
  <c r="C181" i="15" s="1"/>
  <c r="H367" i="2"/>
  <c r="E368" i="11" s="1"/>
  <c r="C183" i="15" s="1"/>
  <c r="H14" i="2"/>
  <c r="E15" i="11" s="1"/>
  <c r="C195" i="15" s="1"/>
  <c r="H16" i="2"/>
  <c r="E17" i="11" s="1"/>
  <c r="C197" i="15" s="1"/>
  <c r="H18" i="2"/>
  <c r="E19" i="11" s="1"/>
  <c r="C199" i="15" s="1"/>
  <c r="H20" i="2"/>
  <c r="E21" i="11" s="1"/>
  <c r="C201" i="15" s="1"/>
  <c r="H22" i="2"/>
  <c r="E23" i="11" s="1"/>
  <c r="C203" i="15" s="1"/>
  <c r="H24" i="2"/>
  <c r="E25" i="11" s="1"/>
  <c r="C205" i="15" s="1"/>
  <c r="H26" i="2"/>
  <c r="E27" i="11" s="1"/>
  <c r="C207" i="15" s="1"/>
  <c r="H28" i="2"/>
  <c r="E29" i="11" s="1"/>
  <c r="C209" i="15" s="1"/>
  <c r="H30" i="2"/>
  <c r="E31" i="11" s="1"/>
  <c r="C211" i="15" s="1"/>
  <c r="H32" i="2"/>
  <c r="E33" i="11" s="1"/>
  <c r="C213" i="15" s="1"/>
  <c r="H34" i="2"/>
  <c r="E35" i="11" s="1"/>
  <c r="C215" i="15" s="1"/>
  <c r="H36" i="2"/>
  <c r="E37" i="11" s="1"/>
  <c r="C217" i="15" s="1"/>
  <c r="H38" i="2"/>
  <c r="E39" i="11" s="1"/>
  <c r="C219" i="15" s="1"/>
  <c r="H40" i="2"/>
  <c r="E41" i="11" s="1"/>
  <c r="C221" i="15" s="1"/>
  <c r="H42" i="2"/>
  <c r="E43" i="11" s="1"/>
  <c r="C223" i="15" s="1"/>
  <c r="H44" i="2"/>
  <c r="E45" i="11" s="1"/>
  <c r="C225" i="15" s="1"/>
  <c r="H46" i="2"/>
  <c r="E47" i="11" s="1"/>
  <c r="C227" i="15" s="1"/>
  <c r="H48" i="2"/>
  <c r="E49" i="11" s="1"/>
  <c r="C229" i="15" s="1"/>
  <c r="H50" i="2"/>
  <c r="E51" i="11" s="1"/>
  <c r="C231" i="15" s="1"/>
  <c r="H52" i="2"/>
  <c r="E53" i="11" s="1"/>
  <c r="C233" i="15" s="1"/>
  <c r="H54" i="2"/>
  <c r="E55" i="11" s="1"/>
  <c r="C235" i="15" s="1"/>
  <c r="H56" i="2"/>
  <c r="E57" i="11" s="1"/>
  <c r="C237" i="15" s="1"/>
  <c r="H58" i="2"/>
  <c r="E59" i="11" s="1"/>
  <c r="C239" i="15" s="1"/>
  <c r="H60" i="2"/>
  <c r="E61" i="11" s="1"/>
  <c r="C241" i="15" s="1"/>
  <c r="H62" i="2"/>
  <c r="E63" i="11" s="1"/>
  <c r="C243" i="15" s="1"/>
  <c r="H64" i="2"/>
  <c r="E65" i="11" s="1"/>
  <c r="C245" i="15" s="1"/>
  <c r="H66" i="2"/>
  <c r="E67" i="11" s="1"/>
  <c r="C247" i="15" s="1"/>
  <c r="H68" i="2"/>
  <c r="E69" i="11" s="1"/>
  <c r="C249" i="15" s="1"/>
  <c r="H70" i="2"/>
  <c r="E71" i="11" s="1"/>
  <c r="C251" i="15" s="1"/>
  <c r="H72" i="2"/>
  <c r="E73" i="11" s="1"/>
  <c r="C253" i="15" s="1"/>
  <c r="H74" i="2"/>
  <c r="E75" i="11" s="1"/>
  <c r="C255" i="15" s="1"/>
  <c r="H76" i="2"/>
  <c r="E77" i="11" s="1"/>
  <c r="C257" i="15" s="1"/>
  <c r="H78" i="2"/>
  <c r="E79" i="11" s="1"/>
  <c r="C259" i="15" s="1"/>
  <c r="H80" i="2"/>
  <c r="E81" i="11" s="1"/>
  <c r="C261" i="15" s="1"/>
  <c r="H82" i="2"/>
  <c r="E83" i="11" s="1"/>
  <c r="C263" i="15" s="1"/>
  <c r="H84" i="2"/>
  <c r="E85" i="11" s="1"/>
  <c r="C265" i="15" s="1"/>
  <c r="H86" i="2"/>
  <c r="E87" i="11" s="1"/>
  <c r="C267" i="15" s="1"/>
  <c r="H88" i="2"/>
  <c r="E89" i="11" s="1"/>
  <c r="C269" i="15" s="1"/>
  <c r="H90" i="2"/>
  <c r="E91" i="11" s="1"/>
  <c r="C271" i="15" s="1"/>
  <c r="H92" i="2"/>
  <c r="E93" i="11" s="1"/>
  <c r="C273" i="15" s="1"/>
  <c r="H94" i="2"/>
  <c r="E95" i="11" s="1"/>
  <c r="C275" i="15" s="1"/>
  <c r="H96" i="2"/>
  <c r="E97" i="11" s="1"/>
  <c r="C277" i="15" s="1"/>
  <c r="H98" i="2"/>
  <c r="E99" i="11" s="1"/>
  <c r="C279" i="15" s="1"/>
  <c r="H100" i="2"/>
  <c r="E101" i="11" s="1"/>
  <c r="C281" i="15" s="1"/>
  <c r="H102" i="2"/>
  <c r="E103" i="11" s="1"/>
  <c r="C283" i="15" s="1"/>
  <c r="H104" i="2"/>
  <c r="E105" i="11" s="1"/>
  <c r="C285" i="15" s="1"/>
  <c r="H106" i="2"/>
  <c r="E107" i="11" s="1"/>
  <c r="C287" i="15" s="1"/>
  <c r="H108" i="2"/>
  <c r="E109" i="11" s="1"/>
  <c r="C289" i="15" s="1"/>
  <c r="H110" i="2"/>
  <c r="E111" i="11" s="1"/>
  <c r="C291" i="15" s="1"/>
  <c r="H112" i="2"/>
  <c r="E113" i="11" s="1"/>
  <c r="C293" i="15" s="1"/>
  <c r="H114" i="2"/>
  <c r="E115" i="11" s="1"/>
  <c r="C295" i="15" s="1"/>
  <c r="H116" i="2"/>
  <c r="E117" i="11" s="1"/>
  <c r="C297" i="15" s="1"/>
  <c r="H118" i="2"/>
  <c r="E119" i="11" s="1"/>
  <c r="C299" i="15" s="1"/>
  <c r="H120" i="2"/>
  <c r="E121" i="11" s="1"/>
  <c r="C301" i="15" s="1"/>
  <c r="H122" i="2"/>
  <c r="E123" i="11" s="1"/>
  <c r="C303" i="15" s="1"/>
  <c r="H124" i="2"/>
  <c r="E125" i="11" s="1"/>
  <c r="C305" i="15" s="1"/>
  <c r="H126" i="2"/>
  <c r="E127" i="11" s="1"/>
  <c r="C307" i="15" s="1"/>
  <c r="H128" i="2"/>
  <c r="E129" i="11" s="1"/>
  <c r="C309" i="15" s="1"/>
  <c r="H130" i="2"/>
  <c r="E131" i="11" s="1"/>
  <c r="C311" i="15" s="1"/>
  <c r="H132" i="2"/>
  <c r="E133" i="11" s="1"/>
  <c r="C313" i="15" s="1"/>
  <c r="H134" i="2"/>
  <c r="E135" i="11" s="1"/>
  <c r="C315" i="15" s="1"/>
  <c r="H136" i="2"/>
  <c r="E137" i="11" s="1"/>
  <c r="C317" i="15" s="1"/>
  <c r="H138" i="2"/>
  <c r="E139" i="11" s="1"/>
  <c r="C319" i="15" s="1"/>
  <c r="H140" i="2"/>
  <c r="E141" i="11" s="1"/>
  <c r="C321" i="15" s="1"/>
  <c r="H142" i="2"/>
  <c r="E143" i="11" s="1"/>
  <c r="C323" i="15" s="1"/>
  <c r="H144" i="2"/>
  <c r="E145" i="11" s="1"/>
  <c r="C325" i="15" s="1"/>
  <c r="H146" i="2"/>
  <c r="E147" i="11" s="1"/>
  <c r="C327" i="15" s="1"/>
  <c r="H148" i="2"/>
  <c r="E149" i="11" s="1"/>
  <c r="C329" i="15" s="1"/>
  <c r="H150" i="2"/>
  <c r="E151" i="11" s="1"/>
  <c r="C331" i="15" s="1"/>
  <c r="H152" i="2"/>
  <c r="E153" i="11" s="1"/>
  <c r="C333" i="15" s="1"/>
  <c r="H154" i="2"/>
  <c r="E155" i="11" s="1"/>
  <c r="C335" i="15" s="1"/>
  <c r="H156" i="2"/>
  <c r="E157" i="11" s="1"/>
  <c r="C337" i="15" s="1"/>
  <c r="H158" i="2"/>
  <c r="E159" i="11" s="1"/>
  <c r="C339" i="15" s="1"/>
  <c r="H160" i="2"/>
  <c r="E161" i="11" s="1"/>
  <c r="C341" i="15" s="1"/>
  <c r="H162" i="2"/>
  <c r="E163" i="11" s="1"/>
  <c r="C343" i="15" s="1"/>
  <c r="H164" i="2"/>
  <c r="E165" i="11" s="1"/>
  <c r="C345" i="15" s="1"/>
  <c r="H166" i="2"/>
  <c r="E167" i="11" s="1"/>
  <c r="C347" i="15" s="1"/>
  <c r="H168" i="2"/>
  <c r="E169" i="11" s="1"/>
  <c r="C349" i="15" s="1"/>
  <c r="H170" i="2"/>
  <c r="E171" i="11" s="1"/>
  <c r="C351" i="15" s="1"/>
  <c r="H172" i="2"/>
  <c r="E173" i="11" s="1"/>
  <c r="C353" i="15" s="1"/>
  <c r="H174" i="2"/>
  <c r="E175" i="11" s="1"/>
  <c r="C355" i="15" s="1"/>
  <c r="H176" i="2"/>
  <c r="E177" i="11" s="1"/>
  <c r="C357" i="15" s="1"/>
  <c r="H178" i="2"/>
  <c r="E179" i="11" s="1"/>
  <c r="C359" i="15" s="1"/>
  <c r="H180" i="2"/>
  <c r="E181" i="11" s="1"/>
  <c r="C361" i="15" s="1"/>
  <c r="H182" i="2"/>
  <c r="E183" i="11" s="1"/>
  <c r="C363" i="15" s="1"/>
  <c r="H184" i="2"/>
  <c r="E185" i="11" s="1"/>
  <c r="C365" i="15" s="1"/>
  <c r="H186" i="2"/>
  <c r="E187" i="11" s="1"/>
  <c r="C2" i="15" s="1"/>
  <c r="H188" i="2"/>
  <c r="E189" i="11" s="1"/>
  <c r="C4" i="15" s="1"/>
  <c r="H190" i="2"/>
  <c r="E191" i="11" s="1"/>
  <c r="C6" i="15" s="1"/>
  <c r="H192" i="2"/>
  <c r="E193" i="11" s="1"/>
  <c r="C8" i="15" s="1"/>
  <c r="H194" i="2"/>
  <c r="E195" i="11" s="1"/>
  <c r="C10" i="15" s="1"/>
  <c r="H196" i="2"/>
  <c r="E197" i="11" s="1"/>
  <c r="C12" i="15" s="1"/>
  <c r="H198" i="2"/>
  <c r="E199" i="11" s="1"/>
  <c r="C14" i="15" s="1"/>
  <c r="H200" i="2"/>
  <c r="E201" i="11" s="1"/>
  <c r="C16" i="15" s="1"/>
  <c r="H202" i="2"/>
  <c r="E203" i="11" s="1"/>
  <c r="C18" i="15" s="1"/>
  <c r="H204" i="2"/>
  <c r="E205" i="11" s="1"/>
  <c r="C20" i="15" s="1"/>
  <c r="H206" i="2"/>
  <c r="E207" i="11" s="1"/>
  <c r="C22" i="15" s="1"/>
  <c r="H208" i="2"/>
  <c r="E209" i="11" s="1"/>
  <c r="C24" i="15" s="1"/>
  <c r="H210" i="2"/>
  <c r="E211" i="11" s="1"/>
  <c r="C26" i="15" s="1"/>
  <c r="H212" i="2"/>
  <c r="E213" i="11" s="1"/>
  <c r="C28" i="15" s="1"/>
  <c r="H214" i="2"/>
  <c r="E215" i="11" s="1"/>
  <c r="C30" i="15" s="1"/>
  <c r="H216" i="2"/>
  <c r="E217" i="11" s="1"/>
  <c r="C32" i="15" s="1"/>
  <c r="H218" i="2"/>
  <c r="E219" i="11" s="1"/>
  <c r="C34" i="15" s="1"/>
  <c r="H220" i="2"/>
  <c r="E221" i="11" s="1"/>
  <c r="C36" i="15" s="1"/>
  <c r="H222" i="2"/>
  <c r="E223" i="11" s="1"/>
  <c r="C38" i="15" s="1"/>
  <c r="H224" i="2"/>
  <c r="E225" i="11" s="1"/>
  <c r="C40" i="15" s="1"/>
  <c r="H226" i="2"/>
  <c r="E227" i="11" s="1"/>
  <c r="C42" i="15" s="1"/>
  <c r="H228" i="2"/>
  <c r="E229" i="11" s="1"/>
  <c r="C44" i="15" s="1"/>
  <c r="H230" i="2"/>
  <c r="E231" i="11" s="1"/>
  <c r="C46" i="15" s="1"/>
  <c r="H232" i="2"/>
  <c r="E233" i="11" s="1"/>
  <c r="C48" i="15" s="1"/>
  <c r="H234" i="2"/>
  <c r="E235" i="11" s="1"/>
  <c r="C50" i="15" s="1"/>
  <c r="H236" i="2"/>
  <c r="E237" i="11" s="1"/>
  <c r="C52" i="15" s="1"/>
  <c r="H238" i="2"/>
  <c r="E239" i="11" s="1"/>
  <c r="C54" i="15" s="1"/>
  <c r="H240" i="2"/>
  <c r="E241" i="11" s="1"/>
  <c r="C56" i="15" s="1"/>
  <c r="H242" i="2"/>
  <c r="E243" i="11" s="1"/>
  <c r="C58" i="15" s="1"/>
  <c r="H244" i="2"/>
  <c r="E245" i="11" s="1"/>
  <c r="C60" i="15" s="1"/>
  <c r="H246" i="2"/>
  <c r="E247" i="11" s="1"/>
  <c r="C62" i="15" s="1"/>
  <c r="H248" i="2"/>
  <c r="E249" i="11" s="1"/>
  <c r="C64" i="15" s="1"/>
  <c r="H250" i="2"/>
  <c r="E251" i="11" s="1"/>
  <c r="C66" i="15" s="1"/>
  <c r="H252" i="2"/>
  <c r="E253" i="11" s="1"/>
  <c r="C68" i="15" s="1"/>
  <c r="H254" i="2"/>
  <c r="E255" i="11" s="1"/>
  <c r="C70" i="15" s="1"/>
  <c r="H256" i="2"/>
  <c r="E257" i="11" s="1"/>
  <c r="C72" i="15" s="1"/>
  <c r="H258" i="2"/>
  <c r="E259" i="11" s="1"/>
  <c r="C74" i="15" s="1"/>
  <c r="H260" i="2"/>
  <c r="E261" i="11" s="1"/>
  <c r="C76" i="15" s="1"/>
  <c r="H262" i="2"/>
  <c r="E263" i="11" s="1"/>
  <c r="C78" i="15" s="1"/>
  <c r="H264" i="2"/>
  <c r="E265" i="11" s="1"/>
  <c r="C80" i="15" s="1"/>
  <c r="H266" i="2"/>
  <c r="E267" i="11" s="1"/>
  <c r="C82" i="15" s="1"/>
  <c r="H268" i="2"/>
  <c r="E269" i="11" s="1"/>
  <c r="C84" i="15" s="1"/>
  <c r="H270" i="2"/>
  <c r="E271" i="11" s="1"/>
  <c r="C86" i="15" s="1"/>
  <c r="H272" i="2"/>
  <c r="E273" i="11" s="1"/>
  <c r="C88" i="15" s="1"/>
  <c r="H274" i="2"/>
  <c r="E275" i="11" s="1"/>
  <c r="C90" i="15" s="1"/>
  <c r="H276" i="2"/>
  <c r="E277" i="11" s="1"/>
  <c r="C92" i="15" s="1"/>
  <c r="H278" i="2"/>
  <c r="E279" i="11" s="1"/>
  <c r="C94" i="15" s="1"/>
  <c r="H280" i="2"/>
  <c r="E281" i="11" s="1"/>
  <c r="C96" i="15" s="1"/>
  <c r="H282" i="2"/>
  <c r="E283" i="11" s="1"/>
  <c r="C98" i="15" s="1"/>
  <c r="H284" i="2"/>
  <c r="E285" i="11" s="1"/>
  <c r="C100" i="15" s="1"/>
  <c r="H286" i="2"/>
  <c r="E287" i="11" s="1"/>
  <c r="C102" i="15" s="1"/>
  <c r="H288" i="2"/>
  <c r="E289" i="11" s="1"/>
  <c r="C104" i="15" s="1"/>
  <c r="H290" i="2"/>
  <c r="E291" i="11" s="1"/>
  <c r="C106" i="15" s="1"/>
  <c r="H292" i="2"/>
  <c r="E293" i="11" s="1"/>
  <c r="C108" i="15" s="1"/>
  <c r="H294" i="2"/>
  <c r="E295" i="11" s="1"/>
  <c r="C110" i="15" s="1"/>
  <c r="H296" i="2"/>
  <c r="E297" i="11" s="1"/>
  <c r="C112" i="15" s="1"/>
  <c r="H298" i="2"/>
  <c r="E299" i="11" s="1"/>
  <c r="C114" i="15" s="1"/>
  <c r="H300" i="2"/>
  <c r="E301" i="11" s="1"/>
  <c r="C116" i="15" s="1"/>
  <c r="H302" i="2"/>
  <c r="E303" i="11" s="1"/>
  <c r="C118" i="15" s="1"/>
  <c r="H304" i="2"/>
  <c r="E305" i="11" s="1"/>
  <c r="C120" i="15" s="1"/>
  <c r="H306" i="2"/>
  <c r="E307" i="11" s="1"/>
  <c r="C122" i="15" s="1"/>
  <c r="H308" i="2"/>
  <c r="E309" i="11" s="1"/>
  <c r="C124" i="15" s="1"/>
  <c r="H310" i="2"/>
  <c r="E311" i="11" s="1"/>
  <c r="C126" i="15" s="1"/>
  <c r="H312" i="2"/>
  <c r="E313" i="11" s="1"/>
  <c r="C128" i="15" s="1"/>
  <c r="H314" i="2"/>
  <c r="E315" i="11" s="1"/>
  <c r="C130" i="15" s="1"/>
  <c r="H316" i="2"/>
  <c r="E317" i="11" s="1"/>
  <c r="C132" i="15" s="1"/>
  <c r="H318" i="2"/>
  <c r="E319" i="11" s="1"/>
  <c r="C134" i="15" s="1"/>
  <c r="H320" i="2"/>
  <c r="E321" i="11" s="1"/>
  <c r="C136" i="15" s="1"/>
  <c r="H322" i="2"/>
  <c r="E323" i="11" s="1"/>
  <c r="C138" i="15" s="1"/>
  <c r="H324" i="2"/>
  <c r="E325" i="11" s="1"/>
  <c r="C140" i="15" s="1"/>
  <c r="H326" i="2"/>
  <c r="E327" i="11" s="1"/>
  <c r="C142" i="15" s="1"/>
  <c r="H328" i="2"/>
  <c r="E329" i="11" s="1"/>
  <c r="C144" i="15" s="1"/>
  <c r="H330" i="2"/>
  <c r="E331" i="11" s="1"/>
  <c r="C146" i="15" s="1"/>
  <c r="H332" i="2"/>
  <c r="E333" i="11" s="1"/>
  <c r="C148" i="15" s="1"/>
  <c r="H334" i="2"/>
  <c r="E335" i="11" s="1"/>
  <c r="C150" i="15" s="1"/>
  <c r="H336" i="2"/>
  <c r="E337" i="11" s="1"/>
  <c r="C152" i="15" s="1"/>
  <c r="H338" i="2"/>
  <c r="E339" i="11" s="1"/>
  <c r="C154" i="15" s="1"/>
  <c r="H340" i="2"/>
  <c r="E341" i="11" s="1"/>
  <c r="C156" i="15" s="1"/>
  <c r="H342" i="2"/>
  <c r="E343" i="11" s="1"/>
  <c r="C158" i="15" s="1"/>
  <c r="H344" i="2"/>
  <c r="E345" i="11" s="1"/>
  <c r="C160" i="15" s="1"/>
  <c r="H346" i="2"/>
  <c r="E347" i="11" s="1"/>
  <c r="C162" i="15" s="1"/>
  <c r="H348" i="2"/>
  <c r="E349" i="11" s="1"/>
  <c r="C164" i="15" s="1"/>
  <c r="H350" i="2"/>
  <c r="E351" i="11" s="1"/>
  <c r="C166" i="15" s="1"/>
  <c r="H352" i="2"/>
  <c r="E353" i="11" s="1"/>
  <c r="C168" i="15" s="1"/>
  <c r="H354" i="2"/>
  <c r="E355" i="11" s="1"/>
  <c r="C170" i="15" s="1"/>
  <c r="H356" i="2"/>
  <c r="E357" i="11" s="1"/>
  <c r="C172" i="15" s="1"/>
  <c r="H358" i="2"/>
  <c r="E359" i="11" s="1"/>
  <c r="C174" i="15" s="1"/>
  <c r="H360" i="2"/>
  <c r="E361" i="11" s="1"/>
  <c r="C176" i="15" s="1"/>
  <c r="H362" i="2"/>
  <c r="E363" i="11" s="1"/>
  <c r="C178" i="15" s="1"/>
  <c r="H364" i="2"/>
  <c r="E365" i="11" s="1"/>
  <c r="C180" i="15" s="1"/>
  <c r="H366" i="2"/>
  <c r="E367" i="11" s="1"/>
  <c r="C182" i="15" s="1"/>
  <c r="H368" i="2"/>
  <c r="E369" i="11" s="1"/>
  <c r="C184" i="15" s="1"/>
  <c r="F13" i="2"/>
  <c r="I13" i="2" s="1"/>
  <c r="F14" i="11" s="1"/>
  <c r="D194" i="15" s="1"/>
  <c r="F21" i="2"/>
  <c r="I21" i="2" s="1"/>
  <c r="F22" i="11" s="1"/>
  <c r="D202" i="15" s="1"/>
  <c r="F29" i="2"/>
  <c r="I29" i="2" s="1"/>
  <c r="F30" i="11" s="1"/>
  <c r="D210" i="15" s="1"/>
  <c r="F37" i="2"/>
  <c r="I37" i="2" s="1"/>
  <c r="F38" i="11" s="1"/>
  <c r="D218" i="15" s="1"/>
  <c r="F45" i="2"/>
  <c r="I45" i="2" s="1"/>
  <c r="F46" i="11" s="1"/>
  <c r="D226" i="15" s="1"/>
  <c r="F51" i="2"/>
  <c r="I51" i="2" s="1"/>
  <c r="F52" i="11" s="1"/>
  <c r="D232" i="15" s="1"/>
  <c r="F54" i="2"/>
  <c r="I54" i="2" s="1"/>
  <c r="F55" i="11" s="1"/>
  <c r="D235" i="15" s="1"/>
  <c r="F57" i="2"/>
  <c r="I57" i="2" s="1"/>
  <c r="F58" i="11" s="1"/>
  <c r="D238" i="15" s="1"/>
  <c r="F67" i="2"/>
  <c r="I67" i="2" s="1"/>
  <c r="F68" i="11" s="1"/>
  <c r="D248" i="15" s="1"/>
  <c r="F70" i="2"/>
  <c r="I70" i="2" s="1"/>
  <c r="F71" i="11" s="1"/>
  <c r="D251" i="15" s="1"/>
  <c r="F73" i="2"/>
  <c r="I73" i="2" s="1"/>
  <c r="F74" i="11" s="1"/>
  <c r="D254" i="15" s="1"/>
  <c r="F83" i="2"/>
  <c r="I83" i="2" s="1"/>
  <c r="F84" i="11" s="1"/>
  <c r="D264" i="15" s="1"/>
  <c r="F86" i="2"/>
  <c r="I86" i="2" s="1"/>
  <c r="F87" i="11" s="1"/>
  <c r="D267" i="15" s="1"/>
  <c r="F89" i="2"/>
  <c r="I89" i="2" s="1"/>
  <c r="F90" i="11" s="1"/>
  <c r="D270" i="15" s="1"/>
  <c r="F99" i="2"/>
  <c r="I99" i="2" s="1"/>
  <c r="F100" i="11" s="1"/>
  <c r="D280" i="15" s="1"/>
  <c r="F102" i="2"/>
  <c r="I102" i="2" s="1"/>
  <c r="F103" i="11" s="1"/>
  <c r="D283" i="15" s="1"/>
  <c r="F105" i="2"/>
  <c r="I105" i="2" s="1"/>
  <c r="F106" i="11" s="1"/>
  <c r="D286" i="15" s="1"/>
  <c r="F115" i="2"/>
  <c r="I115" i="2" s="1"/>
  <c r="F116" i="11" s="1"/>
  <c r="D296" i="15" s="1"/>
  <c r="F118" i="2"/>
  <c r="I118" i="2" s="1"/>
  <c r="F119" i="11" s="1"/>
  <c r="D299" i="15" s="1"/>
  <c r="F121" i="2"/>
  <c r="I121" i="2" s="1"/>
  <c r="F122" i="11" s="1"/>
  <c r="D302" i="15" s="1"/>
  <c r="F131" i="2"/>
  <c r="I131" i="2" s="1"/>
  <c r="F132" i="11" s="1"/>
  <c r="D312" i="15" s="1"/>
  <c r="F134" i="2"/>
  <c r="I134" i="2" s="1"/>
  <c r="F135" i="11" s="1"/>
  <c r="D315" i="15" s="1"/>
  <c r="F137" i="2"/>
  <c r="I137" i="2" s="1"/>
  <c r="F138" i="11" s="1"/>
  <c r="D318" i="15" s="1"/>
  <c r="F147" i="2"/>
  <c r="I147" i="2" s="1"/>
  <c r="F148" i="11" s="1"/>
  <c r="D328" i="15" s="1"/>
  <c r="F150" i="2"/>
  <c r="I150" i="2" s="1"/>
  <c r="F151" i="11" s="1"/>
  <c r="D331" i="15" s="1"/>
  <c r="F153" i="2"/>
  <c r="I153" i="2" s="1"/>
  <c r="F154" i="11" s="1"/>
  <c r="D334" i="15" s="1"/>
  <c r="F163" i="2"/>
  <c r="I163" i="2" s="1"/>
  <c r="F164" i="11" s="1"/>
  <c r="D344" i="15" s="1"/>
  <c r="F166" i="2"/>
  <c r="I166" i="2" s="1"/>
  <c r="F167" i="11" s="1"/>
  <c r="D347" i="15" s="1"/>
  <c r="F169" i="2"/>
  <c r="I169" i="2" s="1"/>
  <c r="F170" i="11" s="1"/>
  <c r="D350" i="15" s="1"/>
  <c r="F179" i="2"/>
  <c r="I179" i="2" s="1"/>
  <c r="F180" i="11" s="1"/>
  <c r="D360" i="15" s="1"/>
  <c r="F182" i="2"/>
  <c r="I182" i="2" s="1"/>
  <c r="F183" i="11" s="1"/>
  <c r="D363" i="15" s="1"/>
  <c r="F185" i="2"/>
  <c r="I185" i="2" s="1"/>
  <c r="F186" i="11" s="1"/>
  <c r="D1" i="15" s="1"/>
  <c r="F195" i="2"/>
  <c r="I195" i="2" s="1"/>
  <c r="F196" i="11" s="1"/>
  <c r="D11" i="15" s="1"/>
  <c r="F198" i="2"/>
  <c r="I198" i="2" s="1"/>
  <c r="F199" i="11" s="1"/>
  <c r="D14" i="15" s="1"/>
  <c r="F201" i="2"/>
  <c r="I201" i="2" s="1"/>
  <c r="F202" i="11" s="1"/>
  <c r="D17" i="15" s="1"/>
  <c r="F211" i="2"/>
  <c r="I211" i="2" s="1"/>
  <c r="F212" i="11" s="1"/>
  <c r="D27" i="15" s="1"/>
  <c r="F214" i="2"/>
  <c r="I214" i="2" s="1"/>
  <c r="F215" i="11" s="1"/>
  <c r="D30" i="15" s="1"/>
  <c r="F217" i="2"/>
  <c r="I217" i="2" s="1"/>
  <c r="F218" i="11" s="1"/>
  <c r="D33" i="15" s="1"/>
  <c r="F227" i="2"/>
  <c r="I227" i="2" s="1"/>
  <c r="F228" i="11" s="1"/>
  <c r="D43" i="15" s="1"/>
  <c r="F230" i="2"/>
  <c r="I230" i="2" s="1"/>
  <c r="F231" i="11" s="1"/>
  <c r="D46" i="15" s="1"/>
  <c r="F233" i="2"/>
  <c r="I233" i="2" s="1"/>
  <c r="F234" i="11" s="1"/>
  <c r="D49" i="15" s="1"/>
  <c r="F243" i="2"/>
  <c r="I243" i="2" s="1"/>
  <c r="F244" i="11" s="1"/>
  <c r="D59" i="15" s="1"/>
  <c r="F246" i="2"/>
  <c r="I246" i="2" s="1"/>
  <c r="F247" i="11" s="1"/>
  <c r="D62" i="15" s="1"/>
  <c r="F249" i="2"/>
  <c r="I249" i="2" s="1"/>
  <c r="F250" i="11" s="1"/>
  <c r="D65" i="15" s="1"/>
  <c r="F259" i="2"/>
  <c r="I259" i="2" s="1"/>
  <c r="F260" i="11" s="1"/>
  <c r="D75" i="15" s="1"/>
  <c r="F262" i="2"/>
  <c r="I262" i="2" s="1"/>
  <c r="F263" i="11" s="1"/>
  <c r="D78" i="15" s="1"/>
  <c r="F265" i="2"/>
  <c r="I265" i="2" s="1"/>
  <c r="F266" i="11" s="1"/>
  <c r="D81" i="15" s="1"/>
  <c r="F275" i="2"/>
  <c r="I275" i="2" s="1"/>
  <c r="F276" i="11" s="1"/>
  <c r="D91" i="15" s="1"/>
  <c r="F278" i="2"/>
  <c r="I278" i="2" s="1"/>
  <c r="F279" i="11" s="1"/>
  <c r="D94" i="15" s="1"/>
  <c r="F281" i="2"/>
  <c r="I281" i="2" s="1"/>
  <c r="F282" i="11" s="1"/>
  <c r="D97" i="15" s="1"/>
  <c r="F291" i="2"/>
  <c r="I291" i="2" s="1"/>
  <c r="F292" i="11" s="1"/>
  <c r="D107" i="15" s="1"/>
  <c r="F294" i="2"/>
  <c r="I294" i="2" s="1"/>
  <c r="F295" i="11" s="1"/>
  <c r="D110" i="15" s="1"/>
  <c r="F297" i="2"/>
  <c r="I297" i="2" s="1"/>
  <c r="F298" i="11" s="1"/>
  <c r="D113" i="15" s="1"/>
  <c r="F306" i="2"/>
  <c r="I306" i="2" s="1"/>
  <c r="F307" i="11" s="1"/>
  <c r="D122" i="15" s="1"/>
  <c r="F309" i="2"/>
  <c r="I309" i="2" s="1"/>
  <c r="F310" i="11" s="1"/>
  <c r="D125" i="15" s="1"/>
  <c r="F327" i="2"/>
  <c r="I327" i="2" s="1"/>
  <c r="F328" i="11" s="1"/>
  <c r="D143" i="15" s="1"/>
  <c r="F330" i="2"/>
  <c r="I330" i="2" s="1"/>
  <c r="F331" i="11" s="1"/>
  <c r="D146" i="15" s="1"/>
  <c r="F333" i="2"/>
  <c r="I333" i="2" s="1"/>
  <c r="F334" i="11" s="1"/>
  <c r="D149" i="15" s="1"/>
  <c r="F338" i="2"/>
  <c r="I338" i="2" s="1"/>
  <c r="F339" i="11" s="1"/>
  <c r="D154" i="15" s="1"/>
  <c r="F341" i="2"/>
  <c r="I341" i="2" s="1"/>
  <c r="F342" i="11" s="1"/>
  <c r="D157" i="15" s="1"/>
  <c r="F357" i="2"/>
  <c r="I357" i="2" s="1"/>
  <c r="F358" i="11" s="1"/>
  <c r="D173" i="15" s="1"/>
  <c r="F360" i="2"/>
  <c r="I360" i="2" s="1"/>
  <c r="F361" i="11" s="1"/>
  <c r="D176" i="15" s="1"/>
  <c r="F363" i="2"/>
  <c r="I363" i="2" s="1"/>
  <c r="F364" i="11" s="1"/>
  <c r="D179" i="15" s="1"/>
  <c r="F17" i="2"/>
  <c r="I17" i="2" s="1"/>
  <c r="F18" i="11" s="1"/>
  <c r="D198" i="15" s="1"/>
  <c r="F25" i="2"/>
  <c r="I25" i="2" s="1"/>
  <c r="F26" i="11" s="1"/>
  <c r="D206" i="15" s="1"/>
  <c r="F33" i="2"/>
  <c r="I33" i="2" s="1"/>
  <c r="F34" i="11" s="1"/>
  <c r="D214" i="15" s="1"/>
  <c r="F41" i="2"/>
  <c r="I41" i="2" s="1"/>
  <c r="F42" i="11" s="1"/>
  <c r="D222" i="15" s="1"/>
  <c r="F49" i="2"/>
  <c r="I49" i="2" s="1"/>
  <c r="F50" i="11" s="1"/>
  <c r="D230" i="15" s="1"/>
  <c r="F59" i="2"/>
  <c r="I59" i="2" s="1"/>
  <c r="F60" i="11" s="1"/>
  <c r="D240" i="15" s="1"/>
  <c r="F62" i="2"/>
  <c r="I62" i="2" s="1"/>
  <c r="F63" i="11" s="1"/>
  <c r="D243" i="15" s="1"/>
  <c r="F65" i="2"/>
  <c r="I65" i="2" s="1"/>
  <c r="F66" i="11" s="1"/>
  <c r="D246" i="15" s="1"/>
  <c r="F75" i="2"/>
  <c r="I75" i="2" s="1"/>
  <c r="F76" i="11" s="1"/>
  <c r="D256" i="15" s="1"/>
  <c r="F78" i="2"/>
  <c r="I78" i="2" s="1"/>
  <c r="F79" i="11" s="1"/>
  <c r="D259" i="15" s="1"/>
  <c r="F81" i="2"/>
  <c r="I81" i="2" s="1"/>
  <c r="F82" i="11" s="1"/>
  <c r="D262" i="15" s="1"/>
  <c r="F91" i="2"/>
  <c r="I91" i="2" s="1"/>
  <c r="F92" i="11" s="1"/>
  <c r="D272" i="15" s="1"/>
  <c r="F94" i="2"/>
  <c r="I94" i="2" s="1"/>
  <c r="F95" i="11" s="1"/>
  <c r="D275" i="15" s="1"/>
  <c r="F97" i="2"/>
  <c r="I97" i="2" s="1"/>
  <c r="F98" i="11" s="1"/>
  <c r="D278" i="15" s="1"/>
  <c r="F107" i="2"/>
  <c r="I107" i="2" s="1"/>
  <c r="F108" i="11" s="1"/>
  <c r="D288" i="15" s="1"/>
  <c r="F110" i="2"/>
  <c r="I110" i="2" s="1"/>
  <c r="F111" i="11" s="1"/>
  <c r="D291" i="15" s="1"/>
  <c r="F113" i="2"/>
  <c r="I113" i="2" s="1"/>
  <c r="F114" i="11" s="1"/>
  <c r="D294" i="15" s="1"/>
  <c r="F123" i="2"/>
  <c r="I123" i="2" s="1"/>
  <c r="F124" i="11" s="1"/>
  <c r="D304" i="15" s="1"/>
  <c r="F126" i="2"/>
  <c r="I126" i="2" s="1"/>
  <c r="F127" i="11" s="1"/>
  <c r="D307" i="15" s="1"/>
  <c r="F129" i="2"/>
  <c r="I129" i="2" s="1"/>
  <c r="F130" i="11" s="1"/>
  <c r="D310" i="15" s="1"/>
  <c r="F139" i="2"/>
  <c r="I139" i="2" s="1"/>
  <c r="F140" i="11" s="1"/>
  <c r="D320" i="15" s="1"/>
  <c r="F142" i="2"/>
  <c r="I142" i="2" s="1"/>
  <c r="F143" i="11" s="1"/>
  <c r="D323" i="15" s="1"/>
  <c r="F145" i="2"/>
  <c r="I145" i="2" s="1"/>
  <c r="F146" i="11" s="1"/>
  <c r="D326" i="15" s="1"/>
  <c r="F155" i="2"/>
  <c r="I155" i="2" s="1"/>
  <c r="F156" i="11" s="1"/>
  <c r="D336" i="15" s="1"/>
  <c r="F158" i="2"/>
  <c r="I158" i="2" s="1"/>
  <c r="F159" i="11" s="1"/>
  <c r="D339" i="15" s="1"/>
  <c r="F161" i="2"/>
  <c r="I161" i="2" s="1"/>
  <c r="F162" i="11" s="1"/>
  <c r="D342" i="15" s="1"/>
  <c r="F171" i="2"/>
  <c r="I171" i="2" s="1"/>
  <c r="F172" i="11" s="1"/>
  <c r="D352" i="15" s="1"/>
  <c r="F174" i="2"/>
  <c r="I174" i="2" s="1"/>
  <c r="F175" i="11" s="1"/>
  <c r="D355" i="15" s="1"/>
  <c r="F177" i="2"/>
  <c r="I177" i="2" s="1"/>
  <c r="F178" i="11" s="1"/>
  <c r="D358" i="15" s="1"/>
  <c r="F187" i="2"/>
  <c r="I187" i="2" s="1"/>
  <c r="F188" i="11" s="1"/>
  <c r="D3" i="15" s="1"/>
  <c r="F190" i="2"/>
  <c r="I190" i="2" s="1"/>
  <c r="F191" i="11" s="1"/>
  <c r="D6" i="15" s="1"/>
  <c r="F193" i="2"/>
  <c r="I193" i="2" s="1"/>
  <c r="F194" i="11" s="1"/>
  <c r="D9" i="15" s="1"/>
  <c r="F203" i="2"/>
  <c r="I203" i="2" s="1"/>
  <c r="F204" i="11" s="1"/>
  <c r="D19" i="15" s="1"/>
  <c r="F206" i="2"/>
  <c r="I206" i="2" s="1"/>
  <c r="F207" i="11" s="1"/>
  <c r="D22" i="15" s="1"/>
  <c r="F209" i="2"/>
  <c r="I209" i="2" s="1"/>
  <c r="F210" i="11" s="1"/>
  <c r="D25" i="15" s="1"/>
  <c r="F219" i="2"/>
  <c r="I219" i="2" s="1"/>
  <c r="F220" i="11" s="1"/>
  <c r="D35" i="15" s="1"/>
  <c r="F222" i="2"/>
  <c r="I222" i="2" s="1"/>
  <c r="F223" i="11" s="1"/>
  <c r="D38" i="15" s="1"/>
  <c r="F225" i="2"/>
  <c r="I225" i="2" s="1"/>
  <c r="F226" i="11" s="1"/>
  <c r="D41" i="15" s="1"/>
  <c r="F235" i="2"/>
  <c r="I235" i="2" s="1"/>
  <c r="F236" i="11" s="1"/>
  <c r="D51" i="15" s="1"/>
  <c r="F238" i="2"/>
  <c r="I238" i="2" s="1"/>
  <c r="F239" i="11" s="1"/>
  <c r="D54" i="15" s="1"/>
  <c r="F241" i="2"/>
  <c r="I241" i="2" s="1"/>
  <c r="F242" i="11" s="1"/>
  <c r="D57" i="15" s="1"/>
  <c r="F251" i="2"/>
  <c r="I251" i="2" s="1"/>
  <c r="F252" i="11" s="1"/>
  <c r="D67" i="15" s="1"/>
  <c r="F254" i="2"/>
  <c r="I254" i="2" s="1"/>
  <c r="F255" i="11" s="1"/>
  <c r="D70" i="15" s="1"/>
  <c r="F257" i="2"/>
  <c r="I257" i="2" s="1"/>
  <c r="F258" i="11" s="1"/>
  <c r="D73" i="15" s="1"/>
  <c r="F267" i="2"/>
  <c r="I267" i="2" s="1"/>
  <c r="F268" i="11" s="1"/>
  <c r="D83" i="15" s="1"/>
  <c r="F270" i="2"/>
  <c r="I270" i="2" s="1"/>
  <c r="F271" i="11" s="1"/>
  <c r="D86" i="15" s="1"/>
  <c r="F273" i="2"/>
  <c r="I273" i="2" s="1"/>
  <c r="F274" i="11" s="1"/>
  <c r="D89" i="15" s="1"/>
  <c r="F283" i="2"/>
  <c r="I283" i="2" s="1"/>
  <c r="F284" i="11" s="1"/>
  <c r="D99" i="15" s="1"/>
  <c r="F286" i="2"/>
  <c r="I286" i="2" s="1"/>
  <c r="F287" i="11" s="1"/>
  <c r="D102" i="15" s="1"/>
  <c r="F289" i="2"/>
  <c r="I289" i="2" s="1"/>
  <c r="F290" i="11" s="1"/>
  <c r="D105" i="15" s="1"/>
  <c r="F299" i="2"/>
  <c r="I299" i="2" s="1"/>
  <c r="F300" i="11" s="1"/>
  <c r="D115" i="15" s="1"/>
  <c r="F302" i="2"/>
  <c r="I302" i="2" s="1"/>
  <c r="F303" i="11" s="1"/>
  <c r="D118" i="15" s="1"/>
  <c r="F311" i="2"/>
  <c r="I311" i="2" s="1"/>
  <c r="F312" i="11" s="1"/>
  <c r="D127" i="15" s="1"/>
  <c r="F314" i="2"/>
  <c r="I314" i="2" s="1"/>
  <c r="F315" i="11" s="1"/>
  <c r="D130" i="15" s="1"/>
  <c r="F317" i="2"/>
  <c r="I317" i="2" s="1"/>
  <c r="F318" i="11" s="1"/>
  <c r="D133" i="15" s="1"/>
  <c r="F322" i="2"/>
  <c r="I322" i="2" s="1"/>
  <c r="F323" i="11" s="1"/>
  <c r="D138" i="15" s="1"/>
  <c r="F325" i="2"/>
  <c r="I325" i="2" s="1"/>
  <c r="F326" i="11" s="1"/>
  <c r="D141" i="15" s="1"/>
  <c r="F343" i="2"/>
  <c r="I343" i="2" s="1"/>
  <c r="F344" i="11" s="1"/>
  <c r="D159" i="15" s="1"/>
  <c r="F346" i="2"/>
  <c r="I346" i="2" s="1"/>
  <c r="F347" i="11" s="1"/>
  <c r="D162" i="15" s="1"/>
  <c r="F349" i="2"/>
  <c r="I349" i="2" s="1"/>
  <c r="F350" i="11" s="1"/>
  <c r="D165" i="15" s="1"/>
  <c r="F352" i="2"/>
  <c r="I352" i="2" s="1"/>
  <c r="F353" i="11" s="1"/>
  <c r="D168" i="15" s="1"/>
  <c r="F355" i="2"/>
  <c r="I355" i="2" s="1"/>
  <c r="F356" i="11" s="1"/>
  <c r="D171" i="15" s="1"/>
  <c r="F365" i="2"/>
  <c r="I365" i="2" s="1"/>
  <c r="F366" i="11" s="1"/>
  <c r="D181" i="15" s="1"/>
  <c r="F368" i="2"/>
  <c r="I368" i="2" s="1"/>
  <c r="F369" i="11" s="1"/>
  <c r="D184" i="15" s="1"/>
  <c r="H13" i="2"/>
  <c r="E14" i="11" s="1"/>
  <c r="C194" i="15" s="1"/>
  <c r="F18" i="2"/>
  <c r="I18" i="2" s="1"/>
  <c r="F19" i="11" s="1"/>
  <c r="D199" i="15" s="1"/>
  <c r="F34" i="2"/>
  <c r="I34" i="2" s="1"/>
  <c r="F35" i="11" s="1"/>
  <c r="D215" i="15" s="1"/>
  <c r="F50" i="2"/>
  <c r="I50" i="2" s="1"/>
  <c r="F51" i="11" s="1"/>
  <c r="D231" i="15" s="1"/>
  <c r="F55" i="2"/>
  <c r="I55" i="2" s="1"/>
  <c r="F56" i="11" s="1"/>
  <c r="D236" i="15" s="1"/>
  <c r="F77" i="2"/>
  <c r="I77" i="2" s="1"/>
  <c r="F78" i="11" s="1"/>
  <c r="D258" i="15" s="1"/>
  <c r="F82" i="2"/>
  <c r="I82" i="2" s="1"/>
  <c r="F83" i="11" s="1"/>
  <c r="D263" i="15" s="1"/>
  <c r="F87" i="2"/>
  <c r="I87" i="2" s="1"/>
  <c r="F88" i="11" s="1"/>
  <c r="D268" i="15" s="1"/>
  <c r="F109" i="2"/>
  <c r="I109" i="2" s="1"/>
  <c r="F110" i="11" s="1"/>
  <c r="D290" i="15" s="1"/>
  <c r="F114" i="2"/>
  <c r="I114" i="2" s="1"/>
  <c r="F115" i="11" s="1"/>
  <c r="D295" i="15" s="1"/>
  <c r="F119" i="2"/>
  <c r="I119" i="2" s="1"/>
  <c r="F120" i="11" s="1"/>
  <c r="D300" i="15" s="1"/>
  <c r="F141" i="2"/>
  <c r="I141" i="2" s="1"/>
  <c r="F142" i="11" s="1"/>
  <c r="D322" i="15" s="1"/>
  <c r="F146" i="2"/>
  <c r="I146" i="2" s="1"/>
  <c r="F147" i="11" s="1"/>
  <c r="D327" i="15" s="1"/>
  <c r="F151" i="2"/>
  <c r="I151" i="2" s="1"/>
  <c r="F152" i="11" s="1"/>
  <c r="D332" i="15" s="1"/>
  <c r="F173" i="2"/>
  <c r="I173" i="2" s="1"/>
  <c r="F174" i="11" s="1"/>
  <c r="D354" i="15" s="1"/>
  <c r="F178" i="2"/>
  <c r="I178" i="2" s="1"/>
  <c r="F179" i="11" s="1"/>
  <c r="D359" i="15" s="1"/>
  <c r="F183" i="2"/>
  <c r="I183" i="2" s="1"/>
  <c r="F184" i="11" s="1"/>
  <c r="D364" i="15" s="1"/>
  <c r="F205" i="2"/>
  <c r="I205" i="2" s="1"/>
  <c r="F206" i="11" s="1"/>
  <c r="D21" i="15" s="1"/>
  <c r="F210" i="2"/>
  <c r="I210" i="2" s="1"/>
  <c r="F211" i="11" s="1"/>
  <c r="D26" i="15" s="1"/>
  <c r="F215" i="2"/>
  <c r="I215" i="2" s="1"/>
  <c r="F216" i="11" s="1"/>
  <c r="D31" i="15" s="1"/>
  <c r="F237" i="2"/>
  <c r="I237" i="2" s="1"/>
  <c r="F238" i="11" s="1"/>
  <c r="D53" i="15" s="1"/>
  <c r="F242" i="2"/>
  <c r="I242" i="2" s="1"/>
  <c r="F243" i="11" s="1"/>
  <c r="D58" i="15" s="1"/>
  <c r="F247" i="2"/>
  <c r="I247" i="2" s="1"/>
  <c r="F248" i="11" s="1"/>
  <c r="D63" i="15" s="1"/>
  <c r="F269" i="2"/>
  <c r="I269" i="2" s="1"/>
  <c r="F270" i="11" s="1"/>
  <c r="D85" i="15" s="1"/>
  <c r="F274" i="2"/>
  <c r="I274" i="2" s="1"/>
  <c r="F275" i="11" s="1"/>
  <c r="D90" i="15" s="1"/>
  <c r="F279" i="2"/>
  <c r="I279" i="2" s="1"/>
  <c r="F280" i="11" s="1"/>
  <c r="D95" i="15" s="1"/>
  <c r="F301" i="2"/>
  <c r="I301" i="2" s="1"/>
  <c r="F302" i="11" s="1"/>
  <c r="D117" i="15" s="1"/>
  <c r="F313" i="2"/>
  <c r="I313" i="2" s="1"/>
  <c r="F314" i="11" s="1"/>
  <c r="D129" i="15" s="1"/>
  <c r="F339" i="2"/>
  <c r="I339" i="2" s="1"/>
  <c r="F340" i="11" s="1"/>
  <c r="D155" i="15" s="1"/>
  <c r="F351" i="2"/>
  <c r="I351" i="2" s="1"/>
  <c r="F352" i="11" s="1"/>
  <c r="D167" i="15" s="1"/>
  <c r="F356" i="2"/>
  <c r="I356" i="2" s="1"/>
  <c r="F357" i="11" s="1"/>
  <c r="D172" i="15" s="1"/>
  <c r="F361" i="2"/>
  <c r="I361" i="2" s="1"/>
  <c r="F362" i="11" s="1"/>
  <c r="D177" i="15" s="1"/>
  <c r="F22" i="2"/>
  <c r="I22" i="2" s="1"/>
  <c r="F23" i="11" s="1"/>
  <c r="D203" i="15" s="1"/>
  <c r="F38" i="2"/>
  <c r="I38" i="2" s="1"/>
  <c r="F39" i="11" s="1"/>
  <c r="D219" i="15" s="1"/>
  <c r="F69" i="2"/>
  <c r="I69" i="2" s="1"/>
  <c r="F70" i="11" s="1"/>
  <c r="D250" i="15" s="1"/>
  <c r="F74" i="2"/>
  <c r="I74" i="2" s="1"/>
  <c r="F75" i="11" s="1"/>
  <c r="D255" i="15" s="1"/>
  <c r="F79" i="2"/>
  <c r="I79" i="2" s="1"/>
  <c r="F80" i="11" s="1"/>
  <c r="D260" i="15" s="1"/>
  <c r="F101" i="2"/>
  <c r="I101" i="2" s="1"/>
  <c r="F102" i="11" s="1"/>
  <c r="D282" i="15" s="1"/>
  <c r="F106" i="2"/>
  <c r="I106" i="2" s="1"/>
  <c r="F107" i="11" s="1"/>
  <c r="D287" i="15" s="1"/>
  <c r="F111" i="2"/>
  <c r="I111" i="2" s="1"/>
  <c r="F112" i="11" s="1"/>
  <c r="D292" i="15" s="1"/>
  <c r="F133" i="2"/>
  <c r="I133" i="2" s="1"/>
  <c r="F134" i="11" s="1"/>
  <c r="D314" i="15" s="1"/>
  <c r="F138" i="2"/>
  <c r="I138" i="2" s="1"/>
  <c r="F139" i="11" s="1"/>
  <c r="D319" i="15" s="1"/>
  <c r="F143" i="2"/>
  <c r="I143" i="2" s="1"/>
  <c r="F144" i="11" s="1"/>
  <c r="D324" i="15" s="1"/>
  <c r="F165" i="2"/>
  <c r="I165" i="2" s="1"/>
  <c r="F166" i="11" s="1"/>
  <c r="D346" i="15" s="1"/>
  <c r="F170" i="2"/>
  <c r="I170" i="2" s="1"/>
  <c r="F171" i="11" s="1"/>
  <c r="D351" i="15" s="1"/>
  <c r="F175" i="2"/>
  <c r="I175" i="2" s="1"/>
  <c r="F176" i="11" s="1"/>
  <c r="D356" i="15" s="1"/>
  <c r="F197" i="2"/>
  <c r="I197" i="2" s="1"/>
  <c r="F198" i="11" s="1"/>
  <c r="D13" i="15" s="1"/>
  <c r="F202" i="2"/>
  <c r="I202" i="2" s="1"/>
  <c r="F203" i="11" s="1"/>
  <c r="D18" i="15" s="1"/>
  <c r="F207" i="2"/>
  <c r="I207" i="2" s="1"/>
  <c r="F208" i="11" s="1"/>
  <c r="D23" i="15" s="1"/>
  <c r="F229" i="2"/>
  <c r="I229" i="2" s="1"/>
  <c r="F230" i="11" s="1"/>
  <c r="D45" i="15" s="1"/>
  <c r="F234" i="2"/>
  <c r="I234" i="2" s="1"/>
  <c r="F235" i="11" s="1"/>
  <c r="D50" i="15" s="1"/>
  <c r="F239" i="2"/>
  <c r="I239" i="2" s="1"/>
  <c r="F240" i="11" s="1"/>
  <c r="D55" i="15" s="1"/>
  <c r="F261" i="2"/>
  <c r="I261" i="2" s="1"/>
  <c r="F262" i="11" s="1"/>
  <c r="D77" i="15" s="1"/>
  <c r="F266" i="2"/>
  <c r="I266" i="2" s="1"/>
  <c r="F267" i="11" s="1"/>
  <c r="D82" i="15" s="1"/>
  <c r="F271" i="2"/>
  <c r="I271" i="2" s="1"/>
  <c r="F272" i="11" s="1"/>
  <c r="D87" i="15" s="1"/>
  <c r="F293" i="2"/>
  <c r="I293" i="2" s="1"/>
  <c r="F294" i="11" s="1"/>
  <c r="D109" i="15" s="1"/>
  <c r="F298" i="2"/>
  <c r="I298" i="2" s="1"/>
  <c r="F299" i="11" s="1"/>
  <c r="D114" i="15" s="1"/>
  <c r="F303" i="2"/>
  <c r="I303" i="2" s="1"/>
  <c r="F304" i="11" s="1"/>
  <c r="D119" i="15" s="1"/>
  <c r="F310" i="2"/>
  <c r="I310" i="2" s="1"/>
  <c r="F311" i="11" s="1"/>
  <c r="D126" i="15" s="1"/>
  <c r="F315" i="2"/>
  <c r="I315" i="2" s="1"/>
  <c r="F316" i="11" s="1"/>
  <c r="D131" i="15" s="1"/>
  <c r="F329" i="2"/>
  <c r="I329" i="2" s="1"/>
  <c r="F330" i="11" s="1"/>
  <c r="D145" i="15" s="1"/>
  <c r="F353" i="2"/>
  <c r="I353" i="2" s="1"/>
  <c r="F354" i="11" s="1"/>
  <c r="D169" i="15" s="1"/>
  <c r="F26" i="2"/>
  <c r="I26" i="2" s="1"/>
  <c r="F27" i="11" s="1"/>
  <c r="D207" i="15" s="1"/>
  <c r="F42" i="2"/>
  <c r="I42" i="2" s="1"/>
  <c r="F43" i="11" s="1"/>
  <c r="D223" i="15" s="1"/>
  <c r="F61" i="2"/>
  <c r="I61" i="2" s="1"/>
  <c r="F62" i="11" s="1"/>
  <c r="D242" i="15" s="1"/>
  <c r="F66" i="2"/>
  <c r="I66" i="2" s="1"/>
  <c r="F67" i="11" s="1"/>
  <c r="D247" i="15" s="1"/>
  <c r="F71" i="2"/>
  <c r="I71" i="2" s="1"/>
  <c r="F72" i="11" s="1"/>
  <c r="D252" i="15" s="1"/>
  <c r="F93" i="2"/>
  <c r="I93" i="2" s="1"/>
  <c r="F94" i="11" s="1"/>
  <c r="D274" i="15" s="1"/>
  <c r="F98" i="2"/>
  <c r="I98" i="2" s="1"/>
  <c r="F99" i="11" s="1"/>
  <c r="D279" i="15" s="1"/>
  <c r="F103" i="2"/>
  <c r="I103" i="2" s="1"/>
  <c r="F104" i="11" s="1"/>
  <c r="D284" i="15" s="1"/>
  <c r="F125" i="2"/>
  <c r="I125" i="2" s="1"/>
  <c r="F126" i="11" s="1"/>
  <c r="D306" i="15" s="1"/>
  <c r="F130" i="2"/>
  <c r="I130" i="2" s="1"/>
  <c r="F131" i="11" s="1"/>
  <c r="D311" i="15" s="1"/>
  <c r="F135" i="2"/>
  <c r="I135" i="2" s="1"/>
  <c r="F136" i="11" s="1"/>
  <c r="D316" i="15" s="1"/>
  <c r="F157" i="2"/>
  <c r="I157" i="2" s="1"/>
  <c r="F158" i="11" s="1"/>
  <c r="D338" i="15" s="1"/>
  <c r="F162" i="2"/>
  <c r="I162" i="2" s="1"/>
  <c r="F163" i="11" s="1"/>
  <c r="D343" i="15" s="1"/>
  <c r="F167" i="2"/>
  <c r="I167" i="2" s="1"/>
  <c r="F168" i="11" s="1"/>
  <c r="D348" i="15" s="1"/>
  <c r="F189" i="2"/>
  <c r="I189" i="2" s="1"/>
  <c r="F190" i="11" s="1"/>
  <c r="D5" i="15" s="1"/>
  <c r="F194" i="2"/>
  <c r="I194" i="2" s="1"/>
  <c r="F195" i="11" s="1"/>
  <c r="D10" i="15" s="1"/>
  <c r="F199" i="2"/>
  <c r="I199" i="2" s="1"/>
  <c r="F200" i="11" s="1"/>
  <c r="D15" i="15" s="1"/>
  <c r="F221" i="2"/>
  <c r="I221" i="2" s="1"/>
  <c r="F222" i="11" s="1"/>
  <c r="D37" i="15" s="1"/>
  <c r="F226" i="2"/>
  <c r="I226" i="2" s="1"/>
  <c r="F227" i="11" s="1"/>
  <c r="D42" i="15" s="1"/>
  <c r="F231" i="2"/>
  <c r="I231" i="2" s="1"/>
  <c r="F232" i="11" s="1"/>
  <c r="D47" i="15" s="1"/>
  <c r="F253" i="2"/>
  <c r="I253" i="2" s="1"/>
  <c r="F254" i="11" s="1"/>
  <c r="D69" i="15" s="1"/>
  <c r="F258" i="2"/>
  <c r="I258" i="2" s="1"/>
  <c r="F259" i="11" s="1"/>
  <c r="D74" i="15" s="1"/>
  <c r="F263" i="2"/>
  <c r="I263" i="2" s="1"/>
  <c r="F264" i="11" s="1"/>
  <c r="D79" i="15" s="1"/>
  <c r="F285" i="2"/>
  <c r="I285" i="2" s="1"/>
  <c r="F286" i="11" s="1"/>
  <c r="D101" i="15" s="1"/>
  <c r="F290" i="2"/>
  <c r="I290" i="2" s="1"/>
  <c r="F291" i="11" s="1"/>
  <c r="D106" i="15" s="1"/>
  <c r="F295" i="2"/>
  <c r="I295" i="2" s="1"/>
  <c r="F296" i="11" s="1"/>
  <c r="D111" i="15" s="1"/>
  <c r="F307" i="2"/>
  <c r="I307" i="2" s="1"/>
  <c r="F308" i="11" s="1"/>
  <c r="D123" i="15" s="1"/>
  <c r="F319" i="2"/>
  <c r="I319" i="2" s="1"/>
  <c r="F320" i="11" s="1"/>
  <c r="D135" i="15" s="1"/>
  <c r="F326" i="2"/>
  <c r="I326" i="2" s="1"/>
  <c r="F327" i="11" s="1"/>
  <c r="D142" i="15" s="1"/>
  <c r="F331" i="2"/>
  <c r="I331" i="2" s="1"/>
  <c r="F332" i="11" s="1"/>
  <c r="D147" i="15" s="1"/>
  <c r="F345" i="2"/>
  <c r="I345" i="2" s="1"/>
  <c r="F346" i="11" s="1"/>
  <c r="D161" i="15" s="1"/>
  <c r="F367" i="2"/>
  <c r="I367" i="2" s="1"/>
  <c r="F368" i="11" s="1"/>
  <c r="D183" i="15" s="1"/>
  <c r="H12" i="2"/>
  <c r="E13" i="11" s="1"/>
  <c r="C193" i="15" s="1"/>
  <c r="F14" i="2"/>
  <c r="I14" i="2" s="1"/>
  <c r="F15" i="11" s="1"/>
  <c r="D195" i="15" s="1"/>
  <c r="F30" i="2"/>
  <c r="I30" i="2" s="1"/>
  <c r="F31" i="11" s="1"/>
  <c r="D211" i="15" s="1"/>
  <c r="F46" i="2"/>
  <c r="I46" i="2" s="1"/>
  <c r="F47" i="11" s="1"/>
  <c r="D227" i="15" s="1"/>
  <c r="F53" i="2"/>
  <c r="I53" i="2" s="1"/>
  <c r="F54" i="11" s="1"/>
  <c r="D234" i="15" s="1"/>
  <c r="F58" i="2"/>
  <c r="I58" i="2" s="1"/>
  <c r="F59" i="11" s="1"/>
  <c r="D239" i="15" s="1"/>
  <c r="F63" i="2"/>
  <c r="I63" i="2" s="1"/>
  <c r="F64" i="11" s="1"/>
  <c r="D244" i="15" s="1"/>
  <c r="F85" i="2"/>
  <c r="I85" i="2" s="1"/>
  <c r="F86" i="11" s="1"/>
  <c r="D266" i="15" s="1"/>
  <c r="F90" i="2"/>
  <c r="I90" i="2" s="1"/>
  <c r="F91" i="11" s="1"/>
  <c r="D271" i="15" s="1"/>
  <c r="F95" i="2"/>
  <c r="I95" i="2" s="1"/>
  <c r="F96" i="11" s="1"/>
  <c r="D276" i="15" s="1"/>
  <c r="F117" i="2"/>
  <c r="I117" i="2" s="1"/>
  <c r="F118" i="11" s="1"/>
  <c r="D298" i="15" s="1"/>
  <c r="F122" i="2"/>
  <c r="I122" i="2" s="1"/>
  <c r="F123" i="11" s="1"/>
  <c r="D303" i="15" s="1"/>
  <c r="F127" i="2"/>
  <c r="I127" i="2" s="1"/>
  <c r="F128" i="11" s="1"/>
  <c r="D308" i="15" s="1"/>
  <c r="F149" i="2"/>
  <c r="I149" i="2" s="1"/>
  <c r="F150" i="11" s="1"/>
  <c r="D330" i="15" s="1"/>
  <c r="F154" i="2"/>
  <c r="I154" i="2" s="1"/>
  <c r="F155" i="11" s="1"/>
  <c r="D335" i="15" s="1"/>
  <c r="F159" i="2"/>
  <c r="I159" i="2" s="1"/>
  <c r="F160" i="11" s="1"/>
  <c r="D340" i="15" s="1"/>
  <c r="F181" i="2"/>
  <c r="I181" i="2" s="1"/>
  <c r="F182" i="11" s="1"/>
  <c r="D362" i="15" s="1"/>
  <c r="F186" i="2"/>
  <c r="I186" i="2" s="1"/>
  <c r="F187" i="11" s="1"/>
  <c r="D2" i="15" s="1"/>
  <c r="F191" i="2"/>
  <c r="I191" i="2" s="1"/>
  <c r="F192" i="11" s="1"/>
  <c r="D7" i="15" s="1"/>
  <c r="F213" i="2"/>
  <c r="I213" i="2" s="1"/>
  <c r="F214" i="11" s="1"/>
  <c r="D29" i="15" s="1"/>
  <c r="F218" i="2"/>
  <c r="I218" i="2" s="1"/>
  <c r="F219" i="11" s="1"/>
  <c r="D34" i="15" s="1"/>
  <c r="F223" i="2"/>
  <c r="I223" i="2" s="1"/>
  <c r="F224" i="11" s="1"/>
  <c r="D39" i="15" s="1"/>
  <c r="F245" i="2"/>
  <c r="I245" i="2" s="1"/>
  <c r="F246" i="11" s="1"/>
  <c r="D61" i="15" s="1"/>
  <c r="F250" i="2"/>
  <c r="I250" i="2" s="1"/>
  <c r="F251" i="11" s="1"/>
  <c r="D66" i="15" s="1"/>
  <c r="F255" i="2"/>
  <c r="I255" i="2" s="1"/>
  <c r="F256" i="11" s="1"/>
  <c r="D71" i="15" s="1"/>
  <c r="F277" i="2"/>
  <c r="I277" i="2" s="1"/>
  <c r="F278" i="11" s="1"/>
  <c r="D93" i="15" s="1"/>
  <c r="F282" i="2"/>
  <c r="I282" i="2" s="1"/>
  <c r="F283" i="11" s="1"/>
  <c r="D98" i="15" s="1"/>
  <c r="F287" i="2"/>
  <c r="I287" i="2" s="1"/>
  <c r="F288" i="11" s="1"/>
  <c r="D103" i="15" s="1"/>
  <c r="F323" i="2"/>
  <c r="I323" i="2" s="1"/>
  <c r="F324" i="11" s="1"/>
  <c r="D139" i="15" s="1"/>
  <c r="F335" i="2"/>
  <c r="I335" i="2" s="1"/>
  <c r="F336" i="11" s="1"/>
  <c r="D151" i="15" s="1"/>
  <c r="F342" i="2"/>
  <c r="I342" i="2" s="1"/>
  <c r="F343" i="11" s="1"/>
  <c r="D158" i="15" s="1"/>
  <c r="F347" i="2"/>
  <c r="I347" i="2" s="1"/>
  <c r="F348" i="11" s="1"/>
  <c r="D163" i="15" s="1"/>
  <c r="F359" i="2"/>
  <c r="I359" i="2" s="1"/>
  <c r="F360" i="11" s="1"/>
  <c r="D175" i="15" s="1"/>
  <c r="F364" i="2"/>
  <c r="I364" i="2" s="1"/>
  <c r="F365" i="11" s="1"/>
  <c r="D180" i="15" s="1"/>
  <c r="F337" i="2"/>
  <c r="I337" i="2" s="1"/>
  <c r="F338" i="11" s="1"/>
  <c r="D153" i="15" s="1"/>
  <c r="F240" i="2"/>
  <c r="I240" i="2" s="1"/>
  <c r="F241" i="11" s="1"/>
  <c r="D56" i="15" s="1"/>
  <c r="F112" i="2"/>
  <c r="I112" i="2" s="1"/>
  <c r="F113" i="11" s="1"/>
  <c r="D293" i="15" s="1"/>
  <c r="F32" i="2"/>
  <c r="I32" i="2" s="1"/>
  <c r="F33" i="11" s="1"/>
  <c r="D213" i="15" s="1"/>
  <c r="F340" i="2"/>
  <c r="I340" i="2" s="1"/>
  <c r="F341" i="11" s="1"/>
  <c r="D156" i="15" s="1"/>
  <c r="F216" i="2"/>
  <c r="I216" i="2" s="1"/>
  <c r="F217" i="11" s="1"/>
  <c r="D32" i="15" s="1"/>
  <c r="F88" i="2"/>
  <c r="I88" i="2" s="1"/>
  <c r="F89" i="11" s="1"/>
  <c r="D269" i="15" s="1"/>
  <c r="F28" i="2"/>
  <c r="I28" i="2" s="1"/>
  <c r="F29" i="11" s="1"/>
  <c r="D209" i="15" s="1"/>
  <c r="F336" i="2"/>
  <c r="I336" i="2" s="1"/>
  <c r="F337" i="11" s="1"/>
  <c r="D152" i="15" s="1"/>
  <c r="F256" i="2"/>
  <c r="I256" i="2" s="1"/>
  <c r="F257" i="11" s="1"/>
  <c r="D72" i="15" s="1"/>
  <c r="F128" i="2"/>
  <c r="I128" i="2" s="1"/>
  <c r="F129" i="11" s="1"/>
  <c r="D309" i="15" s="1"/>
  <c r="F40" i="2"/>
  <c r="I40" i="2" s="1"/>
  <c r="F41" i="11" s="1"/>
  <c r="D221" i="15" s="1"/>
  <c r="F296" i="2"/>
  <c r="I296" i="2" s="1"/>
  <c r="F297" i="11" s="1"/>
  <c r="D112" i="15" s="1"/>
  <c r="F168" i="2"/>
  <c r="I168" i="2" s="1"/>
  <c r="F169" i="11" s="1"/>
  <c r="D349" i="15" s="1"/>
  <c r="F43" i="2"/>
  <c r="I43" i="2" s="1"/>
  <c r="F44" i="11" s="1"/>
  <c r="D224" i="15" s="1"/>
  <c r="F292" i="2"/>
  <c r="I292" i="2" s="1"/>
  <c r="F293" i="11" s="1"/>
  <c r="D108" i="15" s="1"/>
  <c r="F228" i="2"/>
  <c r="I228" i="2" s="1"/>
  <c r="F229" i="11" s="1"/>
  <c r="D44" i="15" s="1"/>
  <c r="F164" i="2"/>
  <c r="I164" i="2" s="1"/>
  <c r="F165" i="11" s="1"/>
  <c r="D345" i="15" s="1"/>
  <c r="F100" i="2"/>
  <c r="I100" i="2" s="1"/>
  <c r="F101" i="11" s="1"/>
  <c r="D281" i="15" s="1"/>
  <c r="F344" i="2"/>
  <c r="I344" i="2" s="1"/>
  <c r="F345" i="11" s="1"/>
  <c r="D160" i="15" s="1"/>
  <c r="F284" i="2"/>
  <c r="I284" i="2" s="1"/>
  <c r="F285" i="11" s="1"/>
  <c r="D100" i="15" s="1"/>
  <c r="F220" i="2"/>
  <c r="I220" i="2" s="1"/>
  <c r="F221" i="11" s="1"/>
  <c r="D36" i="15" s="1"/>
  <c r="F156" i="2"/>
  <c r="I156" i="2" s="1"/>
  <c r="F157" i="11" s="1"/>
  <c r="D337" i="15" s="1"/>
  <c r="F92" i="2"/>
  <c r="I92" i="2" s="1"/>
  <c r="F93" i="11" s="1"/>
  <c r="D273" i="15" s="1"/>
  <c r="F316" i="2"/>
  <c r="I316" i="2" s="1"/>
  <c r="F317" i="11" s="1"/>
  <c r="D132" i="15" s="1"/>
  <c r="F208" i="2"/>
  <c r="I208" i="2" s="1"/>
  <c r="F209" i="11" s="1"/>
  <c r="D24" i="15" s="1"/>
  <c r="F80" i="2"/>
  <c r="I80" i="2" s="1"/>
  <c r="F81" i="11" s="1"/>
  <c r="D261" i="15" s="1"/>
  <c r="F23" i="2"/>
  <c r="I23" i="2" s="1"/>
  <c r="F24" i="11" s="1"/>
  <c r="D204" i="15" s="1"/>
  <c r="F321" i="2"/>
  <c r="I321" i="2" s="1"/>
  <c r="F322" i="11" s="1"/>
  <c r="D137" i="15" s="1"/>
  <c r="F184" i="2"/>
  <c r="I184" i="2" s="1"/>
  <c r="F185" i="11" s="1"/>
  <c r="D365" i="15" s="1"/>
  <c r="F56" i="2"/>
  <c r="I56" i="2" s="1"/>
  <c r="F57" i="11" s="1"/>
  <c r="D237" i="15" s="1"/>
  <c r="F19" i="2"/>
  <c r="I19" i="2" s="1"/>
  <c r="F20" i="11" s="1"/>
  <c r="D200" i="15" s="1"/>
  <c r="F324" i="2"/>
  <c r="I324" i="2" s="1"/>
  <c r="F325" i="11" s="1"/>
  <c r="D140" i="15" s="1"/>
  <c r="F224" i="2"/>
  <c r="I224" i="2" s="1"/>
  <c r="F225" i="11" s="1"/>
  <c r="D40" i="15" s="1"/>
  <c r="F96" i="2"/>
  <c r="I96" i="2" s="1"/>
  <c r="F97" i="11" s="1"/>
  <c r="D277" i="15" s="1"/>
  <c r="F31" i="2"/>
  <c r="I31" i="2" s="1"/>
  <c r="F32" i="11" s="1"/>
  <c r="D212" i="15" s="1"/>
  <c r="F332" i="2"/>
  <c r="I332" i="2" s="1"/>
  <c r="F333" i="11" s="1"/>
  <c r="D148" i="15" s="1"/>
  <c r="F264" i="2"/>
  <c r="I264" i="2" s="1"/>
  <c r="F265" i="11" s="1"/>
  <c r="D80" i="15" s="1"/>
  <c r="F136" i="2"/>
  <c r="I136" i="2" s="1"/>
  <c r="F137" i="11" s="1"/>
  <c r="D317" i="15" s="1"/>
  <c r="F36" i="2"/>
  <c r="I36" i="2" s="1"/>
  <c r="F37" i="11" s="1"/>
  <c r="D217" i="15" s="1"/>
  <c r="F358" i="2"/>
  <c r="I358" i="2" s="1"/>
  <c r="F359" i="11" s="1"/>
  <c r="D174" i="15" s="1"/>
  <c r="F276" i="2"/>
  <c r="I276" i="2" s="1"/>
  <c r="F277" i="11" s="1"/>
  <c r="D92" i="15" s="1"/>
  <c r="F212" i="2"/>
  <c r="I212" i="2" s="1"/>
  <c r="F213" i="11" s="1"/>
  <c r="D28" i="15" s="1"/>
  <c r="F148" i="2"/>
  <c r="I148" i="2" s="1"/>
  <c r="F149" i="11" s="1"/>
  <c r="D329" i="15" s="1"/>
  <c r="F84" i="2"/>
  <c r="I84" i="2" s="1"/>
  <c r="F85" i="11" s="1"/>
  <c r="D265" i="15" s="1"/>
  <c r="F318" i="2"/>
  <c r="I318" i="2" s="1"/>
  <c r="F319" i="11" s="1"/>
  <c r="D134" i="15" s="1"/>
  <c r="F268" i="2"/>
  <c r="I268" i="2" s="1"/>
  <c r="F269" i="11" s="1"/>
  <c r="D84" i="15" s="1"/>
  <c r="F204" i="2"/>
  <c r="I204" i="2" s="1"/>
  <c r="F205" i="11" s="1"/>
  <c r="D20" i="15" s="1"/>
  <c r="F140" i="2"/>
  <c r="I140" i="2" s="1"/>
  <c r="F141" i="11" s="1"/>
  <c r="D321" i="15" s="1"/>
  <c r="F76" i="2"/>
  <c r="I76" i="2" s="1"/>
  <c r="F77" i="11" s="1"/>
  <c r="D257" i="15" s="1"/>
  <c r="F304" i="2"/>
  <c r="I304" i="2" s="1"/>
  <c r="F305" i="11" s="1"/>
  <c r="D120" i="15" s="1"/>
  <c r="F176" i="2"/>
  <c r="I176" i="2" s="1"/>
  <c r="F177" i="11" s="1"/>
  <c r="D357" i="15" s="1"/>
  <c r="F48" i="2"/>
  <c r="I48" i="2" s="1"/>
  <c r="F49" i="11" s="1"/>
  <c r="D229" i="15" s="1"/>
  <c r="F16" i="2"/>
  <c r="I16" i="2" s="1"/>
  <c r="F17" i="11" s="1"/>
  <c r="D197" i="15" s="1"/>
  <c r="F280" i="2"/>
  <c r="I280" i="2" s="1"/>
  <c r="F281" i="11" s="1"/>
  <c r="D96" i="15" s="1"/>
  <c r="F152" i="2"/>
  <c r="I152" i="2" s="1"/>
  <c r="F153" i="11" s="1"/>
  <c r="D333" i="15" s="1"/>
  <c r="F44" i="2"/>
  <c r="I44" i="2" s="1"/>
  <c r="F45" i="11" s="1"/>
  <c r="D225" i="15" s="1"/>
  <c r="F12" i="2"/>
  <c r="I12" i="2" s="1"/>
  <c r="F13" i="11" s="1"/>
  <c r="D193" i="15" s="1"/>
  <c r="F305" i="2"/>
  <c r="I305" i="2" s="1"/>
  <c r="F306" i="11" s="1"/>
  <c r="D121" i="15" s="1"/>
  <c r="F192" i="2"/>
  <c r="I192" i="2" s="1"/>
  <c r="F193" i="11" s="1"/>
  <c r="D8" i="15" s="1"/>
  <c r="F64" i="2"/>
  <c r="I64" i="2" s="1"/>
  <c r="F65" i="11" s="1"/>
  <c r="D245" i="15" s="1"/>
  <c r="F24" i="2"/>
  <c r="I24" i="2" s="1"/>
  <c r="F25" i="11" s="1"/>
  <c r="D205" i="15" s="1"/>
  <c r="F320" i="2"/>
  <c r="I320" i="2" s="1"/>
  <c r="F321" i="11" s="1"/>
  <c r="D136" i="15" s="1"/>
  <c r="F232" i="2"/>
  <c r="I232" i="2" s="1"/>
  <c r="F233" i="11" s="1"/>
  <c r="D48" i="15" s="1"/>
  <c r="F104" i="2"/>
  <c r="I104" i="2" s="1"/>
  <c r="F105" i="11" s="1"/>
  <c r="D285" i="15" s="1"/>
  <c r="F27" i="2"/>
  <c r="I27" i="2" s="1"/>
  <c r="F28" i="11" s="1"/>
  <c r="D208" i="15" s="1"/>
  <c r="F334" i="2"/>
  <c r="I334" i="2" s="1"/>
  <c r="F335" i="11" s="1"/>
  <c r="D150" i="15" s="1"/>
  <c r="F260" i="2"/>
  <c r="I260" i="2" s="1"/>
  <c r="F261" i="11" s="1"/>
  <c r="D76" i="15" s="1"/>
  <c r="F196" i="2"/>
  <c r="I196" i="2" s="1"/>
  <c r="F197" i="11" s="1"/>
  <c r="D12" i="15" s="1"/>
  <c r="F132" i="2"/>
  <c r="I132" i="2" s="1"/>
  <c r="F133" i="11" s="1"/>
  <c r="D313" i="15" s="1"/>
  <c r="F68" i="2"/>
  <c r="I68" i="2" s="1"/>
  <c r="F69" i="11" s="1"/>
  <c r="D249" i="15" s="1"/>
  <c r="F366" i="2"/>
  <c r="I366" i="2" s="1"/>
  <c r="F367" i="11" s="1"/>
  <c r="D182" i="15" s="1"/>
  <c r="F312" i="2"/>
  <c r="I312" i="2" s="1"/>
  <c r="F313" i="11" s="1"/>
  <c r="D128" i="15" s="1"/>
  <c r="F252" i="2"/>
  <c r="I252" i="2" s="1"/>
  <c r="F253" i="11" s="1"/>
  <c r="D68" i="15" s="1"/>
  <c r="F188" i="2"/>
  <c r="I188" i="2" s="1"/>
  <c r="F189" i="11" s="1"/>
  <c r="D4" i="15" s="1"/>
  <c r="F124" i="2"/>
  <c r="I124" i="2" s="1"/>
  <c r="F125" i="11" s="1"/>
  <c r="D305" i="15" s="1"/>
  <c r="F60" i="2"/>
  <c r="I60" i="2" s="1"/>
  <c r="F61" i="11" s="1"/>
  <c r="D241" i="15" s="1"/>
  <c r="F354" i="2"/>
  <c r="I354" i="2" s="1"/>
  <c r="F355" i="11" s="1"/>
  <c r="D170" i="15" s="1"/>
  <c r="F272" i="2"/>
  <c r="I272" i="2" s="1"/>
  <c r="F273" i="11" s="1"/>
  <c r="D88" i="15" s="1"/>
  <c r="F144" i="2"/>
  <c r="I144" i="2" s="1"/>
  <c r="F145" i="11" s="1"/>
  <c r="D325" i="15" s="1"/>
  <c r="F39" i="2"/>
  <c r="I39" i="2" s="1"/>
  <c r="F40" i="11" s="1"/>
  <c r="D220" i="15" s="1"/>
  <c r="F362" i="2"/>
  <c r="I362" i="2" s="1"/>
  <c r="F363" i="11" s="1"/>
  <c r="D178" i="15" s="1"/>
  <c r="F248" i="2"/>
  <c r="I248" i="2" s="1"/>
  <c r="F249" i="11" s="1"/>
  <c r="D64" i="15" s="1"/>
  <c r="F120" i="2"/>
  <c r="I120" i="2" s="1"/>
  <c r="F121" i="11" s="1"/>
  <c r="D301" i="15" s="1"/>
  <c r="F35" i="2"/>
  <c r="I35" i="2" s="1"/>
  <c r="F36" i="11" s="1"/>
  <c r="D216" i="15" s="1"/>
  <c r="F348" i="2"/>
  <c r="I348" i="2" s="1"/>
  <c r="F349" i="11" s="1"/>
  <c r="D164" i="15" s="1"/>
  <c r="F288" i="2"/>
  <c r="I288" i="2" s="1"/>
  <c r="F289" i="11" s="1"/>
  <c r="D104" i="15" s="1"/>
  <c r="F160" i="2"/>
  <c r="I160" i="2" s="1"/>
  <c r="F161" i="11" s="1"/>
  <c r="D341" i="15" s="1"/>
  <c r="F47" i="2"/>
  <c r="I47" i="2" s="1"/>
  <c r="F48" i="11" s="1"/>
  <c r="D228" i="15" s="1"/>
  <c r="F15" i="2"/>
  <c r="I15" i="2" s="1"/>
  <c r="F16" i="11" s="1"/>
  <c r="D196" i="15" s="1"/>
  <c r="F308" i="2"/>
  <c r="I308" i="2" s="1"/>
  <c r="F309" i="11" s="1"/>
  <c r="D124" i="15" s="1"/>
  <c r="F200" i="2"/>
  <c r="I200" i="2" s="1"/>
  <c r="F201" i="11" s="1"/>
  <c r="D16" i="15" s="1"/>
  <c r="F72" i="2"/>
  <c r="I72" i="2" s="1"/>
  <c r="F73" i="11" s="1"/>
  <c r="D253" i="15" s="1"/>
  <c r="F20" i="2"/>
  <c r="I20" i="2" s="1"/>
  <c r="F21" i="11" s="1"/>
  <c r="D201" i="15" s="1"/>
  <c r="F328" i="2"/>
  <c r="I328" i="2" s="1"/>
  <c r="F329" i="11" s="1"/>
  <c r="D144" i="15" s="1"/>
  <c r="F244" i="2"/>
  <c r="I244" i="2" s="1"/>
  <c r="F245" i="11" s="1"/>
  <c r="D60" i="15" s="1"/>
  <c r="F180" i="2"/>
  <c r="I180" i="2" s="1"/>
  <c r="F181" i="11" s="1"/>
  <c r="D361" i="15" s="1"/>
  <c r="F116" i="2"/>
  <c r="I116" i="2" s="1"/>
  <c r="F117" i="11" s="1"/>
  <c r="D297" i="15" s="1"/>
  <c r="F52" i="2"/>
  <c r="I52" i="2" s="1"/>
  <c r="F53" i="11" s="1"/>
  <c r="D233" i="15" s="1"/>
  <c r="F350" i="2"/>
  <c r="I350" i="2" s="1"/>
  <c r="F351" i="11" s="1"/>
  <c r="D166" i="15" s="1"/>
  <c r="F300" i="2"/>
  <c r="I300" i="2" s="1"/>
  <c r="F301" i="11" s="1"/>
  <c r="D116" i="15" s="1"/>
  <c r="F236" i="2"/>
  <c r="I236" i="2" s="1"/>
  <c r="F237" i="11" s="1"/>
  <c r="D52" i="15" s="1"/>
  <c r="F172" i="2"/>
  <c r="I172" i="2" s="1"/>
  <c r="F173" i="11" s="1"/>
  <c r="D353" i="15" s="1"/>
  <c r="F108" i="2"/>
  <c r="I108" i="2" s="1"/>
  <c r="F109" i="11" s="1"/>
  <c r="D289" i="15" s="1"/>
  <c r="F4" i="2"/>
  <c r="H4" i="2"/>
  <c r="E5" i="11" s="1"/>
  <c r="C185" i="15" s="1"/>
  <c r="H10" i="2"/>
  <c r="E11" i="11" s="1"/>
  <c r="C191" i="15" s="1"/>
  <c r="F10" i="2"/>
  <c r="H9" i="2"/>
  <c r="E10" i="11" s="1"/>
  <c r="C190" i="15" s="1"/>
  <c r="F9" i="2"/>
  <c r="F11" i="2"/>
  <c r="H11" i="2"/>
  <c r="E12" i="11" s="1"/>
  <c r="C192" i="15" s="1"/>
  <c r="H8" i="2"/>
  <c r="E9" i="11" s="1"/>
  <c r="C189" i="15" s="1"/>
  <c r="F8" i="2"/>
  <c r="H5" i="2"/>
  <c r="E6" i="11" s="1"/>
  <c r="C186" i="15" s="1"/>
  <c r="F5" i="2"/>
  <c r="F7" i="2"/>
  <c r="H7" i="2"/>
  <c r="E8" i="11" s="1"/>
  <c r="C188" i="15" s="1"/>
  <c r="H6" i="2"/>
  <c r="E7" i="11" s="1"/>
  <c r="C187" i="15" s="1"/>
  <c r="F6" i="2"/>
  <c r="G11" i="2" l="1"/>
  <c r="D12" i="11" s="1"/>
  <c r="B192" i="15" s="1"/>
  <c r="I11" i="2"/>
  <c r="F12" i="11" s="1"/>
  <c r="D192" i="15" s="1"/>
  <c r="G7" i="2"/>
  <c r="D8" i="11" s="1"/>
  <c r="B188" i="15" s="1"/>
  <c r="I7" i="2"/>
  <c r="F8" i="11" s="1"/>
  <c r="D188" i="15" s="1"/>
  <c r="G6" i="2"/>
  <c r="D7" i="11" s="1"/>
  <c r="B187" i="15" s="1"/>
  <c r="I6" i="2"/>
  <c r="F7" i="11" s="1"/>
  <c r="D187" i="15" s="1"/>
  <c r="G5" i="2"/>
  <c r="D6" i="11" s="1"/>
  <c r="B186" i="15" s="1"/>
  <c r="I5" i="2"/>
  <c r="F6" i="11" s="1"/>
  <c r="D186" i="15" s="1"/>
  <c r="G10" i="2"/>
  <c r="D11" i="11" s="1"/>
  <c r="B191" i="15" s="1"/>
  <c r="I10" i="2"/>
  <c r="F11" i="11" s="1"/>
  <c r="D191" i="15" s="1"/>
  <c r="G8" i="2"/>
  <c r="D9" i="11" s="1"/>
  <c r="B189" i="15" s="1"/>
  <c r="I8" i="2"/>
  <c r="F9" i="11" s="1"/>
  <c r="D189" i="15" s="1"/>
  <c r="G9" i="2"/>
  <c r="D10" i="11" s="1"/>
  <c r="B190" i="15" s="1"/>
  <c r="I9" i="2"/>
  <c r="F10" i="11" s="1"/>
  <c r="D190" i="15" s="1"/>
  <c r="G300" i="2"/>
  <c r="G52" i="2"/>
  <c r="G328" i="2"/>
  <c r="G308" i="2"/>
  <c r="D309" i="11" s="1"/>
  <c r="B124" i="15" s="1"/>
  <c r="G288" i="2"/>
  <c r="G120" i="2"/>
  <c r="G144" i="2"/>
  <c r="G60" i="2"/>
  <c r="G312" i="2"/>
  <c r="G68" i="2"/>
  <c r="G334" i="2"/>
  <c r="G320" i="2"/>
  <c r="G305" i="2"/>
  <c r="G152" i="2"/>
  <c r="G176" i="2"/>
  <c r="G76" i="2"/>
  <c r="G318" i="2"/>
  <c r="G84" i="2"/>
  <c r="G358" i="2"/>
  <c r="D359" i="11" s="1"/>
  <c r="B174" i="15" s="1"/>
  <c r="G332" i="2"/>
  <c r="G324" i="2"/>
  <c r="G184" i="2"/>
  <c r="G208" i="2"/>
  <c r="G92" i="2"/>
  <c r="G344" i="2"/>
  <c r="G100" i="2"/>
  <c r="G336" i="2"/>
  <c r="G216" i="2"/>
  <c r="D217" i="11" s="1"/>
  <c r="B32" i="15" s="1"/>
  <c r="G240" i="2"/>
  <c r="G359" i="2"/>
  <c r="D360" i="11" s="1"/>
  <c r="B175" i="15" s="1"/>
  <c r="G323" i="2"/>
  <c r="G255" i="2"/>
  <c r="G218" i="2"/>
  <c r="G181" i="2"/>
  <c r="G127" i="2"/>
  <c r="G90" i="2"/>
  <c r="G53" i="2"/>
  <c r="G345" i="2"/>
  <c r="G307" i="2"/>
  <c r="G263" i="2"/>
  <c r="G226" i="2"/>
  <c r="G189" i="2"/>
  <c r="G135" i="2"/>
  <c r="G98" i="2"/>
  <c r="G61" i="2"/>
  <c r="G353" i="2"/>
  <c r="D354" i="11" s="1"/>
  <c r="B169" i="15" s="1"/>
  <c r="G303" i="2"/>
  <c r="G266" i="2"/>
  <c r="G229" i="2"/>
  <c r="G175" i="2"/>
  <c r="G138" i="2"/>
  <c r="G101" i="2"/>
  <c r="G38" i="2"/>
  <c r="G339" i="2"/>
  <c r="G274" i="2"/>
  <c r="G237" i="2"/>
  <c r="G183" i="2"/>
  <c r="G146" i="2"/>
  <c r="G109" i="2"/>
  <c r="G55" i="2"/>
  <c r="G355" i="2"/>
  <c r="D356" i="11" s="1"/>
  <c r="B171" i="15" s="1"/>
  <c r="G343" i="2"/>
  <c r="G314" i="2"/>
  <c r="G289" i="2"/>
  <c r="G270" i="2"/>
  <c r="G251" i="2"/>
  <c r="G225" i="2"/>
  <c r="G206" i="2"/>
  <c r="G187" i="2"/>
  <c r="G161" i="2"/>
  <c r="G142" i="2"/>
  <c r="G123" i="2"/>
  <c r="G97" i="2"/>
  <c r="G78" i="2"/>
  <c r="G59" i="2"/>
  <c r="G25" i="2"/>
  <c r="G341" i="2"/>
  <c r="G327" i="2"/>
  <c r="G294" i="2"/>
  <c r="G275" i="2"/>
  <c r="G249" i="2"/>
  <c r="G230" i="2"/>
  <c r="G211" i="2"/>
  <c r="G185" i="2"/>
  <c r="D186" i="11" s="1"/>
  <c r="B1" i="15" s="1"/>
  <c r="G166" i="2"/>
  <c r="G147" i="2"/>
  <c r="G121" i="2"/>
  <c r="G102" i="2"/>
  <c r="G83" i="2"/>
  <c r="G57" i="2"/>
  <c r="G37" i="2"/>
  <c r="G108" i="2"/>
  <c r="G350" i="2"/>
  <c r="G116" i="2"/>
  <c r="G20" i="2"/>
  <c r="G15" i="2"/>
  <c r="G348" i="2"/>
  <c r="G248" i="2"/>
  <c r="G272" i="2"/>
  <c r="G124" i="2"/>
  <c r="D125" i="11" s="1"/>
  <c r="B305" i="15" s="1"/>
  <c r="G366" i="2"/>
  <c r="D367" i="11" s="1"/>
  <c r="B182" i="15" s="1"/>
  <c r="G132" i="2"/>
  <c r="G27" i="2"/>
  <c r="G24" i="2"/>
  <c r="G280" i="2"/>
  <c r="G304" i="2"/>
  <c r="G140" i="2"/>
  <c r="G148" i="2"/>
  <c r="G36" i="2"/>
  <c r="G31" i="2"/>
  <c r="G321" i="2"/>
  <c r="G316" i="2"/>
  <c r="G156" i="2"/>
  <c r="G164" i="2"/>
  <c r="G43" i="2"/>
  <c r="G40" i="2"/>
  <c r="G340" i="2"/>
  <c r="G337" i="2"/>
  <c r="G347" i="2"/>
  <c r="G287" i="2"/>
  <c r="G250" i="2"/>
  <c r="G213" i="2"/>
  <c r="G159" i="2"/>
  <c r="G122" i="2"/>
  <c r="G85" i="2"/>
  <c r="G46" i="2"/>
  <c r="G331" i="2"/>
  <c r="G295" i="2"/>
  <c r="G258" i="2"/>
  <c r="G221" i="2"/>
  <c r="G167" i="2"/>
  <c r="G130" i="2"/>
  <c r="G93" i="2"/>
  <c r="G42" i="2"/>
  <c r="G329" i="2"/>
  <c r="G298" i="2"/>
  <c r="G261" i="2"/>
  <c r="G207" i="2"/>
  <c r="G170" i="2"/>
  <c r="G133" i="2"/>
  <c r="G79" i="2"/>
  <c r="G22" i="2"/>
  <c r="G361" i="2"/>
  <c r="D362" i="11" s="1"/>
  <c r="B177" i="15" s="1"/>
  <c r="G313" i="2"/>
  <c r="G269" i="2"/>
  <c r="G215" i="2"/>
  <c r="G178" i="2"/>
  <c r="G141" i="2"/>
  <c r="G87" i="2"/>
  <c r="G50" i="2"/>
  <c r="G352" i="2"/>
  <c r="D353" i="11" s="1"/>
  <c r="B168" i="15" s="1"/>
  <c r="G325" i="2"/>
  <c r="G311" i="2"/>
  <c r="G286" i="2"/>
  <c r="G267" i="2"/>
  <c r="G241" i="2"/>
  <c r="G222" i="2"/>
  <c r="G203" i="2"/>
  <c r="G177" i="2"/>
  <c r="G158" i="2"/>
  <c r="G139" i="2"/>
  <c r="G113" i="2"/>
  <c r="G94" i="2"/>
  <c r="D95" i="11" s="1"/>
  <c r="B275" i="15" s="1"/>
  <c r="G75" i="2"/>
  <c r="G49" i="2"/>
  <c r="G17" i="2"/>
  <c r="G363" i="2"/>
  <c r="D364" i="11" s="1"/>
  <c r="B179" i="15" s="1"/>
  <c r="G338" i="2"/>
  <c r="D339" i="11" s="1"/>
  <c r="B154" i="15" s="1"/>
  <c r="G309" i="2"/>
  <c r="G291" i="2"/>
  <c r="G265" i="2"/>
  <c r="G246" i="2"/>
  <c r="G227" i="2"/>
  <c r="G201" i="2"/>
  <c r="G182" i="2"/>
  <c r="G163" i="2"/>
  <c r="G137" i="2"/>
  <c r="G118" i="2"/>
  <c r="G99" i="2"/>
  <c r="G73" i="2"/>
  <c r="G54" i="2"/>
  <c r="G29" i="2"/>
  <c r="G47" i="2"/>
  <c r="G362" i="2"/>
  <c r="D363" i="11" s="1"/>
  <c r="B178" i="15" s="1"/>
  <c r="G354" i="2"/>
  <c r="D355" i="11" s="1"/>
  <c r="B170" i="15" s="1"/>
  <c r="G188" i="2"/>
  <c r="G196" i="2"/>
  <c r="G104" i="2"/>
  <c r="G64" i="2"/>
  <c r="G12" i="2"/>
  <c r="G16" i="2"/>
  <c r="G204" i="2"/>
  <c r="G212" i="2"/>
  <c r="G136" i="2"/>
  <c r="G96" i="2"/>
  <c r="G19" i="2"/>
  <c r="G23" i="2"/>
  <c r="G220" i="2"/>
  <c r="G228" i="2"/>
  <c r="G168" i="2"/>
  <c r="G128" i="2"/>
  <c r="G28" i="2"/>
  <c r="G32" i="2"/>
  <c r="G342" i="2"/>
  <c r="G282" i="2"/>
  <c r="G245" i="2"/>
  <c r="G191" i="2"/>
  <c r="G154" i="2"/>
  <c r="G117" i="2"/>
  <c r="G63" i="2"/>
  <c r="D64" i="11" s="1"/>
  <c r="B244" i="15" s="1"/>
  <c r="G30" i="2"/>
  <c r="G326" i="2"/>
  <c r="G290" i="2"/>
  <c r="G253" i="2"/>
  <c r="G199" i="2"/>
  <c r="G162" i="2"/>
  <c r="G125" i="2"/>
  <c r="G71" i="2"/>
  <c r="G26" i="2"/>
  <c r="G315" i="2"/>
  <c r="G293" i="2"/>
  <c r="G239" i="2"/>
  <c r="G202" i="2"/>
  <c r="G165" i="2"/>
  <c r="G111" i="2"/>
  <c r="G74" i="2"/>
  <c r="G356" i="2"/>
  <c r="D357" i="11" s="1"/>
  <c r="B172" i="15" s="1"/>
  <c r="G301" i="2"/>
  <c r="G247" i="2"/>
  <c r="D248" i="11" s="1"/>
  <c r="B63" i="15" s="1"/>
  <c r="G210" i="2"/>
  <c r="G173" i="2"/>
  <c r="G119" i="2"/>
  <c r="G82" i="2"/>
  <c r="G34" i="2"/>
  <c r="G368" i="2"/>
  <c r="D369" i="11" s="1"/>
  <c r="B184" i="15" s="1"/>
  <c r="G349" i="2"/>
  <c r="G322" i="2"/>
  <c r="G302" i="2"/>
  <c r="G283" i="2"/>
  <c r="G257" i="2"/>
  <c r="G238" i="2"/>
  <c r="G219" i="2"/>
  <c r="G193" i="2"/>
  <c r="G174" i="2"/>
  <c r="G155" i="2"/>
  <c r="D156" i="11" s="1"/>
  <c r="B336" i="15" s="1"/>
  <c r="G129" i="2"/>
  <c r="G110" i="2"/>
  <c r="G91" i="2"/>
  <c r="G65" i="2"/>
  <c r="G41" i="2"/>
  <c r="G360" i="2"/>
  <c r="D361" i="11" s="1"/>
  <c r="B176" i="15" s="1"/>
  <c r="G333" i="2"/>
  <c r="G306" i="2"/>
  <c r="G281" i="2"/>
  <c r="G262" i="2"/>
  <c r="G243" i="2"/>
  <c r="G217" i="2"/>
  <c r="G198" i="2"/>
  <c r="G179" i="2"/>
  <c r="G153" i="2"/>
  <c r="G134" i="2"/>
  <c r="G115" i="2"/>
  <c r="G89" i="2"/>
  <c r="G70" i="2"/>
  <c r="G51" i="2"/>
  <c r="G21" i="2"/>
  <c r="G172" i="2"/>
  <c r="G180" i="2"/>
  <c r="G72" i="2"/>
  <c r="G236" i="2"/>
  <c r="G244" i="2"/>
  <c r="G200" i="2"/>
  <c r="G160" i="2"/>
  <c r="G35" i="2"/>
  <c r="D36" i="11" s="1"/>
  <c r="B216" i="15" s="1"/>
  <c r="G39" i="2"/>
  <c r="G252" i="2"/>
  <c r="G260" i="2"/>
  <c r="G232" i="2"/>
  <c r="G192" i="2"/>
  <c r="G44" i="2"/>
  <c r="G48" i="2"/>
  <c r="G268" i="2"/>
  <c r="G276" i="2"/>
  <c r="G264" i="2"/>
  <c r="G224" i="2"/>
  <c r="G56" i="2"/>
  <c r="G80" i="2"/>
  <c r="G284" i="2"/>
  <c r="G292" i="2"/>
  <c r="G296" i="2"/>
  <c r="G256" i="2"/>
  <c r="G88" i="2"/>
  <c r="G112" i="2"/>
  <c r="G364" i="2"/>
  <c r="D365" i="11" s="1"/>
  <c r="B180" i="15" s="1"/>
  <c r="G335" i="2"/>
  <c r="G277" i="2"/>
  <c r="D278" i="11" s="1"/>
  <c r="B93" i="15" s="1"/>
  <c r="G223" i="2"/>
  <c r="G186" i="2"/>
  <c r="G149" i="2"/>
  <c r="G95" i="2"/>
  <c r="G58" i="2"/>
  <c r="G14" i="2"/>
  <c r="G367" i="2"/>
  <c r="D368" i="11" s="1"/>
  <c r="B183" i="15" s="1"/>
  <c r="G319" i="2"/>
  <c r="G285" i="2"/>
  <c r="G231" i="2"/>
  <c r="G194" i="2"/>
  <c r="G157" i="2"/>
  <c r="G103" i="2"/>
  <c r="G66" i="2"/>
  <c r="G310" i="2"/>
  <c r="G271" i="2"/>
  <c r="G234" i="2"/>
  <c r="G197" i="2"/>
  <c r="G143" i="2"/>
  <c r="G106" i="2"/>
  <c r="G69" i="2"/>
  <c r="G351" i="2"/>
  <c r="D352" i="11" s="1"/>
  <c r="B167" i="15" s="1"/>
  <c r="G279" i="2"/>
  <c r="G242" i="2"/>
  <c r="G205" i="2"/>
  <c r="G151" i="2"/>
  <c r="G114" i="2"/>
  <c r="G77" i="2"/>
  <c r="G18" i="2"/>
  <c r="G365" i="2"/>
  <c r="D366" i="11" s="1"/>
  <c r="B181" i="15" s="1"/>
  <c r="G346" i="2"/>
  <c r="G317" i="2"/>
  <c r="G299" i="2"/>
  <c r="G273" i="2"/>
  <c r="G254" i="2"/>
  <c r="G235" i="2"/>
  <c r="G209" i="2"/>
  <c r="G190" i="2"/>
  <c r="G171" i="2"/>
  <c r="G145" i="2"/>
  <c r="G126" i="2"/>
  <c r="G107" i="2"/>
  <c r="G81" i="2"/>
  <c r="G62" i="2"/>
  <c r="G33" i="2"/>
  <c r="G357" i="2"/>
  <c r="D358" i="11" s="1"/>
  <c r="B173" i="15" s="1"/>
  <c r="G330" i="2"/>
  <c r="G297" i="2"/>
  <c r="G278" i="2"/>
  <c r="G259" i="2"/>
  <c r="G233" i="2"/>
  <c r="G214" i="2"/>
  <c r="G195" i="2"/>
  <c r="G169" i="2"/>
  <c r="G150" i="2"/>
  <c r="G131" i="2"/>
  <c r="G105" i="2"/>
  <c r="G86" i="2"/>
  <c r="G67" i="2"/>
  <c r="G45" i="2"/>
  <c r="G13" i="2"/>
  <c r="G4" i="2"/>
  <c r="D5" i="11" s="1"/>
  <c r="B185" i="15" s="1"/>
  <c r="I4" i="2"/>
  <c r="F5" i="11" s="1"/>
  <c r="D185" i="15" s="1"/>
  <c r="D170" i="11" l="1"/>
  <c r="B350" i="15" s="1"/>
  <c r="D108" i="11"/>
  <c r="B288" i="15" s="1"/>
  <c r="D15" i="11"/>
  <c r="B195" i="15" s="1"/>
  <c r="D68" i="11"/>
  <c r="B248" i="15" s="1"/>
  <c r="D151" i="11"/>
  <c r="B331" i="15" s="1"/>
  <c r="D234" i="11"/>
  <c r="B49" i="15" s="1"/>
  <c r="D331" i="11"/>
  <c r="B146" i="15" s="1"/>
  <c r="D82" i="11"/>
  <c r="B262" i="15" s="1"/>
  <c r="D172" i="11"/>
  <c r="B352" i="15" s="1"/>
  <c r="D255" i="11"/>
  <c r="B70" i="15" s="1"/>
  <c r="D347" i="11"/>
  <c r="B162" i="15" s="1"/>
  <c r="D115" i="11"/>
  <c r="B295" i="15" s="1"/>
  <c r="D280" i="11"/>
  <c r="B95" i="15" s="1"/>
  <c r="D144" i="11"/>
  <c r="B324" i="15" s="1"/>
  <c r="D311" i="11"/>
  <c r="B126" i="15" s="1"/>
  <c r="D195" i="11"/>
  <c r="B10" i="15" s="1"/>
  <c r="D150" i="11"/>
  <c r="B330" i="15" s="1"/>
  <c r="D336" i="11"/>
  <c r="B151" i="15" s="1"/>
  <c r="D257" i="11"/>
  <c r="B72" i="15" s="1"/>
  <c r="D81" i="11"/>
  <c r="B261" i="15" s="1"/>
  <c r="D277" i="11"/>
  <c r="B92" i="15" s="1"/>
  <c r="D193" i="11"/>
  <c r="B8" i="15" s="1"/>
  <c r="D40" i="11"/>
  <c r="B220" i="15" s="1"/>
  <c r="D245" i="11"/>
  <c r="B60" i="15" s="1"/>
  <c r="D173" i="11"/>
  <c r="B353" i="15" s="1"/>
  <c r="D90" i="11"/>
  <c r="B270" i="15" s="1"/>
  <c r="D180" i="11"/>
  <c r="B360" i="15" s="1"/>
  <c r="D263" i="11"/>
  <c r="B78" i="15" s="1"/>
  <c r="D111" i="11"/>
  <c r="B291" i="15" s="1"/>
  <c r="D194" i="11"/>
  <c r="B9" i="15" s="1"/>
  <c r="D284" i="11"/>
  <c r="B99" i="15" s="1"/>
  <c r="D174" i="11"/>
  <c r="B354" i="15" s="1"/>
  <c r="D203" i="11"/>
  <c r="B18" i="15" s="1"/>
  <c r="D27" i="11"/>
  <c r="B207" i="15" s="1"/>
  <c r="D200" i="11"/>
  <c r="B15" i="15" s="1"/>
  <c r="D31" i="11"/>
  <c r="B211" i="15" s="1"/>
  <c r="D192" i="11"/>
  <c r="B7" i="15" s="1"/>
  <c r="D33" i="11"/>
  <c r="B213" i="15" s="1"/>
  <c r="D229" i="11"/>
  <c r="B44" i="15" s="1"/>
  <c r="D97" i="11"/>
  <c r="B277" i="15" s="1"/>
  <c r="D17" i="11"/>
  <c r="B197" i="15" s="1"/>
  <c r="D197" i="11"/>
  <c r="B12" i="15" s="1"/>
  <c r="D48" i="11"/>
  <c r="B228" i="15" s="1"/>
  <c r="D100" i="11"/>
  <c r="B280" i="15" s="1"/>
  <c r="D183" i="11"/>
  <c r="B363" i="15" s="1"/>
  <c r="D266" i="11"/>
  <c r="B81" i="15" s="1"/>
  <c r="D178" i="11"/>
  <c r="B358" i="15" s="1"/>
  <c r="D268" i="11"/>
  <c r="B83" i="15" s="1"/>
  <c r="D179" i="11"/>
  <c r="B359" i="15" s="1"/>
  <c r="D171" i="11"/>
  <c r="B351" i="15" s="1"/>
  <c r="D330" i="11"/>
  <c r="B145" i="15" s="1"/>
  <c r="D168" i="11"/>
  <c r="B348" i="15" s="1"/>
  <c r="D332" i="11"/>
  <c r="B147" i="15" s="1"/>
  <c r="D160" i="11"/>
  <c r="B340" i="15" s="1"/>
  <c r="D348" i="11"/>
  <c r="B163" i="15" s="1"/>
  <c r="D44" i="11"/>
  <c r="B224" i="15" s="1"/>
  <c r="D322" i="11"/>
  <c r="B137" i="15" s="1"/>
  <c r="D141" i="11"/>
  <c r="B321" i="15" s="1"/>
  <c r="D28" i="11"/>
  <c r="B208" i="15" s="1"/>
  <c r="D273" i="11"/>
  <c r="B88" i="15" s="1"/>
  <c r="D21" i="11"/>
  <c r="B201" i="15" s="1"/>
  <c r="D38" i="11"/>
  <c r="B218" i="15" s="1"/>
  <c r="D122" i="11"/>
  <c r="B302" i="15" s="1"/>
  <c r="D212" i="11"/>
  <c r="B27" i="15" s="1"/>
  <c r="D295" i="11"/>
  <c r="B110" i="15" s="1"/>
  <c r="D60" i="11"/>
  <c r="B240" i="15" s="1"/>
  <c r="D143" i="11"/>
  <c r="B323" i="15" s="1"/>
  <c r="D226" i="11"/>
  <c r="B41" i="15" s="1"/>
  <c r="D315" i="11"/>
  <c r="B130" i="15" s="1"/>
  <c r="D110" i="11"/>
  <c r="B290" i="15" s="1"/>
  <c r="D275" i="11"/>
  <c r="B90" i="15" s="1"/>
  <c r="D139" i="11"/>
  <c r="B319" i="15" s="1"/>
  <c r="D304" i="11"/>
  <c r="B119" i="15" s="1"/>
  <c r="D136" i="11"/>
  <c r="B316" i="15" s="1"/>
  <c r="D308" i="11"/>
  <c r="B123" i="15" s="1"/>
  <c r="D128" i="11"/>
  <c r="B308" i="15" s="1"/>
  <c r="D324" i="11"/>
  <c r="B139" i="15" s="1"/>
  <c r="D337" i="11"/>
  <c r="B152" i="15" s="1"/>
  <c r="D209" i="11"/>
  <c r="B24" i="15" s="1"/>
  <c r="D177" i="11"/>
  <c r="B357" i="15" s="1"/>
  <c r="D335" i="11"/>
  <c r="B150" i="15" s="1"/>
  <c r="D145" i="11"/>
  <c r="B325" i="15" s="1"/>
  <c r="D329" i="11"/>
  <c r="B144" i="15" s="1"/>
  <c r="D191" i="11"/>
  <c r="B6" i="15" s="1"/>
  <c r="D152" i="11"/>
  <c r="B332" i="15" s="1"/>
  <c r="D67" i="11"/>
  <c r="B247" i="15" s="1"/>
  <c r="D187" i="11"/>
  <c r="B2" i="15" s="1"/>
  <c r="D269" i="11"/>
  <c r="B84" i="15" s="1"/>
  <c r="D46" i="11"/>
  <c r="B226" i="15" s="1"/>
  <c r="D215" i="11"/>
  <c r="B30" i="15" s="1"/>
  <c r="D146" i="11"/>
  <c r="B326" i="15" s="1"/>
  <c r="D318" i="11"/>
  <c r="B133" i="15" s="1"/>
  <c r="D78" i="11"/>
  <c r="B258" i="15" s="1"/>
  <c r="D107" i="11"/>
  <c r="B287" i="15" s="1"/>
  <c r="D158" i="11"/>
  <c r="B338" i="15" s="1"/>
  <c r="D96" i="11"/>
  <c r="B276" i="15" s="1"/>
  <c r="D285" i="11"/>
  <c r="B100" i="15" s="1"/>
  <c r="D265" i="11"/>
  <c r="B80" i="15" s="1"/>
  <c r="D45" i="11"/>
  <c r="B225" i="15" s="1"/>
  <c r="D253" i="11"/>
  <c r="B68" i="15" s="1"/>
  <c r="D201" i="11"/>
  <c r="B16" i="15" s="1"/>
  <c r="D181" i="11"/>
  <c r="B361" i="15" s="1"/>
  <c r="D71" i="11"/>
  <c r="B251" i="15" s="1"/>
  <c r="D154" i="11"/>
  <c r="B334" i="15" s="1"/>
  <c r="D244" i="11"/>
  <c r="B59" i="15" s="1"/>
  <c r="D334" i="11"/>
  <c r="B149" i="15" s="1"/>
  <c r="D92" i="11"/>
  <c r="B272" i="15" s="1"/>
  <c r="D175" i="11"/>
  <c r="B355" i="15" s="1"/>
  <c r="D258" i="11"/>
  <c r="B73" i="15" s="1"/>
  <c r="D350" i="11"/>
  <c r="B165" i="15" s="1"/>
  <c r="D120" i="11"/>
  <c r="B300" i="15" s="1"/>
  <c r="D302" i="11"/>
  <c r="B117" i="15" s="1"/>
  <c r="D166" i="11"/>
  <c r="B346" i="15" s="1"/>
  <c r="D316" i="11"/>
  <c r="B131" i="15" s="1"/>
  <c r="D163" i="11"/>
  <c r="B343" i="15" s="1"/>
  <c r="D327" i="11"/>
  <c r="B142" i="15" s="1"/>
  <c r="D155" i="11"/>
  <c r="B335" i="15" s="1"/>
  <c r="D343" i="11"/>
  <c r="B158" i="15" s="1"/>
  <c r="D169" i="11"/>
  <c r="B349" i="15" s="1"/>
  <c r="D20" i="11"/>
  <c r="B200" i="15" s="1"/>
  <c r="D205" i="11"/>
  <c r="B20" i="15" s="1"/>
  <c r="D105" i="11"/>
  <c r="B285" i="15" s="1"/>
  <c r="D74" i="11"/>
  <c r="B254" i="15" s="1"/>
  <c r="D164" i="11"/>
  <c r="B344" i="15" s="1"/>
  <c r="D247" i="11"/>
  <c r="B62" i="15" s="1"/>
  <c r="D76" i="11"/>
  <c r="B256" i="15" s="1"/>
  <c r="D159" i="11"/>
  <c r="B339" i="15" s="1"/>
  <c r="D242" i="11"/>
  <c r="B57" i="15" s="1"/>
  <c r="D326" i="11"/>
  <c r="B141" i="15" s="1"/>
  <c r="D142" i="11"/>
  <c r="B322" i="15" s="1"/>
  <c r="D314" i="11"/>
  <c r="B129" i="15" s="1"/>
  <c r="D134" i="11"/>
  <c r="B314" i="15" s="1"/>
  <c r="D299" i="11"/>
  <c r="B114" i="15" s="1"/>
  <c r="D131" i="11"/>
  <c r="B311" i="15" s="1"/>
  <c r="D296" i="11"/>
  <c r="B111" i="15" s="1"/>
  <c r="D123" i="11"/>
  <c r="B303" i="15" s="1"/>
  <c r="D288" i="11"/>
  <c r="B103" i="15" s="1"/>
  <c r="D41" i="11"/>
  <c r="B221" i="15" s="1"/>
  <c r="D317" i="11"/>
  <c r="B132" i="15" s="1"/>
  <c r="D149" i="11"/>
  <c r="B329" i="15" s="1"/>
  <c r="D25" i="11"/>
  <c r="B205" i="15" s="1"/>
  <c r="D16" i="11"/>
  <c r="B196" i="15" s="1"/>
  <c r="D109" i="11"/>
  <c r="B289" i="15" s="1"/>
  <c r="D103" i="11"/>
  <c r="B283" i="15" s="1"/>
  <c r="D276" i="11"/>
  <c r="B91" i="15" s="1"/>
  <c r="D26" i="11"/>
  <c r="B206" i="15" s="1"/>
  <c r="D124" i="11"/>
  <c r="B304" i="15" s="1"/>
  <c r="D207" i="11"/>
  <c r="B22" i="15" s="1"/>
  <c r="D290" i="11"/>
  <c r="B105" i="15" s="1"/>
  <c r="D56" i="11"/>
  <c r="B236" i="15" s="1"/>
  <c r="D238" i="11"/>
  <c r="B53" i="15" s="1"/>
  <c r="D102" i="11"/>
  <c r="B282" i="15" s="1"/>
  <c r="D267" i="11"/>
  <c r="B82" i="15" s="1"/>
  <c r="D99" i="11"/>
  <c r="B279" i="15" s="1"/>
  <c r="D264" i="11"/>
  <c r="B79" i="15" s="1"/>
  <c r="D91" i="11"/>
  <c r="B271" i="15" s="1"/>
  <c r="D256" i="11"/>
  <c r="B71" i="15" s="1"/>
  <c r="D93" i="11"/>
  <c r="B273" i="15" s="1"/>
  <c r="D333" i="11"/>
  <c r="B148" i="15" s="1"/>
  <c r="D77" i="11"/>
  <c r="B257" i="15" s="1"/>
  <c r="D321" i="11"/>
  <c r="B136" i="15" s="1"/>
  <c r="D61" i="11"/>
  <c r="B241" i="15" s="1"/>
  <c r="D260" i="11"/>
  <c r="B75" i="15" s="1"/>
  <c r="D274" i="11"/>
  <c r="B89" i="15" s="1"/>
  <c r="D198" i="11"/>
  <c r="B13" i="15" s="1"/>
  <c r="D233" i="11"/>
  <c r="B48" i="15" s="1"/>
  <c r="D132" i="11"/>
  <c r="B312" i="15" s="1"/>
  <c r="D298" i="11"/>
  <c r="B113" i="15" s="1"/>
  <c r="D63" i="11"/>
  <c r="B243" i="15" s="1"/>
  <c r="D236" i="11"/>
  <c r="B51" i="15" s="1"/>
  <c r="D243" i="11"/>
  <c r="B58" i="15" s="1"/>
  <c r="D272" i="11"/>
  <c r="B87" i="15" s="1"/>
  <c r="D320" i="11"/>
  <c r="B135" i="15" s="1"/>
  <c r="D89" i="11"/>
  <c r="B269" i="15" s="1"/>
  <c r="D14" i="11"/>
  <c r="B194" i="15" s="1"/>
  <c r="D106" i="11"/>
  <c r="B286" i="15" s="1"/>
  <c r="D196" i="11"/>
  <c r="B11" i="15" s="1"/>
  <c r="D279" i="11"/>
  <c r="B94" i="15" s="1"/>
  <c r="D34" i="11"/>
  <c r="B214" i="15" s="1"/>
  <c r="D127" i="11"/>
  <c r="B307" i="15" s="1"/>
  <c r="D210" i="11"/>
  <c r="B25" i="15" s="1"/>
  <c r="D300" i="11"/>
  <c r="B115" i="15" s="1"/>
  <c r="D19" i="11"/>
  <c r="B199" i="15" s="1"/>
  <c r="D206" i="11"/>
  <c r="B21" i="15" s="1"/>
  <c r="D70" i="11"/>
  <c r="B250" i="15" s="1"/>
  <c r="D235" i="11"/>
  <c r="B50" i="15" s="1"/>
  <c r="D104" i="11"/>
  <c r="B284" i="15" s="1"/>
  <c r="D286" i="11"/>
  <c r="B101" i="15" s="1"/>
  <c r="D59" i="11"/>
  <c r="B239" i="15" s="1"/>
  <c r="D224" i="11"/>
  <c r="B39" i="15" s="1"/>
  <c r="D113" i="11"/>
  <c r="B293" i="15" s="1"/>
  <c r="D293" i="11"/>
  <c r="B108" i="15" s="1"/>
  <c r="D225" i="11"/>
  <c r="B40" i="15" s="1"/>
  <c r="D49" i="11"/>
  <c r="B229" i="15" s="1"/>
  <c r="D261" i="11"/>
  <c r="B76" i="15" s="1"/>
  <c r="D161" i="11"/>
  <c r="B341" i="15" s="1"/>
  <c r="D73" i="11"/>
  <c r="B253" i="15" s="1"/>
  <c r="D52" i="11"/>
  <c r="B232" i="15" s="1"/>
  <c r="D135" i="11"/>
  <c r="B315" i="15" s="1"/>
  <c r="D218" i="11"/>
  <c r="B33" i="15" s="1"/>
  <c r="D307" i="11"/>
  <c r="B122" i="15" s="1"/>
  <c r="D66" i="11"/>
  <c r="B246" i="15" s="1"/>
  <c r="D239" i="11"/>
  <c r="B54" i="15" s="1"/>
  <c r="D323" i="11"/>
  <c r="B138" i="15" s="1"/>
  <c r="D83" i="11"/>
  <c r="B263" i="15" s="1"/>
  <c r="D112" i="11"/>
  <c r="B292" i="15" s="1"/>
  <c r="D294" i="11"/>
  <c r="B109" i="15" s="1"/>
  <c r="D126" i="11"/>
  <c r="B306" i="15" s="1"/>
  <c r="D291" i="11"/>
  <c r="B106" i="15" s="1"/>
  <c r="D118" i="11"/>
  <c r="B298" i="15" s="1"/>
  <c r="D283" i="11"/>
  <c r="B98" i="15" s="1"/>
  <c r="D129" i="11"/>
  <c r="B309" i="15" s="1"/>
  <c r="D24" i="11"/>
  <c r="B204" i="15" s="1"/>
  <c r="D213" i="11"/>
  <c r="B28" i="15" s="1"/>
  <c r="D65" i="11"/>
  <c r="B245" i="15" s="1"/>
  <c r="D55" i="11"/>
  <c r="B235" i="15" s="1"/>
  <c r="D138" i="11"/>
  <c r="B318" i="15" s="1"/>
  <c r="D228" i="11"/>
  <c r="B43" i="15" s="1"/>
  <c r="D310" i="11"/>
  <c r="B125" i="15" s="1"/>
  <c r="D50" i="11"/>
  <c r="B230" i="15" s="1"/>
  <c r="D140" i="11"/>
  <c r="B320" i="15" s="1"/>
  <c r="D223" i="11"/>
  <c r="B38" i="15" s="1"/>
  <c r="D312" i="11"/>
  <c r="B127" i="15" s="1"/>
  <c r="D88" i="11"/>
  <c r="B268" i="15" s="1"/>
  <c r="D270" i="11"/>
  <c r="B85" i="15" s="1"/>
  <c r="D80" i="11"/>
  <c r="B260" i="15" s="1"/>
  <c r="D262" i="11"/>
  <c r="B77" i="15" s="1"/>
  <c r="D94" i="11"/>
  <c r="B274" i="15" s="1"/>
  <c r="D259" i="11"/>
  <c r="B74" i="15" s="1"/>
  <c r="D86" i="11"/>
  <c r="B266" i="15" s="1"/>
  <c r="D251" i="11"/>
  <c r="B66" i="15" s="1"/>
  <c r="D341" i="11"/>
  <c r="B156" i="15" s="1"/>
  <c r="D157" i="11"/>
  <c r="B337" i="15" s="1"/>
  <c r="D37" i="11"/>
  <c r="B217" i="15" s="1"/>
  <c r="D281" i="11"/>
  <c r="B96" i="15" s="1"/>
  <c r="D349" i="11"/>
  <c r="B164" i="15" s="1"/>
  <c r="D351" i="11"/>
  <c r="B166" i="15" s="1"/>
  <c r="D84" i="11"/>
  <c r="B264" i="15" s="1"/>
  <c r="D167" i="11"/>
  <c r="B347" i="15" s="1"/>
  <c r="D250" i="11"/>
  <c r="B65" i="15" s="1"/>
  <c r="D342" i="11"/>
  <c r="B157" i="15" s="1"/>
  <c r="D98" i="11"/>
  <c r="B278" i="15" s="1"/>
  <c r="D188" i="11"/>
  <c r="B3" i="15" s="1"/>
  <c r="D271" i="11"/>
  <c r="B86" i="15" s="1"/>
  <c r="D184" i="11"/>
  <c r="B364" i="15" s="1"/>
  <c r="D39" i="11"/>
  <c r="B219" i="15" s="1"/>
  <c r="D230" i="11"/>
  <c r="B45" i="15" s="1"/>
  <c r="D62" i="11"/>
  <c r="B242" i="15" s="1"/>
  <c r="D227" i="11"/>
  <c r="B42" i="15" s="1"/>
  <c r="D54" i="11"/>
  <c r="B234" i="15" s="1"/>
  <c r="D219" i="11"/>
  <c r="B34" i="15" s="1"/>
  <c r="D241" i="11"/>
  <c r="B56" i="15" s="1"/>
  <c r="D345" i="11"/>
  <c r="B160" i="15" s="1"/>
  <c r="D325" i="11"/>
  <c r="B140" i="15" s="1"/>
  <c r="D319" i="11"/>
  <c r="B134" i="15" s="1"/>
  <c r="D306" i="11"/>
  <c r="B121" i="15" s="1"/>
  <c r="D313" i="11"/>
  <c r="B128" i="15" s="1"/>
  <c r="D289" i="11"/>
  <c r="B104" i="15" s="1"/>
  <c r="D301" i="11"/>
  <c r="B116" i="15" s="1"/>
  <c r="D87" i="11"/>
  <c r="B267" i="15" s="1"/>
  <c r="D232" i="11"/>
  <c r="B47" i="15" s="1"/>
  <c r="D297" i="11"/>
  <c r="B112" i="15" s="1"/>
  <c r="D57" i="11"/>
  <c r="B237" i="15" s="1"/>
  <c r="D237" i="11"/>
  <c r="B52" i="15" s="1"/>
  <c r="D22" i="11"/>
  <c r="B202" i="15" s="1"/>
  <c r="D116" i="11"/>
  <c r="B296" i="15" s="1"/>
  <c r="D199" i="11"/>
  <c r="B14" i="15" s="1"/>
  <c r="D282" i="11"/>
  <c r="B97" i="15" s="1"/>
  <c r="D42" i="11"/>
  <c r="B222" i="15" s="1"/>
  <c r="D130" i="11"/>
  <c r="B310" i="15" s="1"/>
  <c r="D220" i="11"/>
  <c r="B35" i="15" s="1"/>
  <c r="D303" i="11"/>
  <c r="B118" i="15" s="1"/>
  <c r="D35" i="11"/>
  <c r="B215" i="15" s="1"/>
  <c r="D211" i="11"/>
  <c r="B26" i="15" s="1"/>
  <c r="D75" i="11"/>
  <c r="B255" i="15" s="1"/>
  <c r="D240" i="11"/>
  <c r="B55" i="15" s="1"/>
  <c r="D72" i="11"/>
  <c r="B252" i="15" s="1"/>
  <c r="D254" i="11"/>
  <c r="B69" i="15" s="1"/>
  <c r="D246" i="11"/>
  <c r="B61" i="15" s="1"/>
  <c r="D29" i="11"/>
  <c r="B209" i="15" s="1"/>
  <c r="D221" i="11"/>
  <c r="B36" i="15" s="1"/>
  <c r="D137" i="11"/>
  <c r="B317" i="15" s="1"/>
  <c r="D13" i="11"/>
  <c r="B193" i="15" s="1"/>
  <c r="D189" i="11"/>
  <c r="B4" i="15" s="1"/>
  <c r="D30" i="11"/>
  <c r="B210" i="15" s="1"/>
  <c r="D119" i="11"/>
  <c r="B299" i="15" s="1"/>
  <c r="D202" i="11"/>
  <c r="B17" i="15" s="1"/>
  <c r="D292" i="11"/>
  <c r="B107" i="15" s="1"/>
  <c r="D18" i="11"/>
  <c r="B198" i="15" s="1"/>
  <c r="D114" i="11"/>
  <c r="B294" i="15" s="1"/>
  <c r="D204" i="11"/>
  <c r="B19" i="15" s="1"/>
  <c r="D287" i="11"/>
  <c r="B102" i="15" s="1"/>
  <c r="D51" i="11"/>
  <c r="B231" i="15" s="1"/>
  <c r="D216" i="11"/>
  <c r="B31" i="15" s="1"/>
  <c r="D23" i="11"/>
  <c r="B203" i="15" s="1"/>
  <c r="D208" i="11"/>
  <c r="B23" i="15" s="1"/>
  <c r="D43" i="11"/>
  <c r="B223" i="15" s="1"/>
  <c r="D222" i="11"/>
  <c r="B37" i="15" s="1"/>
  <c r="D47" i="11"/>
  <c r="B227" i="15" s="1"/>
  <c r="D214" i="11"/>
  <c r="B29" i="15" s="1"/>
  <c r="D338" i="11"/>
  <c r="B153" i="15" s="1"/>
  <c r="D165" i="11"/>
  <c r="B345" i="15" s="1"/>
  <c r="D32" i="11"/>
  <c r="B212" i="15" s="1"/>
  <c r="D305" i="11"/>
  <c r="B120" i="15" s="1"/>
  <c r="D133" i="11"/>
  <c r="B313" i="15" s="1"/>
  <c r="D249" i="11"/>
  <c r="B64" i="15" s="1"/>
  <c r="D117" i="11"/>
  <c r="B297" i="15" s="1"/>
  <c r="D58" i="11"/>
  <c r="B238" i="15" s="1"/>
  <c r="D148" i="11"/>
  <c r="B328" i="15" s="1"/>
  <c r="D231" i="11"/>
  <c r="B46" i="15" s="1"/>
  <c r="D328" i="11"/>
  <c r="B143" i="15" s="1"/>
  <c r="D79" i="11"/>
  <c r="B259" i="15" s="1"/>
  <c r="D162" i="11"/>
  <c r="B342" i="15" s="1"/>
  <c r="D252" i="11"/>
  <c r="B67" i="15" s="1"/>
  <c r="D344" i="11"/>
  <c r="B159" i="15" s="1"/>
  <c r="D147" i="11"/>
  <c r="B327" i="15" s="1"/>
  <c r="D340" i="11"/>
  <c r="B155" i="15" s="1"/>
  <c r="D176" i="11"/>
  <c r="B356" i="15" s="1"/>
  <c r="D190" i="11"/>
  <c r="B5" i="15" s="1"/>
  <c r="D346" i="11"/>
  <c r="B161" i="15" s="1"/>
  <c r="D182" i="11"/>
  <c r="B362" i="15" s="1"/>
  <c r="D101" i="11"/>
  <c r="B281" i="15" s="1"/>
  <c r="D185" i="11"/>
  <c r="B365" i="15" s="1"/>
  <c r="D85" i="11"/>
  <c r="B265" i="15" s="1"/>
  <c r="D153" i="11"/>
  <c r="B333" i="15" s="1"/>
  <c r="D69" i="11"/>
  <c r="B249" i="15" s="1"/>
  <c r="D121" i="11"/>
  <c r="B301" i="15" s="1"/>
  <c r="D53" i="11"/>
  <c r="B233" i="1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0wner</author>
  </authors>
  <commentList>
    <comment ref="B2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Ingrese el nombre de la localidad</t>
        </r>
      </text>
    </comment>
    <comment ref="B6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Ingrese la latitud de la localidad en grados, minutos y segundos</t>
        </r>
      </text>
    </comment>
    <comment ref="B9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Ingrese "S" para localidades del hemisferio sur y "N" para localidades del hemisferio norte</t>
        </r>
      </text>
    </comment>
    <comment ref="B13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 xml:space="preserve">Ingresar la unidad elegida:
1 </t>
        </r>
        <r>
          <rPr>
            <sz val="9"/>
            <color indexed="81"/>
            <rFont val="Tahoma"/>
            <family val="2"/>
          </rPr>
          <t xml:space="preserve">para cal/cm2 min
</t>
        </r>
        <r>
          <rPr>
            <b/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Tahoma"/>
            <family val="2"/>
          </rPr>
          <t xml:space="preserve"> para MJ/m2 dia
</t>
        </r>
        <r>
          <rPr>
            <b/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Tahoma"/>
            <family val="2"/>
          </rPr>
          <t xml:space="preserve"> para W/m2
</t>
        </r>
        <r>
          <rPr>
            <b/>
            <sz val="9"/>
            <color indexed="81"/>
            <rFont val="Tahoma"/>
            <family val="2"/>
          </rPr>
          <t>4</t>
        </r>
        <r>
          <rPr>
            <sz val="9"/>
            <color indexed="81"/>
            <rFont val="Tahoma"/>
            <family val="2"/>
          </rPr>
          <t xml:space="preserve"> para mm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María Elena Fernández Long</author>
  </authors>
  <commentList>
    <comment ref="G1" authorId="0" shapeId="0" xr:uid="{00000000-0006-0000-0200-000001000000}">
      <text>
        <r>
          <rPr>
            <b/>
            <sz val="9"/>
            <color indexed="81"/>
            <rFont val="Tahoma"/>
            <charset val="1"/>
          </rPr>
          <t xml:space="preserve">Ingresar la unidad elegida:
1 </t>
        </r>
        <r>
          <rPr>
            <sz val="9"/>
            <color indexed="81"/>
            <rFont val="Tahoma"/>
            <family val="2"/>
          </rPr>
          <t>para cal/cm2 min</t>
        </r>
        <r>
          <rPr>
            <b/>
            <sz val="9"/>
            <color indexed="81"/>
            <rFont val="Tahoma"/>
            <charset val="1"/>
          </rPr>
          <t xml:space="preserve">
2 </t>
        </r>
        <r>
          <rPr>
            <sz val="9"/>
            <color indexed="81"/>
            <rFont val="Tahoma"/>
            <family val="2"/>
          </rPr>
          <t>para MJ/m2 dia</t>
        </r>
        <r>
          <rPr>
            <b/>
            <sz val="9"/>
            <color indexed="81"/>
            <rFont val="Tahoma"/>
            <charset val="1"/>
          </rPr>
          <t xml:space="preserve">
3 </t>
        </r>
        <r>
          <rPr>
            <sz val="9"/>
            <color indexed="81"/>
            <rFont val="Tahoma"/>
            <family val="2"/>
          </rPr>
          <t>para W/m2</t>
        </r>
        <r>
          <rPr>
            <b/>
            <sz val="9"/>
            <color indexed="81"/>
            <rFont val="Tahoma"/>
            <charset val="1"/>
          </rPr>
          <t xml:space="preserve">
4 </t>
        </r>
        <r>
          <rPr>
            <sz val="9"/>
            <color indexed="81"/>
            <rFont val="Tahoma"/>
            <family val="2"/>
          </rPr>
          <t>para mm</t>
        </r>
      </text>
    </comment>
    <comment ref="H1" authorId="0" shapeId="0" xr:uid="{00000000-0006-0000-0200-000002000000}">
      <text>
        <r>
          <rPr>
            <sz val="9"/>
            <color indexed="81"/>
            <rFont val="Tahoma"/>
            <family val="2"/>
          </rPr>
          <t>Constante para pasaje de unidades según se elija en la celda anterior</t>
        </r>
      </text>
    </comment>
    <comment ref="F2" authorId="0" shapeId="0" xr:uid="{00000000-0006-0000-0200-000003000000}">
      <text>
        <r>
          <rPr>
            <b/>
            <sz val="9"/>
            <color indexed="81"/>
            <rFont val="Tahoma"/>
            <family val="2"/>
          </rPr>
          <t>Angulo horario de la salida del Sol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0wner</author>
  </authors>
  <commentList>
    <comment ref="D3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Heliofanía Astronómica (HA) en horas</t>
        </r>
      </text>
    </comment>
    <comment ref="E3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Fotoperíodo (F) en horas</t>
        </r>
      </text>
    </comment>
    <comment ref="F3" authorId="0" shapeId="0" xr:uid="{00000000-0006-0000-0300-000003000000}">
      <text>
        <r>
          <rPr>
            <b/>
            <sz val="9"/>
            <color indexed="81"/>
            <rFont val="Tahoma"/>
            <family val="2"/>
          </rPr>
          <t>Radiación Astronómica (RA)</t>
        </r>
      </text>
    </comment>
  </commentList>
</comments>
</file>

<file path=xl/sharedStrings.xml><?xml version="1.0" encoding="utf-8"?>
<sst xmlns="http://schemas.openxmlformats.org/spreadsheetml/2006/main" count="55" uniqueCount="50">
  <si>
    <t>Mes</t>
  </si>
  <si>
    <t>Día</t>
  </si>
  <si>
    <t>Lat [rad]</t>
  </si>
  <si>
    <t>Long [rad]</t>
  </si>
  <si>
    <t>Juliano</t>
  </si>
  <si>
    <t>HA</t>
  </si>
  <si>
    <t>Fotop</t>
  </si>
  <si>
    <t xml:space="preserve"> d </t>
  </si>
  <si>
    <t>(rad)</t>
  </si>
  <si>
    <t>Hs</t>
  </si>
  <si>
    <t>RA</t>
  </si>
  <si>
    <t>Cte. Solar (cal/cm2 min)</t>
  </si>
  <si>
    <t xml:space="preserve">cal/cm2 min  (1) </t>
  </si>
  <si>
    <t xml:space="preserve">MJ/m2 dia (2) </t>
  </si>
  <si>
    <t>W/m2 (3)</t>
  </si>
  <si>
    <t xml:space="preserve"> mm (4)</t>
  </si>
  <si>
    <t>Lat (')</t>
  </si>
  <si>
    <t>Lat (°)</t>
  </si>
  <si>
    <t>Hemisferio</t>
  </si>
  <si>
    <t>Cte. Solar (MJ/m2 min)</t>
  </si>
  <si>
    <t>Cte. Solar (W/m2)</t>
  </si>
  <si>
    <t>dr</t>
  </si>
  <si>
    <r>
      <t>w</t>
    </r>
    <r>
      <rPr>
        <vertAlign val="subscript"/>
        <sz val="11"/>
        <color theme="1"/>
        <rFont val="Calibri"/>
        <family val="2"/>
        <scheme val="minor"/>
      </rPr>
      <t>s</t>
    </r>
  </si>
  <si>
    <r>
      <t xml:space="preserve">s  </t>
    </r>
    <r>
      <rPr>
        <sz val="11"/>
        <color theme="1"/>
        <rFont val="Calibri"/>
        <family val="2"/>
        <scheme val="minor"/>
      </rPr>
      <t>(cal/cm2 °K4 min)</t>
    </r>
  </si>
  <si>
    <r>
      <t xml:space="preserve">s  </t>
    </r>
    <r>
      <rPr>
        <sz val="11"/>
        <color theme="1"/>
        <rFont val="Calibri"/>
        <family val="2"/>
        <scheme val="minor"/>
      </rPr>
      <t>(MJ/m2 °k4 dia)</t>
    </r>
  </si>
  <si>
    <r>
      <t xml:space="preserve">s  </t>
    </r>
    <r>
      <rPr>
        <sz val="11"/>
        <color theme="1"/>
        <rFont val="Calibri"/>
        <family val="2"/>
        <scheme val="minor"/>
      </rPr>
      <t>(cal/cm2 °K4 dia)</t>
    </r>
  </si>
  <si>
    <r>
      <t xml:space="preserve">s  </t>
    </r>
    <r>
      <rPr>
        <sz val="11"/>
        <color theme="1"/>
        <rFont val="Calibri"/>
        <family val="2"/>
        <scheme val="minor"/>
      </rPr>
      <t>(W/m2 °K4)</t>
    </r>
  </si>
  <si>
    <r>
      <t xml:space="preserve">s  </t>
    </r>
    <r>
      <rPr>
        <sz val="11"/>
        <color theme="1"/>
        <rFont val="Calibri"/>
        <family val="2"/>
        <scheme val="minor"/>
      </rPr>
      <t>(MJ/m2 °k4 min})</t>
    </r>
  </si>
  <si>
    <t>(hs)</t>
  </si>
  <si>
    <t>Latitud</t>
  </si>
  <si>
    <t>S</t>
  </si>
  <si>
    <t>Cátedra de Climatología y Fenología Agrícolas</t>
  </si>
  <si>
    <t>Facultad de Agonómía - Universidad de Buenos Aires (FAUBA)</t>
  </si>
  <si>
    <t>Nombre</t>
  </si>
  <si>
    <t>Pergamino</t>
  </si>
  <si>
    <t>Fernández Long María Elena, Hurtado Rafael</t>
  </si>
  <si>
    <t>Lat ('')</t>
  </si>
  <si>
    <t xml:space="preserve">Latitud </t>
  </si>
  <si>
    <t>Unidades:</t>
  </si>
  <si>
    <t>Var Ast 1.0</t>
  </si>
  <si>
    <t>F</t>
  </si>
  <si>
    <t>Fecha</t>
  </si>
  <si>
    <t xml:space="preserve">Planilla de cálculo de variables astronómicas </t>
  </si>
  <si>
    <r>
      <t>1.</t>
    </r>
    <r>
      <rPr>
        <b/>
        <i/>
        <u/>
        <sz val="11"/>
        <color theme="1"/>
        <rFont val="Calibri"/>
        <family val="2"/>
        <scheme val="minor"/>
      </rPr>
      <t xml:space="preserve">  Heliofanía Astronómica</t>
    </r>
    <r>
      <rPr>
        <sz val="11"/>
        <color theme="1"/>
        <rFont val="Calibri"/>
        <family val="2"/>
        <scheme val="minor"/>
      </rPr>
      <t xml:space="preserve"> (o duración del día).</t>
    </r>
  </si>
  <si>
    <r>
      <t xml:space="preserve">3.  </t>
    </r>
    <r>
      <rPr>
        <b/>
        <i/>
        <u/>
        <sz val="11"/>
        <color theme="1"/>
        <rFont val="Calibri"/>
        <family val="2"/>
        <scheme val="minor"/>
      </rPr>
      <t>Radiación Astronómica</t>
    </r>
    <r>
      <rPr>
        <sz val="11"/>
        <color theme="1"/>
        <rFont val="Calibri"/>
        <family val="2"/>
        <scheme val="minor"/>
      </rPr>
      <t xml:space="preserve"> (también llamada radiación extraterrestre).</t>
    </r>
  </si>
  <si>
    <r>
      <t xml:space="preserve">En la hoja </t>
    </r>
    <r>
      <rPr>
        <b/>
        <sz val="11"/>
        <color rgb="FF007E39"/>
        <rFont val="Calibri"/>
        <family val="2"/>
        <scheme val="minor"/>
      </rPr>
      <t>"Resultados"</t>
    </r>
    <r>
      <rPr>
        <sz val="11"/>
        <color theme="1"/>
        <rFont val="Calibri"/>
        <family val="2"/>
        <scheme val="minor"/>
      </rPr>
      <t xml:space="preserve"> se presentan las variables calculadas:  </t>
    </r>
  </si>
  <si>
    <r>
      <t>Ingrese en la hoja</t>
    </r>
    <r>
      <rPr>
        <sz val="11"/>
        <color rgb="FF0081E2"/>
        <rFont val="Calibri"/>
        <family val="2"/>
        <scheme val="minor"/>
      </rPr>
      <t xml:space="preserve"> </t>
    </r>
    <r>
      <rPr>
        <b/>
        <sz val="11"/>
        <color rgb="FF0965FB"/>
        <rFont val="Calibri"/>
        <family val="2"/>
        <scheme val="minor"/>
      </rPr>
      <t>"Datos"</t>
    </r>
    <r>
      <rPr>
        <sz val="11"/>
        <color theme="1"/>
        <rFont val="Calibri"/>
        <family val="2"/>
        <scheme val="minor"/>
      </rPr>
      <t xml:space="preserve"> la información necesaria para los cálculos.</t>
    </r>
  </si>
  <si>
    <r>
      <t>2.</t>
    </r>
    <r>
      <rPr>
        <b/>
        <i/>
        <u/>
        <sz val="11"/>
        <color theme="1"/>
        <rFont val="Calibri"/>
        <family val="2"/>
        <scheme val="minor"/>
      </rPr>
      <t xml:space="preserve">  Fotoperíodo</t>
    </r>
    <r>
      <rPr>
        <sz val="11"/>
        <color theme="1"/>
        <rFont val="Calibri"/>
        <family val="2"/>
        <scheme val="minor"/>
      </rPr>
      <t xml:space="preserve"> (o duración del día más los crepúsculos).</t>
    </r>
  </si>
  <si>
    <r>
      <t xml:space="preserve">En las hojas  </t>
    </r>
    <r>
      <rPr>
        <b/>
        <sz val="11"/>
        <color theme="1"/>
        <rFont val="Calibri"/>
        <family val="2"/>
        <scheme val="minor"/>
      </rPr>
      <t xml:space="preserve">"Gráficos" </t>
    </r>
    <r>
      <rPr>
        <sz val="11"/>
        <color theme="1"/>
        <rFont val="Calibri"/>
        <family val="2"/>
        <scheme val="minor"/>
      </rPr>
      <t>encontrará las figuras correspondientes.</t>
    </r>
  </si>
  <si>
    <t>VarAst 2.O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</si>
</sst>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"/>
    <numFmt numFmtId="165" formatCode="0.0000"/>
    <numFmt numFmtId="166" formatCode="0.000"/>
    <numFmt numFmtId="167" formatCode="0.0000E+00"/>
    <numFmt numFmtId="168" formatCode="0.000E+00"/>
    <numFmt numFmtId="169" formatCode="[$-C0A]d\-mmm;@"/>
  </numFmts>
  <fonts count="3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Symbol"/>
      <family val="1"/>
      <charset val="2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48"/>
      <color theme="3" tint="-0.249977111117893"/>
      <name val="Calibri"/>
      <family val="2"/>
      <scheme val="minor"/>
    </font>
    <font>
      <sz val="14"/>
      <color theme="3" tint="-0.249977111117893"/>
      <name val="Calibri"/>
      <family val="2"/>
      <scheme val="minor"/>
    </font>
    <font>
      <sz val="20"/>
      <color theme="3" tint="-0.249977111117893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3" tint="-0.249977111117893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b/>
      <sz val="11"/>
      <color theme="1" tint="0.1499984740745262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sz val="11"/>
      <color rgb="FF0081E2"/>
      <name val="Calibri"/>
      <family val="2"/>
      <scheme val="minor"/>
    </font>
    <font>
      <b/>
      <sz val="11"/>
      <color rgb="FF007E39"/>
      <name val="Calibri"/>
      <family val="2"/>
      <scheme val="minor"/>
    </font>
    <font>
      <b/>
      <sz val="11"/>
      <color rgb="FF0965FB"/>
      <name val="Calibri"/>
      <family val="2"/>
      <scheme val="minor"/>
    </font>
  </fonts>
  <fills count="4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0070C0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1">
    <xf numFmtId="0" fontId="0" fillId="0" borderId="0" xfId="0"/>
    <xf numFmtId="1" fontId="0" fillId="0" borderId="0" xfId="0" applyNumberFormat="1"/>
    <xf numFmtId="0" fontId="0" fillId="33" borderId="0" xfId="0" applyFill="1"/>
    <xf numFmtId="0" fontId="13" fillId="34" borderId="12" xfId="0" applyFont="1" applyFill="1" applyBorder="1" applyAlignment="1">
      <alignment horizontal="center"/>
    </xf>
    <xf numFmtId="0" fontId="13" fillId="34" borderId="15" xfId="0" applyFont="1" applyFill="1" applyBorder="1" applyAlignment="1">
      <alignment horizontal="center"/>
    </xf>
    <xf numFmtId="0" fontId="22" fillId="37" borderId="10" xfId="0" applyFont="1" applyFill="1" applyBorder="1" applyAlignment="1">
      <alignment horizontal="center"/>
    </xf>
    <xf numFmtId="2" fontId="0" fillId="0" borderId="14" xfId="0" applyNumberFormat="1" applyBorder="1"/>
    <xf numFmtId="2" fontId="0" fillId="0" borderId="11" xfId="0" applyNumberFormat="1" applyBorder="1"/>
    <xf numFmtId="0" fontId="0" fillId="35" borderId="25" xfId="0" applyFill="1" applyBorder="1"/>
    <xf numFmtId="0" fontId="0" fillId="35" borderId="24" xfId="0" applyFill="1" applyBorder="1"/>
    <xf numFmtId="2" fontId="0" fillId="38" borderId="27" xfId="0" applyNumberFormat="1" applyFill="1" applyBorder="1"/>
    <xf numFmtId="2" fontId="0" fillId="38" borderId="28" xfId="0" applyNumberFormat="1" applyFill="1" applyBorder="1"/>
    <xf numFmtId="0" fontId="23" fillId="0" borderId="0" xfId="0" applyFont="1"/>
    <xf numFmtId="165" fontId="0" fillId="38" borderId="27" xfId="0" applyNumberFormat="1" applyFill="1" applyBorder="1"/>
    <xf numFmtId="164" fontId="0" fillId="38" borderId="29" xfId="0" applyNumberFormat="1" applyFill="1" applyBorder="1"/>
    <xf numFmtId="166" fontId="0" fillId="0" borderId="0" xfId="0" applyNumberFormat="1"/>
    <xf numFmtId="0" fontId="0" fillId="38" borderId="0" xfId="0" applyFont="1" applyFill="1" applyAlignment="1">
      <alignment horizontal="center"/>
    </xf>
    <xf numFmtId="0" fontId="18" fillId="38" borderId="0" xfId="0" applyFont="1" applyFill="1" applyAlignment="1">
      <alignment horizontal="center"/>
    </xf>
    <xf numFmtId="0" fontId="0" fillId="38" borderId="0" xfId="0" applyFill="1" applyAlignment="1">
      <alignment horizontal="center"/>
    </xf>
    <xf numFmtId="0" fontId="23" fillId="39" borderId="17" xfId="0" applyFont="1" applyFill="1" applyBorder="1" applyAlignment="1">
      <alignment horizontal="center"/>
    </xf>
    <xf numFmtId="0" fontId="23" fillId="39" borderId="16" xfId="0" applyFont="1" applyFill="1" applyBorder="1" applyAlignment="1">
      <alignment horizontal="center"/>
    </xf>
    <xf numFmtId="11" fontId="0" fillId="38" borderId="29" xfId="0" applyNumberFormat="1" applyFill="1" applyBorder="1"/>
    <xf numFmtId="0" fontId="0" fillId="0" borderId="0" xfId="0" applyBorder="1"/>
    <xf numFmtId="0" fontId="0" fillId="0" borderId="0" xfId="0" applyAlignment="1">
      <alignment horizontal="center"/>
    </xf>
    <xf numFmtId="0" fontId="0" fillId="40" borderId="25" xfId="0" applyFill="1" applyBorder="1"/>
    <xf numFmtId="0" fontId="0" fillId="40" borderId="26" xfId="0" applyFill="1" applyBorder="1"/>
    <xf numFmtId="0" fontId="18" fillId="41" borderId="25" xfId="0" applyFont="1" applyFill="1" applyBorder="1" applyAlignment="1">
      <alignment horizontal="center"/>
    </xf>
    <xf numFmtId="0" fontId="18" fillId="41" borderId="26" xfId="0" applyFont="1" applyFill="1" applyBorder="1" applyAlignment="1">
      <alignment horizontal="center"/>
    </xf>
    <xf numFmtId="0" fontId="18" fillId="41" borderId="27" xfId="0" applyFont="1" applyFill="1" applyBorder="1" applyAlignment="1">
      <alignment horizontal="center"/>
    </xf>
    <xf numFmtId="0" fontId="18" fillId="41" borderId="16" xfId="0" applyFont="1" applyFill="1" applyBorder="1" applyAlignment="1">
      <alignment horizontal="center"/>
    </xf>
    <xf numFmtId="0" fontId="18" fillId="41" borderId="29" xfId="0" applyFont="1" applyFill="1" applyBorder="1" applyAlignment="1">
      <alignment horizontal="center"/>
    </xf>
    <xf numFmtId="168" fontId="0" fillId="38" borderId="27" xfId="0" applyNumberFormat="1" applyFill="1" applyBorder="1"/>
    <xf numFmtId="168" fontId="0" fillId="38" borderId="16" xfId="0" applyNumberFormat="1" applyFill="1" applyBorder="1"/>
    <xf numFmtId="167" fontId="0" fillId="38" borderId="29" xfId="0" applyNumberFormat="1" applyFill="1" applyBorder="1"/>
    <xf numFmtId="0" fontId="0" fillId="42" borderId="27" xfId="0" applyFill="1" applyBorder="1"/>
    <xf numFmtId="11" fontId="0" fillId="42" borderId="27" xfId="0" applyNumberFormat="1" applyFill="1" applyBorder="1"/>
    <xf numFmtId="0" fontId="13" fillId="43" borderId="14" xfId="0" applyFont="1" applyFill="1" applyBorder="1" applyAlignment="1">
      <alignment horizontal="center"/>
    </xf>
    <xf numFmtId="0" fontId="13" fillId="43" borderId="12" xfId="0" applyFont="1" applyFill="1" applyBorder="1" applyAlignment="1">
      <alignment horizontal="center"/>
    </xf>
    <xf numFmtId="0" fontId="13" fillId="43" borderId="10" xfId="0" applyFont="1" applyFill="1" applyBorder="1" applyAlignment="1">
      <alignment horizontal="center"/>
    </xf>
    <xf numFmtId="0" fontId="13" fillId="43" borderId="11" xfId="0" applyFont="1" applyFill="1" applyBorder="1" applyAlignment="1">
      <alignment horizontal="center"/>
    </xf>
    <xf numFmtId="0" fontId="13" fillId="34" borderId="21" xfId="0" applyFont="1" applyFill="1" applyBorder="1" applyAlignment="1">
      <alignment horizontal="center"/>
    </xf>
    <xf numFmtId="0" fontId="0" fillId="44" borderId="0" xfId="0" applyFill="1"/>
    <xf numFmtId="0" fontId="0" fillId="44" borderId="0" xfId="0" applyFill="1" applyAlignment="1">
      <alignment horizontal="center"/>
    </xf>
    <xf numFmtId="0" fontId="29" fillId="44" borderId="0" xfId="0" applyFont="1" applyFill="1" applyAlignment="1">
      <alignment horizontal="center"/>
    </xf>
    <xf numFmtId="165" fontId="0" fillId="44" borderId="0" xfId="0" applyNumberFormat="1" applyFill="1"/>
    <xf numFmtId="0" fontId="0" fillId="44" borderId="27" xfId="0" applyFill="1" applyBorder="1"/>
    <xf numFmtId="0" fontId="0" fillId="44" borderId="28" xfId="0" applyFill="1" applyBorder="1"/>
    <xf numFmtId="0" fontId="0" fillId="44" borderId="29" xfId="0" applyFill="1" applyBorder="1"/>
    <xf numFmtId="0" fontId="0" fillId="44" borderId="0" xfId="0" applyFill="1" applyBorder="1"/>
    <xf numFmtId="0" fontId="0" fillId="44" borderId="16" xfId="0" applyFill="1" applyBorder="1"/>
    <xf numFmtId="166" fontId="33" fillId="44" borderId="16" xfId="0" applyNumberFormat="1" applyFont="1" applyFill="1" applyBorder="1" applyAlignment="1">
      <alignment horizontal="center"/>
    </xf>
    <xf numFmtId="1" fontId="16" fillId="36" borderId="22" xfId="0" applyNumberFormat="1" applyFont="1" applyFill="1" applyBorder="1" applyAlignment="1">
      <alignment horizontal="center"/>
    </xf>
    <xf numFmtId="0" fontId="0" fillId="38" borderId="0" xfId="0" applyFill="1"/>
    <xf numFmtId="0" fontId="0" fillId="44" borderId="12" xfId="0" applyFill="1" applyBorder="1"/>
    <xf numFmtId="0" fontId="0" fillId="44" borderId="13" xfId="0" applyFill="1" applyBorder="1"/>
    <xf numFmtId="0" fontId="0" fillId="44" borderId="10" xfId="0" applyFill="1" applyBorder="1"/>
    <xf numFmtId="0" fontId="0" fillId="44" borderId="14" xfId="0" applyFill="1" applyBorder="1"/>
    <xf numFmtId="0" fontId="0" fillId="44" borderId="11" xfId="0" applyFill="1" applyBorder="1"/>
    <xf numFmtId="0" fontId="0" fillId="44" borderId="15" xfId="0" applyFill="1" applyBorder="1"/>
    <xf numFmtId="0" fontId="0" fillId="44" borderId="31" xfId="0" applyFill="1" applyBorder="1"/>
    <xf numFmtId="0" fontId="0" fillId="44" borderId="32" xfId="0" applyFill="1" applyBorder="1"/>
    <xf numFmtId="0" fontId="0" fillId="33" borderId="14" xfId="0" applyFill="1" applyBorder="1" applyAlignment="1" applyProtection="1">
      <alignment horizontal="center"/>
      <protection hidden="1"/>
    </xf>
    <xf numFmtId="0" fontId="34" fillId="46" borderId="14" xfId="0" applyFont="1" applyFill="1" applyBorder="1" applyAlignment="1" applyProtection="1">
      <alignment horizontal="center"/>
      <protection hidden="1"/>
    </xf>
    <xf numFmtId="0" fontId="34" fillId="46" borderId="11" xfId="0" applyFont="1" applyFill="1" applyBorder="1" applyAlignment="1" applyProtection="1">
      <alignment horizontal="center"/>
      <protection hidden="1"/>
    </xf>
    <xf numFmtId="0" fontId="0" fillId="33" borderId="15" xfId="0" applyFill="1" applyBorder="1" applyAlignment="1" applyProtection="1">
      <alignment horizontal="center"/>
      <protection hidden="1"/>
    </xf>
    <xf numFmtId="164" fontId="0" fillId="47" borderId="18" xfId="0" applyNumberFormat="1" applyFill="1" applyBorder="1" applyAlignment="1" applyProtection="1">
      <alignment horizontal="center"/>
      <protection hidden="1"/>
    </xf>
    <xf numFmtId="164" fontId="0" fillId="47" borderId="10" xfId="0" applyNumberFormat="1" applyFill="1" applyBorder="1" applyAlignment="1" applyProtection="1">
      <alignment horizontal="center"/>
      <protection hidden="1"/>
    </xf>
    <xf numFmtId="164" fontId="0" fillId="47" borderId="19" xfId="0" applyNumberFormat="1" applyFill="1" applyBorder="1" applyAlignment="1" applyProtection="1">
      <alignment horizontal="center"/>
      <protection hidden="1"/>
    </xf>
    <xf numFmtId="164" fontId="0" fillId="47" borderId="11" xfId="0" applyNumberFormat="1" applyFill="1" applyBorder="1" applyAlignment="1" applyProtection="1">
      <alignment horizontal="center"/>
      <protection hidden="1"/>
    </xf>
    <xf numFmtId="164" fontId="0" fillId="47" borderId="30" xfId="0" applyNumberFormat="1" applyFill="1" applyBorder="1" applyAlignment="1" applyProtection="1">
      <alignment horizontal="center"/>
      <protection hidden="1"/>
    </xf>
    <xf numFmtId="164" fontId="0" fillId="47" borderId="32" xfId="0" applyNumberFormat="1" applyFill="1" applyBorder="1" applyAlignment="1" applyProtection="1">
      <alignment horizontal="center"/>
      <protection hidden="1"/>
    </xf>
    <xf numFmtId="169" fontId="0" fillId="44" borderId="0" xfId="0" applyNumberFormat="1" applyFill="1"/>
    <xf numFmtId="169" fontId="0" fillId="44" borderId="18" xfId="0" applyNumberFormat="1" applyFill="1" applyBorder="1" applyAlignment="1">
      <alignment horizontal="center"/>
    </xf>
    <xf numFmtId="169" fontId="0" fillId="44" borderId="19" xfId="0" applyNumberFormat="1" applyFill="1" applyBorder="1" applyAlignment="1">
      <alignment horizontal="center"/>
    </xf>
    <xf numFmtId="1" fontId="0" fillId="46" borderId="27" xfId="0" applyNumberFormat="1" applyFill="1" applyBorder="1" applyAlignment="1" applyProtection="1">
      <alignment horizontal="center"/>
      <protection locked="0"/>
    </xf>
    <xf numFmtId="1" fontId="0" fillId="46" borderId="28" xfId="0" applyNumberFormat="1" applyFill="1" applyBorder="1" applyAlignment="1" applyProtection="1">
      <alignment horizontal="center"/>
      <protection locked="0"/>
    </xf>
    <xf numFmtId="1" fontId="0" fillId="46" borderId="29" xfId="0" applyNumberFormat="1" applyFill="1" applyBorder="1" applyAlignment="1" applyProtection="1">
      <alignment horizontal="center"/>
      <protection locked="0"/>
    </xf>
    <xf numFmtId="1" fontId="0" fillId="46" borderId="16" xfId="0" applyNumberFormat="1" applyFill="1" applyBorder="1" applyAlignment="1" applyProtection="1">
      <alignment horizontal="center"/>
      <protection locked="0"/>
    </xf>
    <xf numFmtId="1" fontId="16" fillId="46" borderId="16" xfId="0" applyNumberFormat="1" applyFont="1" applyFill="1" applyBorder="1" applyAlignment="1" applyProtection="1">
      <alignment horizontal="center"/>
      <protection locked="0"/>
    </xf>
    <xf numFmtId="1" fontId="32" fillId="48" borderId="33" xfId="0" applyNumberFormat="1" applyFont="1" applyFill="1" applyBorder="1" applyAlignment="1" applyProtection="1">
      <alignment horizontal="center"/>
      <protection locked="0"/>
    </xf>
    <xf numFmtId="169" fontId="0" fillId="44" borderId="30" xfId="0" applyNumberFormat="1" applyFill="1" applyBorder="1" applyAlignment="1">
      <alignment horizontal="center"/>
    </xf>
    <xf numFmtId="0" fontId="28" fillId="44" borderId="0" xfId="0" applyFont="1" applyFill="1" applyBorder="1" applyAlignment="1">
      <alignment horizontal="center"/>
    </xf>
    <xf numFmtId="0" fontId="30" fillId="44" borderId="0" xfId="0" applyFont="1" applyFill="1" applyBorder="1" applyAlignment="1">
      <alignment horizontal="center"/>
    </xf>
    <xf numFmtId="0" fontId="27" fillId="44" borderId="0" xfId="0" applyFont="1" applyFill="1" applyBorder="1" applyAlignment="1">
      <alignment horizontal="center"/>
    </xf>
    <xf numFmtId="0" fontId="26" fillId="44" borderId="0" xfId="0" applyFont="1" applyFill="1" applyBorder="1" applyAlignment="1">
      <alignment horizontal="center"/>
    </xf>
    <xf numFmtId="0" fontId="31" fillId="44" borderId="0" xfId="0" applyFont="1" applyFill="1" applyBorder="1" applyAlignment="1">
      <alignment horizontal="center"/>
    </xf>
    <xf numFmtId="0" fontId="23" fillId="39" borderId="17" xfId="0" applyFont="1" applyFill="1" applyBorder="1" applyAlignment="1">
      <alignment horizontal="center"/>
    </xf>
    <xf numFmtId="0" fontId="23" fillId="39" borderId="20" xfId="0" applyFont="1" applyFill="1" applyBorder="1" applyAlignment="1">
      <alignment horizontal="center"/>
    </xf>
    <xf numFmtId="1" fontId="25" fillId="45" borderId="21" xfId="0" applyNumberFormat="1" applyFont="1" applyFill="1" applyBorder="1" applyAlignment="1" applyProtection="1">
      <alignment horizontal="center" vertical="center"/>
      <protection hidden="1"/>
    </xf>
    <xf numFmtId="1" fontId="25" fillId="45" borderId="23" xfId="0" applyNumberFormat="1" applyFont="1" applyFill="1" applyBorder="1" applyAlignment="1" applyProtection="1">
      <alignment horizontal="center" vertical="center"/>
      <protection hidden="1"/>
    </xf>
    <xf numFmtId="1" fontId="25" fillId="45" borderId="22" xfId="0" applyNumberFormat="1" applyFont="1" applyFill="1" applyBorder="1" applyAlignment="1" applyProtection="1">
      <alignment horizontal="center" vertical="center"/>
      <protection hidden="1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colors>
    <mruColors>
      <color rgb="FF0965FB"/>
      <color rgb="FF007E39"/>
      <color rgb="FF0081E2"/>
      <color rgb="FF7CBF33"/>
      <color rgb="FFFFD757"/>
      <color rgb="FFBEE757"/>
      <color rgb="FF71BECD"/>
      <color rgb="FF6AD46A"/>
      <color rgb="FFFFB3BE"/>
      <color rgb="FF83DA7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calcChain" Target="calcChain.xml"/><Relationship Id="rId5" Type="http://schemas.openxmlformats.org/officeDocument/2006/relationships/chartsheet" Target="chartsheets/sheet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rotection>
    <c:chartObject val="0"/>
    <c:data val="0"/>
    <c:formatting val="0"/>
    <c:selection val="0"/>
    <c:userInterface val="0"/>
  </c:protection>
  <c:chart>
    <c:title>
      <c:tx>
        <c:rich>
          <a:bodyPr/>
          <a:lstStyle/>
          <a:p>
            <a:pPr>
              <a:defRPr/>
            </a:pPr>
            <a:r>
              <a:rPr lang="en-US"/>
              <a:t>Heliofanía Astronómica y Fotoperíodo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Resultados!$D$3</c:f>
              <c:strCache>
                <c:ptCount val="1"/>
                <c:pt idx="0">
                  <c:v>HA</c:v>
                </c:pt>
              </c:strCache>
            </c:strRef>
          </c:tx>
          <c:spPr>
            <a:ln w="38100">
              <a:solidFill>
                <a:srgbClr val="7CBF33"/>
              </a:solidFill>
            </a:ln>
          </c:spPr>
          <c:marker>
            <c:symbol val="none"/>
          </c:marker>
          <c:cat>
            <c:numRef>
              <c:f>Hoja1!$A$1:$A$365</c:f>
              <c:numCache>
                <c:formatCode>[$-C0A]d\-mmm;@</c:formatCode>
                <c:ptCount val="365"/>
                <c:pt idx="0">
                  <c:v>41821</c:v>
                </c:pt>
                <c:pt idx="1">
                  <c:v>41822</c:v>
                </c:pt>
                <c:pt idx="2">
                  <c:v>41823</c:v>
                </c:pt>
                <c:pt idx="3">
                  <c:v>41824</c:v>
                </c:pt>
                <c:pt idx="4">
                  <c:v>41825</c:v>
                </c:pt>
                <c:pt idx="5">
                  <c:v>41826</c:v>
                </c:pt>
                <c:pt idx="6">
                  <c:v>41827</c:v>
                </c:pt>
                <c:pt idx="7">
                  <c:v>41828</c:v>
                </c:pt>
                <c:pt idx="8">
                  <c:v>41829</c:v>
                </c:pt>
                <c:pt idx="9">
                  <c:v>41830</c:v>
                </c:pt>
                <c:pt idx="10">
                  <c:v>41831</c:v>
                </c:pt>
                <c:pt idx="11">
                  <c:v>41832</c:v>
                </c:pt>
                <c:pt idx="12">
                  <c:v>41833</c:v>
                </c:pt>
                <c:pt idx="13">
                  <c:v>41834</c:v>
                </c:pt>
                <c:pt idx="14">
                  <c:v>41835</c:v>
                </c:pt>
                <c:pt idx="15">
                  <c:v>41836</c:v>
                </c:pt>
                <c:pt idx="16">
                  <c:v>41837</c:v>
                </c:pt>
                <c:pt idx="17">
                  <c:v>41838</c:v>
                </c:pt>
                <c:pt idx="18">
                  <c:v>41839</c:v>
                </c:pt>
                <c:pt idx="19">
                  <c:v>41840</c:v>
                </c:pt>
                <c:pt idx="20">
                  <c:v>41841</c:v>
                </c:pt>
                <c:pt idx="21">
                  <c:v>41842</c:v>
                </c:pt>
                <c:pt idx="22">
                  <c:v>41843</c:v>
                </c:pt>
                <c:pt idx="23">
                  <c:v>41844</c:v>
                </c:pt>
                <c:pt idx="24">
                  <c:v>41845</c:v>
                </c:pt>
                <c:pt idx="25">
                  <c:v>41846</c:v>
                </c:pt>
                <c:pt idx="26">
                  <c:v>41847</c:v>
                </c:pt>
                <c:pt idx="27">
                  <c:v>41848</c:v>
                </c:pt>
                <c:pt idx="28">
                  <c:v>41849</c:v>
                </c:pt>
                <c:pt idx="29">
                  <c:v>41850</c:v>
                </c:pt>
                <c:pt idx="30">
                  <c:v>41851</c:v>
                </c:pt>
                <c:pt idx="31">
                  <c:v>41852</c:v>
                </c:pt>
                <c:pt idx="32">
                  <c:v>41853</c:v>
                </c:pt>
                <c:pt idx="33">
                  <c:v>41854</c:v>
                </c:pt>
                <c:pt idx="34">
                  <c:v>41855</c:v>
                </c:pt>
                <c:pt idx="35">
                  <c:v>41856</c:v>
                </c:pt>
                <c:pt idx="36">
                  <c:v>41857</c:v>
                </c:pt>
                <c:pt idx="37">
                  <c:v>41858</c:v>
                </c:pt>
                <c:pt idx="38">
                  <c:v>41859</c:v>
                </c:pt>
                <c:pt idx="39">
                  <c:v>41860</c:v>
                </c:pt>
                <c:pt idx="40">
                  <c:v>41861</c:v>
                </c:pt>
                <c:pt idx="41">
                  <c:v>41862</c:v>
                </c:pt>
                <c:pt idx="42">
                  <c:v>41863</c:v>
                </c:pt>
                <c:pt idx="43">
                  <c:v>41864</c:v>
                </c:pt>
                <c:pt idx="44">
                  <c:v>41865</c:v>
                </c:pt>
                <c:pt idx="45">
                  <c:v>41866</c:v>
                </c:pt>
                <c:pt idx="46">
                  <c:v>41867</c:v>
                </c:pt>
                <c:pt idx="47">
                  <c:v>41868</c:v>
                </c:pt>
                <c:pt idx="48">
                  <c:v>41869</c:v>
                </c:pt>
                <c:pt idx="49">
                  <c:v>41870</c:v>
                </c:pt>
                <c:pt idx="50">
                  <c:v>41871</c:v>
                </c:pt>
                <c:pt idx="51">
                  <c:v>41872</c:v>
                </c:pt>
                <c:pt idx="52">
                  <c:v>41873</c:v>
                </c:pt>
                <c:pt idx="53">
                  <c:v>41874</c:v>
                </c:pt>
                <c:pt idx="54">
                  <c:v>41875</c:v>
                </c:pt>
                <c:pt idx="55">
                  <c:v>41876</c:v>
                </c:pt>
                <c:pt idx="56">
                  <c:v>41877</c:v>
                </c:pt>
                <c:pt idx="57">
                  <c:v>41878</c:v>
                </c:pt>
                <c:pt idx="58">
                  <c:v>41879</c:v>
                </c:pt>
                <c:pt idx="59">
                  <c:v>41880</c:v>
                </c:pt>
                <c:pt idx="60">
                  <c:v>41881</c:v>
                </c:pt>
                <c:pt idx="61">
                  <c:v>41882</c:v>
                </c:pt>
                <c:pt idx="62">
                  <c:v>41883</c:v>
                </c:pt>
                <c:pt idx="63">
                  <c:v>41884</c:v>
                </c:pt>
                <c:pt idx="64">
                  <c:v>41885</c:v>
                </c:pt>
                <c:pt idx="65">
                  <c:v>41886</c:v>
                </c:pt>
                <c:pt idx="66">
                  <c:v>41887</c:v>
                </c:pt>
                <c:pt idx="67">
                  <c:v>41888</c:v>
                </c:pt>
                <c:pt idx="68">
                  <c:v>41889</c:v>
                </c:pt>
                <c:pt idx="69">
                  <c:v>41890</c:v>
                </c:pt>
                <c:pt idx="70">
                  <c:v>41891</c:v>
                </c:pt>
                <c:pt idx="71">
                  <c:v>41892</c:v>
                </c:pt>
                <c:pt idx="72">
                  <c:v>41893</c:v>
                </c:pt>
                <c:pt idx="73">
                  <c:v>41894</c:v>
                </c:pt>
                <c:pt idx="74">
                  <c:v>41895</c:v>
                </c:pt>
                <c:pt idx="75">
                  <c:v>41896</c:v>
                </c:pt>
                <c:pt idx="76">
                  <c:v>41897</c:v>
                </c:pt>
                <c:pt idx="77">
                  <c:v>41898</c:v>
                </c:pt>
                <c:pt idx="78">
                  <c:v>41899</c:v>
                </c:pt>
                <c:pt idx="79">
                  <c:v>41900</c:v>
                </c:pt>
                <c:pt idx="80">
                  <c:v>41901</c:v>
                </c:pt>
                <c:pt idx="81">
                  <c:v>41902</c:v>
                </c:pt>
                <c:pt idx="82">
                  <c:v>41903</c:v>
                </c:pt>
                <c:pt idx="83">
                  <c:v>41904</c:v>
                </c:pt>
                <c:pt idx="84">
                  <c:v>41905</c:v>
                </c:pt>
                <c:pt idx="85">
                  <c:v>41906</c:v>
                </c:pt>
                <c:pt idx="86">
                  <c:v>41907</c:v>
                </c:pt>
                <c:pt idx="87">
                  <c:v>41908</c:v>
                </c:pt>
                <c:pt idx="88">
                  <c:v>41909</c:v>
                </c:pt>
                <c:pt idx="89">
                  <c:v>41910</c:v>
                </c:pt>
                <c:pt idx="90">
                  <c:v>41911</c:v>
                </c:pt>
                <c:pt idx="91">
                  <c:v>41912</c:v>
                </c:pt>
                <c:pt idx="92">
                  <c:v>41913</c:v>
                </c:pt>
                <c:pt idx="93">
                  <c:v>41914</c:v>
                </c:pt>
                <c:pt idx="94">
                  <c:v>41915</c:v>
                </c:pt>
                <c:pt idx="95">
                  <c:v>41916</c:v>
                </c:pt>
                <c:pt idx="96">
                  <c:v>41917</c:v>
                </c:pt>
                <c:pt idx="97">
                  <c:v>41918</c:v>
                </c:pt>
                <c:pt idx="98">
                  <c:v>41919</c:v>
                </c:pt>
                <c:pt idx="99">
                  <c:v>41920</c:v>
                </c:pt>
                <c:pt idx="100">
                  <c:v>41921</c:v>
                </c:pt>
                <c:pt idx="101">
                  <c:v>41922</c:v>
                </c:pt>
                <c:pt idx="102">
                  <c:v>41923</c:v>
                </c:pt>
                <c:pt idx="103">
                  <c:v>41924</c:v>
                </c:pt>
                <c:pt idx="104">
                  <c:v>41925</c:v>
                </c:pt>
                <c:pt idx="105">
                  <c:v>41926</c:v>
                </c:pt>
                <c:pt idx="106">
                  <c:v>41927</c:v>
                </c:pt>
                <c:pt idx="107">
                  <c:v>41928</c:v>
                </c:pt>
                <c:pt idx="108">
                  <c:v>41929</c:v>
                </c:pt>
                <c:pt idx="109">
                  <c:v>41930</c:v>
                </c:pt>
                <c:pt idx="110">
                  <c:v>41931</c:v>
                </c:pt>
                <c:pt idx="111">
                  <c:v>41932</c:v>
                </c:pt>
                <c:pt idx="112">
                  <c:v>41933</c:v>
                </c:pt>
                <c:pt idx="113">
                  <c:v>41934</c:v>
                </c:pt>
                <c:pt idx="114">
                  <c:v>41935</c:v>
                </c:pt>
                <c:pt idx="115">
                  <c:v>41936</c:v>
                </c:pt>
                <c:pt idx="116">
                  <c:v>41937</c:v>
                </c:pt>
                <c:pt idx="117">
                  <c:v>41938</c:v>
                </c:pt>
                <c:pt idx="118">
                  <c:v>41939</c:v>
                </c:pt>
                <c:pt idx="119">
                  <c:v>41940</c:v>
                </c:pt>
                <c:pt idx="120">
                  <c:v>41941</c:v>
                </c:pt>
                <c:pt idx="121">
                  <c:v>41942</c:v>
                </c:pt>
                <c:pt idx="122">
                  <c:v>41943</c:v>
                </c:pt>
                <c:pt idx="123">
                  <c:v>41944</c:v>
                </c:pt>
                <c:pt idx="124">
                  <c:v>41945</c:v>
                </c:pt>
                <c:pt idx="125">
                  <c:v>41946</c:v>
                </c:pt>
                <c:pt idx="126">
                  <c:v>41947</c:v>
                </c:pt>
                <c:pt idx="127">
                  <c:v>41948</c:v>
                </c:pt>
                <c:pt idx="128">
                  <c:v>41949</c:v>
                </c:pt>
                <c:pt idx="129">
                  <c:v>41950</c:v>
                </c:pt>
                <c:pt idx="130">
                  <c:v>41951</c:v>
                </c:pt>
                <c:pt idx="131">
                  <c:v>41952</c:v>
                </c:pt>
                <c:pt idx="132">
                  <c:v>41953</c:v>
                </c:pt>
                <c:pt idx="133">
                  <c:v>41954</c:v>
                </c:pt>
                <c:pt idx="134">
                  <c:v>41955</c:v>
                </c:pt>
                <c:pt idx="135">
                  <c:v>41956</c:v>
                </c:pt>
                <c:pt idx="136">
                  <c:v>41957</c:v>
                </c:pt>
                <c:pt idx="137">
                  <c:v>41958</c:v>
                </c:pt>
                <c:pt idx="138">
                  <c:v>41959</c:v>
                </c:pt>
                <c:pt idx="139">
                  <c:v>41960</c:v>
                </c:pt>
                <c:pt idx="140">
                  <c:v>41961</c:v>
                </c:pt>
                <c:pt idx="141">
                  <c:v>41962</c:v>
                </c:pt>
                <c:pt idx="142">
                  <c:v>41963</c:v>
                </c:pt>
                <c:pt idx="143">
                  <c:v>41964</c:v>
                </c:pt>
                <c:pt idx="144">
                  <c:v>41965</c:v>
                </c:pt>
                <c:pt idx="145">
                  <c:v>41966</c:v>
                </c:pt>
                <c:pt idx="146">
                  <c:v>41967</c:v>
                </c:pt>
                <c:pt idx="147">
                  <c:v>41968</c:v>
                </c:pt>
                <c:pt idx="148">
                  <c:v>41969</c:v>
                </c:pt>
                <c:pt idx="149">
                  <c:v>41970</c:v>
                </c:pt>
                <c:pt idx="150">
                  <c:v>41971</c:v>
                </c:pt>
                <c:pt idx="151">
                  <c:v>41972</c:v>
                </c:pt>
                <c:pt idx="152">
                  <c:v>41973</c:v>
                </c:pt>
                <c:pt idx="153">
                  <c:v>41974</c:v>
                </c:pt>
                <c:pt idx="154">
                  <c:v>41975</c:v>
                </c:pt>
                <c:pt idx="155">
                  <c:v>41976</c:v>
                </c:pt>
                <c:pt idx="156">
                  <c:v>41977</c:v>
                </c:pt>
                <c:pt idx="157">
                  <c:v>41978</c:v>
                </c:pt>
                <c:pt idx="158">
                  <c:v>41979</c:v>
                </c:pt>
                <c:pt idx="159">
                  <c:v>41980</c:v>
                </c:pt>
                <c:pt idx="160">
                  <c:v>41981</c:v>
                </c:pt>
                <c:pt idx="161">
                  <c:v>41982</c:v>
                </c:pt>
                <c:pt idx="162">
                  <c:v>41983</c:v>
                </c:pt>
                <c:pt idx="163">
                  <c:v>41984</c:v>
                </c:pt>
                <c:pt idx="164">
                  <c:v>41985</c:v>
                </c:pt>
                <c:pt idx="165">
                  <c:v>41986</c:v>
                </c:pt>
                <c:pt idx="166">
                  <c:v>41987</c:v>
                </c:pt>
                <c:pt idx="167">
                  <c:v>41988</c:v>
                </c:pt>
                <c:pt idx="168">
                  <c:v>41989</c:v>
                </c:pt>
                <c:pt idx="169">
                  <c:v>41990</c:v>
                </c:pt>
                <c:pt idx="170">
                  <c:v>41991</c:v>
                </c:pt>
                <c:pt idx="171">
                  <c:v>41992</c:v>
                </c:pt>
                <c:pt idx="172">
                  <c:v>41993</c:v>
                </c:pt>
                <c:pt idx="173">
                  <c:v>41994</c:v>
                </c:pt>
                <c:pt idx="174">
                  <c:v>41995</c:v>
                </c:pt>
                <c:pt idx="175">
                  <c:v>41996</c:v>
                </c:pt>
                <c:pt idx="176">
                  <c:v>41997</c:v>
                </c:pt>
                <c:pt idx="177">
                  <c:v>41998</c:v>
                </c:pt>
                <c:pt idx="178">
                  <c:v>41999</c:v>
                </c:pt>
                <c:pt idx="179">
                  <c:v>42000</c:v>
                </c:pt>
                <c:pt idx="180">
                  <c:v>42001</c:v>
                </c:pt>
                <c:pt idx="181">
                  <c:v>42002</c:v>
                </c:pt>
                <c:pt idx="182">
                  <c:v>42003</c:v>
                </c:pt>
                <c:pt idx="183">
                  <c:v>42004</c:v>
                </c:pt>
                <c:pt idx="184">
                  <c:v>42005</c:v>
                </c:pt>
                <c:pt idx="185">
                  <c:v>42006</c:v>
                </c:pt>
                <c:pt idx="186">
                  <c:v>42007</c:v>
                </c:pt>
                <c:pt idx="187">
                  <c:v>42008</c:v>
                </c:pt>
                <c:pt idx="188">
                  <c:v>42009</c:v>
                </c:pt>
                <c:pt idx="189">
                  <c:v>42010</c:v>
                </c:pt>
                <c:pt idx="190">
                  <c:v>42011</c:v>
                </c:pt>
                <c:pt idx="191">
                  <c:v>42012</c:v>
                </c:pt>
                <c:pt idx="192">
                  <c:v>42013</c:v>
                </c:pt>
                <c:pt idx="193">
                  <c:v>42014</c:v>
                </c:pt>
                <c:pt idx="194">
                  <c:v>42015</c:v>
                </c:pt>
                <c:pt idx="195">
                  <c:v>42016</c:v>
                </c:pt>
                <c:pt idx="196">
                  <c:v>42017</c:v>
                </c:pt>
                <c:pt idx="197">
                  <c:v>42018</c:v>
                </c:pt>
                <c:pt idx="198">
                  <c:v>42019</c:v>
                </c:pt>
                <c:pt idx="199">
                  <c:v>42020</c:v>
                </c:pt>
                <c:pt idx="200">
                  <c:v>42021</c:v>
                </c:pt>
                <c:pt idx="201">
                  <c:v>42022</c:v>
                </c:pt>
                <c:pt idx="202">
                  <c:v>42023</c:v>
                </c:pt>
                <c:pt idx="203">
                  <c:v>42024</c:v>
                </c:pt>
                <c:pt idx="204">
                  <c:v>42025</c:v>
                </c:pt>
                <c:pt idx="205">
                  <c:v>42026</c:v>
                </c:pt>
                <c:pt idx="206">
                  <c:v>42027</c:v>
                </c:pt>
                <c:pt idx="207">
                  <c:v>42028</c:v>
                </c:pt>
                <c:pt idx="208">
                  <c:v>42029</c:v>
                </c:pt>
                <c:pt idx="209">
                  <c:v>42030</c:v>
                </c:pt>
                <c:pt idx="210">
                  <c:v>42031</c:v>
                </c:pt>
                <c:pt idx="211">
                  <c:v>42032</c:v>
                </c:pt>
                <c:pt idx="212">
                  <c:v>42033</c:v>
                </c:pt>
                <c:pt idx="213">
                  <c:v>42034</c:v>
                </c:pt>
                <c:pt idx="214">
                  <c:v>42035</c:v>
                </c:pt>
                <c:pt idx="215">
                  <c:v>42036</c:v>
                </c:pt>
                <c:pt idx="216">
                  <c:v>42037</c:v>
                </c:pt>
                <c:pt idx="217">
                  <c:v>42038</c:v>
                </c:pt>
                <c:pt idx="218">
                  <c:v>42039</c:v>
                </c:pt>
                <c:pt idx="219">
                  <c:v>42040</c:v>
                </c:pt>
                <c:pt idx="220">
                  <c:v>42041</c:v>
                </c:pt>
                <c:pt idx="221">
                  <c:v>42042</c:v>
                </c:pt>
                <c:pt idx="222">
                  <c:v>42043</c:v>
                </c:pt>
                <c:pt idx="223">
                  <c:v>42044</c:v>
                </c:pt>
                <c:pt idx="224">
                  <c:v>42045</c:v>
                </c:pt>
                <c:pt idx="225">
                  <c:v>42046</c:v>
                </c:pt>
                <c:pt idx="226">
                  <c:v>42047</c:v>
                </c:pt>
                <c:pt idx="227">
                  <c:v>42048</c:v>
                </c:pt>
                <c:pt idx="228">
                  <c:v>42049</c:v>
                </c:pt>
                <c:pt idx="229">
                  <c:v>42050</c:v>
                </c:pt>
                <c:pt idx="230">
                  <c:v>42051</c:v>
                </c:pt>
                <c:pt idx="231">
                  <c:v>42052</c:v>
                </c:pt>
                <c:pt idx="232">
                  <c:v>42053</c:v>
                </c:pt>
                <c:pt idx="233">
                  <c:v>42054</c:v>
                </c:pt>
                <c:pt idx="234">
                  <c:v>42055</c:v>
                </c:pt>
                <c:pt idx="235">
                  <c:v>42056</c:v>
                </c:pt>
                <c:pt idx="236">
                  <c:v>42057</c:v>
                </c:pt>
                <c:pt idx="237">
                  <c:v>42058</c:v>
                </c:pt>
                <c:pt idx="238">
                  <c:v>42059</c:v>
                </c:pt>
                <c:pt idx="239">
                  <c:v>42060</c:v>
                </c:pt>
                <c:pt idx="240">
                  <c:v>42061</c:v>
                </c:pt>
                <c:pt idx="241">
                  <c:v>42062</c:v>
                </c:pt>
                <c:pt idx="242">
                  <c:v>42063</c:v>
                </c:pt>
                <c:pt idx="243">
                  <c:v>42064</c:v>
                </c:pt>
                <c:pt idx="244">
                  <c:v>42065</c:v>
                </c:pt>
                <c:pt idx="245">
                  <c:v>42066</c:v>
                </c:pt>
                <c:pt idx="246">
                  <c:v>42067</c:v>
                </c:pt>
                <c:pt idx="247">
                  <c:v>42068</c:v>
                </c:pt>
                <c:pt idx="248">
                  <c:v>42069</c:v>
                </c:pt>
                <c:pt idx="249">
                  <c:v>42070</c:v>
                </c:pt>
                <c:pt idx="250">
                  <c:v>42071</c:v>
                </c:pt>
                <c:pt idx="251">
                  <c:v>42072</c:v>
                </c:pt>
                <c:pt idx="252">
                  <c:v>42073</c:v>
                </c:pt>
                <c:pt idx="253">
                  <c:v>42074</c:v>
                </c:pt>
                <c:pt idx="254">
                  <c:v>42075</c:v>
                </c:pt>
                <c:pt idx="255">
                  <c:v>42076</c:v>
                </c:pt>
                <c:pt idx="256">
                  <c:v>42077</c:v>
                </c:pt>
                <c:pt idx="257">
                  <c:v>42078</c:v>
                </c:pt>
                <c:pt idx="258">
                  <c:v>42079</c:v>
                </c:pt>
                <c:pt idx="259">
                  <c:v>42080</c:v>
                </c:pt>
                <c:pt idx="260">
                  <c:v>42081</c:v>
                </c:pt>
                <c:pt idx="261">
                  <c:v>42082</c:v>
                </c:pt>
                <c:pt idx="262">
                  <c:v>42083</c:v>
                </c:pt>
                <c:pt idx="263">
                  <c:v>42084</c:v>
                </c:pt>
                <c:pt idx="264">
                  <c:v>42085</c:v>
                </c:pt>
                <c:pt idx="265">
                  <c:v>42086</c:v>
                </c:pt>
                <c:pt idx="266">
                  <c:v>42087</c:v>
                </c:pt>
                <c:pt idx="267">
                  <c:v>42088</c:v>
                </c:pt>
                <c:pt idx="268">
                  <c:v>42089</c:v>
                </c:pt>
                <c:pt idx="269">
                  <c:v>42090</c:v>
                </c:pt>
                <c:pt idx="270">
                  <c:v>42091</c:v>
                </c:pt>
                <c:pt idx="271">
                  <c:v>42092</c:v>
                </c:pt>
                <c:pt idx="272">
                  <c:v>42093</c:v>
                </c:pt>
                <c:pt idx="273">
                  <c:v>42094</c:v>
                </c:pt>
                <c:pt idx="274">
                  <c:v>42095</c:v>
                </c:pt>
                <c:pt idx="275">
                  <c:v>42096</c:v>
                </c:pt>
                <c:pt idx="276">
                  <c:v>42097</c:v>
                </c:pt>
                <c:pt idx="277">
                  <c:v>42098</c:v>
                </c:pt>
                <c:pt idx="278">
                  <c:v>42099</c:v>
                </c:pt>
                <c:pt idx="279">
                  <c:v>42100</c:v>
                </c:pt>
                <c:pt idx="280">
                  <c:v>42101</c:v>
                </c:pt>
                <c:pt idx="281">
                  <c:v>42102</c:v>
                </c:pt>
                <c:pt idx="282">
                  <c:v>42103</c:v>
                </c:pt>
                <c:pt idx="283">
                  <c:v>42104</c:v>
                </c:pt>
                <c:pt idx="284">
                  <c:v>42105</c:v>
                </c:pt>
                <c:pt idx="285">
                  <c:v>42106</c:v>
                </c:pt>
                <c:pt idx="286">
                  <c:v>42107</c:v>
                </c:pt>
                <c:pt idx="287">
                  <c:v>42108</c:v>
                </c:pt>
                <c:pt idx="288">
                  <c:v>42109</c:v>
                </c:pt>
                <c:pt idx="289">
                  <c:v>42110</c:v>
                </c:pt>
                <c:pt idx="290">
                  <c:v>42111</c:v>
                </c:pt>
                <c:pt idx="291">
                  <c:v>42112</c:v>
                </c:pt>
                <c:pt idx="292">
                  <c:v>42113</c:v>
                </c:pt>
                <c:pt idx="293">
                  <c:v>42114</c:v>
                </c:pt>
                <c:pt idx="294">
                  <c:v>42115</c:v>
                </c:pt>
                <c:pt idx="295">
                  <c:v>42116</c:v>
                </c:pt>
                <c:pt idx="296">
                  <c:v>42117</c:v>
                </c:pt>
                <c:pt idx="297">
                  <c:v>42118</c:v>
                </c:pt>
                <c:pt idx="298">
                  <c:v>42119</c:v>
                </c:pt>
                <c:pt idx="299">
                  <c:v>42120</c:v>
                </c:pt>
                <c:pt idx="300">
                  <c:v>42121</c:v>
                </c:pt>
                <c:pt idx="301">
                  <c:v>42122</c:v>
                </c:pt>
                <c:pt idx="302">
                  <c:v>42123</c:v>
                </c:pt>
                <c:pt idx="303">
                  <c:v>42124</c:v>
                </c:pt>
                <c:pt idx="304">
                  <c:v>42125</c:v>
                </c:pt>
                <c:pt idx="305">
                  <c:v>42126</c:v>
                </c:pt>
                <c:pt idx="306">
                  <c:v>42127</c:v>
                </c:pt>
                <c:pt idx="307">
                  <c:v>42128</c:v>
                </c:pt>
                <c:pt idx="308">
                  <c:v>42129</c:v>
                </c:pt>
                <c:pt idx="309">
                  <c:v>42130</c:v>
                </c:pt>
                <c:pt idx="310">
                  <c:v>42131</c:v>
                </c:pt>
                <c:pt idx="311">
                  <c:v>42132</c:v>
                </c:pt>
                <c:pt idx="312">
                  <c:v>42133</c:v>
                </c:pt>
                <c:pt idx="313">
                  <c:v>42134</c:v>
                </c:pt>
                <c:pt idx="314">
                  <c:v>42135</c:v>
                </c:pt>
                <c:pt idx="315">
                  <c:v>42136</c:v>
                </c:pt>
                <c:pt idx="316">
                  <c:v>42137</c:v>
                </c:pt>
                <c:pt idx="317">
                  <c:v>42138</c:v>
                </c:pt>
                <c:pt idx="318">
                  <c:v>42139</c:v>
                </c:pt>
                <c:pt idx="319">
                  <c:v>42140</c:v>
                </c:pt>
                <c:pt idx="320">
                  <c:v>42141</c:v>
                </c:pt>
                <c:pt idx="321">
                  <c:v>42142</c:v>
                </c:pt>
                <c:pt idx="322">
                  <c:v>42143</c:v>
                </c:pt>
                <c:pt idx="323">
                  <c:v>42144</c:v>
                </c:pt>
                <c:pt idx="324">
                  <c:v>42145</c:v>
                </c:pt>
                <c:pt idx="325">
                  <c:v>42146</c:v>
                </c:pt>
                <c:pt idx="326">
                  <c:v>42147</c:v>
                </c:pt>
                <c:pt idx="327">
                  <c:v>42148</c:v>
                </c:pt>
                <c:pt idx="328">
                  <c:v>42149</c:v>
                </c:pt>
                <c:pt idx="329">
                  <c:v>42150</c:v>
                </c:pt>
                <c:pt idx="330">
                  <c:v>42151</c:v>
                </c:pt>
                <c:pt idx="331">
                  <c:v>42152</c:v>
                </c:pt>
                <c:pt idx="332">
                  <c:v>42153</c:v>
                </c:pt>
                <c:pt idx="333">
                  <c:v>42154</c:v>
                </c:pt>
                <c:pt idx="334">
                  <c:v>42155</c:v>
                </c:pt>
                <c:pt idx="335">
                  <c:v>42156</c:v>
                </c:pt>
                <c:pt idx="336">
                  <c:v>42157</c:v>
                </c:pt>
                <c:pt idx="337">
                  <c:v>42158</c:v>
                </c:pt>
                <c:pt idx="338">
                  <c:v>42159</c:v>
                </c:pt>
                <c:pt idx="339">
                  <c:v>42160</c:v>
                </c:pt>
                <c:pt idx="340">
                  <c:v>42161</c:v>
                </c:pt>
                <c:pt idx="341">
                  <c:v>42162</c:v>
                </c:pt>
                <c:pt idx="342">
                  <c:v>42163</c:v>
                </c:pt>
                <c:pt idx="343">
                  <c:v>42164</c:v>
                </c:pt>
                <c:pt idx="344">
                  <c:v>42165</c:v>
                </c:pt>
                <c:pt idx="345">
                  <c:v>42166</c:v>
                </c:pt>
                <c:pt idx="346">
                  <c:v>42167</c:v>
                </c:pt>
                <c:pt idx="347">
                  <c:v>42168</c:v>
                </c:pt>
                <c:pt idx="348">
                  <c:v>42169</c:v>
                </c:pt>
                <c:pt idx="349">
                  <c:v>42170</c:v>
                </c:pt>
                <c:pt idx="350">
                  <c:v>42171</c:v>
                </c:pt>
                <c:pt idx="351">
                  <c:v>42172</c:v>
                </c:pt>
                <c:pt idx="352">
                  <c:v>42173</c:v>
                </c:pt>
                <c:pt idx="353">
                  <c:v>42174</c:v>
                </c:pt>
                <c:pt idx="354">
                  <c:v>42175</c:v>
                </c:pt>
                <c:pt idx="355">
                  <c:v>42176</c:v>
                </c:pt>
                <c:pt idx="356">
                  <c:v>42177</c:v>
                </c:pt>
                <c:pt idx="357">
                  <c:v>42178</c:v>
                </c:pt>
                <c:pt idx="358">
                  <c:v>42179</c:v>
                </c:pt>
                <c:pt idx="359">
                  <c:v>42180</c:v>
                </c:pt>
                <c:pt idx="360">
                  <c:v>42181</c:v>
                </c:pt>
                <c:pt idx="361">
                  <c:v>42182</c:v>
                </c:pt>
                <c:pt idx="362">
                  <c:v>42183</c:v>
                </c:pt>
                <c:pt idx="363">
                  <c:v>42184</c:v>
                </c:pt>
                <c:pt idx="364">
                  <c:v>42185</c:v>
                </c:pt>
              </c:numCache>
            </c:numRef>
          </c:cat>
          <c:val>
            <c:numRef>
              <c:f>Hoja1!$B$1:$B$365</c:f>
              <c:numCache>
                <c:formatCode>0.0</c:formatCode>
                <c:ptCount val="365"/>
                <c:pt idx="0">
                  <c:v>9.690258658104149</c:v>
                </c:pt>
                <c:pt idx="1">
                  <c:v>9.6986151515382097</c:v>
                </c:pt>
                <c:pt idx="2">
                  <c:v>9.7077437947650065</c:v>
                </c:pt>
                <c:pt idx="3">
                  <c:v>9.7176383368881876</c:v>
                </c:pt>
                <c:pt idx="4">
                  <c:v>9.7282920498486014</c:v>
                </c:pt>
                <c:pt idx="5">
                  <c:v>9.7396977440197841</c:v>
                </c:pt>
                <c:pt idx="6">
                  <c:v>9.7518477846825089</c:v>
                </c:pt>
                <c:pt idx="7">
                  <c:v>9.7647341093030118</c:v>
                </c:pt>
                <c:pt idx="8">
                  <c:v>9.7783482455368489</c:v>
                </c:pt>
                <c:pt idx="9">
                  <c:v>9.7926813298787128</c:v>
                </c:pt>
                <c:pt idx="10">
                  <c:v>9.8077241268771544</c:v>
                </c:pt>
                <c:pt idx="11">
                  <c:v>9.823467048832395</c:v>
                </c:pt>
                <c:pt idx="12">
                  <c:v>9.83990017589527</c:v>
                </c:pt>
                <c:pt idx="13">
                  <c:v>9.857013276485576</c:v>
                </c:pt>
                <c:pt idx="14">
                  <c:v>9.8747958279489119</c:v>
                </c:pt>
                <c:pt idx="15">
                  <c:v>9.8932370373723852</c:v>
                </c:pt>
                <c:pt idx="16">
                  <c:v>9.9123258624811381</c:v>
                </c:pt>
                <c:pt idx="17">
                  <c:v>9.9320510325399241</c:v>
                </c:pt>
                <c:pt idx="18">
                  <c:v>9.9524010691862461</c:v>
                </c:pt>
                <c:pt idx="19">
                  <c:v>9.9733643071244593</c:v>
                </c:pt>
                <c:pt idx="20">
                  <c:v>9.9949289146133644</c:v>
                </c:pt>
                <c:pt idx="21">
                  <c:v>10.017082913683108</c:v>
                </c:pt>
                <c:pt idx="22">
                  <c:v>10.039814200020778</c:v>
                </c:pt>
                <c:pt idx="23">
                  <c:v>10.063110562467966</c:v>
                </c:pt>
                <c:pt idx="24">
                  <c:v>10.086959702077253</c:v>
                </c:pt>
                <c:pt idx="25">
                  <c:v>10.111349250678829</c:v>
                </c:pt>
                <c:pt idx="26">
                  <c:v>10.136266788912355</c:v>
                </c:pt>
                <c:pt idx="27">
                  <c:v>10.161699863683401</c:v>
                </c:pt>
                <c:pt idx="28">
                  <c:v>10.187636005007873</c:v>
                </c:pt>
                <c:pt idx="29">
                  <c:v>10.214062742211981</c:v>
                </c:pt>
                <c:pt idx="30">
                  <c:v>10.240967619459362</c:v>
                </c:pt>
                <c:pt idx="31">
                  <c:v>10.268338210580898</c:v>
                </c:pt>
                <c:pt idx="32">
                  <c:v>10.296162133186733</c:v>
                </c:pt>
                <c:pt idx="33">
                  <c:v>10.324427062043698</c:v>
                </c:pt>
                <c:pt idx="34">
                  <c:v>10.353120741704963</c:v>
                </c:pt>
                <c:pt idx="35">
                  <c:v>10.382230998382335</c:v>
                </c:pt>
                <c:pt idx="36">
                  <c:v>10.411745751054751</c:v>
                </c:pt>
                <c:pt idx="37">
                  <c:v>10.44165302180976</c:v>
                </c:pt>
                <c:pt idx="38">
                  <c:v>10.471940945417783</c:v>
                </c:pt>
                <c:pt idx="39">
                  <c:v>10.502597778141553</c:v>
                </c:pt>
                <c:pt idx="40">
                  <c:v>10.533611905785817</c:v>
                </c:pt>
                <c:pt idx="41">
                  <c:v>10.564971850994802</c:v>
                </c:pt>
                <c:pt idx="42">
                  <c:v>10.596666279806913</c:v>
                </c:pt>
                <c:pt idx="43">
                  <c:v>10.628684007478334</c:v>
                </c:pt>
                <c:pt idx="44">
                  <c:v>10.661014003588939</c:v>
                </c:pt>
                <c:pt idx="45">
                  <c:v>10.693645396445369</c:v>
                </c:pt>
                <c:pt idx="46">
                  <c:v>10.726567476797779</c:v>
                </c:pt>
                <c:pt idx="47">
                  <c:v>10.759769700887805</c:v>
                </c:pt>
                <c:pt idx="48">
                  <c:v>10.793241692846514</c:v>
                </c:pt>
                <c:pt idx="49">
                  <c:v>10.826973246461892</c:v>
                </c:pt>
                <c:pt idx="50">
                  <c:v>10.860954326336268</c:v>
                </c:pt>
                <c:pt idx="51">
                  <c:v>10.89517506845463</c:v>
                </c:pt>
                <c:pt idx="52">
                  <c:v>10.92962578018526</c:v>
                </c:pt>
                <c:pt idx="53">
                  <c:v>10.964296939734508</c:v>
                </c:pt>
                <c:pt idx="54">
                  <c:v>10.999179195077687</c:v>
                </c:pt>
                <c:pt idx="55">
                  <c:v>11.034263362388259</c:v>
                </c:pt>
                <c:pt idx="56">
                  <c:v>11.069540423987396</c:v>
                </c:pt>
                <c:pt idx="57">
                  <c:v>11.105001525836117</c:v>
                </c:pt>
                <c:pt idx="58">
                  <c:v>11.140637974591824</c:v>
                </c:pt>
                <c:pt idx="59">
                  <c:v>11.176441234251032</c:v>
                </c:pt>
                <c:pt idx="60">
                  <c:v>11.212402922399688</c:v>
                </c:pt>
                <c:pt idx="61">
                  <c:v>11.248514806092254</c:v>
                </c:pt>
                <c:pt idx="62">
                  <c:v>11.284768797380163</c:v>
                </c:pt>
                <c:pt idx="63">
                  <c:v>11.321156948510101</c:v>
                </c:pt>
                <c:pt idx="64">
                  <c:v>11.357671446811846</c:v>
                </c:pt>
                <c:pt idx="65">
                  <c:v>11.394304609295148</c:v>
                </c:pt>
                <c:pt idx="66">
                  <c:v>11.431048876974527</c:v>
                </c:pt>
                <c:pt idx="67">
                  <c:v>11.46789680894039</c:v>
                </c:pt>
                <c:pt idx="68">
                  <c:v>11.50484107619438</c:v>
                </c:pt>
                <c:pt idx="69">
                  <c:v>11.541874455266408</c:v>
                </c:pt>
                <c:pt idx="70">
                  <c:v>11.578989821630234</c:v>
                </c:pt>
                <c:pt idx="71">
                  <c:v>11.616180142934089</c:v>
                </c:pt>
                <c:pt idx="72">
                  <c:v>11.653438472062286</c:v>
                </c:pt>
                <c:pt idx="73">
                  <c:v>11.690757940043374</c:v>
                </c:pt>
                <c:pt idx="74">
                  <c:v>11.728131748819942</c:v>
                </c:pt>
                <c:pt idx="75">
                  <c:v>11.765553163894777</c:v>
                </c:pt>
                <c:pt idx="76">
                  <c:v>11.803015506867792</c:v>
                </c:pt>
                <c:pt idx="77">
                  <c:v>11.840512147877678</c:v>
                </c:pt>
                <c:pt idx="78">
                  <c:v>11.878036497962048</c:v>
                </c:pt>
                <c:pt idx="79">
                  <c:v>11.915582001349584</c:v>
                </c:pt>
                <c:pt idx="80">
                  <c:v>11.953142127697335</c:v>
                </c:pt>
                <c:pt idx="81">
                  <c:v>11.990710364286365</c:v>
                </c:pt>
                <c:pt idx="82">
                  <c:v>12.028280208188583</c:v>
                </c:pt>
                <c:pt idx="83">
                  <c:v>12.065845158417646</c:v>
                </c:pt>
                <c:pt idx="84">
                  <c:v>12.103398708076719</c:v>
                </c:pt>
                <c:pt idx="85">
                  <c:v>12.140934336515814</c:v>
                </c:pt>
                <c:pt idx="86">
                  <c:v>12.178445501511584</c:v>
                </c:pt>
                <c:pt idx="87">
                  <c:v>12.215925631482408</c:v>
                </c:pt>
                <c:pt idx="88">
                  <c:v>12.253368117751753</c:v>
                </c:pt>
                <c:pt idx="89">
                  <c:v>12.290766306873044</c:v>
                </c:pt>
                <c:pt idx="90">
                  <c:v>12.328113493029281</c:v>
                </c:pt>
                <c:pt idx="91">
                  <c:v>12.365402910521153</c:v>
                </c:pt>
                <c:pt idx="92">
                  <c:v>12.402627726357375</c:v>
                </c:pt>
                <c:pt idx="93">
                  <c:v>12.439781032961545</c:v>
                </c:pt>
                <c:pt idx="94">
                  <c:v>12.476855841010016</c:v>
                </c:pt>
                <c:pt idx="95">
                  <c:v>12.513845072415696</c:v>
                </c:pt>
                <c:pt idx="96">
                  <c:v>12.550741553473134</c:v>
                </c:pt>
                <c:pt idx="97">
                  <c:v>12.587538008180607</c:v>
                </c:pt>
                <c:pt idx="98">
                  <c:v>12.624227051755428</c:v>
                </c:pt>
                <c:pt idx="99">
                  <c:v>12.660801184359208</c:v>
                </c:pt>
                <c:pt idx="100">
                  <c:v>12.697252785050171</c:v>
                </c:pt>
                <c:pt idx="101">
                  <c:v>12.733574105980217</c:v>
                </c:pt>
                <c:pt idx="102">
                  <c:v>12.769757266854937</c:v>
                </c:pt>
                <c:pt idx="103">
                  <c:v>12.805794249675156</c:v>
                </c:pt>
                <c:pt idx="104">
                  <c:v>12.841676893779253</c:v>
                </c:pt>
                <c:pt idx="105">
                  <c:v>12.877396891205818</c:v>
                </c:pt>
                <c:pt idx="106">
                  <c:v>12.912945782396791</c:v>
                </c:pt>
                <c:pt idx="107">
                  <c:v>12.948314952261578</c:v>
                </c:pt>
                <c:pt idx="108">
                  <c:v>12.983495626623041</c:v>
                </c:pt>
                <c:pt idx="109">
                  <c:v>13.018478869066742</c:v>
                </c:pt>
                <c:pt idx="110">
                  <c:v>13.053255578214907</c:v>
                </c:pt>
                <c:pt idx="111">
                  <c:v>13.087816485447028</c:v>
                </c:pt>
                <c:pt idx="112">
                  <c:v>13.122152153089113</c:v>
                </c:pt>
                <c:pt idx="113">
                  <c:v>13.156252973093698</c:v>
                </c:pt>
                <c:pt idx="114">
                  <c:v>13.190109166232793</c:v>
                </c:pt>
                <c:pt idx="115">
                  <c:v>13.223710781825819</c:v>
                </c:pt>
                <c:pt idx="116">
                  <c:v>13.257047698024529</c:v>
                </c:pt>
                <c:pt idx="117">
                  <c:v>13.290109622676416</c:v>
                </c:pt>
                <c:pt idx="118">
                  <c:v>13.322886094787936</c:v>
                </c:pt>
                <c:pt idx="119">
                  <c:v>13.355366486608196</c:v>
                </c:pt>
                <c:pt idx="120">
                  <c:v>13.387540006353047</c:v>
                </c:pt>
                <c:pt idx="121">
                  <c:v>13.419395701588861</c:v>
                </c:pt>
                <c:pt idx="122">
                  <c:v>13.450922463294063</c:v>
                </c:pt>
                <c:pt idx="123">
                  <c:v>13.482109030615502</c:v>
                </c:pt>
                <c:pt idx="124">
                  <c:v>13.512943996335371</c:v>
                </c:pt>
                <c:pt idx="125">
                  <c:v>13.543415813062811</c:v>
                </c:pt>
                <c:pt idx="126">
                  <c:v>13.573512800162712</c:v>
                </c:pt>
                <c:pt idx="127">
                  <c:v>13.603223151432367</c:v>
                </c:pt>
                <c:pt idx="128">
                  <c:v>13.63253494353442</c:v>
                </c:pt>
                <c:pt idx="129">
                  <c:v>13.661436145192424</c:v>
                </c:pt>
                <c:pt idx="130">
                  <c:v>13.689914627152774</c:v>
                </c:pt>
                <c:pt idx="131">
                  <c:v>13.71795817291412</c:v>
                </c:pt>
                <c:pt idx="132">
                  <c:v>13.745554490222544</c:v>
                </c:pt>
                <c:pt idx="133">
                  <c:v>13.772691223327662</c:v>
                </c:pt>
                <c:pt idx="134">
                  <c:v>13.799355965991721</c:v>
                </c:pt>
                <c:pt idx="135">
                  <c:v>13.825536275240172</c:v>
                </c:pt>
                <c:pt idx="136">
                  <c:v>13.851219685838874</c:v>
                </c:pt>
                <c:pt idx="137">
                  <c:v>13.876393725479186</c:v>
                </c:pt>
                <c:pt idx="138">
                  <c:v>13.901045930648506</c:v>
                </c:pt>
                <c:pt idx="139">
                  <c:v>13.925163863159785</c:v>
                </c:pt>
                <c:pt idx="140">
                  <c:v>13.94873512730965</c:v>
                </c:pt>
                <c:pt idx="141">
                  <c:v>13.971747387630518</c:v>
                </c:pt>
                <c:pt idx="142">
                  <c:v>13.994188387198124</c:v>
                </c:pt>
                <c:pt idx="143">
                  <c:v>14.016045966451596</c:v>
                </c:pt>
                <c:pt idx="144">
                  <c:v>14.037308082479303</c:v>
                </c:pt>
                <c:pt idx="145">
                  <c:v>14.057962828719372</c:v>
                </c:pt>
                <c:pt idx="146">
                  <c:v>14.077998455020131</c:v>
                </c:pt>
                <c:pt idx="147">
                  <c:v>14.097403388001631</c:v>
                </c:pt>
                <c:pt idx="148">
                  <c:v>14.116166251655837</c:v>
                </c:pt>
                <c:pt idx="149">
                  <c:v>14.134275888119683</c:v>
                </c:pt>
                <c:pt idx="150">
                  <c:v>14.151721378551791</c:v>
                </c:pt>
                <c:pt idx="151">
                  <c:v>14.168492064040834</c:v>
                </c:pt>
                <c:pt idx="152">
                  <c:v>14.184577566470848</c:v>
                </c:pt>
                <c:pt idx="153">
                  <c:v>14.199967809266473</c:v>
                </c:pt>
                <c:pt idx="154">
                  <c:v>14.214653037939307</c:v>
                </c:pt>
                <c:pt idx="155">
                  <c:v>14.228623840354965</c:v>
                </c:pt>
                <c:pt idx="156">
                  <c:v>14.241871166639489</c:v>
                </c:pt>
                <c:pt idx="157">
                  <c:v>14.254386348643255</c:v>
                </c:pt>
                <c:pt idx="158">
                  <c:v>14.266161118880287</c:v>
                </c:pt>
                <c:pt idx="159">
                  <c:v>14.277187628861636</c:v>
                </c:pt>
                <c:pt idx="160">
                  <c:v>14.287458466742319</c:v>
                </c:pt>
                <c:pt idx="161">
                  <c:v>14.296966674202896</c:v>
                </c:pt>
                <c:pt idx="162">
                  <c:v>14.305705762488937</c:v>
                </c:pt>
                <c:pt idx="163">
                  <c:v>14.313669727534291</c:v>
                </c:pt>
                <c:pt idx="164">
                  <c:v>14.320853064097232</c:v>
                </c:pt>
                <c:pt idx="165">
                  <c:v>14.32725077884232</c:v>
                </c:pt>
                <c:pt idx="166">
                  <c:v>14.332858402305142</c:v>
                </c:pt>
                <c:pt idx="167">
                  <c:v>14.337671999681699</c:v>
                </c:pt>
                <c:pt idx="168">
                  <c:v>14.341688180389584</c:v>
                </c:pt>
                <c:pt idx="169">
                  <c:v>14.344904106353562</c:v>
                </c:pt>
                <c:pt idx="170">
                  <c:v>14.347317498974318</c:v>
                </c:pt>
                <c:pt idx="171">
                  <c:v>14.348926644745353</c:v>
                </c:pt>
                <c:pt idx="172">
                  <c:v>14.349730399489788</c:v>
                </c:pt>
                <c:pt idx="173">
                  <c:v>14.34972819119557</c:v>
                </c:pt>
                <c:pt idx="174">
                  <c:v>14.348920021434756</c:v>
                </c:pt>
                <c:pt idx="175">
                  <c:v>14.347306465359582</c:v>
                </c:pt>
                <c:pt idx="176">
                  <c:v>14.344888670275443</c:v>
                </c:pt>
                <c:pt idx="177">
                  <c:v>14.34166835279793</c:v>
                </c:pt>
                <c:pt idx="178">
                  <c:v>14.337647794608419</c:v>
                </c:pt>
                <c:pt idx="179">
                  <c:v>14.332829836829672</c:v>
                </c:pt>
                <c:pt idx="180">
                  <c:v>14.327217873049783</c:v>
                </c:pt>
                <c:pt idx="181">
                  <c:v>14.320815841029475</c:v>
                </c:pt>
                <c:pt idx="182">
                  <c:v>14.313628213134077</c:v>
                </c:pt>
                <c:pt idx="183">
                  <c:v>14.305659985537535</c:v>
                </c:pt>
                <c:pt idx="184">
                  <c:v>14.29691666625139</c:v>
                </c:pt>
                <c:pt idx="185">
                  <c:v>14.287404262036972</c:v>
                </c:pt>
                <c:pt idx="186">
                  <c:v>14.277129264263639</c:v>
                </c:pt>
                <c:pt idx="187">
                  <c:v>14.26609863378032</c:v>
                </c:pt>
                <c:pt idx="188">
                  <c:v>14.254319784871207</c:v>
                </c:pt>
                <c:pt idx="189">
                  <c:v>14.241800568369774</c:v>
                </c:pt>
                <c:pt idx="190">
                  <c:v>14.228549254007874</c:v>
                </c:pt>
                <c:pt idx="191">
                  <c:v>14.214574512078821</c:v>
                </c:pt>
                <c:pt idx="192">
                  <c:v>14.199885394494947</c:v>
                </c:pt>
                <c:pt idx="193">
                  <c:v>14.184491315321086</c:v>
                </c:pt>
                <c:pt idx="194">
                  <c:v>14.168402030865952</c:v>
                </c:pt>
                <c:pt idx="195">
                  <c:v>14.151627619413308</c:v>
                </c:pt>
                <c:pt idx="196">
                  <c:v>14.13417846067434</c:v>
                </c:pt>
                <c:pt idx="197">
                  <c:v>14.116065215041512</c:v>
                </c:pt>
                <c:pt idx="198">
                  <c:v>14.097298802722838</c:v>
                </c:pt>
                <c:pt idx="199">
                  <c:v>14.077890382833472</c:v>
                </c:pt>
                <c:pt idx="200">
                  <c:v>14.057851332519364</c:v>
                </c:pt>
                <c:pt idx="201">
                  <c:v>14.037193226184987</c:v>
                </c:pt>
                <c:pt idx="202">
                  <c:v>14.015927814894248</c:v>
                </c:pt>
                <c:pt idx="203">
                  <c:v>13.994067006010461</c:v>
                </c:pt>
                <c:pt idx="204">
                  <c:v>13.971622843137743</c:v>
                </c:pt>
                <c:pt idx="205">
                  <c:v>13.948607486422571</c:v>
                </c:pt>
                <c:pt idx="206">
                  <c:v>13.925033193270414</c:v>
                </c:pt>
                <c:pt idx="207">
                  <c:v>13.900912299528279</c:v>
                </c:pt>
                <c:pt idx="208">
                  <c:v>13.876257201180175</c:v>
                </c:pt>
                <c:pt idx="209">
                  <c:v>13.851080336598095</c:v>
                </c:pt>
                <c:pt idx="210">
                  <c:v>13.825394169387286</c:v>
                </c:pt>
                <c:pt idx="211">
                  <c:v>13.799211171860257</c:v>
                </c:pt>
                <c:pt idx="212">
                  <c:v>13.772543809169917</c:v>
                </c:pt>
                <c:pt idx="213">
                  <c:v>13.745404524128308</c:v>
                </c:pt>
                <c:pt idx="214">
                  <c:v>13.717805722733356</c:v>
                </c:pt>
                <c:pt idx="215">
                  <c:v>13.689759760422284</c:v>
                </c:pt>
                <c:pt idx="216">
                  <c:v>13.661278929066652</c:v>
                </c:pt>
                <c:pt idx="217">
                  <c:v>13.632375444720378</c:v>
                </c:pt>
                <c:pt idx="218">
                  <c:v>13.603061436128757</c:v>
                </c:pt>
                <c:pt idx="219">
                  <c:v>13.573348934003254</c:v>
                </c:pt>
                <c:pt idx="220">
                  <c:v>13.543249861063773</c:v>
                </c:pt>
                <c:pt idx="221">
                  <c:v>13.512776022847286</c:v>
                </c:pt>
                <c:pt idx="222">
                  <c:v>13.481939099279055</c:v>
                </c:pt>
                <c:pt idx="223">
                  <c:v>13.450750637000093</c:v>
                </c:pt>
                <c:pt idx="224">
                  <c:v>13.419222042442449</c:v>
                </c:pt>
                <c:pt idx="225">
                  <c:v>13.387364575641582</c:v>
                </c:pt>
                <c:pt idx="226">
                  <c:v>13.355189344773404</c:v>
                </c:pt>
                <c:pt idx="227">
                  <c:v>13.322707301401747</c:v>
                </c:pt>
                <c:pt idx="228">
                  <c:v>13.289929236420587</c:v>
                </c:pt>
                <c:pt idx="229">
                  <c:v>13.256865776673949</c:v>
                </c:pt>
                <c:pt idx="230">
                  <c:v>13.223527382235348</c:v>
                </c:pt>
                <c:pt idx="231">
                  <c:v>13.189924344327581</c:v>
                </c:pt>
                <c:pt idx="232">
                  <c:v>13.156066783862848</c:v>
                </c:pt>
                <c:pt idx="233">
                  <c:v>13.12196465058255</c:v>
                </c:pt>
                <c:pt idx="234">
                  <c:v>13.087627722775492</c:v>
                </c:pt>
                <c:pt idx="235">
                  <c:v>13.053065607552952</c:v>
                </c:pt>
                <c:pt idx="236">
                  <c:v>13.018287741658581</c:v>
                </c:pt>
                <c:pt idx="237">
                  <c:v>12.983303392791145</c:v>
                </c:pt>
                <c:pt idx="238">
                  <c:v>12.94812166141792</c:v>
                </c:pt>
                <c:pt idx="239">
                  <c:v>12.912751483056581</c:v>
                </c:pt>
                <c:pt idx="240">
                  <c:v>12.877201631003626</c:v>
                </c:pt>
                <c:pt idx="241">
                  <c:v>12.841480719487411</c:v>
                </c:pt>
                <c:pt idx="242">
                  <c:v>12.805597207224299</c:v>
                </c:pt>
                <c:pt idx="243">
                  <c:v>12.769559401356572</c:v>
                </c:pt>
                <c:pt idx="244">
                  <c:v>12.73337546175124</c:v>
                </c:pt>
                <c:pt idx="245">
                  <c:v>12.697053405639167</c:v>
                </c:pt>
                <c:pt idx="246">
                  <c:v>12.660601112574462</c:v>
                </c:pt>
                <c:pt idx="247">
                  <c:v>12.624026329694532</c:v>
                </c:pt>
                <c:pt idx="248">
                  <c:v>12.587336677261556</c:v>
                </c:pt>
                <c:pt idx="249">
                  <c:v>12.55053965446681</c:v>
                </c:pt>
                <c:pt idx="250">
                  <c:v>12.513642645479651</c:v>
                </c:pt>
                <c:pt idx="251">
                  <c:v>12.476652925723439</c:v>
                </c:pt>
                <c:pt idx="252">
                  <c:v>12.439577668361352</c:v>
                </c:pt>
                <c:pt idx="253">
                  <c:v>12.402423950975287</c:v>
                </c:pt>
                <c:pt idx="254">
                  <c:v>12.365198762421725</c:v>
                </c:pt>
                <c:pt idx="255">
                  <c:v>12.327909009848755</c:v>
                </c:pt>
                <c:pt idx="256">
                  <c:v>12.290561525858969</c:v>
                </c:pt>
                <c:pt idx="257">
                  <c:v>12.253163075803284</c:v>
                </c:pt>
                <c:pt idx="258">
                  <c:v>12.215720365191192</c:v>
                </c:pt>
                <c:pt idx="259">
                  <c:v>12.178240047203182</c:v>
                </c:pt>
                <c:pt idx="260">
                  <c:v>12.140728730291558</c:v>
                </c:pt>
                <c:pt idx="261">
                  <c:v>12.10319298585595</c:v>
                </c:pt>
                <c:pt idx="262">
                  <c:v>12.065639355980258</c:v>
                </c:pt>
                <c:pt idx="263">
                  <c:v>12.028074361217765</c:v>
                </c:pt>
                <c:pt idx="264">
                  <c:v>11.990504508411552</c:v>
                </c:pt>
                <c:pt idx="265">
                  <c:v>11.952936298537201</c:v>
                </c:pt>
                <c:pt idx="266">
                  <c:v>11.915376234555065</c:v>
                </c:pt>
                <c:pt idx="267">
                  <c:v>11.877830829259334</c:v>
                </c:pt>
                <c:pt idx="268">
                  <c:v>11.840306613111046</c:v>
                </c:pt>
                <c:pt idx="269">
                  <c:v>11.802810142042288</c:v>
                </c:pt>
                <c:pt idx="270">
                  <c:v>11.765348005218586</c:v>
                </c:pt>
                <c:pt idx="271">
                  <c:v>11.72792683274646</c:v>
                </c:pt>
                <c:pt idx="272">
                  <c:v>11.690553303312859</c:v>
                </c:pt>
                <c:pt idx="273">
                  <c:v>11.653234151743009</c:v>
                </c:pt>
                <c:pt idx="274">
                  <c:v>11.615976176462953</c:v>
                </c:pt>
                <c:pt idx="275">
                  <c:v>11.578786246852728</c:v>
                </c:pt>
                <c:pt idx="276">
                  <c:v>11.541671310475863</c:v>
                </c:pt>
                <c:pt idx="277">
                  <c:v>11.504638400170419</c:v>
                </c:pt>
                <c:pt idx="278">
                  <c:v>11.46769464098649</c:v>
                </c:pt>
                <c:pt idx="279">
                  <c:v>11.430847256954618</c:v>
                </c:pt>
                <c:pt idx="280">
                  <c:v>11.394103577669144</c:v>
                </c:pt>
                <c:pt idx="281">
                  <c:v>11.357471044670042</c:v>
                </c:pt>
                <c:pt idx="282">
                  <c:v>11.320957217606319</c:v>
                </c:pt>
                <c:pt idx="283">
                  <c:v>11.284569780163542</c:v>
                </c:pt>
                <c:pt idx="284">
                  <c:v>11.248316545737625</c:v>
                </c:pt>
                <c:pt idx="285">
                  <c:v>11.212205462836398</c:v>
                </c:pt>
                <c:pt idx="286">
                  <c:v>11.176244620190097</c:v>
                </c:pt>
                <c:pt idx="287">
                  <c:v>11.140442251551377</c:v>
                </c:pt>
                <c:pt idx="288">
                  <c:v>11.104806740164943</c:v>
                </c:pt>
                <c:pt idx="289">
                  <c:v>11.069346622886506</c:v>
                </c:pt>
                <c:pt idx="290">
                  <c:v>11.034070593930382</c:v>
                </c:pt>
                <c:pt idx="291">
                  <c:v>10.99898750822455</c:v>
                </c:pt>
                <c:pt idx="292">
                  <c:v>10.964106384351764</c:v>
                </c:pt>
                <c:pt idx="293">
                  <c:v>10.929436407055013</c:v>
                </c:pt>
                <c:pt idx="294">
                  <c:v>10.894986929285352</c:v>
                </c:pt>
                <c:pt idx="295">
                  <c:v>10.860767473770052</c:v>
                </c:pt>
                <c:pt idx="296">
                  <c:v>10.826787734078884</c:v>
                </c:pt>
                <c:pt idx="297">
                  <c:v>10.79305757516642</c:v>
                </c:pt>
                <c:pt idx="298">
                  <c:v>10.759587033368343</c:v>
                </c:pt>
                <c:pt idx="299">
                  <c:v>10.72638631582995</c:v>
                </c:pt>
                <c:pt idx="300">
                  <c:v>10.693465799345477</c:v>
                </c:pt>
                <c:pt idx="301">
                  <c:v>10.660836028587161</c:v>
                </c:pt>
                <c:pt idx="302">
                  <c:v>10.628507713703831</c:v>
                </c:pt>
                <c:pt idx="303">
                  <c:v>10.596491727269292</c:v>
                </c:pt>
                <c:pt idx="304">
                  <c:v>10.564799100561881</c:v>
                </c:pt>
                <c:pt idx="305">
                  <c:v>10.53344101915757</c:v>
                </c:pt>
                <c:pt idx="306">
                  <c:v>10.502428817820174</c:v>
                </c:pt>
                <c:pt idx="307">
                  <c:v>10.471773974673786</c:v>
                </c:pt>
                <c:pt idx="308">
                  <c:v>10.441488104644007</c:v>
                </c:pt>
                <c:pt idx="309">
                  <c:v>10.411582952156412</c:v>
                </c:pt>
                <c:pt idx="310">
                  <c:v>10.382070383082704</c:v>
                </c:pt>
                <c:pt idx="311">
                  <c:v>10.352962375927071</c:v>
                </c:pt>
                <c:pt idx="312">
                  <c:v>10.324271012247751</c:v>
                </c:pt>
                <c:pt idx="313">
                  <c:v>10.296008466311331</c:v>
                </c:pt>
                <c:pt idx="314">
                  <c:v>10.268186993980054</c:v>
                </c:pt>
                <c:pt idx="315">
                  <c:v>10.240818920835368</c:v>
                </c:pt>
                <c:pt idx="316">
                  <c:v>10.213916629544133</c:v>
                </c:pt>
                <c:pt idx="317">
                  <c:v>10.187492546477131</c:v>
                </c:pt>
                <c:pt idx="318">
                  <c:v>10.161559127593081</c:v>
                </c:pt>
                <c:pt idx="319">
                  <c:v>10.136128843604919</c:v>
                </c:pt>
                <c:pt idx="320">
                  <c:v>10.111214164448937</c:v>
                </c:pt>
                <c:pt idx="321">
                  <c:v>10.086827543081206</c:v>
                </c:pt>
                <c:pt idx="322">
                  <c:v>10.062981398629677</c:v>
                </c:pt>
                <c:pt idx="323">
                  <c:v>10.039688098934509</c:v>
                </c:pt>
                <c:pt idx="324">
                  <c:v>10.016959942513159</c:v>
                </c:pt>
                <c:pt idx="325">
                  <c:v>9.9948091399909593</c:v>
                </c:pt>
                <c:pt idx="326">
                  <c:v>9.9732477950420506</c:v>
                </c:pt>
                <c:pt idx="327">
                  <c:v>9.9522878848895768</c:v>
                </c:pt>
                <c:pt idx="328">
                  <c:v>9.9319412404180998</c:v>
                </c:pt>
                <c:pt idx="329">
                  <c:v>9.9122195259550452</c:v>
                </c:pt>
                <c:pt idx="330">
                  <c:v>9.8931342187818245</c:v>
                </c:pt>
                <c:pt idx="331">
                  <c:v>9.8746965884387432</c:v>
                </c:pt>
                <c:pt idx="332">
                  <c:v>9.8569176758913137</c:v>
                </c:pt>
                <c:pt idx="333">
                  <c:v>9.8398082726285292</c:v>
                </c:pt>
                <c:pt idx="334">
                  <c:v>9.823378899766519</c:v>
                </c:pt>
                <c:pt idx="335">
                  <c:v>9.8076397872335388</c:v>
                </c:pt>
                <c:pt idx="336">
                  <c:v>9.7926008531142017</c:v>
                </c:pt>
                <c:pt idx="337">
                  <c:v>9.7782716832326653</c:v>
                </c:pt>
                <c:pt idx="338">
                  <c:v>9.7646615110556603</c:v>
                </c:pt>
                <c:pt idx="339">
                  <c:v>9.7517791979971022</c:v>
                </c:pt>
                <c:pt idx="340">
                  <c:v>9.7396332142062398</c:v>
                </c:pt>
                <c:pt idx="341">
                  <c:v>9.7282316199211678</c:v>
                </c:pt>
                <c:pt idx="342">
                  <c:v>9.7175820474687118</c:v>
                </c:pt>
                <c:pt idx="343">
                  <c:v>9.7076916839904204</c:v>
                </c:pt>
                <c:pt idx="344">
                  <c:v>9.6985672549726054</c:v>
                </c:pt>
                <c:pt idx="345">
                  <c:v>9.6902150086558851</c:v>
                </c:pt>
                <c:pt idx="346">
                  <c:v>9.6826407013968527</c:v>
                </c:pt>
                <c:pt idx="347">
                  <c:v>9.6758495840509262</c:v>
                </c:pt>
                <c:pt idx="348">
                  <c:v>9.6698463894414655</c:v>
                </c:pt>
                <c:pt idx="349">
                  <c:v>9.6646353209757692</c:v>
                </c:pt>
                <c:pt idx="350">
                  <c:v>9.6602200424634965</c:v>
                </c:pt>
                <c:pt idx="351">
                  <c:v>9.6566036691877652</c:v>
                </c:pt>
                <c:pt idx="352">
                  <c:v>9.6537887602731889</c:v>
                </c:pt>
                <c:pt idx="353">
                  <c:v>9.6517773123891217</c:v>
                </c:pt>
                <c:pt idx="354">
                  <c:v>9.65057075481967</c:v>
                </c:pt>
                <c:pt idx="355">
                  <c:v>9.6501699459254553</c:v>
                </c:pt>
                <c:pt idx="356">
                  <c:v>9.6505751710150243</c:v>
                </c:pt>
                <c:pt idx="357">
                  <c:v>9.6517861416367161</c:v>
                </c:pt>
                <c:pt idx="358">
                  <c:v>9.6538019962945736</c:v>
                </c:pt>
                <c:pt idx="359">
                  <c:v>9.6566213025847336</c:v>
                </c:pt>
                <c:pt idx="360">
                  <c:v>9.6602420607413215</c:v>
                </c:pt>
                <c:pt idx="361">
                  <c:v>9.664661708573993</c:v>
                </c:pt>
                <c:pt idx="362">
                  <c:v>9.6698771277721356</c:v>
                </c:pt>
                <c:pt idx="363">
                  <c:v>9.6758846515440009</c:v>
                </c:pt>
                <c:pt idx="364">
                  <c:v>9.6826800735526302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0F-4E06-9921-215D2CE5FC86}"/>
            </c:ext>
          </c:extLst>
        </c:ser>
        <c:ser>
          <c:idx val="1"/>
          <c:order val="1"/>
          <c:tx>
            <c:strRef>
              <c:f>Resultados!$E$3</c:f>
              <c:strCache>
                <c:ptCount val="1"/>
                <c:pt idx="0">
                  <c:v>F</c:v>
                </c:pt>
              </c:strCache>
            </c:strRef>
          </c:tx>
          <c:spPr>
            <a:ln w="38100">
              <a:solidFill>
                <a:srgbClr val="0070C0"/>
              </a:solidFill>
            </a:ln>
          </c:spPr>
          <c:marker>
            <c:symbol val="none"/>
          </c:marker>
          <c:cat>
            <c:numRef>
              <c:f>Hoja1!$A$1:$A$365</c:f>
              <c:numCache>
                <c:formatCode>[$-C0A]d\-mmm;@</c:formatCode>
                <c:ptCount val="365"/>
                <c:pt idx="0">
                  <c:v>41821</c:v>
                </c:pt>
                <c:pt idx="1">
                  <c:v>41822</c:v>
                </c:pt>
                <c:pt idx="2">
                  <c:v>41823</c:v>
                </c:pt>
                <c:pt idx="3">
                  <c:v>41824</c:v>
                </c:pt>
                <c:pt idx="4">
                  <c:v>41825</c:v>
                </c:pt>
                <c:pt idx="5">
                  <c:v>41826</c:v>
                </c:pt>
                <c:pt idx="6">
                  <c:v>41827</c:v>
                </c:pt>
                <c:pt idx="7">
                  <c:v>41828</c:v>
                </c:pt>
                <c:pt idx="8">
                  <c:v>41829</c:v>
                </c:pt>
                <c:pt idx="9">
                  <c:v>41830</c:v>
                </c:pt>
                <c:pt idx="10">
                  <c:v>41831</c:v>
                </c:pt>
                <c:pt idx="11">
                  <c:v>41832</c:v>
                </c:pt>
                <c:pt idx="12">
                  <c:v>41833</c:v>
                </c:pt>
                <c:pt idx="13">
                  <c:v>41834</c:v>
                </c:pt>
                <c:pt idx="14">
                  <c:v>41835</c:v>
                </c:pt>
                <c:pt idx="15">
                  <c:v>41836</c:v>
                </c:pt>
                <c:pt idx="16">
                  <c:v>41837</c:v>
                </c:pt>
                <c:pt idx="17">
                  <c:v>41838</c:v>
                </c:pt>
                <c:pt idx="18">
                  <c:v>41839</c:v>
                </c:pt>
                <c:pt idx="19">
                  <c:v>41840</c:v>
                </c:pt>
                <c:pt idx="20">
                  <c:v>41841</c:v>
                </c:pt>
                <c:pt idx="21">
                  <c:v>41842</c:v>
                </c:pt>
                <c:pt idx="22">
                  <c:v>41843</c:v>
                </c:pt>
                <c:pt idx="23">
                  <c:v>41844</c:v>
                </c:pt>
                <c:pt idx="24">
                  <c:v>41845</c:v>
                </c:pt>
                <c:pt idx="25">
                  <c:v>41846</c:v>
                </c:pt>
                <c:pt idx="26">
                  <c:v>41847</c:v>
                </c:pt>
                <c:pt idx="27">
                  <c:v>41848</c:v>
                </c:pt>
                <c:pt idx="28">
                  <c:v>41849</c:v>
                </c:pt>
                <c:pt idx="29">
                  <c:v>41850</c:v>
                </c:pt>
                <c:pt idx="30">
                  <c:v>41851</c:v>
                </c:pt>
                <c:pt idx="31">
                  <c:v>41852</c:v>
                </c:pt>
                <c:pt idx="32">
                  <c:v>41853</c:v>
                </c:pt>
                <c:pt idx="33">
                  <c:v>41854</c:v>
                </c:pt>
                <c:pt idx="34">
                  <c:v>41855</c:v>
                </c:pt>
                <c:pt idx="35">
                  <c:v>41856</c:v>
                </c:pt>
                <c:pt idx="36">
                  <c:v>41857</c:v>
                </c:pt>
                <c:pt idx="37">
                  <c:v>41858</c:v>
                </c:pt>
                <c:pt idx="38">
                  <c:v>41859</c:v>
                </c:pt>
                <c:pt idx="39">
                  <c:v>41860</c:v>
                </c:pt>
                <c:pt idx="40">
                  <c:v>41861</c:v>
                </c:pt>
                <c:pt idx="41">
                  <c:v>41862</c:v>
                </c:pt>
                <c:pt idx="42">
                  <c:v>41863</c:v>
                </c:pt>
                <c:pt idx="43">
                  <c:v>41864</c:v>
                </c:pt>
                <c:pt idx="44">
                  <c:v>41865</c:v>
                </c:pt>
                <c:pt idx="45">
                  <c:v>41866</c:v>
                </c:pt>
                <c:pt idx="46">
                  <c:v>41867</c:v>
                </c:pt>
                <c:pt idx="47">
                  <c:v>41868</c:v>
                </c:pt>
                <c:pt idx="48">
                  <c:v>41869</c:v>
                </c:pt>
                <c:pt idx="49">
                  <c:v>41870</c:v>
                </c:pt>
                <c:pt idx="50">
                  <c:v>41871</c:v>
                </c:pt>
                <c:pt idx="51">
                  <c:v>41872</c:v>
                </c:pt>
                <c:pt idx="52">
                  <c:v>41873</c:v>
                </c:pt>
                <c:pt idx="53">
                  <c:v>41874</c:v>
                </c:pt>
                <c:pt idx="54">
                  <c:v>41875</c:v>
                </c:pt>
                <c:pt idx="55">
                  <c:v>41876</c:v>
                </c:pt>
                <c:pt idx="56">
                  <c:v>41877</c:v>
                </c:pt>
                <c:pt idx="57">
                  <c:v>41878</c:v>
                </c:pt>
                <c:pt idx="58">
                  <c:v>41879</c:v>
                </c:pt>
                <c:pt idx="59">
                  <c:v>41880</c:v>
                </c:pt>
                <c:pt idx="60">
                  <c:v>41881</c:v>
                </c:pt>
                <c:pt idx="61">
                  <c:v>41882</c:v>
                </c:pt>
                <c:pt idx="62">
                  <c:v>41883</c:v>
                </c:pt>
                <c:pt idx="63">
                  <c:v>41884</c:v>
                </c:pt>
                <c:pt idx="64">
                  <c:v>41885</c:v>
                </c:pt>
                <c:pt idx="65">
                  <c:v>41886</c:v>
                </c:pt>
                <c:pt idx="66">
                  <c:v>41887</c:v>
                </c:pt>
                <c:pt idx="67">
                  <c:v>41888</c:v>
                </c:pt>
                <c:pt idx="68">
                  <c:v>41889</c:v>
                </c:pt>
                <c:pt idx="69">
                  <c:v>41890</c:v>
                </c:pt>
                <c:pt idx="70">
                  <c:v>41891</c:v>
                </c:pt>
                <c:pt idx="71">
                  <c:v>41892</c:v>
                </c:pt>
                <c:pt idx="72">
                  <c:v>41893</c:v>
                </c:pt>
                <c:pt idx="73">
                  <c:v>41894</c:v>
                </c:pt>
                <c:pt idx="74">
                  <c:v>41895</c:v>
                </c:pt>
                <c:pt idx="75">
                  <c:v>41896</c:v>
                </c:pt>
                <c:pt idx="76">
                  <c:v>41897</c:v>
                </c:pt>
                <c:pt idx="77">
                  <c:v>41898</c:v>
                </c:pt>
                <c:pt idx="78">
                  <c:v>41899</c:v>
                </c:pt>
                <c:pt idx="79">
                  <c:v>41900</c:v>
                </c:pt>
                <c:pt idx="80">
                  <c:v>41901</c:v>
                </c:pt>
                <c:pt idx="81">
                  <c:v>41902</c:v>
                </c:pt>
                <c:pt idx="82">
                  <c:v>41903</c:v>
                </c:pt>
                <c:pt idx="83">
                  <c:v>41904</c:v>
                </c:pt>
                <c:pt idx="84">
                  <c:v>41905</c:v>
                </c:pt>
                <c:pt idx="85">
                  <c:v>41906</c:v>
                </c:pt>
                <c:pt idx="86">
                  <c:v>41907</c:v>
                </c:pt>
                <c:pt idx="87">
                  <c:v>41908</c:v>
                </c:pt>
                <c:pt idx="88">
                  <c:v>41909</c:v>
                </c:pt>
                <c:pt idx="89">
                  <c:v>41910</c:v>
                </c:pt>
                <c:pt idx="90">
                  <c:v>41911</c:v>
                </c:pt>
                <c:pt idx="91">
                  <c:v>41912</c:v>
                </c:pt>
                <c:pt idx="92">
                  <c:v>41913</c:v>
                </c:pt>
                <c:pt idx="93">
                  <c:v>41914</c:v>
                </c:pt>
                <c:pt idx="94">
                  <c:v>41915</c:v>
                </c:pt>
                <c:pt idx="95">
                  <c:v>41916</c:v>
                </c:pt>
                <c:pt idx="96">
                  <c:v>41917</c:v>
                </c:pt>
                <c:pt idx="97">
                  <c:v>41918</c:v>
                </c:pt>
                <c:pt idx="98">
                  <c:v>41919</c:v>
                </c:pt>
                <c:pt idx="99">
                  <c:v>41920</c:v>
                </c:pt>
                <c:pt idx="100">
                  <c:v>41921</c:v>
                </c:pt>
                <c:pt idx="101">
                  <c:v>41922</c:v>
                </c:pt>
                <c:pt idx="102">
                  <c:v>41923</c:v>
                </c:pt>
                <c:pt idx="103">
                  <c:v>41924</c:v>
                </c:pt>
                <c:pt idx="104">
                  <c:v>41925</c:v>
                </c:pt>
                <c:pt idx="105">
                  <c:v>41926</c:v>
                </c:pt>
                <c:pt idx="106">
                  <c:v>41927</c:v>
                </c:pt>
                <c:pt idx="107">
                  <c:v>41928</c:v>
                </c:pt>
                <c:pt idx="108">
                  <c:v>41929</c:v>
                </c:pt>
                <c:pt idx="109">
                  <c:v>41930</c:v>
                </c:pt>
                <c:pt idx="110">
                  <c:v>41931</c:v>
                </c:pt>
                <c:pt idx="111">
                  <c:v>41932</c:v>
                </c:pt>
                <c:pt idx="112">
                  <c:v>41933</c:v>
                </c:pt>
                <c:pt idx="113">
                  <c:v>41934</c:v>
                </c:pt>
                <c:pt idx="114">
                  <c:v>41935</c:v>
                </c:pt>
                <c:pt idx="115">
                  <c:v>41936</c:v>
                </c:pt>
                <c:pt idx="116">
                  <c:v>41937</c:v>
                </c:pt>
                <c:pt idx="117">
                  <c:v>41938</c:v>
                </c:pt>
                <c:pt idx="118">
                  <c:v>41939</c:v>
                </c:pt>
                <c:pt idx="119">
                  <c:v>41940</c:v>
                </c:pt>
                <c:pt idx="120">
                  <c:v>41941</c:v>
                </c:pt>
                <c:pt idx="121">
                  <c:v>41942</c:v>
                </c:pt>
                <c:pt idx="122">
                  <c:v>41943</c:v>
                </c:pt>
                <c:pt idx="123">
                  <c:v>41944</c:v>
                </c:pt>
                <c:pt idx="124">
                  <c:v>41945</c:v>
                </c:pt>
                <c:pt idx="125">
                  <c:v>41946</c:v>
                </c:pt>
                <c:pt idx="126">
                  <c:v>41947</c:v>
                </c:pt>
                <c:pt idx="127">
                  <c:v>41948</c:v>
                </c:pt>
                <c:pt idx="128">
                  <c:v>41949</c:v>
                </c:pt>
                <c:pt idx="129">
                  <c:v>41950</c:v>
                </c:pt>
                <c:pt idx="130">
                  <c:v>41951</c:v>
                </c:pt>
                <c:pt idx="131">
                  <c:v>41952</c:v>
                </c:pt>
                <c:pt idx="132">
                  <c:v>41953</c:v>
                </c:pt>
                <c:pt idx="133">
                  <c:v>41954</c:v>
                </c:pt>
                <c:pt idx="134">
                  <c:v>41955</c:v>
                </c:pt>
                <c:pt idx="135">
                  <c:v>41956</c:v>
                </c:pt>
                <c:pt idx="136">
                  <c:v>41957</c:v>
                </c:pt>
                <c:pt idx="137">
                  <c:v>41958</c:v>
                </c:pt>
                <c:pt idx="138">
                  <c:v>41959</c:v>
                </c:pt>
                <c:pt idx="139">
                  <c:v>41960</c:v>
                </c:pt>
                <c:pt idx="140">
                  <c:v>41961</c:v>
                </c:pt>
                <c:pt idx="141">
                  <c:v>41962</c:v>
                </c:pt>
                <c:pt idx="142">
                  <c:v>41963</c:v>
                </c:pt>
                <c:pt idx="143">
                  <c:v>41964</c:v>
                </c:pt>
                <c:pt idx="144">
                  <c:v>41965</c:v>
                </c:pt>
                <c:pt idx="145">
                  <c:v>41966</c:v>
                </c:pt>
                <c:pt idx="146">
                  <c:v>41967</c:v>
                </c:pt>
                <c:pt idx="147">
                  <c:v>41968</c:v>
                </c:pt>
                <c:pt idx="148">
                  <c:v>41969</c:v>
                </c:pt>
                <c:pt idx="149">
                  <c:v>41970</c:v>
                </c:pt>
                <c:pt idx="150">
                  <c:v>41971</c:v>
                </c:pt>
                <c:pt idx="151">
                  <c:v>41972</c:v>
                </c:pt>
                <c:pt idx="152">
                  <c:v>41973</c:v>
                </c:pt>
                <c:pt idx="153">
                  <c:v>41974</c:v>
                </c:pt>
                <c:pt idx="154">
                  <c:v>41975</c:v>
                </c:pt>
                <c:pt idx="155">
                  <c:v>41976</c:v>
                </c:pt>
                <c:pt idx="156">
                  <c:v>41977</c:v>
                </c:pt>
                <c:pt idx="157">
                  <c:v>41978</c:v>
                </c:pt>
                <c:pt idx="158">
                  <c:v>41979</c:v>
                </c:pt>
                <c:pt idx="159">
                  <c:v>41980</c:v>
                </c:pt>
                <c:pt idx="160">
                  <c:v>41981</c:v>
                </c:pt>
                <c:pt idx="161">
                  <c:v>41982</c:v>
                </c:pt>
                <c:pt idx="162">
                  <c:v>41983</c:v>
                </c:pt>
                <c:pt idx="163">
                  <c:v>41984</c:v>
                </c:pt>
                <c:pt idx="164">
                  <c:v>41985</c:v>
                </c:pt>
                <c:pt idx="165">
                  <c:v>41986</c:v>
                </c:pt>
                <c:pt idx="166">
                  <c:v>41987</c:v>
                </c:pt>
                <c:pt idx="167">
                  <c:v>41988</c:v>
                </c:pt>
                <c:pt idx="168">
                  <c:v>41989</c:v>
                </c:pt>
                <c:pt idx="169">
                  <c:v>41990</c:v>
                </c:pt>
                <c:pt idx="170">
                  <c:v>41991</c:v>
                </c:pt>
                <c:pt idx="171">
                  <c:v>41992</c:v>
                </c:pt>
                <c:pt idx="172">
                  <c:v>41993</c:v>
                </c:pt>
                <c:pt idx="173">
                  <c:v>41994</c:v>
                </c:pt>
                <c:pt idx="174">
                  <c:v>41995</c:v>
                </c:pt>
                <c:pt idx="175">
                  <c:v>41996</c:v>
                </c:pt>
                <c:pt idx="176">
                  <c:v>41997</c:v>
                </c:pt>
                <c:pt idx="177">
                  <c:v>41998</c:v>
                </c:pt>
                <c:pt idx="178">
                  <c:v>41999</c:v>
                </c:pt>
                <c:pt idx="179">
                  <c:v>42000</c:v>
                </c:pt>
                <c:pt idx="180">
                  <c:v>42001</c:v>
                </c:pt>
                <c:pt idx="181">
                  <c:v>42002</c:v>
                </c:pt>
                <c:pt idx="182">
                  <c:v>42003</c:v>
                </c:pt>
                <c:pt idx="183">
                  <c:v>42004</c:v>
                </c:pt>
                <c:pt idx="184">
                  <c:v>42005</c:v>
                </c:pt>
                <c:pt idx="185">
                  <c:v>42006</c:v>
                </c:pt>
                <c:pt idx="186">
                  <c:v>42007</c:v>
                </c:pt>
                <c:pt idx="187">
                  <c:v>42008</c:v>
                </c:pt>
                <c:pt idx="188">
                  <c:v>42009</c:v>
                </c:pt>
                <c:pt idx="189">
                  <c:v>42010</c:v>
                </c:pt>
                <c:pt idx="190">
                  <c:v>42011</c:v>
                </c:pt>
                <c:pt idx="191">
                  <c:v>42012</c:v>
                </c:pt>
                <c:pt idx="192">
                  <c:v>42013</c:v>
                </c:pt>
                <c:pt idx="193">
                  <c:v>42014</c:v>
                </c:pt>
                <c:pt idx="194">
                  <c:v>42015</c:v>
                </c:pt>
                <c:pt idx="195">
                  <c:v>42016</c:v>
                </c:pt>
                <c:pt idx="196">
                  <c:v>42017</c:v>
                </c:pt>
                <c:pt idx="197">
                  <c:v>42018</c:v>
                </c:pt>
                <c:pt idx="198">
                  <c:v>42019</c:v>
                </c:pt>
                <c:pt idx="199">
                  <c:v>42020</c:v>
                </c:pt>
                <c:pt idx="200">
                  <c:v>42021</c:v>
                </c:pt>
                <c:pt idx="201">
                  <c:v>42022</c:v>
                </c:pt>
                <c:pt idx="202">
                  <c:v>42023</c:v>
                </c:pt>
                <c:pt idx="203">
                  <c:v>42024</c:v>
                </c:pt>
                <c:pt idx="204">
                  <c:v>42025</c:v>
                </c:pt>
                <c:pt idx="205">
                  <c:v>42026</c:v>
                </c:pt>
                <c:pt idx="206">
                  <c:v>42027</c:v>
                </c:pt>
                <c:pt idx="207">
                  <c:v>42028</c:v>
                </c:pt>
                <c:pt idx="208">
                  <c:v>42029</c:v>
                </c:pt>
                <c:pt idx="209">
                  <c:v>42030</c:v>
                </c:pt>
                <c:pt idx="210">
                  <c:v>42031</c:v>
                </c:pt>
                <c:pt idx="211">
                  <c:v>42032</c:v>
                </c:pt>
                <c:pt idx="212">
                  <c:v>42033</c:v>
                </c:pt>
                <c:pt idx="213">
                  <c:v>42034</c:v>
                </c:pt>
                <c:pt idx="214">
                  <c:v>42035</c:v>
                </c:pt>
                <c:pt idx="215">
                  <c:v>42036</c:v>
                </c:pt>
                <c:pt idx="216">
                  <c:v>42037</c:v>
                </c:pt>
                <c:pt idx="217">
                  <c:v>42038</c:v>
                </c:pt>
                <c:pt idx="218">
                  <c:v>42039</c:v>
                </c:pt>
                <c:pt idx="219">
                  <c:v>42040</c:v>
                </c:pt>
                <c:pt idx="220">
                  <c:v>42041</c:v>
                </c:pt>
                <c:pt idx="221">
                  <c:v>42042</c:v>
                </c:pt>
                <c:pt idx="222">
                  <c:v>42043</c:v>
                </c:pt>
                <c:pt idx="223">
                  <c:v>42044</c:v>
                </c:pt>
                <c:pt idx="224">
                  <c:v>42045</c:v>
                </c:pt>
                <c:pt idx="225">
                  <c:v>42046</c:v>
                </c:pt>
                <c:pt idx="226">
                  <c:v>42047</c:v>
                </c:pt>
                <c:pt idx="227">
                  <c:v>42048</c:v>
                </c:pt>
                <c:pt idx="228">
                  <c:v>42049</c:v>
                </c:pt>
                <c:pt idx="229">
                  <c:v>42050</c:v>
                </c:pt>
                <c:pt idx="230">
                  <c:v>42051</c:v>
                </c:pt>
                <c:pt idx="231">
                  <c:v>42052</c:v>
                </c:pt>
                <c:pt idx="232">
                  <c:v>42053</c:v>
                </c:pt>
                <c:pt idx="233">
                  <c:v>42054</c:v>
                </c:pt>
                <c:pt idx="234">
                  <c:v>42055</c:v>
                </c:pt>
                <c:pt idx="235">
                  <c:v>42056</c:v>
                </c:pt>
                <c:pt idx="236">
                  <c:v>42057</c:v>
                </c:pt>
                <c:pt idx="237">
                  <c:v>42058</c:v>
                </c:pt>
                <c:pt idx="238">
                  <c:v>42059</c:v>
                </c:pt>
                <c:pt idx="239">
                  <c:v>42060</c:v>
                </c:pt>
                <c:pt idx="240">
                  <c:v>42061</c:v>
                </c:pt>
                <c:pt idx="241">
                  <c:v>42062</c:v>
                </c:pt>
                <c:pt idx="242">
                  <c:v>42063</c:v>
                </c:pt>
                <c:pt idx="243">
                  <c:v>42064</c:v>
                </c:pt>
                <c:pt idx="244">
                  <c:v>42065</c:v>
                </c:pt>
                <c:pt idx="245">
                  <c:v>42066</c:v>
                </c:pt>
                <c:pt idx="246">
                  <c:v>42067</c:v>
                </c:pt>
                <c:pt idx="247">
                  <c:v>42068</c:v>
                </c:pt>
                <c:pt idx="248">
                  <c:v>42069</c:v>
                </c:pt>
                <c:pt idx="249">
                  <c:v>42070</c:v>
                </c:pt>
                <c:pt idx="250">
                  <c:v>42071</c:v>
                </c:pt>
                <c:pt idx="251">
                  <c:v>42072</c:v>
                </c:pt>
                <c:pt idx="252">
                  <c:v>42073</c:v>
                </c:pt>
                <c:pt idx="253">
                  <c:v>42074</c:v>
                </c:pt>
                <c:pt idx="254">
                  <c:v>42075</c:v>
                </c:pt>
                <c:pt idx="255">
                  <c:v>42076</c:v>
                </c:pt>
                <c:pt idx="256">
                  <c:v>42077</c:v>
                </c:pt>
                <c:pt idx="257">
                  <c:v>42078</c:v>
                </c:pt>
                <c:pt idx="258">
                  <c:v>42079</c:v>
                </c:pt>
                <c:pt idx="259">
                  <c:v>42080</c:v>
                </c:pt>
                <c:pt idx="260">
                  <c:v>42081</c:v>
                </c:pt>
                <c:pt idx="261">
                  <c:v>42082</c:v>
                </c:pt>
                <c:pt idx="262">
                  <c:v>42083</c:v>
                </c:pt>
                <c:pt idx="263">
                  <c:v>42084</c:v>
                </c:pt>
                <c:pt idx="264">
                  <c:v>42085</c:v>
                </c:pt>
                <c:pt idx="265">
                  <c:v>42086</c:v>
                </c:pt>
                <c:pt idx="266">
                  <c:v>42087</c:v>
                </c:pt>
                <c:pt idx="267">
                  <c:v>42088</c:v>
                </c:pt>
                <c:pt idx="268">
                  <c:v>42089</c:v>
                </c:pt>
                <c:pt idx="269">
                  <c:v>42090</c:v>
                </c:pt>
                <c:pt idx="270">
                  <c:v>42091</c:v>
                </c:pt>
                <c:pt idx="271">
                  <c:v>42092</c:v>
                </c:pt>
                <c:pt idx="272">
                  <c:v>42093</c:v>
                </c:pt>
                <c:pt idx="273">
                  <c:v>42094</c:v>
                </c:pt>
                <c:pt idx="274">
                  <c:v>42095</c:v>
                </c:pt>
                <c:pt idx="275">
                  <c:v>42096</c:v>
                </c:pt>
                <c:pt idx="276">
                  <c:v>42097</c:v>
                </c:pt>
                <c:pt idx="277">
                  <c:v>42098</c:v>
                </c:pt>
                <c:pt idx="278">
                  <c:v>42099</c:v>
                </c:pt>
                <c:pt idx="279">
                  <c:v>42100</c:v>
                </c:pt>
                <c:pt idx="280">
                  <c:v>42101</c:v>
                </c:pt>
                <c:pt idx="281">
                  <c:v>42102</c:v>
                </c:pt>
                <c:pt idx="282">
                  <c:v>42103</c:v>
                </c:pt>
                <c:pt idx="283">
                  <c:v>42104</c:v>
                </c:pt>
                <c:pt idx="284">
                  <c:v>42105</c:v>
                </c:pt>
                <c:pt idx="285">
                  <c:v>42106</c:v>
                </c:pt>
                <c:pt idx="286">
                  <c:v>42107</c:v>
                </c:pt>
                <c:pt idx="287">
                  <c:v>42108</c:v>
                </c:pt>
                <c:pt idx="288">
                  <c:v>42109</c:v>
                </c:pt>
                <c:pt idx="289">
                  <c:v>42110</c:v>
                </c:pt>
                <c:pt idx="290">
                  <c:v>42111</c:v>
                </c:pt>
                <c:pt idx="291">
                  <c:v>42112</c:v>
                </c:pt>
                <c:pt idx="292">
                  <c:v>42113</c:v>
                </c:pt>
                <c:pt idx="293">
                  <c:v>42114</c:v>
                </c:pt>
                <c:pt idx="294">
                  <c:v>42115</c:v>
                </c:pt>
                <c:pt idx="295">
                  <c:v>42116</c:v>
                </c:pt>
                <c:pt idx="296">
                  <c:v>42117</c:v>
                </c:pt>
                <c:pt idx="297">
                  <c:v>42118</c:v>
                </c:pt>
                <c:pt idx="298">
                  <c:v>42119</c:v>
                </c:pt>
                <c:pt idx="299">
                  <c:v>42120</c:v>
                </c:pt>
                <c:pt idx="300">
                  <c:v>42121</c:v>
                </c:pt>
                <c:pt idx="301">
                  <c:v>42122</c:v>
                </c:pt>
                <c:pt idx="302">
                  <c:v>42123</c:v>
                </c:pt>
                <c:pt idx="303">
                  <c:v>42124</c:v>
                </c:pt>
                <c:pt idx="304">
                  <c:v>42125</c:v>
                </c:pt>
                <c:pt idx="305">
                  <c:v>42126</c:v>
                </c:pt>
                <c:pt idx="306">
                  <c:v>42127</c:v>
                </c:pt>
                <c:pt idx="307">
                  <c:v>42128</c:v>
                </c:pt>
                <c:pt idx="308">
                  <c:v>42129</c:v>
                </c:pt>
                <c:pt idx="309">
                  <c:v>42130</c:v>
                </c:pt>
                <c:pt idx="310">
                  <c:v>42131</c:v>
                </c:pt>
                <c:pt idx="311">
                  <c:v>42132</c:v>
                </c:pt>
                <c:pt idx="312">
                  <c:v>42133</c:v>
                </c:pt>
                <c:pt idx="313">
                  <c:v>42134</c:v>
                </c:pt>
                <c:pt idx="314">
                  <c:v>42135</c:v>
                </c:pt>
                <c:pt idx="315">
                  <c:v>42136</c:v>
                </c:pt>
                <c:pt idx="316">
                  <c:v>42137</c:v>
                </c:pt>
                <c:pt idx="317">
                  <c:v>42138</c:v>
                </c:pt>
                <c:pt idx="318">
                  <c:v>42139</c:v>
                </c:pt>
                <c:pt idx="319">
                  <c:v>42140</c:v>
                </c:pt>
                <c:pt idx="320">
                  <c:v>42141</c:v>
                </c:pt>
                <c:pt idx="321">
                  <c:v>42142</c:v>
                </c:pt>
                <c:pt idx="322">
                  <c:v>42143</c:v>
                </c:pt>
                <c:pt idx="323">
                  <c:v>42144</c:v>
                </c:pt>
                <c:pt idx="324">
                  <c:v>42145</c:v>
                </c:pt>
                <c:pt idx="325">
                  <c:v>42146</c:v>
                </c:pt>
                <c:pt idx="326">
                  <c:v>42147</c:v>
                </c:pt>
                <c:pt idx="327">
                  <c:v>42148</c:v>
                </c:pt>
                <c:pt idx="328">
                  <c:v>42149</c:v>
                </c:pt>
                <c:pt idx="329">
                  <c:v>42150</c:v>
                </c:pt>
                <c:pt idx="330">
                  <c:v>42151</c:v>
                </c:pt>
                <c:pt idx="331">
                  <c:v>42152</c:v>
                </c:pt>
                <c:pt idx="332">
                  <c:v>42153</c:v>
                </c:pt>
                <c:pt idx="333">
                  <c:v>42154</c:v>
                </c:pt>
                <c:pt idx="334">
                  <c:v>42155</c:v>
                </c:pt>
                <c:pt idx="335">
                  <c:v>42156</c:v>
                </c:pt>
                <c:pt idx="336">
                  <c:v>42157</c:v>
                </c:pt>
                <c:pt idx="337">
                  <c:v>42158</c:v>
                </c:pt>
                <c:pt idx="338">
                  <c:v>42159</c:v>
                </c:pt>
                <c:pt idx="339">
                  <c:v>42160</c:v>
                </c:pt>
                <c:pt idx="340">
                  <c:v>42161</c:v>
                </c:pt>
                <c:pt idx="341">
                  <c:v>42162</c:v>
                </c:pt>
                <c:pt idx="342">
                  <c:v>42163</c:v>
                </c:pt>
                <c:pt idx="343">
                  <c:v>42164</c:v>
                </c:pt>
                <c:pt idx="344">
                  <c:v>42165</c:v>
                </c:pt>
                <c:pt idx="345">
                  <c:v>42166</c:v>
                </c:pt>
                <c:pt idx="346">
                  <c:v>42167</c:v>
                </c:pt>
                <c:pt idx="347">
                  <c:v>42168</c:v>
                </c:pt>
                <c:pt idx="348">
                  <c:v>42169</c:v>
                </c:pt>
                <c:pt idx="349">
                  <c:v>42170</c:v>
                </c:pt>
                <c:pt idx="350">
                  <c:v>42171</c:v>
                </c:pt>
                <c:pt idx="351">
                  <c:v>42172</c:v>
                </c:pt>
                <c:pt idx="352">
                  <c:v>42173</c:v>
                </c:pt>
                <c:pt idx="353">
                  <c:v>42174</c:v>
                </c:pt>
                <c:pt idx="354">
                  <c:v>42175</c:v>
                </c:pt>
                <c:pt idx="355">
                  <c:v>42176</c:v>
                </c:pt>
                <c:pt idx="356">
                  <c:v>42177</c:v>
                </c:pt>
                <c:pt idx="357">
                  <c:v>42178</c:v>
                </c:pt>
                <c:pt idx="358">
                  <c:v>42179</c:v>
                </c:pt>
                <c:pt idx="359">
                  <c:v>42180</c:v>
                </c:pt>
                <c:pt idx="360">
                  <c:v>42181</c:v>
                </c:pt>
                <c:pt idx="361">
                  <c:v>42182</c:v>
                </c:pt>
                <c:pt idx="362">
                  <c:v>42183</c:v>
                </c:pt>
                <c:pt idx="363">
                  <c:v>42184</c:v>
                </c:pt>
                <c:pt idx="364">
                  <c:v>42185</c:v>
                </c:pt>
              </c:numCache>
            </c:numRef>
          </c:cat>
          <c:val>
            <c:numRef>
              <c:f>Hoja1!$C$1:$C$365</c:f>
              <c:numCache>
                <c:formatCode>0.0</c:formatCode>
                <c:ptCount val="365"/>
                <c:pt idx="0">
                  <c:v>10.778962103371317</c:v>
                </c:pt>
                <c:pt idx="1">
                  <c:v>10.786465702569974</c:v>
                </c:pt>
                <c:pt idx="2">
                  <c:v>10.794666174396886</c:v>
                </c:pt>
                <c:pt idx="3">
                  <c:v>10.803558837152792</c:v>
                </c:pt>
                <c:pt idx="4">
                  <c:v>10.813138648316462</c:v>
                </c:pt>
                <c:pt idx="5">
                  <c:v>10.823400215463291</c:v>
                </c:pt>
                <c:pt idx="6">
                  <c:v>10.834337807817901</c:v>
                </c:pt>
                <c:pt idx="7">
                  <c:v>10.845945368391135</c:v>
                </c:pt>
                <c:pt idx="8">
                  <c:v>10.858216526649898</c:v>
                </c:pt>
                <c:pt idx="9">
                  <c:v>10.87114461166701</c:v>
                </c:pt>
                <c:pt idx="10">
                  <c:v>10.88472266569703</c:v>
                </c:pt>
                <c:pt idx="11">
                  <c:v>10.898943458123243</c:v>
                </c:pt>
                <c:pt idx="12">
                  <c:v>10.913799499720586</c:v>
                </c:pt>
                <c:pt idx="13">
                  <c:v>10.929283057179124</c:v>
                </c:pt>
                <c:pt idx="14">
                  <c:v>10.945386167832973</c:v>
                </c:pt>
                <c:pt idx="15">
                  <c:v>10.962100654539858</c:v>
                </c:pt>
                <c:pt idx="16">
                  <c:v>10.979418140657531</c:v>
                </c:pt>
                <c:pt idx="17">
                  <c:v>10.99733006506407</c:v>
                </c:pt>
                <c:pt idx="18">
                  <c:v>11.01582769717059</c:v>
                </c:pt>
                <c:pt idx="19">
                  <c:v>11.034902151876249</c:v>
                </c:pt>
                <c:pt idx="20">
                  <c:v>11.054544404417278</c:v>
                </c:pt>
                <c:pt idx="21">
                  <c:v>11.07474530506369</c:v>
                </c:pt>
                <c:pt idx="22">
                  <c:v>11.095495593619324</c:v>
                </c:pt>
                <c:pt idx="23">
                  <c:v>11.116785913683289</c:v>
                </c:pt>
                <c:pt idx="24">
                  <c:v>11.138606826633053</c:v>
                </c:pt>
                <c:pt idx="25">
                  <c:v>11.160948825291996</c:v>
                </c:pt>
                <c:pt idx="26">
                  <c:v>11.183802347246836</c:v>
                </c:pt>
                <c:pt idx="27">
                  <c:v>11.207157787782752</c:v>
                </c:pt>
                <c:pt idx="28">
                  <c:v>11.231005512406915</c:v>
                </c:pt>
                <c:pt idx="29">
                  <c:v>11.255335868933573</c:v>
                </c:pt>
                <c:pt idx="30">
                  <c:v>11.28013919910661</c:v>
                </c:pt>
                <c:pt idx="31">
                  <c:v>11.305405849738159</c:v>
                </c:pt>
                <c:pt idx="32">
                  <c:v>11.331126183344304</c:v>
                </c:pt>
                <c:pt idx="33">
                  <c:v>11.357290588261691</c:v>
                </c:pt>
                <c:pt idx="34">
                  <c:v>11.38388948823108</c:v>
                </c:pt>
                <c:pt idx="35">
                  <c:v>11.410913351436559</c:v>
                </c:pt>
                <c:pt idx="36">
                  <c:v>11.438352698991251</c:v>
                </c:pt>
                <c:pt idx="37">
                  <c:v>11.466198112862733</c:v>
                </c:pt>
                <c:pt idx="38">
                  <c:v>11.494440243233441</c:v>
                </c:pt>
                <c:pt idx="39">
                  <c:v>11.523069815293351</c:v>
                </c:pt>
                <c:pt idx="40">
                  <c:v>11.552077635464217</c:v>
                </c:pt>
                <c:pt idx="41">
                  <c:v>11.581454597056366</c:v>
                </c:pt>
                <c:pt idx="42">
                  <c:v>11.611191685360712</c:v>
                </c:pt>
                <c:pt idx="43">
                  <c:v>11.641279982180308</c:v>
                </c:pt>
                <c:pt idx="44">
                  <c:v>11.671710669807053</c:v>
                </c:pt>
                <c:pt idx="45">
                  <c:v>11.702475034450575</c:v>
                </c:pt>
                <c:pt idx="46">
                  <c:v>11.733564469127435</c:v>
                </c:pt>
                <c:pt idx="47">
                  <c:v>11.764970476019926</c:v>
                </c:pt>
                <c:pt idx="48">
                  <c:v>11.796684668314638</c:v>
                </c:pt>
                <c:pt idx="49">
                  <c:v>11.828698771531849</c:v>
                </c:pt>
                <c:pt idx="50">
                  <c:v>11.86100462435749</c:v>
                </c:pt>
                <c:pt idx="51">
                  <c:v>11.893594178990133</c:v>
                </c:pt>
                <c:pt idx="52">
                  <c:v>11.926459501015897</c:v>
                </c:pt>
                <c:pt idx="53">
                  <c:v>11.959592768824701</c:v>
                </c:pt>
                <c:pt idx="54">
                  <c:v>11.992986272581589</c:v>
                </c:pt>
                <c:pt idx="55">
                  <c:v>12.026632412767132</c:v>
                </c:pt>
                <c:pt idx="56">
                  <c:v>12.060523698301139</c:v>
                </c:pt>
                <c:pt idx="57">
                  <c:v>12.094652744264067</c:v>
                </c:pt>
                <c:pt idx="58">
                  <c:v>12.129012269230445</c:v>
                </c:pt>
                <c:pt idx="59">
                  <c:v>12.163595092228906</c:v>
                </c:pt>
                <c:pt idx="60">
                  <c:v>12.198394129343056</c:v>
                </c:pt>
                <c:pt idx="61">
                  <c:v>12.233402389967653</c:v>
                </c:pt>
                <c:pt idx="62">
                  <c:v>12.268612972734209</c:v>
                </c:pt>
                <c:pt idx="63">
                  <c:v>12.304019061120089</c:v>
                </c:pt>
                <c:pt idx="64">
                  <c:v>12.339613918755017</c:v>
                </c:pt>
                <c:pt idx="65">
                  <c:v>12.37539088443863</c:v>
                </c:pt>
                <c:pt idx="66">
                  <c:v>12.411343366882596</c:v>
                </c:pt>
                <c:pt idx="67">
                  <c:v>12.447464839190522</c:v>
                </c:pt>
                <c:pt idx="68">
                  <c:v>12.483748833088674</c:v>
                </c:pt>
                <c:pt idx="69">
                  <c:v>12.520188932920348</c:v>
                </c:pt>
                <c:pt idx="70">
                  <c:v>12.556778769416397</c:v>
                </c:pt>
                <c:pt idx="71">
                  <c:v>12.593512013254383</c:v>
                </c:pt>
                <c:pt idx="72">
                  <c:v>12.630382368418424</c:v>
                </c:pt>
                <c:pt idx="73">
                  <c:v>12.667383565371754</c:v>
                </c:pt>
                <c:pt idx="74">
                  <c:v>12.704509354053833</c:v>
                </c:pt>
                <c:pt idx="75">
                  <c:v>12.74175349671364</c:v>
                </c:pt>
                <c:pt idx="76">
                  <c:v>12.779109760590764</c:v>
                </c:pt>
                <c:pt idx="77">
                  <c:v>12.816571910455744</c:v>
                </c:pt>
                <c:pt idx="78">
                  <c:v>12.854133701021084</c:v>
                </c:pt>
                <c:pt idx="79">
                  <c:v>12.891788869234389</c:v>
                </c:pt>
                <c:pt idx="80">
                  <c:v>12.929531126465053</c:v>
                </c:pt>
                <c:pt idx="81">
                  <c:v>12.967354150595996</c:v>
                </c:pt>
                <c:pt idx="82">
                  <c:v>13.005251578032087</c:v>
                </c:pt>
                <c:pt idx="83">
                  <c:v>13.043216995636964</c:v>
                </c:pt>
                <c:pt idx="84">
                  <c:v>13.081243932610272</c:v>
                </c:pt>
                <c:pt idx="85">
                  <c:v>13.119325852317456</c:v>
                </c:pt>
                <c:pt idx="86">
                  <c:v>13.157456144084621</c:v>
                </c:pt>
                <c:pt idx="87">
                  <c:v>13.195628114971308</c:v>
                </c:pt>
                <c:pt idx="88">
                  <c:v>13.233834981534265</c:v>
                </c:pt>
                <c:pt idx="89">
                  <c:v>13.272069861596044</c:v>
                </c:pt>
                <c:pt idx="90">
                  <c:v>13.310325766032365</c:v>
                </c:pt>
                <c:pt idx="91">
                  <c:v>13.348595590592986</c:v>
                </c:pt>
                <c:pt idx="92">
                  <c:v>13.386872107771312</c:v>
                </c:pt>
                <c:pt idx="93">
                  <c:v>13.425147958738533</c:v>
                </c:pt>
                <c:pt idx="94">
                  <c:v>13.463415645358904</c:v>
                </c:pt>
                <c:pt idx="95">
                  <c:v>13.501667522303322</c:v>
                </c:pt>
                <c:pt idx="96">
                  <c:v>13.53989578927926</c:v>
                </c:pt>
                <c:pt idx="97">
                  <c:v>13.578092483395835</c:v>
                </c:pt>
                <c:pt idx="98">
                  <c:v>13.616249471683625</c:v>
                </c:pt>
                <c:pt idx="99">
                  <c:v>13.654358443789734</c:v>
                </c:pt>
                <c:pt idx="100">
                  <c:v>13.692410904869522</c:v>
                </c:pt>
                <c:pt idx="101">
                  <c:v>13.730398168697299</c:v>
                </c:pt>
                <c:pt idx="102">
                  <c:v>13.768311351019189</c:v>
                </c:pt>
                <c:pt idx="103">
                  <c:v>13.806141363172458</c:v>
                </c:pt>
                <c:pt idx="104">
                  <c:v>13.843878905996402</c:v>
                </c:pt>
                <c:pt idx="105">
                  <c:v>13.881514464060967</c:v>
                </c:pt>
                <c:pt idx="106">
                  <c:v>13.919038300240169</c:v>
                </c:pt>
                <c:pt idx="107">
                  <c:v>13.956440450658359</c:v>
                </c:pt>
                <c:pt idx="108">
                  <c:v>13.99371072003828</c:v>
                </c:pt>
                <c:pt idx="109">
                  <c:v>14.030838677480746</c:v>
                </c:pt>
                <c:pt idx="110">
                  <c:v>14.067813652706615</c:v>
                </c:pt>
                <c:pt idx="111">
                  <c:v>14.104624732792532</c:v>
                </c:pt>
                <c:pt idx="112">
                  <c:v>14.141260759432599</c:v>
                </c:pt>
                <c:pt idx="113">
                  <c:v>14.177710326758804</c:v>
                </c:pt>
                <c:pt idx="114">
                  <c:v>14.213961779753562</c:v>
                </c:pt>
                <c:pt idx="115">
                  <c:v>14.250003213288144</c:v>
                </c:pt>
                <c:pt idx="116">
                  <c:v>14.285822471821156</c:v>
                </c:pt>
                <c:pt idx="117">
                  <c:v>14.321407149791304</c:v>
                </c:pt>
                <c:pt idx="118">
                  <c:v>14.356744592738776</c:v>
                </c:pt>
                <c:pt idx="119">
                  <c:v>14.391821899189376</c:v>
                </c:pt>
                <c:pt idx="120">
                  <c:v>14.426625923335308</c:v>
                </c:pt>
                <c:pt idx="121">
                  <c:v>14.461143278545787</c:v>
                </c:pt>
                <c:pt idx="122">
                  <c:v>14.495360341740115</c:v>
                </c:pt>
                <c:pt idx="123">
                  <c:v>14.529263258654677</c:v>
                </c:pt>
                <c:pt idx="124">
                  <c:v>14.562837950034185</c:v>
                </c:pt>
                <c:pt idx="125">
                  <c:v>14.596070118775909</c:v>
                </c:pt>
                <c:pt idx="126">
                  <c:v>14.628945258053879</c:v>
                </c:pt>
                <c:pt idx="127">
                  <c:v>14.66144866044789</c:v>
                </c:pt>
                <c:pt idx="128">
                  <c:v>14.693565428099756</c:v>
                </c:pt>
                <c:pt idx="129">
                  <c:v>14.725280483916549</c:v>
                </c:pt>
                <c:pt idx="130">
                  <c:v>14.756578583837417</c:v>
                </c:pt>
                <c:pt idx="131">
                  <c:v>14.787444330177186</c:v>
                </c:pt>
                <c:pt idx="132">
                  <c:v>14.81786218605632</c:v>
                </c:pt>
                <c:pt idx="133">
                  <c:v>14.847816490922437</c:v>
                </c:pt>
                <c:pt idx="134">
                  <c:v>14.877291477164475</c:v>
                </c:pt>
                <c:pt idx="135">
                  <c:v>14.9062712878155</c:v>
                </c:pt>
                <c:pt idx="136">
                  <c:v>14.934739995335255</c:v>
                </c:pt>
                <c:pt idx="137">
                  <c:v>14.962681621458017</c:v>
                </c:pt>
                <c:pt idx="138">
                  <c:v>14.99008015808559</c:v>
                </c:pt>
                <c:pt idx="139">
                  <c:v>15.016919589199254</c:v>
                </c:pt>
                <c:pt idx="140">
                  <c:v>15.043183913758336</c:v>
                </c:pt>
                <c:pt idx="141">
                  <c:v>15.068857169546325</c:v>
                </c:pt>
                <c:pt idx="142">
                  <c:v>15.093923457919148</c:v>
                </c:pt>
                <c:pt idx="143">
                  <c:v>15.118366969403072</c:v>
                </c:pt>
                <c:pt idx="144">
                  <c:v>15.14217201008309</c:v>
                </c:pt>
                <c:pt idx="145">
                  <c:v>15.165323028715536</c:v>
                </c:pt>
                <c:pt idx="146">
                  <c:v>15.187804644491834</c:v>
                </c:pt>
                <c:pt idx="147">
                  <c:v>15.209601675373543</c:v>
                </c:pt>
                <c:pt idx="148">
                  <c:v>15.230699166911984</c:v>
                </c:pt>
                <c:pt idx="149">
                  <c:v>15.251082421459511</c:v>
                </c:pt>
                <c:pt idx="150">
                  <c:v>15.270737027673182</c:v>
                </c:pt>
                <c:pt idx="151">
                  <c:v>15.289648890205767</c:v>
                </c:pt>
                <c:pt idx="152">
                  <c:v>15.307804259473791</c:v>
                </c:pt>
                <c:pt idx="153">
                  <c:v>15.325189761387328</c:v>
                </c:pt>
                <c:pt idx="154">
                  <c:v>15.341792426922069</c:v>
                </c:pt>
                <c:pt idx="155">
                  <c:v>15.357599721410597</c:v>
                </c:pt>
                <c:pt idx="156">
                  <c:v>15.372599573426813</c:v>
                </c:pt>
                <c:pt idx="157">
                  <c:v>15.386780403135521</c:v>
                </c:pt>
                <c:pt idx="158">
                  <c:v>15.400131149977859</c:v>
                </c:pt>
                <c:pt idx="159">
                  <c:v>15.412641299562823</c:v>
                </c:pt>
                <c:pt idx="160">
                  <c:v>15.424300909635978</c:v>
                </c:pt>
                <c:pt idx="161">
                  <c:v>15.435100634997712</c:v>
                </c:pt>
                <c:pt idx="162">
                  <c:v>15.445031751246216</c:v>
                </c:pt>
                <c:pt idx="163">
                  <c:v>15.454086177223749</c:v>
                </c:pt>
                <c:pt idx="164">
                  <c:v>15.462256496049465</c:v>
                </c:pt>
                <c:pt idx="165">
                  <c:v>15.46953597462754</c:v>
                </c:pt>
                <c:pt idx="166">
                  <c:v>15.475918581525972</c:v>
                </c:pt>
                <c:pt idx="167">
                  <c:v>15.481399003128802</c:v>
                </c:pt>
                <c:pt idx="168">
                  <c:v>15.485972657972962</c:v>
                </c:pt>
                <c:pt idx="169">
                  <c:v>15.489635709190033</c:v>
                </c:pt>
                <c:pt idx="170">
                  <c:v>15.49238507498319</c:v>
                </c:pt>
                <c:pt idx="171">
                  <c:v>15.494218437080102</c:v>
                </c:pt>
                <c:pt idx="172">
                  <c:v>15.49513424711377</c:v>
                </c:pt>
                <c:pt idx="173">
                  <c:v>15.49513173089491</c:v>
                </c:pt>
                <c:pt idx="174">
                  <c:v>15.49421089055131</c:v>
                </c:pt>
                <c:pt idx="175">
                  <c:v>15.492372504521953</c:v>
                </c:pt>
                <c:pt idx="176">
                  <c:v>15.489618125405903</c:v>
                </c:pt>
                <c:pt idx="177">
                  <c:v>15.485950075678337</c:v>
                </c:pt>
                <c:pt idx="178">
                  <c:v>15.481371441298208</c:v>
                </c:pt>
                <c:pt idx="179">
                  <c:v>15.475886063244111</c:v>
                </c:pt>
                <c:pt idx="180">
                  <c:v>15.469498527026424</c:v>
                </c:pt>
                <c:pt idx="181">
                  <c:v>15.462214150234951</c:v>
                </c:pt>
                <c:pt idx="182">
                  <c:v>15.454038968191915</c:v>
                </c:pt>
                <c:pt idx="183">
                  <c:v>15.444979717790007</c:v>
                </c:pt>
                <c:pt idx="184">
                  <c:v>15.435043819604406</c:v>
                </c:pt>
                <c:pt idx="185">
                  <c:v>15.424239358375994</c:v>
                </c:pt>
                <c:pt idx="186">
                  <c:v>15.412575061970474</c:v>
                </c:pt>
                <c:pt idx="187">
                  <c:v>15.400060278924688</c:v>
                </c:pt>
                <c:pt idx="188">
                  <c:v>15.386704954696865</c:v>
                </c:pt>
                <c:pt idx="189">
                  <c:v>15.372519606742236</c:v>
                </c:pt>
                <c:pt idx="190">
                  <c:v>15.357515298538972</c:v>
                </c:pt>
                <c:pt idx="191">
                  <c:v>15.341703612691905</c:v>
                </c:pt>
                <c:pt idx="192">
                  <c:v>15.325096623243139</c:v>
                </c:pt>
                <c:pt idx="193">
                  <c:v>15.307706867319169</c:v>
                </c:pt>
                <c:pt idx="194">
                  <c:v>15.289547316243874</c:v>
                </c:pt>
                <c:pt idx="195">
                  <c:v>15.270631346245375</c:v>
                </c:pt>
                <c:pt idx="196">
                  <c:v>15.250972708882765</c:v>
                </c:pt>
                <c:pt idx="197">
                  <c:v>15.230585501315772</c:v>
                </c:pt>
                <c:pt idx="198">
                  <c:v>15.209484136536856</c:v>
                </c:pt>
                <c:pt idx="199">
                  <c:v>15.187683313680896</c:v>
                </c:pt>
                <c:pt idx="200">
                  <c:v>15.165197988522864</c:v>
                </c:pt>
                <c:pt idx="201">
                  <c:v>15.142043344268444</c:v>
                </c:pt>
                <c:pt idx="202">
                  <c:v>15.11823476273678</c:v>
                </c:pt>
                <c:pt idx="203">
                  <c:v>15.093787796028352</c:v>
                </c:pt>
                <c:pt idx="204">
                  <c:v>15.06871813876459</c:v>
                </c:pt>
                <c:pt idx="205">
                  <c:v>15.043041600979013</c:v>
                </c:pt>
                <c:pt idx="206">
                  <c:v>15.016774081733022</c:v>
                </c:pt>
                <c:pt idx="207">
                  <c:v>14.989931543522474</c:v>
                </c:pt>
                <c:pt idx="208">
                  <c:v>14.962529987534248</c:v>
                </c:pt>
                <c:pt idx="209">
                  <c:v>14.934585429805162</c:v>
                </c:pt>
                <c:pt idx="210">
                  <c:v>14.906113878328744</c:v>
                </c:pt>
                <c:pt idx="211">
                  <c:v>14.877131311148753</c:v>
                </c:pt>
                <c:pt idx="212">
                  <c:v>14.847653655471881</c:v>
                </c:pt>
                <c:pt idx="213">
                  <c:v>14.817696767825639</c:v>
                </c:pt>
                <c:pt idx="214">
                  <c:v>14.787276415281751</c:v>
                </c:pt>
                <c:pt idx="215">
                  <c:v>14.756408257759215</c:v>
                </c:pt>
                <c:pt idx="216">
                  <c:v>14.725107831416196</c:v>
                </c:pt>
                <c:pt idx="217">
                  <c:v>14.693390533134428</c:v>
                </c:pt>
                <c:pt idx="218">
                  <c:v>14.661271606095283</c:v>
                </c:pt>
                <c:pt idx="219">
                  <c:v>14.628766126442065</c:v>
                </c:pt>
                <c:pt idx="220">
                  <c:v>14.595888991019056</c:v>
                </c:pt>
                <c:pt idx="221">
                  <c:v>14.562654906174078</c:v>
                </c:pt>
                <c:pt idx="222">
                  <c:v>14.529078377607933</c:v>
                </c:pt>
                <c:pt idx="223">
                  <c:v>14.495173701250932</c:v>
                </c:pt>
                <c:pt idx="224">
                  <c:v>14.460954955144162</c:v>
                </c:pt>
                <c:pt idx="225">
                  <c:v>14.426435992300538</c:v>
                </c:pt>
                <c:pt idx="226">
                  <c:v>14.391630434518721</c:v>
                </c:pt>
                <c:pt idx="227">
                  <c:v>14.356551667121069</c:v>
                </c:pt>
                <c:pt idx="228">
                  <c:v>14.321212834585417</c:v>
                </c:pt>
                <c:pt idx="229">
                  <c:v>14.285626837039063</c:v>
                </c:pt>
                <c:pt idx="230">
                  <c:v>14.249806327582466</c:v>
                </c:pt>
                <c:pt idx="231">
                  <c:v>14.213763710409379</c:v>
                </c:pt>
                <c:pt idx="232">
                  <c:v>14.177511139689543</c:v>
                </c:pt>
                <c:pt idx="233">
                  <c:v>14.141060519179819</c:v>
                </c:pt>
                <c:pt idx="234">
                  <c:v>14.104423502529443</c:v>
                </c:pt>
                <c:pt idx="235">
                  <c:v>14.067611494245085</c:v>
                </c:pt>
                <c:pt idx="236">
                  <c:v>14.030635651281674</c:v>
                </c:pt>
                <c:pt idx="237">
                  <c:v>13.9935068852251</c:v>
                </c:pt>
                <c:pt idx="238">
                  <c:v>13.956235865033523</c:v>
                </c:pt>
                <c:pt idx="239">
                  <c:v>13.918833020304422</c:v>
                </c:pt>
                <c:pt idx="240">
                  <c:v>13.881308545035248</c:v>
                </c:pt>
                <c:pt idx="241">
                  <c:v>13.843672401846172</c:v>
                </c:pt>
                <c:pt idx="242">
                  <c:v>13.805934326634331</c:v>
                </c:pt>
                <c:pt idx="243">
                  <c:v>13.768103833629674</c:v>
                </c:pt>
                <c:pt idx="244">
                  <c:v>13.730190220823506</c:v>
                </c:pt>
                <c:pt idx="245">
                  <c:v>13.692202575741689</c:v>
                </c:pt>
                <c:pt idx="246">
                  <c:v>13.654149781535409</c:v>
                </c:pt>
                <c:pt idx="247">
                  <c:v>13.616040523363399</c:v>
                </c:pt>
                <c:pt idx="248">
                  <c:v>13.577883295040438</c:v>
                </c:pt>
                <c:pt idx="249">
                  <c:v>13.539686405927933</c:v>
                </c:pt>
                <c:pt idx="250">
                  <c:v>13.501457988043333</c:v>
                </c:pt>
                <c:pt idx="251">
                  <c:v>13.463206003366082</c:v>
                </c:pt>
                <c:pt idx="252">
                  <c:v>13.424938251318682</c:v>
                </c:pt>
                <c:pt idx="253">
                  <c:v>13.386662376402445</c:v>
                </c:pt>
                <c:pt idx="254">
                  <c:v>13.348385875968235</c:v>
                </c:pt>
                <c:pt idx="255">
                  <c:v>13.310116108103475</c:v>
                </c:pt>
                <c:pt idx="256">
                  <c:v>13.271860299617371</c:v>
                </c:pt>
                <c:pt idx="257">
                  <c:v>13.233625554107153</c:v>
                </c:pt>
                <c:pt idx="258">
                  <c:v>13.195418860088791</c:v>
                </c:pt>
                <c:pt idx="259">
                  <c:v>13.157247099176347</c:v>
                </c:pt>
                <c:pt idx="260">
                  <c:v>13.11911705429474</c:v>
                </c:pt>
                <c:pt idx="261">
                  <c:v>13.081035417911249</c:v>
                </c:pt>
                <c:pt idx="262">
                  <c:v>13.043008800271673</c:v>
                </c:pt>
                <c:pt idx="263">
                  <c:v>13.005043737627521</c:v>
                </c:pt>
                <c:pt idx="264">
                  <c:v>12.967146700440965</c:v>
                </c:pt>
                <c:pt idx="265">
                  <c:v>12.92932410155484</c:v>
                </c:pt>
                <c:pt idx="266">
                  <c:v>12.891582304315101</c:v>
                </c:pt>
                <c:pt idx="267">
                  <c:v>12.853927630633644</c:v>
                </c:pt>
                <c:pt idx="268">
                  <c:v>12.816366368979461</c:v>
                </c:pt>
                <c:pt idx="269">
                  <c:v>12.778904782286403</c:v>
                </c:pt>
                <c:pt idx="270">
                  <c:v>12.741549115765972</c:v>
                </c:pt>
                <c:pt idx="271">
                  <c:v>12.704305604613529</c:v>
                </c:pt>
                <c:pt idx="272">
                  <c:v>12.667180481596636</c:v>
                </c:pt>
                <c:pt idx="273">
                  <c:v>12.630179984513942</c:v>
                </c:pt>
                <c:pt idx="274">
                  <c:v>12.593310363513329</c:v>
                </c:pt>
                <c:pt idx="275">
                  <c:v>12.556577888257717</c:v>
                </c:pt>
                <c:pt idx="276">
                  <c:v>12.519988854927051</c:v>
                </c:pt>
                <c:pt idx="277">
                  <c:v>12.483549593044735</c:v>
                </c:pt>
                <c:pt idx="278">
                  <c:v>12.447266472116715</c:v>
                </c:pt>
                <c:pt idx="279">
                  <c:v>12.411145908071225</c:v>
                </c:pt>
                <c:pt idx="280">
                  <c:v>12.375194369487055</c:v>
                </c:pt>
                <c:pt idx="281">
                  <c:v>12.339418383597918</c:v>
                </c:pt>
                <c:pt idx="282">
                  <c:v>12.303824542060411</c:v>
                </c:pt>
                <c:pt idx="283">
                  <c:v>12.268419506472684</c:v>
                </c:pt>
                <c:pt idx="284">
                  <c:v>12.23321001363087</c:v>
                </c:pt>
                <c:pt idx="285">
                  <c:v>12.198202880509982</c:v>
                </c:pt>
                <c:pt idx="286">
                  <c:v>12.163405008955776</c:v>
                </c:pt>
                <c:pt idx="287">
                  <c:v>12.128823390073961</c:v>
                </c:pt>
                <c:pt idx="288">
                  <c:v>12.094465108302822</c:v>
                </c:pt>
                <c:pt idx="289">
                  <c:v>12.06033734515521</c:v>
                </c:pt>
                <c:pt idx="290">
                  <c:v>12.026447382615705</c:v>
                </c:pt>
                <c:pt idx="291">
                  <c:v>11.992802606178625</c:v>
                </c:pt>
                <c:pt idx="292">
                  <c:v>11.959410507512469</c:v>
                </c:pt>
                <c:pt idx="293">
                  <c:v>11.926278686736376</c:v>
                </c:pt>
                <c:pt idx="294">
                  <c:v>11.893414854294161</c:v>
                </c:pt>
                <c:pt idx="295">
                  <c:v>11.860826832411574</c:v>
                </c:pt>
                <c:pt idx="296">
                  <c:v>11.828522556122598</c:v>
                </c:pt>
                <c:pt idx="297">
                  <c:v>11.796510073850712</c:v>
                </c:pt>
                <c:pt idx="298">
                  <c:v>11.764797547531426</c:v>
                </c:pt>
                <c:pt idx="299">
                  <c:v>11.733393252262685</c:v>
                </c:pt>
                <c:pt idx="300">
                  <c:v>11.702305575470199</c:v>
                </c:pt>
                <c:pt idx="301">
                  <c:v>11.671543015575299</c:v>
                </c:pt>
                <c:pt idx="302">
                  <c:v>11.641114180153554</c:v>
                </c:pt>
                <c:pt idx="303">
                  <c:v>11.611027783573086</c:v>
                </c:pt>
                <c:pt idx="304">
                  <c:v>11.581292644102438</c:v>
                </c:pt>
                <c:pt idx="305">
                  <c:v>11.551917680478709</c:v>
                </c:pt>
                <c:pt idx="306">
                  <c:v>11.522911907927826</c:v>
                </c:pt>
                <c:pt idx="307">
                  <c:v>11.494284433629938</c:v>
                </c:pt>
                <c:pt idx="308">
                  <c:v>11.466044451624301</c:v>
                </c:pt>
                <c:pt idx="309">
                  <c:v>11.438201237149404</c:v>
                </c:pt>
                <c:pt idx="310">
                  <c:v>11.41076414041561</c:v>
                </c:pt>
                <c:pt idx="311">
                  <c:v>11.383742579809343</c:v>
                </c:pt>
                <c:pt idx="312">
                  <c:v>11.357146034529602</c:v>
                </c:pt>
                <c:pt idx="313">
                  <c:v>11.330984036659444</c:v>
                </c:pt>
                <c:pt idx="314">
                  <c:v>11.305266162677222</c:v>
                </c:pt>
                <c:pt idx="315">
                  <c:v>11.280002024414381</c:v>
                </c:pt>
                <c:pt idx="316">
                  <c:v>11.255201259468915</c:v>
                </c:pt>
                <c:pt idx="317">
                  <c:v>11.230873521085918</c:v>
                </c:pt>
                <c:pt idx="318">
                  <c:v>11.207028467519034</c:v>
                </c:pt>
                <c:pt idx="319">
                  <c:v>11.183675750889183</c:v>
                </c:pt>
                <c:pt idx="320">
                  <c:v>11.160825005559364</c:v>
                </c:pt>
                <c:pt idx="321">
                  <c:v>11.138485836047124</c:v>
                </c:pt>
                <c:pt idx="322">
                  <c:v>11.116667804498707</c:v>
                </c:pt>
                <c:pt idx="323">
                  <c:v>11.095380417751716</c:v>
                </c:pt>
                <c:pt idx="324">
                  <c:v>11.07463311401572</c:v>
                </c:pt>
                <c:pt idx="325">
                  <c:v>11.054435249202855</c:v>
                </c:pt>
                <c:pt idx="326">
                  <c:v>11.034796082943098</c:v>
                </c:pt>
                <c:pt idx="327">
                  <c:v>11.015724764321421</c:v>
                </c:pt>
                <c:pt idx="328">
                  <c:v>10.99723031737655</c:v>
                </c:pt>
                <c:pt idx="329">
                  <c:v>10.979321626403294</c:v>
                </c:pt>
                <c:pt idx="330">
                  <c:v>10.962007421102815</c:v>
                </c:pt>
                <c:pt idx="331">
                  <c:v>10.945296261627146</c:v>
                </c:pt>
                <c:pt idx="332">
                  <c:v>10.929196523566347</c:v>
                </c:pt>
                <c:pt idx="333">
                  <c:v>10.913716382928255</c:v>
                </c:pt>
                <c:pt idx="334">
                  <c:v>10.898863801162499</c:v>
                </c:pt>
                <c:pt idx="335">
                  <c:v>10.884646510281563</c:v>
                </c:pt>
                <c:pt idx="336">
                  <c:v>10.871071998132898</c:v>
                </c:pt>
                <c:pt idx="337">
                  <c:v>10.858147493876691</c:v>
                </c:pt>
                <c:pt idx="338">
                  <c:v>10.845879953724522</c:v>
                </c:pt>
                <c:pt idx="339">
                  <c:v>10.834276046994262</c:v>
                </c:pt>
                <c:pt idx="340">
                  <c:v>10.823342142536429</c:v>
                </c:pt>
                <c:pt idx="341">
                  <c:v>10.813084295586846</c:v>
                </c:pt>
                <c:pt idx="342">
                  <c:v>10.803508235099526</c:v>
                </c:pt>
                <c:pt idx="343">
                  <c:v>10.794619351612802</c:v>
                </c:pt>
                <c:pt idx="344">
                  <c:v>10.786422685700014</c:v>
                </c:pt>
                <c:pt idx="345">
                  <c:v>10.778922917054548</c:v>
                </c:pt>
                <c:pt idx="346">
                  <c:v>10.77212435425667</c:v>
                </c:pt>
                <c:pt idx="347">
                  <c:v>10.766030925267344</c:v>
                </c:pt>
                <c:pt idx="348">
                  <c:v>10.760646168691332</c:v>
                </c:pt>
                <c:pt idx="349">
                  <c:v>10.755973225848949</c:v>
                </c:pt>
                <c:pt idx="350">
                  <c:v>10.752014833692407</c:v>
                </c:pt>
                <c:pt idx="351">
                  <c:v>10.748773318599211</c:v>
                </c:pt>
                <c:pt idx="352">
                  <c:v>10.746250591071155</c:v>
                </c:pt>
                <c:pt idx="353">
                  <c:v>10.744448141363483</c:v>
                </c:pt>
                <c:pt idx="354">
                  <c:v>10.743367036064573</c:v>
                </c:pt>
                <c:pt idx="355">
                  <c:v>10.743007915642101</c:v>
                </c:pt>
                <c:pt idx="356">
                  <c:v>10.743370992967215</c:v>
                </c:pt>
                <c:pt idx="357">
                  <c:v>10.744456052823622</c:v>
                </c:pt>
                <c:pt idx="358">
                  <c:v>10.746262452403906</c:v>
                </c:pt>
                <c:pt idx="359">
                  <c:v>10.748789122790747</c:v>
                </c:pt>
                <c:pt idx="360">
                  <c:v>10.752034571416067</c:v>
                </c:pt>
                <c:pt idx="361">
                  <c:v>10.755996885486619</c:v>
                </c:pt>
                <c:pt idx="362">
                  <c:v>10.760673736359978</c:v>
                </c:pt>
                <c:pt idx="363">
                  <c:v>10.766062384850573</c:v>
                </c:pt>
                <c:pt idx="364">
                  <c:v>10.772159687441185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0F-4E06-9921-215D2CE5FC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177280"/>
        <c:axId val="88097152"/>
      </c:lineChart>
      <c:dateAx>
        <c:axId val="88177280"/>
        <c:scaling>
          <c:orientation val="minMax"/>
          <c:max val="42185"/>
          <c:min val="41821"/>
        </c:scaling>
        <c:delete val="0"/>
        <c:axPos val="b"/>
        <c:numFmt formatCode="[$-C0A]d\-mmm;@" sourceLinked="1"/>
        <c:majorTickMark val="out"/>
        <c:minorTickMark val="none"/>
        <c:tickLblPos val="nextTo"/>
        <c:crossAx val="88097152"/>
        <c:crosses val="autoZero"/>
        <c:auto val="0"/>
        <c:lblOffset val="100"/>
        <c:baseTimeUnit val="days"/>
        <c:majorUnit val="1"/>
        <c:majorTimeUnit val="months"/>
        <c:minorUnit val="1"/>
        <c:minorTimeUnit val="months"/>
      </c:dateAx>
      <c:valAx>
        <c:axId val="8809715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100" baseline="0"/>
                </a:pPr>
                <a:r>
                  <a:rPr lang="en-US" sz="1100" b="0" baseline="0"/>
                  <a:t>Horas</a:t>
                </a:r>
              </a:p>
            </c:rich>
          </c:tx>
          <c:overlay val="0"/>
        </c:title>
        <c:numFmt formatCode="0.0" sourceLinked="1"/>
        <c:majorTickMark val="none"/>
        <c:minorTickMark val="none"/>
        <c:tickLblPos val="nextTo"/>
        <c:crossAx val="88177280"/>
        <c:crosses val="autoZero"/>
        <c:crossBetween val="between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overlay val="0"/>
      <c:txPr>
        <a:bodyPr/>
        <a:lstStyle/>
        <a:p>
          <a:pPr>
            <a:defRPr sz="1200"/>
          </a:pPr>
          <a:endParaRPr lang="es-419"/>
        </a:p>
      </c:txPr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rotection>
    <c:chartObject val="0"/>
    <c:data val="0"/>
    <c:formatting val="0"/>
    <c:selection val="0"/>
    <c:userInterface val="0"/>
  </c:protection>
  <c:chart>
    <c:title>
      <c:tx>
        <c:rich>
          <a:bodyPr/>
          <a:lstStyle/>
          <a:p>
            <a:pPr>
              <a:defRPr/>
            </a:pPr>
            <a:r>
              <a:rPr lang="en-US"/>
              <a:t>Radiación Astronómica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Resultados!$F$3</c:f>
              <c:strCache>
                <c:ptCount val="1"/>
                <c:pt idx="0">
                  <c:v>RA</c:v>
                </c:pt>
              </c:strCache>
            </c:strRef>
          </c:tx>
          <c:spPr>
            <a:ln w="38100">
              <a:solidFill>
                <a:srgbClr val="C00000"/>
              </a:solidFill>
            </a:ln>
          </c:spPr>
          <c:marker>
            <c:symbol val="none"/>
          </c:marker>
          <c:cat>
            <c:numRef>
              <c:f>Hoja1!$A$1:$A$365</c:f>
              <c:numCache>
                <c:formatCode>[$-C0A]d\-mmm;@</c:formatCode>
                <c:ptCount val="365"/>
                <c:pt idx="0">
                  <c:v>41821</c:v>
                </c:pt>
                <c:pt idx="1">
                  <c:v>41822</c:v>
                </c:pt>
                <c:pt idx="2">
                  <c:v>41823</c:v>
                </c:pt>
                <c:pt idx="3">
                  <c:v>41824</c:v>
                </c:pt>
                <c:pt idx="4">
                  <c:v>41825</c:v>
                </c:pt>
                <c:pt idx="5">
                  <c:v>41826</c:v>
                </c:pt>
                <c:pt idx="6">
                  <c:v>41827</c:v>
                </c:pt>
                <c:pt idx="7">
                  <c:v>41828</c:v>
                </c:pt>
                <c:pt idx="8">
                  <c:v>41829</c:v>
                </c:pt>
                <c:pt idx="9">
                  <c:v>41830</c:v>
                </c:pt>
                <c:pt idx="10">
                  <c:v>41831</c:v>
                </c:pt>
                <c:pt idx="11">
                  <c:v>41832</c:v>
                </c:pt>
                <c:pt idx="12">
                  <c:v>41833</c:v>
                </c:pt>
                <c:pt idx="13">
                  <c:v>41834</c:v>
                </c:pt>
                <c:pt idx="14">
                  <c:v>41835</c:v>
                </c:pt>
                <c:pt idx="15">
                  <c:v>41836</c:v>
                </c:pt>
                <c:pt idx="16">
                  <c:v>41837</c:v>
                </c:pt>
                <c:pt idx="17">
                  <c:v>41838</c:v>
                </c:pt>
                <c:pt idx="18">
                  <c:v>41839</c:v>
                </c:pt>
                <c:pt idx="19">
                  <c:v>41840</c:v>
                </c:pt>
                <c:pt idx="20">
                  <c:v>41841</c:v>
                </c:pt>
                <c:pt idx="21">
                  <c:v>41842</c:v>
                </c:pt>
                <c:pt idx="22">
                  <c:v>41843</c:v>
                </c:pt>
                <c:pt idx="23">
                  <c:v>41844</c:v>
                </c:pt>
                <c:pt idx="24">
                  <c:v>41845</c:v>
                </c:pt>
                <c:pt idx="25">
                  <c:v>41846</c:v>
                </c:pt>
                <c:pt idx="26">
                  <c:v>41847</c:v>
                </c:pt>
                <c:pt idx="27">
                  <c:v>41848</c:v>
                </c:pt>
                <c:pt idx="28">
                  <c:v>41849</c:v>
                </c:pt>
                <c:pt idx="29">
                  <c:v>41850</c:v>
                </c:pt>
                <c:pt idx="30">
                  <c:v>41851</c:v>
                </c:pt>
                <c:pt idx="31">
                  <c:v>41852</c:v>
                </c:pt>
                <c:pt idx="32">
                  <c:v>41853</c:v>
                </c:pt>
                <c:pt idx="33">
                  <c:v>41854</c:v>
                </c:pt>
                <c:pt idx="34">
                  <c:v>41855</c:v>
                </c:pt>
                <c:pt idx="35">
                  <c:v>41856</c:v>
                </c:pt>
                <c:pt idx="36">
                  <c:v>41857</c:v>
                </c:pt>
                <c:pt idx="37">
                  <c:v>41858</c:v>
                </c:pt>
                <c:pt idx="38">
                  <c:v>41859</c:v>
                </c:pt>
                <c:pt idx="39">
                  <c:v>41860</c:v>
                </c:pt>
                <c:pt idx="40">
                  <c:v>41861</c:v>
                </c:pt>
                <c:pt idx="41">
                  <c:v>41862</c:v>
                </c:pt>
                <c:pt idx="42">
                  <c:v>41863</c:v>
                </c:pt>
                <c:pt idx="43">
                  <c:v>41864</c:v>
                </c:pt>
                <c:pt idx="44">
                  <c:v>41865</c:v>
                </c:pt>
                <c:pt idx="45">
                  <c:v>41866</c:v>
                </c:pt>
                <c:pt idx="46">
                  <c:v>41867</c:v>
                </c:pt>
                <c:pt idx="47">
                  <c:v>41868</c:v>
                </c:pt>
                <c:pt idx="48">
                  <c:v>41869</c:v>
                </c:pt>
                <c:pt idx="49">
                  <c:v>41870</c:v>
                </c:pt>
                <c:pt idx="50">
                  <c:v>41871</c:v>
                </c:pt>
                <c:pt idx="51">
                  <c:v>41872</c:v>
                </c:pt>
                <c:pt idx="52">
                  <c:v>41873</c:v>
                </c:pt>
                <c:pt idx="53">
                  <c:v>41874</c:v>
                </c:pt>
                <c:pt idx="54">
                  <c:v>41875</c:v>
                </c:pt>
                <c:pt idx="55">
                  <c:v>41876</c:v>
                </c:pt>
                <c:pt idx="56">
                  <c:v>41877</c:v>
                </c:pt>
                <c:pt idx="57">
                  <c:v>41878</c:v>
                </c:pt>
                <c:pt idx="58">
                  <c:v>41879</c:v>
                </c:pt>
                <c:pt idx="59">
                  <c:v>41880</c:v>
                </c:pt>
                <c:pt idx="60">
                  <c:v>41881</c:v>
                </c:pt>
                <c:pt idx="61">
                  <c:v>41882</c:v>
                </c:pt>
                <c:pt idx="62">
                  <c:v>41883</c:v>
                </c:pt>
                <c:pt idx="63">
                  <c:v>41884</c:v>
                </c:pt>
                <c:pt idx="64">
                  <c:v>41885</c:v>
                </c:pt>
                <c:pt idx="65">
                  <c:v>41886</c:v>
                </c:pt>
                <c:pt idx="66">
                  <c:v>41887</c:v>
                </c:pt>
                <c:pt idx="67">
                  <c:v>41888</c:v>
                </c:pt>
                <c:pt idx="68">
                  <c:v>41889</c:v>
                </c:pt>
                <c:pt idx="69">
                  <c:v>41890</c:v>
                </c:pt>
                <c:pt idx="70">
                  <c:v>41891</c:v>
                </c:pt>
                <c:pt idx="71">
                  <c:v>41892</c:v>
                </c:pt>
                <c:pt idx="72">
                  <c:v>41893</c:v>
                </c:pt>
                <c:pt idx="73">
                  <c:v>41894</c:v>
                </c:pt>
                <c:pt idx="74">
                  <c:v>41895</c:v>
                </c:pt>
                <c:pt idx="75">
                  <c:v>41896</c:v>
                </c:pt>
                <c:pt idx="76">
                  <c:v>41897</c:v>
                </c:pt>
                <c:pt idx="77">
                  <c:v>41898</c:v>
                </c:pt>
                <c:pt idx="78">
                  <c:v>41899</c:v>
                </c:pt>
                <c:pt idx="79">
                  <c:v>41900</c:v>
                </c:pt>
                <c:pt idx="80">
                  <c:v>41901</c:v>
                </c:pt>
                <c:pt idx="81">
                  <c:v>41902</c:v>
                </c:pt>
                <c:pt idx="82">
                  <c:v>41903</c:v>
                </c:pt>
                <c:pt idx="83">
                  <c:v>41904</c:v>
                </c:pt>
                <c:pt idx="84">
                  <c:v>41905</c:v>
                </c:pt>
                <c:pt idx="85">
                  <c:v>41906</c:v>
                </c:pt>
                <c:pt idx="86">
                  <c:v>41907</c:v>
                </c:pt>
                <c:pt idx="87">
                  <c:v>41908</c:v>
                </c:pt>
                <c:pt idx="88">
                  <c:v>41909</c:v>
                </c:pt>
                <c:pt idx="89">
                  <c:v>41910</c:v>
                </c:pt>
                <c:pt idx="90">
                  <c:v>41911</c:v>
                </c:pt>
                <c:pt idx="91">
                  <c:v>41912</c:v>
                </c:pt>
                <c:pt idx="92">
                  <c:v>41913</c:v>
                </c:pt>
                <c:pt idx="93">
                  <c:v>41914</c:v>
                </c:pt>
                <c:pt idx="94">
                  <c:v>41915</c:v>
                </c:pt>
                <c:pt idx="95">
                  <c:v>41916</c:v>
                </c:pt>
                <c:pt idx="96">
                  <c:v>41917</c:v>
                </c:pt>
                <c:pt idx="97">
                  <c:v>41918</c:v>
                </c:pt>
                <c:pt idx="98">
                  <c:v>41919</c:v>
                </c:pt>
                <c:pt idx="99">
                  <c:v>41920</c:v>
                </c:pt>
                <c:pt idx="100">
                  <c:v>41921</c:v>
                </c:pt>
                <c:pt idx="101">
                  <c:v>41922</c:v>
                </c:pt>
                <c:pt idx="102">
                  <c:v>41923</c:v>
                </c:pt>
                <c:pt idx="103">
                  <c:v>41924</c:v>
                </c:pt>
                <c:pt idx="104">
                  <c:v>41925</c:v>
                </c:pt>
                <c:pt idx="105">
                  <c:v>41926</c:v>
                </c:pt>
                <c:pt idx="106">
                  <c:v>41927</c:v>
                </c:pt>
                <c:pt idx="107">
                  <c:v>41928</c:v>
                </c:pt>
                <c:pt idx="108">
                  <c:v>41929</c:v>
                </c:pt>
                <c:pt idx="109">
                  <c:v>41930</c:v>
                </c:pt>
                <c:pt idx="110">
                  <c:v>41931</c:v>
                </c:pt>
                <c:pt idx="111">
                  <c:v>41932</c:v>
                </c:pt>
                <c:pt idx="112">
                  <c:v>41933</c:v>
                </c:pt>
                <c:pt idx="113">
                  <c:v>41934</c:v>
                </c:pt>
                <c:pt idx="114">
                  <c:v>41935</c:v>
                </c:pt>
                <c:pt idx="115">
                  <c:v>41936</c:v>
                </c:pt>
                <c:pt idx="116">
                  <c:v>41937</c:v>
                </c:pt>
                <c:pt idx="117">
                  <c:v>41938</c:v>
                </c:pt>
                <c:pt idx="118">
                  <c:v>41939</c:v>
                </c:pt>
                <c:pt idx="119">
                  <c:v>41940</c:v>
                </c:pt>
                <c:pt idx="120">
                  <c:v>41941</c:v>
                </c:pt>
                <c:pt idx="121">
                  <c:v>41942</c:v>
                </c:pt>
                <c:pt idx="122">
                  <c:v>41943</c:v>
                </c:pt>
                <c:pt idx="123">
                  <c:v>41944</c:v>
                </c:pt>
                <c:pt idx="124">
                  <c:v>41945</c:v>
                </c:pt>
                <c:pt idx="125">
                  <c:v>41946</c:v>
                </c:pt>
                <c:pt idx="126">
                  <c:v>41947</c:v>
                </c:pt>
                <c:pt idx="127">
                  <c:v>41948</c:v>
                </c:pt>
                <c:pt idx="128">
                  <c:v>41949</c:v>
                </c:pt>
                <c:pt idx="129">
                  <c:v>41950</c:v>
                </c:pt>
                <c:pt idx="130">
                  <c:v>41951</c:v>
                </c:pt>
                <c:pt idx="131">
                  <c:v>41952</c:v>
                </c:pt>
                <c:pt idx="132">
                  <c:v>41953</c:v>
                </c:pt>
                <c:pt idx="133">
                  <c:v>41954</c:v>
                </c:pt>
                <c:pt idx="134">
                  <c:v>41955</c:v>
                </c:pt>
                <c:pt idx="135">
                  <c:v>41956</c:v>
                </c:pt>
                <c:pt idx="136">
                  <c:v>41957</c:v>
                </c:pt>
                <c:pt idx="137">
                  <c:v>41958</c:v>
                </c:pt>
                <c:pt idx="138">
                  <c:v>41959</c:v>
                </c:pt>
                <c:pt idx="139">
                  <c:v>41960</c:v>
                </c:pt>
                <c:pt idx="140">
                  <c:v>41961</c:v>
                </c:pt>
                <c:pt idx="141">
                  <c:v>41962</c:v>
                </c:pt>
                <c:pt idx="142">
                  <c:v>41963</c:v>
                </c:pt>
                <c:pt idx="143">
                  <c:v>41964</c:v>
                </c:pt>
                <c:pt idx="144">
                  <c:v>41965</c:v>
                </c:pt>
                <c:pt idx="145">
                  <c:v>41966</c:v>
                </c:pt>
                <c:pt idx="146">
                  <c:v>41967</c:v>
                </c:pt>
                <c:pt idx="147">
                  <c:v>41968</c:v>
                </c:pt>
                <c:pt idx="148">
                  <c:v>41969</c:v>
                </c:pt>
                <c:pt idx="149">
                  <c:v>41970</c:v>
                </c:pt>
                <c:pt idx="150">
                  <c:v>41971</c:v>
                </c:pt>
                <c:pt idx="151">
                  <c:v>41972</c:v>
                </c:pt>
                <c:pt idx="152">
                  <c:v>41973</c:v>
                </c:pt>
                <c:pt idx="153">
                  <c:v>41974</c:v>
                </c:pt>
                <c:pt idx="154">
                  <c:v>41975</c:v>
                </c:pt>
                <c:pt idx="155">
                  <c:v>41976</c:v>
                </c:pt>
                <c:pt idx="156">
                  <c:v>41977</c:v>
                </c:pt>
                <c:pt idx="157">
                  <c:v>41978</c:v>
                </c:pt>
                <c:pt idx="158">
                  <c:v>41979</c:v>
                </c:pt>
                <c:pt idx="159">
                  <c:v>41980</c:v>
                </c:pt>
                <c:pt idx="160">
                  <c:v>41981</c:v>
                </c:pt>
                <c:pt idx="161">
                  <c:v>41982</c:v>
                </c:pt>
                <c:pt idx="162">
                  <c:v>41983</c:v>
                </c:pt>
                <c:pt idx="163">
                  <c:v>41984</c:v>
                </c:pt>
                <c:pt idx="164">
                  <c:v>41985</c:v>
                </c:pt>
                <c:pt idx="165">
                  <c:v>41986</c:v>
                </c:pt>
                <c:pt idx="166">
                  <c:v>41987</c:v>
                </c:pt>
                <c:pt idx="167">
                  <c:v>41988</c:v>
                </c:pt>
                <c:pt idx="168">
                  <c:v>41989</c:v>
                </c:pt>
                <c:pt idx="169">
                  <c:v>41990</c:v>
                </c:pt>
                <c:pt idx="170">
                  <c:v>41991</c:v>
                </c:pt>
                <c:pt idx="171">
                  <c:v>41992</c:v>
                </c:pt>
                <c:pt idx="172">
                  <c:v>41993</c:v>
                </c:pt>
                <c:pt idx="173">
                  <c:v>41994</c:v>
                </c:pt>
                <c:pt idx="174">
                  <c:v>41995</c:v>
                </c:pt>
                <c:pt idx="175">
                  <c:v>41996</c:v>
                </c:pt>
                <c:pt idx="176">
                  <c:v>41997</c:v>
                </c:pt>
                <c:pt idx="177">
                  <c:v>41998</c:v>
                </c:pt>
                <c:pt idx="178">
                  <c:v>41999</c:v>
                </c:pt>
                <c:pt idx="179">
                  <c:v>42000</c:v>
                </c:pt>
                <c:pt idx="180">
                  <c:v>42001</c:v>
                </c:pt>
                <c:pt idx="181">
                  <c:v>42002</c:v>
                </c:pt>
                <c:pt idx="182">
                  <c:v>42003</c:v>
                </c:pt>
                <c:pt idx="183">
                  <c:v>42004</c:v>
                </c:pt>
                <c:pt idx="184">
                  <c:v>42005</c:v>
                </c:pt>
                <c:pt idx="185">
                  <c:v>42006</c:v>
                </c:pt>
                <c:pt idx="186">
                  <c:v>42007</c:v>
                </c:pt>
                <c:pt idx="187">
                  <c:v>42008</c:v>
                </c:pt>
                <c:pt idx="188">
                  <c:v>42009</c:v>
                </c:pt>
                <c:pt idx="189">
                  <c:v>42010</c:v>
                </c:pt>
                <c:pt idx="190">
                  <c:v>42011</c:v>
                </c:pt>
                <c:pt idx="191">
                  <c:v>42012</c:v>
                </c:pt>
                <c:pt idx="192">
                  <c:v>42013</c:v>
                </c:pt>
                <c:pt idx="193">
                  <c:v>42014</c:v>
                </c:pt>
                <c:pt idx="194">
                  <c:v>42015</c:v>
                </c:pt>
                <c:pt idx="195">
                  <c:v>42016</c:v>
                </c:pt>
                <c:pt idx="196">
                  <c:v>42017</c:v>
                </c:pt>
                <c:pt idx="197">
                  <c:v>42018</c:v>
                </c:pt>
                <c:pt idx="198">
                  <c:v>42019</c:v>
                </c:pt>
                <c:pt idx="199">
                  <c:v>42020</c:v>
                </c:pt>
                <c:pt idx="200">
                  <c:v>42021</c:v>
                </c:pt>
                <c:pt idx="201">
                  <c:v>42022</c:v>
                </c:pt>
                <c:pt idx="202">
                  <c:v>42023</c:v>
                </c:pt>
                <c:pt idx="203">
                  <c:v>42024</c:v>
                </c:pt>
                <c:pt idx="204">
                  <c:v>42025</c:v>
                </c:pt>
                <c:pt idx="205">
                  <c:v>42026</c:v>
                </c:pt>
                <c:pt idx="206">
                  <c:v>42027</c:v>
                </c:pt>
                <c:pt idx="207">
                  <c:v>42028</c:v>
                </c:pt>
                <c:pt idx="208">
                  <c:v>42029</c:v>
                </c:pt>
                <c:pt idx="209">
                  <c:v>42030</c:v>
                </c:pt>
                <c:pt idx="210">
                  <c:v>42031</c:v>
                </c:pt>
                <c:pt idx="211">
                  <c:v>42032</c:v>
                </c:pt>
                <c:pt idx="212">
                  <c:v>42033</c:v>
                </c:pt>
                <c:pt idx="213">
                  <c:v>42034</c:v>
                </c:pt>
                <c:pt idx="214">
                  <c:v>42035</c:v>
                </c:pt>
                <c:pt idx="215">
                  <c:v>42036</c:v>
                </c:pt>
                <c:pt idx="216">
                  <c:v>42037</c:v>
                </c:pt>
                <c:pt idx="217">
                  <c:v>42038</c:v>
                </c:pt>
                <c:pt idx="218">
                  <c:v>42039</c:v>
                </c:pt>
                <c:pt idx="219">
                  <c:v>42040</c:v>
                </c:pt>
                <c:pt idx="220">
                  <c:v>42041</c:v>
                </c:pt>
                <c:pt idx="221">
                  <c:v>42042</c:v>
                </c:pt>
                <c:pt idx="222">
                  <c:v>42043</c:v>
                </c:pt>
                <c:pt idx="223">
                  <c:v>42044</c:v>
                </c:pt>
                <c:pt idx="224">
                  <c:v>42045</c:v>
                </c:pt>
                <c:pt idx="225">
                  <c:v>42046</c:v>
                </c:pt>
                <c:pt idx="226">
                  <c:v>42047</c:v>
                </c:pt>
                <c:pt idx="227">
                  <c:v>42048</c:v>
                </c:pt>
                <c:pt idx="228">
                  <c:v>42049</c:v>
                </c:pt>
                <c:pt idx="229">
                  <c:v>42050</c:v>
                </c:pt>
                <c:pt idx="230">
                  <c:v>42051</c:v>
                </c:pt>
                <c:pt idx="231">
                  <c:v>42052</c:v>
                </c:pt>
                <c:pt idx="232">
                  <c:v>42053</c:v>
                </c:pt>
                <c:pt idx="233">
                  <c:v>42054</c:v>
                </c:pt>
                <c:pt idx="234">
                  <c:v>42055</c:v>
                </c:pt>
                <c:pt idx="235">
                  <c:v>42056</c:v>
                </c:pt>
                <c:pt idx="236">
                  <c:v>42057</c:v>
                </c:pt>
                <c:pt idx="237">
                  <c:v>42058</c:v>
                </c:pt>
                <c:pt idx="238">
                  <c:v>42059</c:v>
                </c:pt>
                <c:pt idx="239">
                  <c:v>42060</c:v>
                </c:pt>
                <c:pt idx="240">
                  <c:v>42061</c:v>
                </c:pt>
                <c:pt idx="241">
                  <c:v>42062</c:v>
                </c:pt>
                <c:pt idx="242">
                  <c:v>42063</c:v>
                </c:pt>
                <c:pt idx="243">
                  <c:v>42064</c:v>
                </c:pt>
                <c:pt idx="244">
                  <c:v>42065</c:v>
                </c:pt>
                <c:pt idx="245">
                  <c:v>42066</c:v>
                </c:pt>
                <c:pt idx="246">
                  <c:v>42067</c:v>
                </c:pt>
                <c:pt idx="247">
                  <c:v>42068</c:v>
                </c:pt>
                <c:pt idx="248">
                  <c:v>42069</c:v>
                </c:pt>
                <c:pt idx="249">
                  <c:v>42070</c:v>
                </c:pt>
                <c:pt idx="250">
                  <c:v>42071</c:v>
                </c:pt>
                <c:pt idx="251">
                  <c:v>42072</c:v>
                </c:pt>
                <c:pt idx="252">
                  <c:v>42073</c:v>
                </c:pt>
                <c:pt idx="253">
                  <c:v>42074</c:v>
                </c:pt>
                <c:pt idx="254">
                  <c:v>42075</c:v>
                </c:pt>
                <c:pt idx="255">
                  <c:v>42076</c:v>
                </c:pt>
                <c:pt idx="256">
                  <c:v>42077</c:v>
                </c:pt>
                <c:pt idx="257">
                  <c:v>42078</c:v>
                </c:pt>
                <c:pt idx="258">
                  <c:v>42079</c:v>
                </c:pt>
                <c:pt idx="259">
                  <c:v>42080</c:v>
                </c:pt>
                <c:pt idx="260">
                  <c:v>42081</c:v>
                </c:pt>
                <c:pt idx="261">
                  <c:v>42082</c:v>
                </c:pt>
                <c:pt idx="262">
                  <c:v>42083</c:v>
                </c:pt>
                <c:pt idx="263">
                  <c:v>42084</c:v>
                </c:pt>
                <c:pt idx="264">
                  <c:v>42085</c:v>
                </c:pt>
                <c:pt idx="265">
                  <c:v>42086</c:v>
                </c:pt>
                <c:pt idx="266">
                  <c:v>42087</c:v>
                </c:pt>
                <c:pt idx="267">
                  <c:v>42088</c:v>
                </c:pt>
                <c:pt idx="268">
                  <c:v>42089</c:v>
                </c:pt>
                <c:pt idx="269">
                  <c:v>42090</c:v>
                </c:pt>
                <c:pt idx="270">
                  <c:v>42091</c:v>
                </c:pt>
                <c:pt idx="271">
                  <c:v>42092</c:v>
                </c:pt>
                <c:pt idx="272">
                  <c:v>42093</c:v>
                </c:pt>
                <c:pt idx="273">
                  <c:v>42094</c:v>
                </c:pt>
                <c:pt idx="274">
                  <c:v>42095</c:v>
                </c:pt>
                <c:pt idx="275">
                  <c:v>42096</c:v>
                </c:pt>
                <c:pt idx="276">
                  <c:v>42097</c:v>
                </c:pt>
                <c:pt idx="277">
                  <c:v>42098</c:v>
                </c:pt>
                <c:pt idx="278">
                  <c:v>42099</c:v>
                </c:pt>
                <c:pt idx="279">
                  <c:v>42100</c:v>
                </c:pt>
                <c:pt idx="280">
                  <c:v>42101</c:v>
                </c:pt>
                <c:pt idx="281">
                  <c:v>42102</c:v>
                </c:pt>
                <c:pt idx="282">
                  <c:v>42103</c:v>
                </c:pt>
                <c:pt idx="283">
                  <c:v>42104</c:v>
                </c:pt>
                <c:pt idx="284">
                  <c:v>42105</c:v>
                </c:pt>
                <c:pt idx="285">
                  <c:v>42106</c:v>
                </c:pt>
                <c:pt idx="286">
                  <c:v>42107</c:v>
                </c:pt>
                <c:pt idx="287">
                  <c:v>42108</c:v>
                </c:pt>
                <c:pt idx="288">
                  <c:v>42109</c:v>
                </c:pt>
                <c:pt idx="289">
                  <c:v>42110</c:v>
                </c:pt>
                <c:pt idx="290">
                  <c:v>42111</c:v>
                </c:pt>
                <c:pt idx="291">
                  <c:v>42112</c:v>
                </c:pt>
                <c:pt idx="292">
                  <c:v>42113</c:v>
                </c:pt>
                <c:pt idx="293">
                  <c:v>42114</c:v>
                </c:pt>
                <c:pt idx="294">
                  <c:v>42115</c:v>
                </c:pt>
                <c:pt idx="295">
                  <c:v>42116</c:v>
                </c:pt>
                <c:pt idx="296">
                  <c:v>42117</c:v>
                </c:pt>
                <c:pt idx="297">
                  <c:v>42118</c:v>
                </c:pt>
                <c:pt idx="298">
                  <c:v>42119</c:v>
                </c:pt>
                <c:pt idx="299">
                  <c:v>42120</c:v>
                </c:pt>
                <c:pt idx="300">
                  <c:v>42121</c:v>
                </c:pt>
                <c:pt idx="301">
                  <c:v>42122</c:v>
                </c:pt>
                <c:pt idx="302">
                  <c:v>42123</c:v>
                </c:pt>
                <c:pt idx="303">
                  <c:v>42124</c:v>
                </c:pt>
                <c:pt idx="304">
                  <c:v>42125</c:v>
                </c:pt>
                <c:pt idx="305">
                  <c:v>42126</c:v>
                </c:pt>
                <c:pt idx="306">
                  <c:v>42127</c:v>
                </c:pt>
                <c:pt idx="307">
                  <c:v>42128</c:v>
                </c:pt>
                <c:pt idx="308">
                  <c:v>42129</c:v>
                </c:pt>
                <c:pt idx="309">
                  <c:v>42130</c:v>
                </c:pt>
                <c:pt idx="310">
                  <c:v>42131</c:v>
                </c:pt>
                <c:pt idx="311">
                  <c:v>42132</c:v>
                </c:pt>
                <c:pt idx="312">
                  <c:v>42133</c:v>
                </c:pt>
                <c:pt idx="313">
                  <c:v>42134</c:v>
                </c:pt>
                <c:pt idx="314">
                  <c:v>42135</c:v>
                </c:pt>
                <c:pt idx="315">
                  <c:v>42136</c:v>
                </c:pt>
                <c:pt idx="316">
                  <c:v>42137</c:v>
                </c:pt>
                <c:pt idx="317">
                  <c:v>42138</c:v>
                </c:pt>
                <c:pt idx="318">
                  <c:v>42139</c:v>
                </c:pt>
                <c:pt idx="319">
                  <c:v>42140</c:v>
                </c:pt>
                <c:pt idx="320">
                  <c:v>42141</c:v>
                </c:pt>
                <c:pt idx="321">
                  <c:v>42142</c:v>
                </c:pt>
                <c:pt idx="322">
                  <c:v>42143</c:v>
                </c:pt>
                <c:pt idx="323">
                  <c:v>42144</c:v>
                </c:pt>
                <c:pt idx="324">
                  <c:v>42145</c:v>
                </c:pt>
                <c:pt idx="325">
                  <c:v>42146</c:v>
                </c:pt>
                <c:pt idx="326">
                  <c:v>42147</c:v>
                </c:pt>
                <c:pt idx="327">
                  <c:v>42148</c:v>
                </c:pt>
                <c:pt idx="328">
                  <c:v>42149</c:v>
                </c:pt>
                <c:pt idx="329">
                  <c:v>42150</c:v>
                </c:pt>
                <c:pt idx="330">
                  <c:v>42151</c:v>
                </c:pt>
                <c:pt idx="331">
                  <c:v>42152</c:v>
                </c:pt>
                <c:pt idx="332">
                  <c:v>42153</c:v>
                </c:pt>
                <c:pt idx="333">
                  <c:v>42154</c:v>
                </c:pt>
                <c:pt idx="334">
                  <c:v>42155</c:v>
                </c:pt>
                <c:pt idx="335">
                  <c:v>42156</c:v>
                </c:pt>
                <c:pt idx="336">
                  <c:v>42157</c:v>
                </c:pt>
                <c:pt idx="337">
                  <c:v>42158</c:v>
                </c:pt>
                <c:pt idx="338">
                  <c:v>42159</c:v>
                </c:pt>
                <c:pt idx="339">
                  <c:v>42160</c:v>
                </c:pt>
                <c:pt idx="340">
                  <c:v>42161</c:v>
                </c:pt>
                <c:pt idx="341">
                  <c:v>42162</c:v>
                </c:pt>
                <c:pt idx="342">
                  <c:v>42163</c:v>
                </c:pt>
                <c:pt idx="343">
                  <c:v>42164</c:v>
                </c:pt>
                <c:pt idx="344">
                  <c:v>42165</c:v>
                </c:pt>
                <c:pt idx="345">
                  <c:v>42166</c:v>
                </c:pt>
                <c:pt idx="346">
                  <c:v>42167</c:v>
                </c:pt>
                <c:pt idx="347">
                  <c:v>42168</c:v>
                </c:pt>
                <c:pt idx="348">
                  <c:v>42169</c:v>
                </c:pt>
                <c:pt idx="349">
                  <c:v>42170</c:v>
                </c:pt>
                <c:pt idx="350">
                  <c:v>42171</c:v>
                </c:pt>
                <c:pt idx="351">
                  <c:v>42172</c:v>
                </c:pt>
                <c:pt idx="352">
                  <c:v>42173</c:v>
                </c:pt>
                <c:pt idx="353">
                  <c:v>42174</c:v>
                </c:pt>
                <c:pt idx="354">
                  <c:v>42175</c:v>
                </c:pt>
                <c:pt idx="355">
                  <c:v>42176</c:v>
                </c:pt>
                <c:pt idx="356">
                  <c:v>42177</c:v>
                </c:pt>
                <c:pt idx="357">
                  <c:v>42178</c:v>
                </c:pt>
                <c:pt idx="358">
                  <c:v>42179</c:v>
                </c:pt>
                <c:pt idx="359">
                  <c:v>42180</c:v>
                </c:pt>
                <c:pt idx="360">
                  <c:v>42181</c:v>
                </c:pt>
                <c:pt idx="361">
                  <c:v>42182</c:v>
                </c:pt>
                <c:pt idx="362">
                  <c:v>42183</c:v>
                </c:pt>
                <c:pt idx="363">
                  <c:v>42184</c:v>
                </c:pt>
                <c:pt idx="364">
                  <c:v>42185</c:v>
                </c:pt>
              </c:numCache>
            </c:numRef>
          </c:cat>
          <c:val>
            <c:numRef>
              <c:f>Hoja1!$D$1:$D$365</c:f>
              <c:numCache>
                <c:formatCode>0.0</c:formatCode>
                <c:ptCount val="365"/>
                <c:pt idx="0">
                  <c:v>15.809782404993019</c:v>
                </c:pt>
                <c:pt idx="1">
                  <c:v>15.854639613955673</c:v>
                </c:pt>
                <c:pt idx="2">
                  <c:v>15.903881872042673</c:v>
                </c:pt>
                <c:pt idx="3">
                  <c:v>15.957497815338789</c:v>
                </c:pt>
                <c:pt idx="4">
                  <c:v>16.015475085574824</c:v>
                </c:pt>
                <c:pt idx="5">
                  <c:v>16.077800310018379</c:v>
                </c:pt>
                <c:pt idx="6">
                  <c:v>16.144459080168428</c:v>
                </c:pt>
                <c:pt idx="7">
                  <c:v>16.215435929371992</c:v>
                </c:pt>
                <c:pt idx="8">
                  <c:v>16.290714309486432</c:v>
                </c:pt>
                <c:pt idx="9">
                  <c:v>16.370276566715781</c:v>
                </c:pt>
                <c:pt idx="10">
                  <c:v>16.454103916753471</c:v>
                </c:pt>
                <c:pt idx="11">
                  <c:v>16.542176419367255</c:v>
                </c:pt>
                <c:pt idx="12">
                  <c:v>16.634472952565066</c:v>
                </c:pt>
                <c:pt idx="13">
                  <c:v>16.730971186482492</c:v>
                </c:pt>
                <c:pt idx="14">
                  <c:v>16.831647557134243</c:v>
                </c:pt>
                <c:pt idx="15">
                  <c:v>16.936477240172618</c:v>
                </c:pt>
                <c:pt idx="16">
                  <c:v>17.045434124796543</c:v>
                </c:pt>
                <c:pt idx="17">
                  <c:v>17.158490787953987</c:v>
                </c:pt>
                <c:pt idx="18">
                  <c:v>17.27561846898022</c:v>
                </c:pt>
                <c:pt idx="19">
                  <c:v>17.396787044812111</c:v>
                </c:pt>
                <c:pt idx="20">
                  <c:v>17.521965005917441</c:v>
                </c:pt>
                <c:pt idx="21">
                  <c:v>17.651119433075014</c:v>
                </c:pt>
                <c:pt idx="22">
                  <c:v>17.784215975138672</c:v>
                </c:pt>
                <c:pt idx="23">
                  <c:v>17.921218827914799</c:v>
                </c:pt>
                <c:pt idx="24">
                  <c:v>18.062090714278881</c:v>
                </c:pt>
                <c:pt idx="25">
                  <c:v>18.206792865652318</c:v>
                </c:pt>
                <c:pt idx="26">
                  <c:v>18.355285004956453</c:v>
                </c:pt>
                <c:pt idx="27">
                  <c:v>18.507525331154937</c:v>
                </c:pt>
                <c:pt idx="28">
                  <c:v>18.663470505491194</c:v>
                </c:pt>
                <c:pt idx="29">
                  <c:v>18.823075639521193</c:v>
                </c:pt>
                <c:pt idx="30">
                  <c:v>18.986294285036642</c:v>
                </c:pt>
                <c:pt idx="31">
                  <c:v>19.153078425967152</c:v>
                </c:pt>
                <c:pt idx="32">
                  <c:v>19.323378472343617</c:v>
                </c:pt>
                <c:pt idx="33">
                  <c:v>19.497143256398996</c:v>
                </c:pt>
                <c:pt idx="34">
                  <c:v>19.674320030875485</c:v>
                </c:pt>
                <c:pt idx="35">
                  <c:v>19.854854469600721</c:v>
                </c:pt>
                <c:pt idx="36">
                  <c:v>20.0386906703887</c:v>
                </c:pt>
                <c:pt idx="37">
                  <c:v>20.225771160313954</c:v>
                </c:pt>
                <c:pt idx="38">
                  <c:v>20.416036903400823</c:v>
                </c:pt>
                <c:pt idx="39">
                  <c:v>20.609427310762278</c:v>
                </c:pt>
                <c:pt idx="40">
                  <c:v>20.805880253215953</c:v>
                </c:pt>
                <c:pt idx="41">
                  <c:v>21.005332076397732</c:v>
                </c:pt>
                <c:pt idx="42">
                  <c:v>21.207717618386145</c:v>
                </c:pt>
                <c:pt idx="43">
                  <c:v>21.412970229843999</c:v>
                </c:pt>
                <c:pt idx="44">
                  <c:v>21.621021796676256</c:v>
                </c:pt>
                <c:pt idx="45">
                  <c:v>21.831802765196429</c:v>
                </c:pt>
                <c:pt idx="46">
                  <c:v>22.045242169786842</c:v>
                </c:pt>
                <c:pt idx="47">
                  <c:v>22.261267663031024</c:v>
                </c:pt>
                <c:pt idx="48">
                  <c:v>22.479805548290035</c:v>
                </c:pt>
                <c:pt idx="49">
                  <c:v>22.700780814687668</c:v>
                </c:pt>
                <c:pt idx="50">
                  <c:v>22.924117174462936</c:v>
                </c:pt>
                <c:pt idx="51">
                  <c:v>23.149737102641875</c:v>
                </c:pt>
                <c:pt idx="52">
                  <c:v>23.37756187897438</c:v>
                </c:pt>
                <c:pt idx="53">
                  <c:v>23.607511632075727</c:v>
                </c:pt>
                <c:pt idx="54">
                  <c:v>23.839505385706303</c:v>
                </c:pt>
                <c:pt idx="55">
                  <c:v>24.073461107117335</c:v>
                </c:pt>
                <c:pt idx="56">
                  <c:v>24.309295757384859</c:v>
                </c:pt>
                <c:pt idx="57">
                  <c:v>24.546925343648677</c:v>
                </c:pt>
                <c:pt idx="58">
                  <c:v>24.786264973167643</c:v>
                </c:pt>
                <c:pt idx="59">
                  <c:v>25.027228909098078</c:v>
                </c:pt>
                <c:pt idx="60">
                  <c:v>25.26973062789672</c:v>
                </c:pt>
                <c:pt idx="61">
                  <c:v>25.513682878245667</c:v>
                </c:pt>
                <c:pt idx="62">
                  <c:v>25.758997741392164</c:v>
                </c:pt>
                <c:pt idx="63">
                  <c:v>26.005586692791805</c:v>
                </c:pt>
                <c:pt idx="64">
                  <c:v>26.253360664940839</c:v>
                </c:pt>
                <c:pt idx="65">
                  <c:v>26.50223011127866</c:v>
                </c:pt>
                <c:pt idx="66">
                  <c:v>26.752105071039363</c:v>
                </c:pt>
                <c:pt idx="67">
                  <c:v>27.002895234927767</c:v>
                </c:pt>
                <c:pt idx="68">
                  <c:v>27.254510011493014</c:v>
                </c:pt>
                <c:pt idx="69">
                  <c:v>27.506858594070533</c:v>
                </c:pt>
                <c:pt idx="70">
                  <c:v>27.759850028161278</c:v>
                </c:pt>
                <c:pt idx="71">
                  <c:v>28.013393279115597</c:v>
                </c:pt>
                <c:pt idx="72">
                  <c:v>28.267397299987863</c:v>
                </c:pt>
                <c:pt idx="73">
                  <c:v>28.521771099426875</c:v>
                </c:pt>
                <c:pt idx="74">
                  <c:v>28.7764238094673</c:v>
                </c:pt>
                <c:pt idx="75">
                  <c:v>29.031264753086006</c:v>
                </c:pt>
                <c:pt idx="76">
                  <c:v>29.286203511388791</c:v>
                </c:pt>
                <c:pt idx="77">
                  <c:v>29.541149990292464</c:v>
                </c:pt>
                <c:pt idx="78">
                  <c:v>29.796014486568723</c:v>
                </c:pt>
                <c:pt idx="79">
                  <c:v>30.050707753117706</c:v>
                </c:pt>
                <c:pt idx="80">
                  <c:v>30.305141063340361</c:v>
                </c:pt>
                <c:pt idx="81">
                  <c:v>30.559226274481315</c:v>
                </c:pt>
                <c:pt idx="82">
                  <c:v>30.812875889816155</c:v>
                </c:pt>
                <c:pt idx="83">
                  <c:v>31.066003119559795</c:v>
                </c:pt>
                <c:pt idx="84">
                  <c:v>31.318521940375987</c:v>
                </c:pt>
                <c:pt idx="85">
                  <c:v>31.57034715337139</c:v>
                </c:pt>
                <c:pt idx="86">
                  <c:v>31.821394440461685</c:v>
                </c:pt>
                <c:pt idx="87">
                  <c:v>32.071580419001137</c:v>
                </c:pt>
                <c:pt idx="88">
                  <c:v>32.320822694572009</c:v>
                </c:pt>
                <c:pt idx="89">
                  <c:v>32.569039911834686</c:v>
                </c:pt>
                <c:pt idx="90">
                  <c:v>32.816151803344788</c:v>
                </c:pt>
                <c:pt idx="91">
                  <c:v>33.062079236249019</c:v>
                </c:pt>
                <c:pt idx="92">
                  <c:v>33.306744256777215</c:v>
                </c:pt>
                <c:pt idx="93">
                  <c:v>33.550070132453897</c:v>
                </c:pt>
                <c:pt idx="94">
                  <c:v>33.791981391959311</c:v>
                </c:pt>
                <c:pt idx="95">
                  <c:v>34.032403862576054</c:v>
                </c:pt>
                <c:pt idx="96">
                  <c:v>34.271264705164135</c:v>
                </c:pt>
                <c:pt idx="97">
                  <c:v>34.508492446614582</c:v>
                </c:pt>
                <c:pt idx="98">
                  <c:v>34.744017009737959</c:v>
                </c:pt>
                <c:pt idx="99">
                  <c:v>34.977769740552418</c:v>
                </c:pt>
                <c:pt idx="100">
                  <c:v>35.209683432942093</c:v>
                </c:pt>
                <c:pt idx="101">
                  <c:v>35.439692350665048</c:v>
                </c:pt>
                <c:pt idx="102">
                  <c:v>35.667732246696801</c:v>
                </c:pt>
                <c:pt idx="103">
                  <c:v>35.893740379903058</c:v>
                </c:pt>
                <c:pt idx="104">
                  <c:v>36.117655529043333</c:v>
                </c:pt>
                <c:pt idx="105">
                  <c:v>36.33941800411381</c:v>
                </c:pt>
                <c:pt idx="106">
                  <c:v>36.558969655046162</c:v>
                </c:pt>
                <c:pt idx="107">
                  <c:v>36.776253877785862</c:v>
                </c:pt>
                <c:pt idx="108">
                  <c:v>36.991215617780966</c:v>
                </c:pt>
                <c:pt idx="109">
                  <c:v>37.203801370920033</c:v>
                </c:pt>
                <c:pt idx="110">
                  <c:v>37.413959181964046</c:v>
                </c:pt>
                <c:pt idx="111">
                  <c:v>37.621638640525049</c:v>
                </c:pt>
                <c:pt idx="112">
                  <c:v>37.826790874650307</c:v>
                </c:pt>
                <c:pt idx="113">
                  <c:v>38.029368542077158</c:v>
                </c:pt>
                <c:pt idx="114">
                  <c:v>38.229325819230702</c:v>
                </c:pt>
                <c:pt idx="115">
                  <c:v>38.426618388041362</c:v>
                </c:pt>
                <c:pt idx="116">
                  <c:v>38.621203420665907</c:v>
                </c:pt>
                <c:pt idx="117">
                  <c:v>38.81303956220026</c:v>
                </c:pt>
                <c:pt idx="118">
                  <c:v>39.002086911477377</c:v>
                </c:pt>
                <c:pt idx="119">
                  <c:v>39.188307000048546</c:v>
                </c:pt>
                <c:pt idx="120">
                  <c:v>39.371662769449628</c:v>
                </c:pt>
                <c:pt idx="121">
                  <c:v>39.552118546858971</c:v>
                </c:pt>
                <c:pt idx="122">
                  <c:v>39.729640019255321</c:v>
                </c:pt>
                <c:pt idx="123">
                  <c:v>39.904194206188414</c:v>
                </c:pt>
                <c:pt idx="124">
                  <c:v>40.075749431276513</c:v>
                </c:pt>
                <c:pt idx="125">
                  <c:v>40.244275292547016</c:v>
                </c:pt>
                <c:pt idx="126">
                  <c:v>40.409742631738517</c:v>
                </c:pt>
                <c:pt idx="127">
                  <c:v>40.572123502682544</c:v>
                </c:pt>
                <c:pt idx="128">
                  <c:v>40.731391138884526</c:v>
                </c:pt>
                <c:pt idx="129">
                  <c:v>40.887519920422996</c:v>
                </c:pt>
                <c:pt idx="130">
                  <c:v>41.04048534028577</c:v>
                </c:pt>
                <c:pt idx="131">
                  <c:v>41.190263970260688</c:v>
                </c:pt>
                <c:pt idx="132">
                  <c:v>41.336833426496838</c:v>
                </c:pt>
                <c:pt idx="133">
                  <c:v>41.48017233485055</c:v>
                </c:pt>
                <c:pt idx="134">
                  <c:v>41.620260296127576</c:v>
                </c:pt>
                <c:pt idx="135">
                  <c:v>41.757077851330358</c:v>
                </c:pt>
                <c:pt idx="136">
                  <c:v>41.890606447015379</c:v>
                </c:pt>
                <c:pt idx="137">
                  <c:v>42.020828400862698</c:v>
                </c:pt>
                <c:pt idx="138">
                  <c:v>42.147726867554717</c:v>
                </c:pt>
                <c:pt idx="139">
                  <c:v>42.271285805057374</c:v>
                </c:pt>
                <c:pt idx="140">
                  <c:v>42.391489941391988</c:v>
                </c:pt>
                <c:pt idx="141">
                  <c:v>42.508324741980736</c:v>
                </c:pt>
                <c:pt idx="142">
                  <c:v>42.621776377643798</c:v>
                </c:pt>
                <c:pt idx="143">
                  <c:v>42.731831693320018</c:v>
                </c:pt>
                <c:pt idx="144">
                  <c:v>42.838478177577954</c:v>
                </c:pt>
                <c:pt idx="145">
                  <c:v>42.941703932977838</c:v>
                </c:pt>
                <c:pt idx="146">
                  <c:v>43.041497647339192</c:v>
                </c:pt>
                <c:pt idx="147">
                  <c:v>43.137848565962877</c:v>
                </c:pt>
                <c:pt idx="148">
                  <c:v>43.230746464850299</c:v>
                </c:pt>
                <c:pt idx="149">
                  <c:v>43.320181624957065</c:v>
                </c:pt>
                <c:pt idx="150">
                  <c:v>43.406144807511652</c:v>
                </c:pt>
                <c:pt idx="151">
                  <c:v>43.488627230424825</c:v>
                </c:pt>
                <c:pt idx="152">
                  <c:v>43.567620545810016</c:v>
                </c:pt>
                <c:pt idx="153">
                  <c:v>43.643116818628783</c:v>
                </c:pt>
                <c:pt idx="154">
                  <c:v>43.715108506471907</c:v>
                </c:pt>
                <c:pt idx="155">
                  <c:v>43.783588440480422</c:v>
                </c:pt>
                <c:pt idx="156">
                  <c:v>43.848549807408112</c:v>
                </c:pt>
                <c:pt idx="157">
                  <c:v>43.909986132822041</c:v>
                </c:pt>
                <c:pt idx="158">
                  <c:v>43.967891265434233</c:v>
                </c:pt>
                <c:pt idx="159">
                  <c:v>44.022259362555296</c:v>
                </c:pt>
                <c:pt idx="160">
                  <c:v>44.073084876657234</c:v>
                </c:pt>
                <c:pt idx="161">
                  <c:v>44.120362543030737</c:v>
                </c:pt>
                <c:pt idx="162">
                  <c:v>44.164087368521045</c:v>
                </c:pt>
                <c:pt idx="163">
                  <c:v>44.204254621324374</c:v>
                </c:pt>
                <c:pt idx="164">
                  <c:v>44.240859821826916</c:v>
                </c:pt>
                <c:pt idx="165">
                  <c:v>44.273898734467089</c:v>
                </c:pt>
                <c:pt idx="166">
                  <c:v>44.303367360603289</c:v>
                </c:pt>
                <c:pt idx="167">
                  <c:v>44.32926193236819</c:v>
                </c:pt>
                <c:pt idx="168">
                  <c:v>44.351578907493</c:v>
                </c:pt>
                <c:pt idx="169">
                  <c:v>44.370314965085647</c:v>
                </c:pt>
                <c:pt idx="170">
                  <c:v>44.385467002348534</c:v>
                </c:pt>
                <c:pt idx="171">
                  <c:v>44.397032132223806</c:v>
                </c:pt>
                <c:pt idx="172">
                  <c:v>44.405007681955702</c:v>
                </c:pt>
                <c:pt idx="173">
                  <c:v>44.409391192562623</c:v>
                </c:pt>
                <c:pt idx="174">
                  <c:v>44.410180419213276</c:v>
                </c:pt>
                <c:pt idx="175">
                  <c:v>44.407373332504669</c:v>
                </c:pt>
                <c:pt idx="176">
                  <c:v>44.400968120641942</c:v>
                </c:pt>
                <c:pt idx="177">
                  <c:v>44.390963192522797</c:v>
                </c:pt>
                <c:pt idx="178">
                  <c:v>44.3773571817323</c:v>
                </c:pt>
                <c:pt idx="179">
                  <c:v>44.360148951455614</c:v>
                </c:pt>
                <c:pt idx="180">
                  <c:v>44.339337600319475</c:v>
                </c:pt>
                <c:pt idx="181">
                  <c:v>44.314922469174768</c:v>
                </c:pt>
                <c:pt idx="182">
                  <c:v>44.286903148834718</c:v>
                </c:pt>
                <c:pt idx="183">
                  <c:v>44.255279488784858</c:v>
                </c:pt>
                <c:pt idx="184">
                  <c:v>44.22005160688218</c:v>
                </c:pt>
                <c:pt idx="185">
                  <c:v>44.181219900061741</c:v>
                </c:pt>
                <c:pt idx="186">
                  <c:v>44.138785056069665</c:v>
                </c:pt>
                <c:pt idx="187">
                  <c:v>44.092748066241228</c:v>
                </c:pt>
                <c:pt idx="188">
                  <c:v>44.043110239343001</c:v>
                </c:pt>
                <c:pt idx="189">
                  <c:v>43.989873216496363</c:v>
                </c:pt>
                <c:pt idx="190">
                  <c:v>43.933038987198941</c:v>
                </c:pt>
                <c:pt idx="191">
                  <c:v>43.872609906458798</c:v>
                </c:pt>
                <c:pt idx="192">
                  <c:v>43.808588713053567</c:v>
                </c:pt>
                <c:pt idx="193">
                  <c:v>43.740978548924105</c:v>
                </c:pt>
                <c:pt idx="194">
                  <c:v>43.669782979709481</c:v>
                </c:pt>
                <c:pt idx="195">
                  <c:v>43.595006016425771</c:v>
                </c:pt>
                <c:pt idx="196">
                  <c:v>43.516652138287647</c:v>
                </c:pt>
                <c:pt idx="197">
                  <c:v>43.434726316667323</c:v>
                </c:pt>
                <c:pt idx="198">
                  <c:v>43.349234040179986</c:v>
                </c:pt>
                <c:pt idx="199">
                  <c:v>43.260181340880671</c:v>
                </c:pt>
                <c:pt idx="200">
                  <c:v>43.16757482155132</c:v>
                </c:pt>
                <c:pt idx="201">
                  <c:v>43.071421684051877</c:v>
                </c:pt>
                <c:pt idx="202">
                  <c:v>42.971729758702452</c:v>
                </c:pt>
                <c:pt idx="203">
                  <c:v>42.86850753465874</c:v>
                </c:pt>
                <c:pt idx="204">
                  <c:v>42.76176419123582</c:v>
                </c:pt>
                <c:pt idx="205">
                  <c:v>42.651509630129802</c:v>
                </c:pt>
                <c:pt idx="206">
                  <c:v>42.537754508480511</c:v>
                </c:pt>
                <c:pt idx="207">
                  <c:v>42.420510272711951</c:v>
                </c:pt>
                <c:pt idx="208">
                  <c:v>42.299789193081793</c:v>
                </c:pt>
                <c:pt idx="209">
                  <c:v>42.175604398864508</c:v>
                </c:pt>
                <c:pt idx="210">
                  <c:v>42.047969914087467</c:v>
                </c:pt>
                <c:pt idx="211">
                  <c:v>41.916900693733602</c:v>
                </c:pt>
                <c:pt idx="212">
                  <c:v>41.782412660318634</c:v>
                </c:pt>
                <c:pt idx="213">
                  <c:v>41.644522740746325</c:v>
                </c:pt>
                <c:pt idx="214">
                  <c:v>41.503248903340072</c:v>
                </c:pt>
                <c:pt idx="215">
                  <c:v>41.358610194944973</c:v>
                </c:pt>
                <c:pt idx="216">
                  <c:v>41.210626777990527</c:v>
                </c:pt>
                <c:pt idx="217">
                  <c:v>41.059319967400548</c:v>
                </c:pt>
                <c:pt idx="218">
                  <c:v>40.904712267233684</c:v>
                </c:pt>
                <c:pt idx="219">
                  <c:v>40.746827406935381</c:v>
                </c:pt>
                <c:pt idx="220">
                  <c:v>40.585690377080056</c:v>
                </c:pt>
                <c:pt idx="221">
                  <c:v>40.421327464480029</c:v>
                </c:pt>
                <c:pt idx="222">
                  <c:v>40.253766286537484</c:v>
                </c:pt>
                <c:pt idx="223">
                  <c:v>40.083035824714003</c:v>
                </c:pt>
                <c:pt idx="224">
                  <c:v>39.909166456993077</c:v>
                </c:pt>
                <c:pt idx="225">
                  <c:v>39.732189989210625</c:v>
                </c:pt>
                <c:pt idx="226">
                  <c:v>39.552139685129674</c:v>
                </c:pt>
                <c:pt idx="227">
                  <c:v>39.369050295137065</c:v>
                </c:pt>
                <c:pt idx="228">
                  <c:v>39.182958083441498</c:v>
                </c:pt>
                <c:pt idx="229">
                  <c:v>38.993900853654793</c:v>
                </c:pt>
                <c:pt idx="230">
                  <c:v>38.801917972641526</c:v>
                </c:pt>
                <c:pt idx="231">
                  <c:v>38.607050392524926</c:v>
                </c:pt>
                <c:pt idx="232">
                  <c:v>38.409340670741472</c:v>
                </c:pt>
                <c:pt idx="233">
                  <c:v>38.208832988040207</c:v>
                </c:pt>
                <c:pt idx="234">
                  <c:v>38.005573164328219</c:v>
                </c:pt>
                <c:pt idx="235">
                  <c:v>37.799608672268548</c:v>
                </c:pt>
                <c:pt idx="236">
                  <c:v>37.590988648541831</c:v>
                </c:pt>
                <c:pt idx="237">
                  <c:v>37.37976390269003</c:v>
                </c:pt>
                <c:pt idx="238">
                  <c:v>37.165986923465425</c:v>
                </c:pt>
                <c:pt idx="239">
                  <c:v>36.949711882615667</c:v>
                </c:pt>
                <c:pt idx="240">
                  <c:v>36.730994636041906</c:v>
                </c:pt>
                <c:pt idx="241">
                  <c:v>36.509892722274174</c:v>
                </c:pt>
                <c:pt idx="242">
                  <c:v>36.28646535821558</c:v>
                </c:pt>
                <c:pt idx="243">
                  <c:v>36.060773432114239</c:v>
                </c:pt>
                <c:pt idx="244">
                  <c:v>35.832879493729614</c:v>
                </c:pt>
                <c:pt idx="245">
                  <c:v>35.602847741667588</c:v>
                </c:pt>
                <c:pt idx="246">
                  <c:v>35.37074400786657</c:v>
                </c:pt>
                <c:pt idx="247">
                  <c:v>35.136635739224921</c:v>
                </c:pt>
                <c:pt idx="248">
                  <c:v>34.900591976367991</c:v>
                </c:pt>
                <c:pt idx="249">
                  <c:v>34.662683329560949</c:v>
                </c:pt>
                <c:pt idx="250">
                  <c:v>34.422981951782042</c:v>
                </c:pt>
                <c:pt idx="251">
                  <c:v>34.181561508978277</c:v>
                </c:pt>
                <c:pt idx="252">
                  <c:v>33.938497147534143</c:v>
                </c:pt>
                <c:pt idx="253">
                  <c:v>33.693865458991304</c:v>
                </c:pt>
                <c:pt idx="254">
                  <c:v>33.447744442065229</c:v>
                </c:pt>
                <c:pt idx="255">
                  <c:v>33.20021346201213</c:v>
                </c:pt>
                <c:pt idx="256">
                  <c:v>32.951353207407173</c:v>
                </c:pt>
                <c:pt idx="257">
                  <c:v>32.701245644402</c:v>
                </c:pt>
                <c:pt idx="258">
                  <c:v>32.449973968536604</c:v>
                </c:pt>
                <c:pt idx="259">
                  <c:v>32.197622554187618</c:v>
                </c:pt>
                <c:pt idx="260">
                  <c:v>31.944276901741173</c:v>
                </c:pt>
                <c:pt idx="261">
                  <c:v>31.690023582585248</c:v>
                </c:pt>
                <c:pt idx="262">
                  <c:v>31.434950182021854</c:v>
                </c:pt>
                <c:pt idx="263">
                  <c:v>31.17914524020545</c:v>
                </c:pt>
                <c:pt idx="264">
                  <c:v>30.922698191219013</c:v>
                </c:pt>
                <c:pt idx="265">
                  <c:v>30.665699300404473</c:v>
                </c:pt>
                <c:pt idx="266">
                  <c:v>30.408239600068374</c:v>
                </c:pt>
                <c:pt idx="267">
                  <c:v>30.150410823688361</c:v>
                </c:pt>
                <c:pt idx="268">
                  <c:v>29.892305338749718</c:v>
                </c:pt>
                <c:pt idx="269">
                  <c:v>29.634016078344583</c:v>
                </c:pt>
                <c:pt idx="270">
                  <c:v>29.375636471669914</c:v>
                </c:pt>
                <c:pt idx="271">
                  <c:v>29.117260373562569</c:v>
                </c:pt>
                <c:pt idx="272">
                  <c:v>28.858981993212481</c:v>
                </c:pt>
                <c:pt idx="273">
                  <c:v>28.600895822196655</c:v>
                </c:pt>
                <c:pt idx="274">
                  <c:v>28.3430965619783</c:v>
                </c:pt>
                <c:pt idx="275">
                  <c:v>28.085679051016335</c:v>
                </c:pt>
                <c:pt idx="276">
                  <c:v>27.828738191631341</c:v>
                </c:pt>
                <c:pt idx="277">
                  <c:v>27.572368876774288</c:v>
                </c:pt>
                <c:pt idx="278">
                  <c:v>27.316665916844144</c:v>
                </c:pt>
                <c:pt idx="279">
                  <c:v>27.061723966699969</c:v>
                </c:pt>
                <c:pt idx="280">
                  <c:v>26.807637453012322</c:v>
                </c:pt>
                <c:pt idx="281">
                  <c:v>26.554500502097145</c:v>
                </c:pt>
                <c:pt idx="282">
                  <c:v>26.302406868374188</c:v>
                </c:pt>
                <c:pt idx="283">
                  <c:v>26.051449863589244</c:v>
                </c:pt>
                <c:pt idx="284">
                  <c:v>25.801722286937679</c:v>
                </c:pt>
                <c:pt idx="285">
                  <c:v>25.553316356223572</c:v>
                </c:pt>
                <c:pt idx="286">
                  <c:v>25.306323640185855</c:v>
                </c:pt>
                <c:pt idx="287">
                  <c:v>25.060834992119283</c:v>
                </c:pt>
                <c:pt idx="288">
                  <c:v>24.816940484914277</c:v>
                </c:pt>
                <c:pt idx="289">
                  <c:v>24.574729347635675</c:v>
                </c:pt>
                <c:pt idx="290">
                  <c:v>24.334289903756112</c:v>
                </c:pt>
                <c:pt idx="291">
                  <c:v>24.095709511154602</c:v>
                </c:pt>
                <c:pt idx="292">
                  <c:v>23.85907450398679</c:v>
                </c:pt>
                <c:pt idx="293">
                  <c:v>23.624470136527147</c:v>
                </c:pt>
                <c:pt idx="294">
                  <c:v>23.391980529078769</c:v>
                </c:pt>
                <c:pt idx="295">
                  <c:v>23.161688616040255</c:v>
                </c:pt>
                <c:pt idx="296">
                  <c:v>22.933676096213237</c:v>
                </c:pt>
                <c:pt idx="297">
                  <c:v>22.708023385428458</c:v>
                </c:pt>
                <c:pt idx="298">
                  <c:v>22.484809571561176</c:v>
                </c:pt>
                <c:pt idx="299">
                  <c:v>22.264112372001033</c:v>
                </c:pt>
                <c:pt idx="300">
                  <c:v>22.046008093634381</c:v>
                </c:pt>
                <c:pt idx="301">
                  <c:v>21.830571595390005</c:v>
                </c:pt>
                <c:pt idx="302">
                  <c:v>21.617876253392993</c:v>
                </c:pt>
                <c:pt idx="303">
                  <c:v>21.40799392876357</c:v>
                </c:pt>
                <c:pt idx="304">
                  <c:v>21.200994938091103</c:v>
                </c:pt>
                <c:pt idx="305">
                  <c:v>20.996948026605768</c:v>
                </c:pt>
                <c:pt idx="306">
                  <c:v>20.795920344063422</c:v>
                </c:pt>
                <c:pt idx="307">
                  <c:v>20.597977423351203</c:v>
                </c:pt>
                <c:pt idx="308">
                  <c:v>20.403183161814567</c:v>
                </c:pt>
                <c:pt idx="309">
                  <c:v>20.211599805298135</c:v>
                </c:pt>
                <c:pt idx="310">
                  <c:v>20.023287934885989</c:v>
                </c:pt>
                <c:pt idx="311">
                  <c:v>19.838306456318634</c:v>
                </c:pt>
                <c:pt idx="312">
                  <c:v>19.656712592057094</c:v>
                </c:pt>
                <c:pt idx="313">
                  <c:v>19.478561875956395</c:v>
                </c:pt>
                <c:pt idx="314">
                  <c:v>19.303908150503663</c:v>
                </c:pt>
                <c:pt idx="315">
                  <c:v>19.132803566568512</c:v>
                </c:pt>
                <c:pt idx="316">
                  <c:v>18.965298585605801</c:v>
                </c:pt>
                <c:pt idx="317">
                  <c:v>18.801441984244228</c:v>
                </c:pt>
                <c:pt idx="318">
                  <c:v>18.641280861186484</c:v>
                </c:pt>
                <c:pt idx="319">
                  <c:v>18.484860646340248</c:v>
                </c:pt>
                <c:pt idx="320">
                  <c:v>18.332225112092313</c:v>
                </c:pt>
                <c:pt idx="321">
                  <c:v>18.183416386631578</c:v>
                </c:pt>
                <c:pt idx="322">
                  <c:v>18.038474969220626</c:v>
                </c:pt>
                <c:pt idx="323">
                  <c:v>17.897439747309082</c:v>
                </c:pt>
                <c:pt idx="324">
                  <c:v>17.760348015376607</c:v>
                </c:pt>
                <c:pt idx="325">
                  <c:v>17.627235495387701</c:v>
                </c:pt>
                <c:pt idx="326">
                  <c:v>17.498136358735461</c:v>
                </c:pt>
                <c:pt idx="327">
                  <c:v>17.373083249546596</c:v>
                </c:pt>
                <c:pt idx="328">
                  <c:v>17.252107309215937</c:v>
                </c:pt>
                <c:pt idx="329">
                  <c:v>17.135238202034277</c:v>
                </c:pt>
                <c:pt idx="330">
                  <c:v>17.022504141770582</c:v>
                </c:pt>
                <c:pt idx="331">
                  <c:v>16.913931919065963</c:v>
                </c:pt>
                <c:pt idx="332">
                  <c:v>16.809546929494843</c:v>
                </c:pt>
                <c:pt idx="333">
                  <c:v>16.709373202146658</c:v>
                </c:pt>
                <c:pt idx="334">
                  <c:v>16.61343342857996</c:v>
                </c:pt>
                <c:pt idx="335">
                  <c:v>16.521748992000237</c:v>
                </c:pt>
                <c:pt idx="336">
                  <c:v>16.434339996512438</c:v>
                </c:pt>
                <c:pt idx="337">
                  <c:v>16.351225296299614</c:v>
                </c:pt>
                <c:pt idx="338">
                  <c:v>16.272422524580325</c:v>
                </c:pt>
                <c:pt idx="339">
                  <c:v>16.197948122199076</c:v>
                </c:pt>
                <c:pt idx="340">
                  <c:v>16.127817365706285</c:v>
                </c:pt>
                <c:pt idx="341">
                  <c:v>16.062044394787748</c:v>
                </c:pt>
                <c:pt idx="342">
                  <c:v>16.000642238906664</c:v>
                </c:pt>
                <c:pt idx="343">
                  <c:v>15.943622843026134</c:v>
                </c:pt>
                <c:pt idx="344">
                  <c:v>15.890997092284794</c:v>
                </c:pt>
                <c:pt idx="345">
                  <c:v>15.842774835503723</c:v>
                </c:pt>
                <c:pt idx="346">
                  <c:v>15.798964907409404</c:v>
                </c:pt>
                <c:pt idx="347">
                  <c:v>15.759575149463748</c:v>
                </c:pt>
                <c:pt idx="348">
                  <c:v>15.724612429200118</c:v>
                </c:pt>
                <c:pt idx="349">
                  <c:v>15.694082657971698</c:v>
                </c:pt>
                <c:pt idx="350">
                  <c:v>15.667990807027337</c:v>
                </c:pt>
                <c:pt idx="351">
                  <c:v>15.646340921838453</c:v>
                </c:pt>
                <c:pt idx="352">
                  <c:v>15.629136134610127</c:v>
                </c:pt>
                <c:pt idx="353">
                  <c:v>15.61637867491889</c:v>
                </c:pt>
                <c:pt idx="354">
                  <c:v>15.608069878429728</c:v>
                </c:pt>
                <c:pt idx="355">
                  <c:v>15.604210193654875</c:v>
                </c:pt>
                <c:pt idx="356">
                  <c:v>15.604799186727428</c:v>
                </c:pt>
                <c:pt idx="357">
                  <c:v>15.609835544173125</c:v>
                </c:pt>
                <c:pt idx="358">
                  <c:v>15.619317073674333</c:v>
                </c:pt>
                <c:pt idx="359">
                  <c:v>15.633240702830848</c:v>
                </c:pt>
                <c:pt idx="360">
                  <c:v>15.651602475932455</c:v>
                </c:pt>
                <c:pt idx="361">
                  <c:v>15.674397548768891</c:v>
                </c:pt>
                <c:pt idx="362">
                  <c:v>15.70162018151294</c:v>
                </c:pt>
                <c:pt idx="363">
                  <c:v>15.733263729722431</c:v>
                </c:pt>
                <c:pt idx="364">
                  <c:v>15.769320633516756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5B-42C0-A4C1-60B7AE4F6A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126208"/>
        <c:axId val="88127744"/>
      </c:lineChart>
      <c:dateAx>
        <c:axId val="88126208"/>
        <c:scaling>
          <c:orientation val="minMax"/>
        </c:scaling>
        <c:delete val="0"/>
        <c:axPos val="b"/>
        <c:numFmt formatCode="[$-C0A]d\-mmm;@" sourceLinked="1"/>
        <c:majorTickMark val="out"/>
        <c:minorTickMark val="none"/>
        <c:tickLblPos val="nextTo"/>
        <c:crossAx val="88127744"/>
        <c:crosses val="autoZero"/>
        <c:auto val="0"/>
        <c:lblOffset val="100"/>
        <c:baseTimeUnit val="days"/>
        <c:majorUnit val="1"/>
        <c:majorTimeUnit val="months"/>
      </c:dateAx>
      <c:valAx>
        <c:axId val="881277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100" baseline="0"/>
                </a:pPr>
                <a:r>
                  <a:rPr lang="en-US" sz="1100" b="0" baseline="0"/>
                  <a:t>Radiación Astronómica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crossAx val="88126208"/>
        <c:crosses val="autoZero"/>
        <c:crossBetween val="between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overlay val="0"/>
      <c:txPr>
        <a:bodyPr/>
        <a:lstStyle/>
        <a:p>
          <a:pPr>
            <a:defRPr sz="1200"/>
          </a:pPr>
          <a:endParaRPr lang="es-419"/>
        </a:p>
      </c:txPr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400-000000000000}">
  <sheetPr/>
  <sheetViews>
    <sheetView zoomScale="121" workbookViewId="0" zoomToFit="1"/>
  </sheetViews>
  <sheetProtection algorithmName="SHA-512" hashValue="pLRajWiTVmEBk1b50VCDDTDPozTmhhwReM8Gy5kPoLcXJWlJ459pXSH86Ac6bjfNsiKq6izz4VkxtiuA6PKp4w==" saltValue="aH75Qf43NimCYzzvm1WRTA==" spinCount="100000" content="1" objects="1"/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500-000000000000}">
  <sheetPr/>
  <sheetViews>
    <sheetView workbookViewId="0"/>
  </sheetViews>
  <sheetProtection algorithmName="SHA-512" hashValue="7PrjdiGkZiVDWwCALOFyZ5n5JakRE0U45UmMyzO5hJ7kAI3mtagXw3HtLlQcNfo6qeZiFfn5L0Tovp9zzioPAg==" saltValue="T4garueTDrxrbu0NWGTJ5w==" spinCount="100000" content="1" objects="1"/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4" Type="http://schemas.openxmlformats.org/officeDocument/2006/relationships/image" Target="../media/image6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752475</xdr:colOff>
      <xdr:row>1</xdr:row>
      <xdr:rowOff>104776</xdr:rowOff>
    </xdr:from>
    <xdr:to>
      <xdr:col>11</xdr:col>
      <xdr:colOff>374007</xdr:colOff>
      <xdr:row>6</xdr:row>
      <xdr:rowOff>152400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181850" y="304801"/>
          <a:ext cx="1145532" cy="1133474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</xdr:pic>
    <xdr:clientData/>
  </xdr:twoCellAnchor>
  <xdr:twoCellAnchor editAs="oneCell">
    <xdr:from>
      <xdr:col>1</xdr:col>
      <xdr:colOff>114300</xdr:colOff>
      <xdr:row>1</xdr:row>
      <xdr:rowOff>152400</xdr:rowOff>
    </xdr:from>
    <xdr:to>
      <xdr:col>2</xdr:col>
      <xdr:colOff>257175</xdr:colOff>
      <xdr:row>8</xdr:row>
      <xdr:rowOff>72959</xdr:rowOff>
    </xdr:to>
    <xdr:pic>
      <xdr:nvPicPr>
        <xdr:cNvPr id="5" name="4 Imagen" descr="LOGO.jpg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14325" y="352425"/>
          <a:ext cx="1038225" cy="143503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19050</xdr:colOff>
      <xdr:row>7</xdr:row>
      <xdr:rowOff>28575</xdr:rowOff>
    </xdr:from>
    <xdr:to>
      <xdr:col>16</xdr:col>
      <xdr:colOff>457200</xdr:colOff>
      <xdr:row>10</xdr:row>
      <xdr:rowOff>9525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2706350" y="1504950"/>
          <a:ext cx="5086350" cy="55245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</xdr:spPr>
    </xdr:pic>
    <xdr:clientData/>
  </xdr:twoCellAnchor>
  <xdr:twoCellAnchor>
    <xdr:from>
      <xdr:col>16</xdr:col>
      <xdr:colOff>752475</xdr:colOff>
      <xdr:row>8</xdr:row>
      <xdr:rowOff>28575</xdr:rowOff>
    </xdr:from>
    <xdr:to>
      <xdr:col>19</xdr:col>
      <xdr:colOff>352425</xdr:colOff>
      <xdr:row>10</xdr:row>
      <xdr:rowOff>19050</xdr:rowOff>
    </xdr:to>
    <xdr:pic>
      <xdr:nvPicPr>
        <xdr:cNvPr id="3" name="Picture 7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8249900" y="1619250"/>
          <a:ext cx="1885950" cy="371475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</xdr:spPr>
    </xdr:pic>
    <xdr:clientData/>
  </xdr:twoCellAnchor>
  <xdr:twoCellAnchor>
    <xdr:from>
      <xdr:col>17</xdr:col>
      <xdr:colOff>9525</xdr:colOff>
      <xdr:row>5</xdr:row>
      <xdr:rowOff>66675</xdr:rowOff>
    </xdr:from>
    <xdr:to>
      <xdr:col>19</xdr:col>
      <xdr:colOff>219075</xdr:colOff>
      <xdr:row>7</xdr:row>
      <xdr:rowOff>57150</xdr:rowOff>
    </xdr:to>
    <xdr:pic>
      <xdr:nvPicPr>
        <xdr:cNvPr id="4" name="Picture 8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8268950" y="1085850"/>
          <a:ext cx="1733550" cy="371475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</xdr:spPr>
    </xdr:pic>
    <xdr:clientData/>
  </xdr:twoCellAnchor>
  <xdr:twoCellAnchor>
    <xdr:from>
      <xdr:col>17</xdr:col>
      <xdr:colOff>19050</xdr:colOff>
      <xdr:row>11</xdr:row>
      <xdr:rowOff>9525</xdr:rowOff>
    </xdr:from>
    <xdr:to>
      <xdr:col>19</xdr:col>
      <xdr:colOff>266700</xdr:colOff>
      <xdr:row>12</xdr:row>
      <xdr:rowOff>28575</xdr:rowOff>
    </xdr:to>
    <xdr:pic>
      <xdr:nvPicPr>
        <xdr:cNvPr id="5" name="Picture 9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8278475" y="2171700"/>
          <a:ext cx="1771650" cy="20955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</xdr:spPr>
    </xdr:pic>
    <xdr:clientData/>
  </xdr:twoCellAnchor>
  <xdr:twoCellAnchor>
    <xdr:from>
      <xdr:col>16</xdr:col>
      <xdr:colOff>533400</xdr:colOff>
      <xdr:row>4</xdr:row>
      <xdr:rowOff>95250</xdr:rowOff>
    </xdr:from>
    <xdr:to>
      <xdr:col>16</xdr:col>
      <xdr:colOff>714376</xdr:colOff>
      <xdr:row>12</xdr:row>
      <xdr:rowOff>85725</xdr:rowOff>
    </xdr:to>
    <xdr:sp macro="" textlink="">
      <xdr:nvSpPr>
        <xdr:cNvPr id="19" name="18 Abrir llave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SpPr/>
      </xdr:nvSpPr>
      <xdr:spPr>
        <a:xfrm>
          <a:off x="18030825" y="923925"/>
          <a:ext cx="180976" cy="1514475"/>
        </a:xfrm>
        <a:prstGeom prst="leftBrace">
          <a:avLst>
            <a:gd name="adj1" fmla="val 50001"/>
            <a:gd name="adj2" fmla="val 50000"/>
          </a:avLst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1038225</xdr:colOff>
      <xdr:row>6</xdr:row>
      <xdr:rowOff>139634</xdr:rowOff>
    </xdr:to>
    <xdr:pic>
      <xdr:nvPicPr>
        <xdr:cNvPr id="3" name="2 Imagen" descr="LOGO.jpg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038225" cy="143503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77107"/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05925" cy="6076950"/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22"/>
  <sheetViews>
    <sheetView tabSelected="1" workbookViewId="0">
      <selection activeCell="C10" sqref="C10:J11"/>
    </sheetView>
  </sheetViews>
  <sheetFormatPr baseColWidth="10" defaultRowHeight="15" x14ac:dyDescent="0.25"/>
  <cols>
    <col min="1" max="1" width="3" style="41" customWidth="1"/>
    <col min="2" max="2" width="13.42578125" style="41" customWidth="1"/>
    <col min="3" max="11" width="11.42578125" style="41"/>
    <col min="12" max="12" width="7.42578125" style="41" customWidth="1"/>
    <col min="13" max="16384" width="11.42578125" style="41"/>
  </cols>
  <sheetData>
    <row r="1" spans="2:12" ht="9" customHeight="1" thickBot="1" x14ac:dyDescent="0.3"/>
    <row r="2" spans="2:12" x14ac:dyDescent="0.25">
      <c r="B2" s="53"/>
      <c r="C2" s="54"/>
      <c r="D2" s="54"/>
      <c r="E2" s="54"/>
      <c r="F2" s="54"/>
      <c r="G2" s="54"/>
      <c r="H2" s="54"/>
      <c r="I2" s="54"/>
      <c r="J2" s="54"/>
      <c r="K2" s="54"/>
      <c r="L2" s="55"/>
    </row>
    <row r="3" spans="2:12" x14ac:dyDescent="0.25">
      <c r="B3" s="56"/>
      <c r="C3" s="81" t="s">
        <v>31</v>
      </c>
      <c r="D3" s="81"/>
      <c r="E3" s="81"/>
      <c r="F3" s="81"/>
      <c r="G3" s="81"/>
      <c r="H3" s="81"/>
      <c r="I3" s="81"/>
      <c r="J3" s="81"/>
      <c r="K3" s="48"/>
      <c r="L3" s="57"/>
    </row>
    <row r="4" spans="2:12" x14ac:dyDescent="0.25">
      <c r="B4" s="56"/>
      <c r="C4" s="81"/>
      <c r="D4" s="81"/>
      <c r="E4" s="81"/>
      <c r="F4" s="81"/>
      <c r="G4" s="81"/>
      <c r="H4" s="81"/>
      <c r="I4" s="81"/>
      <c r="J4" s="81"/>
      <c r="K4" s="48"/>
      <c r="L4" s="57"/>
    </row>
    <row r="5" spans="2:12" ht="25.5" customHeight="1" x14ac:dyDescent="0.35">
      <c r="B5" s="56"/>
      <c r="C5" s="82" t="s">
        <v>32</v>
      </c>
      <c r="D5" s="82"/>
      <c r="E5" s="82"/>
      <c r="F5" s="82"/>
      <c r="G5" s="82"/>
      <c r="H5" s="82"/>
      <c r="I5" s="82"/>
      <c r="J5" s="82"/>
      <c r="K5" s="48"/>
      <c r="L5" s="57"/>
    </row>
    <row r="6" spans="2:12" x14ac:dyDescent="0.25">
      <c r="B6" s="56"/>
      <c r="C6" s="48"/>
      <c r="D6" s="48"/>
      <c r="E6" s="48"/>
      <c r="F6" s="48"/>
      <c r="G6" s="48"/>
      <c r="H6" s="48"/>
      <c r="I6" s="48"/>
      <c r="J6" s="48"/>
      <c r="K6" s="48"/>
      <c r="L6" s="57"/>
    </row>
    <row r="7" spans="2:12" ht="18.75" x14ac:dyDescent="0.3">
      <c r="B7" s="56"/>
      <c r="C7" s="83" t="s">
        <v>35</v>
      </c>
      <c r="D7" s="83"/>
      <c r="E7" s="83"/>
      <c r="F7" s="83"/>
      <c r="G7" s="83"/>
      <c r="H7" s="83"/>
      <c r="I7" s="83"/>
      <c r="J7" s="83"/>
      <c r="K7" s="48"/>
      <c r="L7" s="57"/>
    </row>
    <row r="8" spans="2:12" x14ac:dyDescent="0.25">
      <c r="B8" s="56"/>
      <c r="C8" s="48"/>
      <c r="D8" s="48"/>
      <c r="E8" s="48"/>
      <c r="F8" s="48"/>
      <c r="G8" s="48"/>
      <c r="H8" s="48"/>
      <c r="I8" s="48"/>
      <c r="J8" s="48"/>
      <c r="K8" s="48"/>
      <c r="L8" s="57"/>
    </row>
    <row r="9" spans="2:12" x14ac:dyDescent="0.25">
      <c r="B9" s="56"/>
      <c r="C9" s="48"/>
      <c r="D9" s="48"/>
      <c r="E9" s="48"/>
      <c r="F9" s="48"/>
      <c r="G9" s="48"/>
      <c r="H9" s="48"/>
      <c r="I9" s="48"/>
      <c r="J9" s="48"/>
      <c r="K9" s="48"/>
      <c r="L9" s="57"/>
    </row>
    <row r="10" spans="2:12" x14ac:dyDescent="0.25">
      <c r="B10" s="56"/>
      <c r="C10" s="84" t="s">
        <v>49</v>
      </c>
      <c r="D10" s="84"/>
      <c r="E10" s="84"/>
      <c r="F10" s="84"/>
      <c r="G10" s="84"/>
      <c r="H10" s="84"/>
      <c r="I10" s="84"/>
      <c r="J10" s="84"/>
      <c r="K10" s="48"/>
      <c r="L10" s="57"/>
    </row>
    <row r="11" spans="2:12" ht="48.75" customHeight="1" x14ac:dyDescent="0.25">
      <c r="B11" s="56"/>
      <c r="C11" s="84"/>
      <c r="D11" s="84"/>
      <c r="E11" s="84"/>
      <c r="F11" s="84"/>
      <c r="G11" s="84"/>
      <c r="H11" s="84"/>
      <c r="I11" s="84"/>
      <c r="J11" s="84"/>
      <c r="K11" s="48"/>
      <c r="L11" s="57"/>
    </row>
    <row r="12" spans="2:12" ht="21" x14ac:dyDescent="0.35">
      <c r="B12" s="56"/>
      <c r="C12" s="85" t="s">
        <v>42</v>
      </c>
      <c r="D12" s="85"/>
      <c r="E12" s="85"/>
      <c r="F12" s="85"/>
      <c r="G12" s="85"/>
      <c r="H12" s="85"/>
      <c r="I12" s="85"/>
      <c r="J12" s="85"/>
      <c r="K12" s="48"/>
      <c r="L12" s="57"/>
    </row>
    <row r="13" spans="2:12" ht="15.75" thickBot="1" x14ac:dyDescent="0.3">
      <c r="B13" s="58"/>
      <c r="C13" s="59"/>
      <c r="D13" s="59"/>
      <c r="E13" s="59"/>
      <c r="F13" s="59"/>
      <c r="G13" s="59"/>
      <c r="H13" s="59"/>
      <c r="I13" s="59"/>
      <c r="J13" s="59"/>
      <c r="K13" s="59"/>
      <c r="L13" s="60"/>
    </row>
    <row r="14" spans="2:12" ht="8.25" customHeight="1" x14ac:dyDescent="0.25"/>
    <row r="15" spans="2:12" x14ac:dyDescent="0.25">
      <c r="B15" s="41" t="s">
        <v>46</v>
      </c>
    </row>
    <row r="16" spans="2:12" ht="9" customHeight="1" x14ac:dyDescent="0.25"/>
    <row r="17" spans="2:3" x14ac:dyDescent="0.25">
      <c r="B17" s="41" t="s">
        <v>45</v>
      </c>
    </row>
    <row r="18" spans="2:3" x14ac:dyDescent="0.25">
      <c r="C18" s="41" t="s">
        <v>43</v>
      </c>
    </row>
    <row r="19" spans="2:3" x14ac:dyDescent="0.25">
      <c r="C19" s="41" t="s">
        <v>47</v>
      </c>
    </row>
    <row r="20" spans="2:3" x14ac:dyDescent="0.25">
      <c r="C20" s="41" t="s">
        <v>44</v>
      </c>
    </row>
    <row r="21" spans="2:3" ht="9" customHeight="1" x14ac:dyDescent="0.25"/>
    <row r="22" spans="2:3" x14ac:dyDescent="0.25">
      <c r="B22" s="41" t="s">
        <v>48</v>
      </c>
    </row>
  </sheetData>
  <sheetProtection algorithmName="SHA-512" hashValue="gO8etUokqM3BMJibEdtISNqnZ5NR17DYSH8dckgY1QLiciwVIfQRzQcO+A+HhZCPi5BOheH5cMTLyqhxup6PUQ==" saltValue="39lg9DW7YHkcJVDJsxeRzA==" spinCount="100000" sheet="1" selectLockedCells="1"/>
  <mergeCells count="5">
    <mergeCell ref="C3:J4"/>
    <mergeCell ref="C5:J5"/>
    <mergeCell ref="C7:J7"/>
    <mergeCell ref="C10:J11"/>
    <mergeCell ref="C12:J1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1">
    <tabColor rgb="FF0965FB"/>
  </sheetPr>
  <dimension ref="A1:I18"/>
  <sheetViews>
    <sheetView zoomScaleNormal="100" workbookViewId="0">
      <selection activeCell="B7" sqref="B7"/>
    </sheetView>
  </sheetViews>
  <sheetFormatPr baseColWidth="10" defaultRowHeight="15" x14ac:dyDescent="0.25"/>
  <cols>
    <col min="1" max="1" width="11.42578125" style="41"/>
    <col min="2" max="2" width="29.7109375" style="41" customWidth="1"/>
    <col min="3" max="3" width="8.5703125" style="41" customWidth="1"/>
    <col min="4" max="4" width="8.140625" style="41" customWidth="1"/>
    <col min="5" max="5" width="11.42578125" style="41"/>
    <col min="6" max="6" width="22.28515625" style="41" customWidth="1"/>
    <col min="7" max="7" width="21.42578125" style="41" customWidth="1"/>
    <col min="8" max="8" width="13.5703125" style="41" bestFit="1" customWidth="1"/>
    <col min="9" max="9" width="12" style="41" bestFit="1" customWidth="1"/>
    <col min="10" max="16384" width="11.42578125" style="41"/>
  </cols>
  <sheetData>
    <row r="1" spans="1:9" ht="15.75" thickBot="1" x14ac:dyDescent="0.3">
      <c r="A1" s="42"/>
      <c r="B1" s="42"/>
    </row>
    <row r="2" spans="1:9" ht="19.5" thickBot="1" x14ac:dyDescent="0.35">
      <c r="A2" s="42" t="s">
        <v>33</v>
      </c>
      <c r="B2" s="79" t="s">
        <v>34</v>
      </c>
    </row>
    <row r="3" spans="1:9" x14ac:dyDescent="0.25">
      <c r="I3" s="44"/>
    </row>
    <row r="5" spans="1:9" x14ac:dyDescent="0.25">
      <c r="A5" s="41" t="s">
        <v>29</v>
      </c>
    </row>
    <row r="6" spans="1:9" x14ac:dyDescent="0.25">
      <c r="A6" s="45" t="s">
        <v>17</v>
      </c>
      <c r="B6" s="74">
        <v>34</v>
      </c>
    </row>
    <row r="7" spans="1:9" x14ac:dyDescent="0.25">
      <c r="A7" s="46" t="s">
        <v>16</v>
      </c>
      <c r="B7" s="75">
        <v>56</v>
      </c>
    </row>
    <row r="8" spans="1:9" x14ac:dyDescent="0.25">
      <c r="A8" s="47" t="s">
        <v>36</v>
      </c>
      <c r="B8" s="76">
        <v>5</v>
      </c>
    </row>
    <row r="9" spans="1:9" x14ac:dyDescent="0.25">
      <c r="A9" s="47" t="s">
        <v>18</v>
      </c>
      <c r="B9" s="77" t="s">
        <v>30</v>
      </c>
    </row>
    <row r="11" spans="1:9" x14ac:dyDescent="0.25">
      <c r="A11" s="49" t="s">
        <v>37</v>
      </c>
      <c r="B11" s="50">
        <f>IF(B9="N",B6+(B7/60)+(B8/3600),(B6+(B7/60)+(B8/3600))*(-1))</f>
        <v>-34.93472222222222</v>
      </c>
    </row>
    <row r="13" spans="1:9" x14ac:dyDescent="0.25">
      <c r="A13" s="41" t="s">
        <v>38</v>
      </c>
      <c r="B13" s="78">
        <v>2</v>
      </c>
      <c r="F13" s="48"/>
      <c r="G13" s="48"/>
    </row>
    <row r="14" spans="1:9" x14ac:dyDescent="0.25">
      <c r="F14" s="48"/>
    </row>
    <row r="15" spans="1:9" x14ac:dyDescent="0.25">
      <c r="F15" s="48"/>
    </row>
    <row r="16" spans="1:9" x14ac:dyDescent="0.25">
      <c r="F16" s="48"/>
    </row>
    <row r="17" spans="6:6" x14ac:dyDescent="0.25">
      <c r="F17" s="48"/>
    </row>
    <row r="18" spans="6:6" x14ac:dyDescent="0.25">
      <c r="F18" s="48"/>
    </row>
  </sheetData>
  <sheetProtection password="C4A2" sheet="1" objects="1" scenarios="1" selectLockedCells="1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2"/>
  <dimension ref="A1:Z368"/>
  <sheetViews>
    <sheetView zoomScaleNormal="100" workbookViewId="0">
      <pane ySplit="3" topLeftCell="A331" activePane="bottomLeft" state="frozen"/>
      <selection pane="bottomLeft" activeCell="H348" sqref="H348"/>
    </sheetView>
  </sheetViews>
  <sheetFormatPr baseColWidth="10" defaultRowHeight="15" x14ac:dyDescent="0.25"/>
  <cols>
    <col min="1" max="1" width="5.140625" customWidth="1"/>
    <col min="2" max="2" width="5.85546875" customWidth="1"/>
    <col min="3" max="3" width="6.5703125" customWidth="1"/>
    <col min="4" max="4" width="6.7109375" customWidth="1"/>
    <col min="5" max="5" width="7.7109375" customWidth="1"/>
    <col min="6" max="6" width="6.7109375" customWidth="1"/>
    <col min="7" max="8" width="7.7109375" customWidth="1"/>
    <col min="9" max="9" width="10.7109375" customWidth="1"/>
    <col min="10" max="10" width="5.140625" customWidth="1"/>
    <col min="11" max="11" width="11.42578125" customWidth="1"/>
    <col min="12" max="12" width="19.140625" customWidth="1"/>
    <col min="13" max="13" width="13.42578125" customWidth="1"/>
    <col min="14" max="14" width="11.42578125" customWidth="1"/>
  </cols>
  <sheetData>
    <row r="1" spans="1:26" ht="18.75" customHeight="1" thickBot="1" x14ac:dyDescent="0.3">
      <c r="A1" s="86" t="s">
        <v>12</v>
      </c>
      <c r="B1" s="87"/>
      <c r="C1" s="86" t="s">
        <v>13</v>
      </c>
      <c r="D1" s="87"/>
      <c r="E1" s="19" t="s">
        <v>14</v>
      </c>
      <c r="F1" s="20" t="s">
        <v>15</v>
      </c>
      <c r="G1" s="51">
        <f>+Datos!B13</f>
        <v>2</v>
      </c>
      <c r="H1" s="5">
        <f>+IF(G1=1,1,IF(G1=2,0.041868,IF(G1=3,0.4845833,IF(G1=4,0.0171,"error"))))</f>
        <v>4.1868000000000002E-2</v>
      </c>
      <c r="I1" s="3"/>
    </row>
    <row r="2" spans="1:26" ht="18.75" thickBot="1" x14ac:dyDescent="0.4">
      <c r="A2" s="2" t="s">
        <v>0</v>
      </c>
      <c r="B2" s="2" t="s">
        <v>1</v>
      </c>
      <c r="C2" s="16" t="s">
        <v>4</v>
      </c>
      <c r="D2" s="16" t="s">
        <v>21</v>
      </c>
      <c r="E2" s="17" t="s">
        <v>7</v>
      </c>
      <c r="F2" s="17" t="s">
        <v>22</v>
      </c>
      <c r="G2" s="37" t="s">
        <v>5</v>
      </c>
      <c r="H2" s="38" t="s">
        <v>6</v>
      </c>
      <c r="I2" s="40" t="s">
        <v>10</v>
      </c>
    </row>
    <row r="3" spans="1:26" ht="18.75" customHeight="1" thickBot="1" x14ac:dyDescent="0.3">
      <c r="A3" s="2"/>
      <c r="B3" s="2"/>
      <c r="C3" s="18"/>
      <c r="D3" s="18" t="s">
        <v>8</v>
      </c>
      <c r="E3" s="18" t="s">
        <v>8</v>
      </c>
      <c r="F3" s="18"/>
      <c r="G3" s="36" t="s">
        <v>9</v>
      </c>
      <c r="H3" s="39" t="s">
        <v>9</v>
      </c>
      <c r="I3" s="4" t="str">
        <f>+IF($G$1=1," (cal/cm2dia)",IF($G$1=2,"(Mj/m2dia)",IF($G$1=3,"(W/m2)",IF($G$1=4,"(mm)","error"))))</f>
        <v>(Mj/m2dia)</v>
      </c>
      <c r="J3" s="22"/>
      <c r="T3" s="22"/>
      <c r="U3" s="22"/>
      <c r="V3" s="22"/>
      <c r="W3" s="22"/>
      <c r="X3" s="22"/>
      <c r="Y3" s="22"/>
      <c r="Z3" s="22"/>
    </row>
    <row r="4" spans="1:26" x14ac:dyDescent="0.25">
      <c r="A4" s="1">
        <v>1</v>
      </c>
      <c r="B4" s="1">
        <v>1</v>
      </c>
      <c r="C4" s="1">
        <f>IF(A4&gt;=3,DATE(,A4,B4)-1,DATE(,A4,B4))</f>
        <v>1</v>
      </c>
      <c r="D4" s="15">
        <f t="shared" ref="D4:D11" si="0">1+0.033*COS(2*PI()/365*C4)</f>
        <v>1.0329951106939008</v>
      </c>
      <c r="E4" s="15">
        <f t="shared" ref="E4:E11" si="1">0.409*SIN(2*PI()/365*C4-1.39)</f>
        <v>-0.40100809259462372</v>
      </c>
      <c r="F4" s="15">
        <f>+ACOS(-TAN(Cálculos!$M$18)*TAN(Cálculos!E4))</f>
        <v>1.8714620153200352</v>
      </c>
      <c r="G4" s="6">
        <f t="shared" ref="G4:G11" si="2">F4*360/(2*PI())*2/15</f>
        <v>14.29691666625139</v>
      </c>
      <c r="H4" s="7">
        <f>2/15*ACOS((SIN((-6)*2*PI()/360)-SIN(Cálculos!$M$18)*SIN(E4))/(COS(Cálculos!$M$18)*COS(E4)))*360/(2*PI())</f>
        <v>15.435043819604406</v>
      </c>
      <c r="I4" s="6">
        <f>(24*60/PI()*D4*Cálculos!$M$20*(F4*SIN(E4)*SIN(Cálculos!$M$18)+COS(E4)*COS(Cálculos!$M$18)*SIN(F4)))*$H$1</f>
        <v>44.22005160688218</v>
      </c>
    </row>
    <row r="5" spans="1:26" x14ac:dyDescent="0.25">
      <c r="A5" s="1">
        <v>1</v>
      </c>
      <c r="B5" s="1">
        <v>2</v>
      </c>
      <c r="C5" s="1">
        <f t="shared" ref="C5:C68" si="3">IF(A5&gt;=3,DATE(,A5,B5)-1,DATE(,A5,B5))</f>
        <v>2</v>
      </c>
      <c r="D5" s="15">
        <f t="shared" si="0"/>
        <v>1.0329804442244102</v>
      </c>
      <c r="E5" s="15">
        <f t="shared" si="1"/>
        <v>-0.39956372457913614</v>
      </c>
      <c r="F5" s="15">
        <f>+ACOS(-TAN(Cálculos!$M$18)*TAN(Cálculos!E5))</f>
        <v>1.8702168445201188</v>
      </c>
      <c r="G5" s="6">
        <f t="shared" si="2"/>
        <v>14.287404262036972</v>
      </c>
      <c r="H5" s="7">
        <f>2/15*ACOS((SIN((-6)*2*PI()/360)-SIN(Cálculos!$M$18)*SIN(E5))/(COS(Cálculos!$M$18)*COS(E5)))*360/(2*PI())</f>
        <v>15.424239358375994</v>
      </c>
      <c r="I5" s="6">
        <f>(24*60/PI()*D5*Cálculos!$M$20*(F5*SIN(E5)*SIN(Cálculos!$M$18)+COS(E5)*COS(Cálculos!$M$18)*SIN(F5)))*$H$1</f>
        <v>44.181219900061741</v>
      </c>
    </row>
    <row r="6" spans="1:26" x14ac:dyDescent="0.25">
      <c r="A6" s="1">
        <v>1</v>
      </c>
      <c r="B6" s="1">
        <v>3</v>
      </c>
      <c r="C6" s="1">
        <f t="shared" si="3"/>
        <v>3</v>
      </c>
      <c r="D6" s="15">
        <f t="shared" si="0"/>
        <v>1.0329560049375197</v>
      </c>
      <c r="E6" s="15">
        <f t="shared" si="1"/>
        <v>-0.39800095720876433</v>
      </c>
      <c r="F6" s="15">
        <f>+ACOS(-TAN(Cálculos!$M$18)*TAN(Cálculos!E6))</f>
        <v>1.8688718504567707</v>
      </c>
      <c r="G6" s="6">
        <f t="shared" si="2"/>
        <v>14.277129264263639</v>
      </c>
      <c r="H6" s="7">
        <f>2/15*ACOS((SIN((-6)*2*PI()/360)-SIN(Cálculos!$M$18)*SIN(E6))/(COS(Cálculos!$M$18)*COS(E6)))*360/(2*PI())</f>
        <v>15.412575061970474</v>
      </c>
      <c r="I6" s="6">
        <f>(24*60/PI()*D6*Cálculos!$M$20*(F6*SIN(E6)*SIN(Cálculos!$M$18)+COS(E6)*COS(Cálculos!$M$18)*SIN(F6)))*$H$1</f>
        <v>44.138785056069665</v>
      </c>
    </row>
    <row r="7" spans="1:26" x14ac:dyDescent="0.25">
      <c r="A7" s="1">
        <v>1</v>
      </c>
      <c r="B7" s="1">
        <v>4</v>
      </c>
      <c r="C7" s="1">
        <f t="shared" si="3"/>
        <v>4</v>
      </c>
      <c r="D7" s="15">
        <f t="shared" si="0"/>
        <v>1.0329218000751172</v>
      </c>
      <c r="E7" s="15">
        <f t="shared" si="1"/>
        <v>-0.39632025356520739</v>
      </c>
      <c r="F7" s="15">
        <f>+ACOS(-TAN(Cálculos!$M$18)*TAN(Cálculos!E7))</f>
        <v>1.8674279443029849</v>
      </c>
      <c r="G7" s="6">
        <f t="shared" si="2"/>
        <v>14.26609863378032</v>
      </c>
      <c r="H7" s="7">
        <f>2/15*ACOS((SIN((-6)*2*PI()/360)-SIN(Cálculos!$M$18)*SIN(E7))/(COS(Cálculos!$M$18)*COS(E7)))*360/(2*PI())</f>
        <v>15.400060278924688</v>
      </c>
      <c r="I7" s="6">
        <f>(24*60/PI()*D7*Cálculos!$M$20*(F7*SIN(E7)*SIN(Cálculos!$M$18)+COS(E7)*COS(Cálculos!$M$18)*SIN(F7)))*$H$1</f>
        <v>44.092748066241228</v>
      </c>
    </row>
    <row r="8" spans="1:26" x14ac:dyDescent="0.25">
      <c r="A8" s="1">
        <v>1</v>
      </c>
      <c r="B8" s="1">
        <v>5</v>
      </c>
      <c r="C8" s="1">
        <f t="shared" si="3"/>
        <v>5</v>
      </c>
      <c r="D8" s="15">
        <f t="shared" si="0"/>
        <v>1.032877839772842</v>
      </c>
      <c r="E8" s="15">
        <f t="shared" si="1"/>
        <v>-0.3945221116772275</v>
      </c>
      <c r="F8" s="15">
        <f>+ACOS(-TAN(Cálculos!$M$18)*TAN(Cálculos!E8))</f>
        <v>1.8658860965862927</v>
      </c>
      <c r="G8" s="6">
        <f t="shared" si="2"/>
        <v>14.254319784871207</v>
      </c>
      <c r="H8" s="7">
        <f>2/15*ACOS((SIN((-6)*2*PI()/360)-SIN(Cálculos!$M$18)*SIN(E8))/(COS(Cálculos!$M$18)*COS(E8)))*360/(2*PI())</f>
        <v>15.386704954696865</v>
      </c>
      <c r="I8" s="6">
        <f>(24*60/PI()*D8*Cálculos!$M$20*(F8*SIN(E8)*SIN(Cálculos!$M$18)+COS(E8)*COS(Cálculos!$M$18)*SIN(F8)))*$H$1</f>
        <v>44.043110239343001</v>
      </c>
    </row>
    <row r="9" spans="1:26" x14ac:dyDescent="0.25">
      <c r="A9" s="1">
        <v>1</v>
      </c>
      <c r="B9" s="1">
        <v>6</v>
      </c>
      <c r="C9" s="1">
        <f t="shared" si="3"/>
        <v>6</v>
      </c>
      <c r="D9" s="15">
        <f t="shared" si="0"/>
        <v>1.0328241370570801</v>
      </c>
      <c r="E9" s="15">
        <f t="shared" si="1"/>
        <v>-0.39260706437307313</v>
      </c>
      <c r="F9" s="15">
        <f>+ACOS(-TAN(Cálculos!$M$18)*TAN(Cálculos!E9))</f>
        <v>1.8642473349783928</v>
      </c>
      <c r="G9" s="6">
        <f t="shared" si="2"/>
        <v>14.241800568369774</v>
      </c>
      <c r="H9" s="7">
        <f>2/15*ACOS((SIN((-6)*2*PI()/360)-SIN(Cálculos!$M$18)*SIN(E9))/(COS(Cálculos!$M$18)*COS(E9)))*360/(2*PI())</f>
        <v>15.372519606742236</v>
      </c>
      <c r="I9" s="6">
        <f>(24*60/PI()*D9*Cálculos!$M$20*(F9*SIN(E9)*SIN(Cálculos!$M$18)+COS(E9)*COS(Cálculos!$M$18)*SIN(F9)))*$H$1</f>
        <v>43.989873216496363</v>
      </c>
    </row>
    <row r="10" spans="1:26" x14ac:dyDescent="0.25">
      <c r="A10" s="1">
        <v>1</v>
      </c>
      <c r="B10" s="1">
        <v>7</v>
      </c>
      <c r="C10" s="1">
        <f t="shared" si="3"/>
        <v>7</v>
      </c>
      <c r="D10" s="15">
        <f t="shared" si="0"/>
        <v>1.0327607078411054</v>
      </c>
      <c r="E10" s="15">
        <f t="shared" si="1"/>
        <v>-0.39057567912259061</v>
      </c>
      <c r="F10" s="15">
        <f>+ACOS(-TAN(Cálculos!$M$18)*TAN(Cálculos!E10))</f>
        <v>1.862512741984653</v>
      </c>
      <c r="G10" s="6">
        <f t="shared" si="2"/>
        <v>14.228549254007874</v>
      </c>
      <c r="H10" s="7">
        <f>2/15*ACOS((SIN((-6)*2*PI()/360)-SIN(Cálculos!$M$18)*SIN(E10))/(COS(Cálculos!$M$18)*COS(E10)))*360/(2*PI())</f>
        <v>15.357515298538972</v>
      </c>
      <c r="I10" s="6">
        <f>(24*60/PI()*D10*Cálculos!$M$20*(F10*SIN(E10)*SIN(Cálculos!$M$18)+COS(E10)*COS(Cálculos!$M$18)*SIN(F10)))*$H$1</f>
        <v>43.933038987198941</v>
      </c>
    </row>
    <row r="11" spans="1:26" x14ac:dyDescent="0.25">
      <c r="A11" s="1">
        <v>1</v>
      </c>
      <c r="B11" s="1">
        <v>8</v>
      </c>
      <c r="C11" s="1">
        <f t="shared" si="3"/>
        <v>8</v>
      </c>
      <c r="D11" s="15">
        <f t="shared" si="0"/>
        <v>1.0326875709203633</v>
      </c>
      <c r="E11" s="15">
        <f t="shared" si="1"/>
        <v>-0.38842855786907049</v>
      </c>
      <c r="F11" s="15">
        <f>+ACOS(-TAN(Cálculos!$M$18)*TAN(Cálculos!E11))</f>
        <v>1.8606834525438141</v>
      </c>
      <c r="G11" s="6">
        <f t="shared" si="2"/>
        <v>14.214574512078821</v>
      </c>
      <c r="H11" s="7">
        <f>2/15*ACOS((SIN((-6)*2*PI()/360)-SIN(Cálculos!$M$18)*SIN(E11))/(COS(Cálculos!$M$18)*COS(E11)))*360/(2*PI())</f>
        <v>15.341703612691905</v>
      </c>
      <c r="I11" s="6">
        <f>(24*60/PI()*D11*Cálculos!$M$20*(F11*SIN(E11)*SIN(Cálculos!$M$18)+COS(E11)*COS(Cálculos!$M$18)*SIN(F11)))*$H$1</f>
        <v>43.872609906458798</v>
      </c>
    </row>
    <row r="12" spans="1:26" x14ac:dyDescent="0.25">
      <c r="A12" s="1">
        <v>1</v>
      </c>
      <c r="B12" s="1">
        <v>9</v>
      </c>
      <c r="C12" s="1">
        <f t="shared" si="3"/>
        <v>9</v>
      </c>
      <c r="D12" s="15">
        <f t="shared" ref="D12:D75" si="4">1+0.033*COS(2*PI()/365*C12)</f>
        <v>1.032604747966902</v>
      </c>
      <c r="E12" s="15">
        <f t="shared" ref="E12:E75" si="5">0.409*SIN(2*PI()/365*C12-1.39)</f>
        <v>-0.38616633685087898</v>
      </c>
      <c r="F12" s="15">
        <f>+ACOS(-TAN(Cálculos!$M$18)*TAN(Cálculos!E12))</f>
        <v>1.8587606515484303</v>
      </c>
      <c r="G12" s="6">
        <f t="shared" ref="G12:G75" si="6">F12*360/(2*PI())*2/15</f>
        <v>14.199885394494947</v>
      </c>
      <c r="H12" s="7">
        <f>2/15*ACOS((SIN((-6)*2*PI()/360)-SIN(Cálculos!$M$18)*SIN(E12))/(COS(Cálculos!$M$18)*COS(E12)))*360/(2*PI())</f>
        <v>15.325096623243139</v>
      </c>
      <c r="I12" s="6">
        <f>(24*60/PI()*D12*Cálculos!$M$20*(F12*SIN(E12)*SIN(Cálculos!$M$18)+COS(E12)*COS(Cálculos!$M$18)*SIN(F12)))*$H$1</f>
        <v>43.808588713053567</v>
      </c>
    </row>
    <row r="13" spans="1:26" x14ac:dyDescent="0.25">
      <c r="A13" s="1">
        <v>1</v>
      </c>
      <c r="B13" s="1">
        <v>10</v>
      </c>
      <c r="C13" s="1">
        <f t="shared" si="3"/>
        <v>10</v>
      </c>
      <c r="D13" s="15">
        <f t="shared" si="4"/>
        <v>1.03251226352295</v>
      </c>
      <c r="E13" s="15">
        <f t="shared" si="5"/>
        <v>-0.38378968641292643</v>
      </c>
      <c r="F13" s="15">
        <f>+ACOS(-TAN(Cálculos!$M$18)*TAN(Cálculos!E13))</f>
        <v>1.8567455712967063</v>
      </c>
      <c r="G13" s="6">
        <f t="shared" si="6"/>
        <v>14.184491315321086</v>
      </c>
      <c r="H13" s="7">
        <f>2/15*ACOS((SIN((-6)*2*PI()/360)-SIN(Cálculos!$M$18)*SIN(E13))/(COS(Cálculos!$M$18)*COS(E13)))*360/(2*PI())</f>
        <v>15.307706867319169</v>
      </c>
      <c r="I13" s="6">
        <f>(24*60/PI()*D13*Cálculos!$M$20*(F13*SIN(E13)*SIN(Cálculos!$M$18)+COS(E13)*COS(Cálculos!$M$18)*SIN(F13)))*$H$1</f>
        <v>43.740978548924105</v>
      </c>
    </row>
    <row r="14" spans="1:26" x14ac:dyDescent="0.25">
      <c r="A14" s="1">
        <v>1</v>
      </c>
      <c r="B14" s="1">
        <v>11</v>
      </c>
      <c r="C14" s="1">
        <f t="shared" si="3"/>
        <v>11</v>
      </c>
      <c r="D14" s="15">
        <f t="shared" si="4"/>
        <v>1.032410144993644</v>
      </c>
      <c r="E14" s="15">
        <f t="shared" si="5"/>
        <v>-0.38129931080802987</v>
      </c>
      <c r="F14" s="15">
        <f>+ACOS(-TAN(Cálculos!$M$18)*TAN(Cálculos!E14))</f>
        <v>1.8546394888864657</v>
      </c>
      <c r="G14" s="6">
        <f t="shared" si="6"/>
        <v>14.168402030865952</v>
      </c>
      <c r="H14" s="7">
        <f>2/15*ACOS((SIN((-6)*2*PI()/360)-SIN(Cálculos!$M$18)*SIN(E14))/(COS(Cálculos!$M$18)*COS(E14)))*360/(2*PI())</f>
        <v>15.289547316243874</v>
      </c>
      <c r="I14" s="6">
        <f>(24*60/PI()*D14*Cálculos!$M$20*(F14*SIN(E14)*SIN(Cálculos!$M$18)+COS(E14)*COS(Cálculos!$M$18)*SIN(F14)))*$H$1</f>
        <v>43.669782979709481</v>
      </c>
    </row>
    <row r="15" spans="1:26" x14ac:dyDescent="0.25">
      <c r="A15" s="1">
        <v>1</v>
      </c>
      <c r="B15" s="1">
        <v>12</v>
      </c>
      <c r="C15" s="1">
        <f t="shared" si="3"/>
        <v>12</v>
      </c>
      <c r="D15" s="15">
        <f t="shared" si="4"/>
        <v>1.0322984226389083</v>
      </c>
      <c r="E15" s="15">
        <f t="shared" si="5"/>
        <v>-0.37869594798822787</v>
      </c>
      <c r="F15" s="15">
        <f>+ACOS(-TAN(Cálculos!$M$18)*TAN(Cálculos!E15))</f>
        <v>1.8524437235619691</v>
      </c>
      <c r="G15" s="6">
        <f t="shared" si="6"/>
        <v>14.151627619413308</v>
      </c>
      <c r="H15" s="7">
        <f>2/15*ACOS((SIN((-6)*2*PI()/360)-SIN(Cálculos!$M$18)*SIN(E15))/(COS(Cálculos!$M$18)*COS(E15)))*360/(2*PI())</f>
        <v>15.270631346245375</v>
      </c>
      <c r="I15" s="6">
        <f>(24*60/PI()*D15*Cálculos!$M$20*(F15*SIN(E15)*SIN(Cálculos!$M$18)+COS(E15)*COS(Cálculos!$M$18)*SIN(F15)))*$H$1</f>
        <v>43.595006016425771</v>
      </c>
      <c r="O15" s="23"/>
    </row>
    <row r="16" spans="1:26" x14ac:dyDescent="0.25">
      <c r="A16" s="1">
        <v>1</v>
      </c>
      <c r="B16" s="1">
        <v>13</v>
      </c>
      <c r="C16" s="1">
        <f t="shared" si="3"/>
        <v>13</v>
      </c>
      <c r="D16" s="15">
        <f t="shared" si="4"/>
        <v>1.0321771295644875</v>
      </c>
      <c r="E16" s="15">
        <f t="shared" si="5"/>
        <v>-0.37598036938610901</v>
      </c>
      <c r="F16" s="15">
        <f>+ACOS(-TAN(Cálculos!$M$18)*TAN(Cálculos!E16))</f>
        <v>1.850159634024233</v>
      </c>
      <c r="G16" s="6">
        <f t="shared" si="6"/>
        <v>14.13417846067434</v>
      </c>
      <c r="H16" s="7">
        <f>2/15*ACOS((SIN((-6)*2*PI()/360)-SIN(Cálculos!$M$18)*SIN(E16))/(COS(Cálculos!$M$18)*COS(E16)))*360/(2*PI())</f>
        <v>15.250972708882765</v>
      </c>
      <c r="I16" s="6">
        <f>(24*60/PI()*D16*Cálculos!$M$20*(F16*SIN(E16)*SIN(Cálculos!$M$18)+COS(E16)*COS(Cálculos!$M$18)*SIN(F16)))*$H$1</f>
        <v>43.516652138287647</v>
      </c>
    </row>
    <row r="17" spans="1:14" x14ac:dyDescent="0.25">
      <c r="A17" s="1">
        <v>1</v>
      </c>
      <c r="B17" s="1">
        <v>14</v>
      </c>
      <c r="C17" s="1">
        <f t="shared" si="3"/>
        <v>14</v>
      </c>
      <c r="D17" s="15">
        <f t="shared" si="4"/>
        <v>1.0320463017121373</v>
      </c>
      <c r="E17" s="15">
        <f t="shared" si="5"/>
        <v>-0.37315337968622003</v>
      </c>
      <c r="F17" s="15">
        <f>+ACOS(-TAN(Cálculos!$M$18)*TAN(Cálculos!E17))</f>
        <v>1.8477886157153682</v>
      </c>
      <c r="G17" s="6">
        <f t="shared" si="6"/>
        <v>14.116065215041512</v>
      </c>
      <c r="H17" s="7">
        <f>2/15*ACOS((SIN((-6)*2*PI()/360)-SIN(Cálculos!$M$18)*SIN(E17))/(COS(Cálculos!$M$18)*COS(E17)))*360/(2*PI())</f>
        <v>15.230585501315772</v>
      </c>
      <c r="I17" s="6">
        <f>(24*60/PI()*D17*Cálculos!$M$20*(F17*SIN(E17)*SIN(Cálculos!$M$18)+COS(E17)*COS(Cálculos!$M$18)*SIN(F17)))*$H$1</f>
        <v>43.434726316667323</v>
      </c>
    </row>
    <row r="18" spans="1:14" x14ac:dyDescent="0.25">
      <c r="A18" s="1">
        <v>1</v>
      </c>
      <c r="B18" s="1">
        <v>15</v>
      </c>
      <c r="C18" s="1">
        <f t="shared" si="3"/>
        <v>15</v>
      </c>
      <c r="D18" s="15">
        <f t="shared" si="4"/>
        <v>1.0319059778489741</v>
      </c>
      <c r="E18" s="15">
        <f t="shared" si="5"/>
        <v>-0.37021581658662056</v>
      </c>
      <c r="F18" s="15">
        <f>+ACOS(-TAN(Cálculos!$M$18)*TAN(Cálculos!E18))</f>
        <v>1.8453320980872607</v>
      </c>
      <c r="G18" s="6">
        <f t="shared" si="6"/>
        <v>14.097298802722838</v>
      </c>
      <c r="H18" s="7">
        <f>2/15*ACOS((SIN((-6)*2*PI()/360)-SIN(Cálculos!$M$18)*SIN(E18))/(COS(Cálculos!$M$18)*COS(E18)))*360/(2*PI())</f>
        <v>15.209484136536856</v>
      </c>
      <c r="I18" s="6">
        <f>(24*60/PI()*D18*Cálculos!$M$20*(F18*SIN(E18)*SIN(Cálculos!$M$18)+COS(E18)*COS(Cálculos!$M$18)*SIN(F18)))*$H$1</f>
        <v>43.349234040179986</v>
      </c>
      <c r="L18" s="8" t="s">
        <v>2</v>
      </c>
      <c r="M18" s="10">
        <f>RADIANS(Datos!B11)</f>
        <v>-0.60972592604740794</v>
      </c>
    </row>
    <row r="19" spans="1:14" x14ac:dyDescent="0.25">
      <c r="A19" s="1">
        <v>1</v>
      </c>
      <c r="B19" s="1">
        <v>16</v>
      </c>
      <c r="C19" s="1">
        <f t="shared" si="3"/>
        <v>16</v>
      </c>
      <c r="D19" s="15">
        <f t="shared" si="4"/>
        <v>1.031756199555987</v>
      </c>
      <c r="E19" s="15">
        <f t="shared" si="5"/>
        <v>-0.36716855055065478</v>
      </c>
      <c r="F19" s="15">
        <f>+ACOS(-TAN(Cálculos!$M$18)*TAN(Cálculos!E19))</f>
        <v>1.8427915418646683</v>
      </c>
      <c r="G19" s="6">
        <f t="shared" si="6"/>
        <v>14.077890382833472</v>
      </c>
      <c r="H19" s="7">
        <f>2/15*ACOS((SIN((-6)*2*PI()/360)-SIN(Cálculos!$M$18)*SIN(E19))/(COS(Cálculos!$M$18)*COS(E19)))*360/(2*PI())</f>
        <v>15.187683313680896</v>
      </c>
      <c r="I19" s="6">
        <f>(24*60/PI()*D19*Cálculos!$M$20*(F19*SIN(E19)*SIN(Cálculos!$M$18)+COS(E19)*COS(Cálculos!$M$18)*SIN(F19)))*$H$1</f>
        <v>43.260181340880671</v>
      </c>
      <c r="L19" s="9" t="s">
        <v>3</v>
      </c>
      <c r="M19" s="11"/>
    </row>
    <row r="20" spans="1:14" x14ac:dyDescent="0.25">
      <c r="A20" s="1">
        <v>1</v>
      </c>
      <c r="B20" s="1">
        <v>17</v>
      </c>
      <c r="C20" s="1">
        <f t="shared" si="3"/>
        <v>17</v>
      </c>
      <c r="D20" s="15">
        <f t="shared" si="4"/>
        <v>1.0315970112157162</v>
      </c>
      <c r="E20" s="15">
        <f t="shared" si="5"/>
        <v>-0.36401248454901453</v>
      </c>
      <c r="F20" s="15">
        <f>+ACOS(-TAN(Cálculos!$M$18)*TAN(Cálculos!E20))</f>
        <v>1.8401684363125135</v>
      </c>
      <c r="G20" s="6">
        <f t="shared" si="6"/>
        <v>14.057851332519364</v>
      </c>
      <c r="H20" s="7">
        <f>2/15*ACOS((SIN((-6)*2*PI()/360)-SIN(Cálculos!$M$18)*SIN(E20))/(COS(Cálculos!$M$18)*COS(E20)))*360/(2*PI())</f>
        <v>15.165197988522864</v>
      </c>
      <c r="I20" s="6">
        <f>(24*60/PI()*D20*Cálculos!$M$20*(F20*SIN(E20)*SIN(Cálculos!$M$18)+COS(E20)*COS(Cálculos!$M$18)*SIN(F20)))*$H$1</f>
        <v>43.16757482155132</v>
      </c>
      <c r="L20" s="24" t="s">
        <v>11</v>
      </c>
      <c r="M20" s="34">
        <v>1.958</v>
      </c>
    </row>
    <row r="21" spans="1:14" x14ac:dyDescent="0.25">
      <c r="A21" s="1">
        <v>1</v>
      </c>
      <c r="B21" s="1">
        <v>18</v>
      </c>
      <c r="C21" s="1">
        <f t="shared" si="3"/>
        <v>18</v>
      </c>
      <c r="D21" s="15">
        <f t="shared" si="4"/>
        <v>1.031428459999103</v>
      </c>
      <c r="E21" s="15">
        <f t="shared" si="5"/>
        <v>-0.36074855379216958</v>
      </c>
      <c r="F21" s="15">
        <f>+ACOS(-TAN(Cálculos!$M$18)*TAN(Cálculos!E21))</f>
        <v>1.8374642965167984</v>
      </c>
      <c r="G21" s="6">
        <f t="shared" si="6"/>
        <v>14.037193226184987</v>
      </c>
      <c r="H21" s="7">
        <f>2/15*ACOS((SIN((-6)*2*PI()/360)-SIN(Cálculos!$M$18)*SIN(E21))/(COS(Cálculos!$M$18)*COS(E21)))*360/(2*PI())</f>
        <v>15.142043344268444</v>
      </c>
      <c r="I21" s="6">
        <f>(24*60/PI()*D21*Cálculos!$M$20*(F21*SIN(E21)*SIN(Cálculos!$M$18)+COS(E21)*COS(Cálculos!$M$18)*SIN(F21)))*$H$1</f>
        <v>43.071421684051877</v>
      </c>
      <c r="L21" s="26" t="s">
        <v>23</v>
      </c>
      <c r="M21" s="35">
        <v>8.1319999999999997E-11</v>
      </c>
    </row>
    <row r="22" spans="1:14" x14ac:dyDescent="0.25">
      <c r="A22" s="1">
        <v>1</v>
      </c>
      <c r="B22" s="1">
        <v>19</v>
      </c>
      <c r="C22" s="1">
        <f t="shared" si="3"/>
        <v>19</v>
      </c>
      <c r="D22" s="15">
        <f t="shared" si="4"/>
        <v>1.0312505958515106</v>
      </c>
      <c r="E22" s="15">
        <f t="shared" si="5"/>
        <v>-0.35737772545324453</v>
      </c>
      <c r="F22" s="15">
        <f>+ACOS(-TAN(Cálculos!$M$18)*TAN(Cálculos!E22))</f>
        <v>1.834680660688192</v>
      </c>
      <c r="G22" s="6">
        <f t="shared" si="6"/>
        <v>14.015927814894248</v>
      </c>
      <c r="H22" s="7">
        <f>2/15*ACOS((SIN((-6)*2*PI()/360)-SIN(Cálculos!$M$18)*SIN(E22))/(COS(Cálculos!$M$18)*COS(E22)))*360/(2*PI())</f>
        <v>15.11823476273678</v>
      </c>
      <c r="I22" s="6">
        <f>(24*60/PI()*D22*Cálculos!$M$20*(F22*SIN(E22)*SIN(Cálculos!$M$18)+COS(E22)*COS(Cálculos!$M$18)*SIN(F22)))*$H$1</f>
        <v>42.971729758702452</v>
      </c>
      <c r="L22" s="27" t="s">
        <v>25</v>
      </c>
      <c r="M22" s="21">
        <f>+M21*60*24</f>
        <v>1.1710079999999999E-7</v>
      </c>
    </row>
    <row r="23" spans="1:14" x14ac:dyDescent="0.25">
      <c r="A23" s="1">
        <v>1</v>
      </c>
      <c r="B23" s="1">
        <v>20</v>
      </c>
      <c r="C23" s="1">
        <f t="shared" si="3"/>
        <v>20</v>
      </c>
      <c r="D23" s="15">
        <f t="shared" si="4"/>
        <v>1.0310634714779239</v>
      </c>
      <c r="E23" s="15">
        <f t="shared" si="5"/>
        <v>-0.35390099838142475</v>
      </c>
      <c r="F23" s="15">
        <f>+ACOS(-TAN(Cálculos!$M$18)*TAN(Cálculos!E23))</f>
        <v>1.8318190874969074</v>
      </c>
      <c r="G23" s="6">
        <f t="shared" si="6"/>
        <v>13.994067006010461</v>
      </c>
      <c r="H23" s="7">
        <f>2/15*ACOS((SIN((-6)*2*PI()/360)-SIN(Cálculos!$M$18)*SIN(E23))/(COS(Cálculos!$M$18)*COS(E23)))*360/(2*PI())</f>
        <v>15.093787796028352</v>
      </c>
      <c r="I23" s="6">
        <f>(24*60/PI()*D23*Cálculos!$M$20*(F23*SIN(E23)*SIN(Cálculos!$M$18)+COS(E23)*COS(Cálculos!$M$18)*SIN(F23)))*$H$1</f>
        <v>42.86850753465874</v>
      </c>
    </row>
    <row r="24" spans="1:14" x14ac:dyDescent="0.25">
      <c r="A24" s="1">
        <v>1</v>
      </c>
      <c r="B24" s="1">
        <v>21</v>
      </c>
      <c r="C24" s="1">
        <f t="shared" si="3"/>
        <v>21</v>
      </c>
      <c r="D24" s="15">
        <f t="shared" si="4"/>
        <v>1.0308671423273339</v>
      </c>
      <c r="E24" s="15">
        <f t="shared" si="5"/>
        <v>-0.35031940280597534</v>
      </c>
      <c r="F24" s="15">
        <f>+ACOS(-TAN(Cálculos!$M$18)*TAN(Cálculos!E24))</f>
        <v>1.8288811534470362</v>
      </c>
      <c r="G24" s="6">
        <f t="shared" si="6"/>
        <v>13.971622843137743</v>
      </c>
      <c r="H24" s="7">
        <f>2/15*ACOS((SIN((-6)*2*PI()/360)-SIN(Cálculos!$M$18)*SIN(E24))/(COS(Cálculos!$M$18)*COS(E24)))*360/(2*PI())</f>
        <v>15.06871813876459</v>
      </c>
      <c r="I24" s="6">
        <f>(24*60/PI()*D24*Cálculos!$M$20*(F24*SIN(E24)*SIN(Cálculos!$M$18)+COS(E24)*COS(Cálculos!$M$18)*SIN(F24)))*$H$1</f>
        <v>42.76176419123582</v>
      </c>
      <c r="L24" s="24" t="s">
        <v>19</v>
      </c>
      <c r="M24" s="13">
        <f>Cálculos!M20*N25</f>
        <v>8.1981459999999992E-2</v>
      </c>
    </row>
    <row r="25" spans="1:14" x14ac:dyDescent="0.25">
      <c r="A25" s="1">
        <v>1</v>
      </c>
      <c r="B25" s="1">
        <v>22</v>
      </c>
      <c r="C25" s="1">
        <f t="shared" si="3"/>
        <v>22</v>
      </c>
      <c r="D25" s="15">
        <f t="shared" si="4"/>
        <v>1.0306616665763046</v>
      </c>
      <c r="E25" s="15">
        <f t="shared" si="5"/>
        <v>-0.34663400003096273</v>
      </c>
      <c r="F25" s="15">
        <f>+ACOS(-TAN(Cálculos!$M$18)*TAN(Cálculos!E25))</f>
        <v>1.8258684502980309</v>
      </c>
      <c r="G25" s="6">
        <f t="shared" si="6"/>
        <v>13.948607486422571</v>
      </c>
      <c r="H25" s="7">
        <f>2/15*ACOS((SIN((-6)*2*PI()/360)-SIN(Cálculos!$M$18)*SIN(E25))/(COS(Cálculos!$M$18)*COS(E25)))*360/(2*PI())</f>
        <v>15.043041600979013</v>
      </c>
      <c r="I25" s="6">
        <f>(24*60/PI()*D25*Cálculos!$M$20*(F25*SIN(E25)*SIN(Cálculos!$M$18)+COS(E25)*COS(Cálculos!$M$18)*SIN(F25)))*$H$1</f>
        <v>42.651509630129802</v>
      </c>
      <c r="L25" s="25" t="s">
        <v>20</v>
      </c>
      <c r="M25" s="14">
        <f>Cálculos!M20*N26</f>
        <v>1365.3133999999998</v>
      </c>
      <c r="N25" s="12">
        <f>0.04187</f>
        <v>4.1869999999999997E-2</v>
      </c>
    </row>
    <row r="26" spans="1:14" x14ac:dyDescent="0.25">
      <c r="A26" s="1">
        <v>1</v>
      </c>
      <c r="B26" s="1">
        <v>23</v>
      </c>
      <c r="C26" s="1">
        <f t="shared" si="3"/>
        <v>23</v>
      </c>
      <c r="D26" s="15">
        <f t="shared" si="4"/>
        <v>1.0304471051117361</v>
      </c>
      <c r="E26" s="15">
        <f t="shared" si="5"/>
        <v>-0.3428458821207665</v>
      </c>
      <c r="F26" s="15">
        <f>+ACOS(-TAN(Cálculos!$M$18)*TAN(Cálculos!E26))</f>
        <v>1.8227825825405144</v>
      </c>
      <c r="G26" s="6">
        <f t="shared" si="6"/>
        <v>13.925033193270414</v>
      </c>
      <c r="H26" s="7">
        <f>2/15*ACOS((SIN((-6)*2*PI()/360)-SIN(Cálculos!$M$18)*SIN(E26))/(COS(Cálculos!$M$18)*COS(E26)))*360/(2*PI())</f>
        <v>15.016774081733022</v>
      </c>
      <c r="I26" s="6">
        <f>(24*60/PI()*D26*Cálculos!$M$20*(F26*SIN(E26)*SIN(Cálculos!$M$18)+COS(E26)*COS(Cálculos!$M$18)*SIN(F26)))*$H$1</f>
        <v>42.537754508480511</v>
      </c>
      <c r="N26" s="12">
        <v>697.3</v>
      </c>
    </row>
    <row r="27" spans="1:14" x14ac:dyDescent="0.25">
      <c r="A27" s="1">
        <v>1</v>
      </c>
      <c r="B27" s="1">
        <v>24</v>
      </c>
      <c r="C27" s="1">
        <f t="shared" si="3"/>
        <v>24</v>
      </c>
      <c r="D27" s="15">
        <f t="shared" si="4"/>
        <v>1.0302235215128204</v>
      </c>
      <c r="E27" s="15">
        <f t="shared" si="5"/>
        <v>-0.33895617157647767</v>
      </c>
      <c r="F27" s="15">
        <f>+ACOS(-TAN(Cálculos!$M$18)*TAN(Cálculos!E27))</f>
        <v>1.8196251649330852</v>
      </c>
      <c r="G27" s="6">
        <f t="shared" si="6"/>
        <v>13.900912299528279</v>
      </c>
      <c r="H27" s="7">
        <f>2/15*ACOS((SIN((-6)*2*PI()/360)-SIN(Cálculos!$M$18)*SIN(E27))/(COS(Cálculos!$M$18)*COS(E27)))*360/(2*PI())</f>
        <v>14.989931543522474</v>
      </c>
      <c r="I27" s="6">
        <f>(24*60/PI()*D27*Cálculos!$M$20*(F27*SIN(E27)*SIN(Cálculos!$M$18)+COS(E27)*COS(Cálculos!$M$18)*SIN(F27)))*$H$1</f>
        <v>42.420510272711951</v>
      </c>
      <c r="L27" s="28" t="s">
        <v>27</v>
      </c>
      <c r="M27" s="31">
        <f>+Cálculos!M21*N25</f>
        <v>3.4048683999999997E-12</v>
      </c>
    </row>
    <row r="28" spans="1:14" x14ac:dyDescent="0.25">
      <c r="A28" s="1">
        <v>1</v>
      </c>
      <c r="B28" s="1">
        <v>25</v>
      </c>
      <c r="C28" s="1">
        <f t="shared" si="3"/>
        <v>25</v>
      </c>
      <c r="D28" s="15">
        <f t="shared" si="4"/>
        <v>1.0299909820322035</v>
      </c>
      <c r="E28" s="15">
        <f t="shared" si="5"/>
        <v>-0.33496602100327749</v>
      </c>
      <c r="F28" s="15">
        <f>+ACOS(-TAN(Cálculos!$M$18)*TAN(Cálculos!E28))</f>
        <v>1.8163978201062543</v>
      </c>
      <c r="G28" s="6">
        <f t="shared" si="6"/>
        <v>13.876257201180175</v>
      </c>
      <c r="H28" s="7">
        <f>2/15*ACOS((SIN((-6)*2*PI()/360)-SIN(Cálculos!$M$18)*SIN(E28))/(COS(Cálculos!$M$18)*COS(E28)))*360/(2*PI())</f>
        <v>14.962529987534248</v>
      </c>
      <c r="I28" s="6">
        <f>(24*60/PI()*D28*Cálculos!$M$20*(F28*SIN(E28)*SIN(Cálculos!$M$18)+COS(E28)*COS(Cálculos!$M$18)*SIN(F28)))*$H$1</f>
        <v>42.299789193081793</v>
      </c>
      <c r="L28" s="29" t="s">
        <v>24</v>
      </c>
      <c r="M28" s="32">
        <f>+Cálculos!M22*N25</f>
        <v>4.9030104959999987E-9</v>
      </c>
    </row>
    <row r="29" spans="1:14" x14ac:dyDescent="0.25">
      <c r="A29" s="1">
        <v>1</v>
      </c>
      <c r="B29" s="1">
        <v>26</v>
      </c>
      <c r="C29" s="1">
        <f t="shared" si="3"/>
        <v>26</v>
      </c>
      <c r="D29" s="15">
        <f t="shared" si="4"/>
        <v>1.0297495555763523</v>
      </c>
      <c r="E29" s="15">
        <f t="shared" si="5"/>
        <v>-0.33087661276889524</v>
      </c>
      <c r="F29" s="15">
        <f>+ACOS(-TAN(Cálculos!$M$18)*TAN(Cálculos!E29))</f>
        <v>1.8131021762391086</v>
      </c>
      <c r="G29" s="6">
        <f t="shared" si="6"/>
        <v>13.851080336598095</v>
      </c>
      <c r="H29" s="7">
        <f>2/15*ACOS((SIN((-6)*2*PI()/360)-SIN(Cálculos!$M$18)*SIN(E29))/(COS(Cálculos!$M$18)*COS(E29)))*360/(2*PI())</f>
        <v>14.934585429805162</v>
      </c>
      <c r="I29" s="6">
        <f>(24*60/PI()*D29*Cálculos!$M$20*(F29*SIN(E29)*SIN(Cálculos!$M$18)+COS(E29)*COS(Cálculos!$M$18)*SIN(F29)))*$H$1</f>
        <v>42.175604398864508</v>
      </c>
      <c r="L29" s="30" t="s">
        <v>26</v>
      </c>
      <c r="M29" s="33">
        <f>+Cálculos!M21*N26</f>
        <v>5.6704435999999996E-8</v>
      </c>
    </row>
    <row r="30" spans="1:14" x14ac:dyDescent="0.25">
      <c r="A30" s="1">
        <v>1</v>
      </c>
      <c r="B30" s="1">
        <v>27</v>
      </c>
      <c r="C30" s="1">
        <f t="shared" si="3"/>
        <v>27</v>
      </c>
      <c r="D30" s="15">
        <f t="shared" si="4"/>
        <v>1.0294993136851356</v>
      </c>
      <c r="E30" s="15">
        <f t="shared" si="5"/>
        <v>-0.32668915865324738</v>
      </c>
      <c r="F30" s="15">
        <f>+ACOS(-TAN(Cálculos!$M$18)*TAN(Cálculos!E30))</f>
        <v>1.8097398648137606</v>
      </c>
      <c r="G30" s="6">
        <f t="shared" si="6"/>
        <v>13.825394169387286</v>
      </c>
      <c r="H30" s="7">
        <f>2/15*ACOS((SIN((-6)*2*PI()/360)-SIN(Cálculos!$M$18)*SIN(E30))/(COS(Cálculos!$M$18)*COS(E30)))*360/(2*PI())</f>
        <v>14.906113878328744</v>
      </c>
      <c r="I30" s="6">
        <f>(24*60/PI()*D30*Cálculos!$M$20*(F30*SIN(E30)*SIN(Cálculos!$M$18)+COS(E30)*COS(Cálculos!$M$18)*SIN(F30)))*$H$1</f>
        <v>42.047969914087467</v>
      </c>
    </row>
    <row r="31" spans="1:14" x14ac:dyDescent="0.25">
      <c r="A31" s="1">
        <v>1</v>
      </c>
      <c r="B31" s="1">
        <v>28</v>
      </c>
      <c r="C31" s="1">
        <f t="shared" si="3"/>
        <v>28</v>
      </c>
      <c r="D31" s="15">
        <f t="shared" si="4"/>
        <v>1.0292403305106266</v>
      </c>
      <c r="E31" s="15">
        <f t="shared" si="5"/>
        <v>-0.32240489948936107</v>
      </c>
      <c r="F31" s="15">
        <f>+ACOS(-TAN(Cálculos!$M$18)*TAN(Cálculos!E31))</f>
        <v>1.8063125184520992</v>
      </c>
      <c r="G31" s="6">
        <f t="shared" si="6"/>
        <v>13.799211171860257</v>
      </c>
      <c r="H31" s="7">
        <f>2/15*ACOS((SIN((-6)*2*PI()/360)-SIN(Cálculos!$M$18)*SIN(E31))/(COS(Cálculos!$M$18)*COS(E31)))*360/(2*PI())</f>
        <v>14.877131311148753</v>
      </c>
      <c r="I31" s="6">
        <f>(24*60/PI()*D31*Cálculos!$M$20*(F31*SIN(E31)*SIN(Cálculos!$M$18)+COS(E31)*COS(Cálculos!$M$18)*SIN(F31)))*$H$1</f>
        <v>41.916900693733602</v>
      </c>
    </row>
    <row r="32" spans="1:14" x14ac:dyDescent="0.25">
      <c r="A32" s="1">
        <v>1</v>
      </c>
      <c r="B32" s="1">
        <v>29</v>
      </c>
      <c r="C32" s="1">
        <f t="shared" si="3"/>
        <v>29</v>
      </c>
      <c r="D32" s="15">
        <f t="shared" si="4"/>
        <v>1.0289726827951293</v>
      </c>
      <c r="E32" s="15">
        <f t="shared" si="5"/>
        <v>-0.31802510479568846</v>
      </c>
      <c r="F32" s="15">
        <f>+ACOS(-TAN(Cálculos!$M$18)*TAN(Cálculos!E32))</f>
        <v>1.8028217688388248</v>
      </c>
      <c r="G32" s="6">
        <f t="shared" si="6"/>
        <v>13.772543809169917</v>
      </c>
      <c r="H32" s="7">
        <f>2/15*ACOS((SIN((-6)*2*PI()/360)-SIN(Cálculos!$M$18)*SIN(E32))/(COS(Cálculos!$M$18)*COS(E32)))*360/(2*PI())</f>
        <v>14.847653655471881</v>
      </c>
      <c r="I32" s="6">
        <f>(24*60/PI()*D32*Cálculos!$M$20*(F32*SIN(E32)*SIN(Cálculos!$M$18)+COS(E32)*COS(Cálculos!$M$18)*SIN(F32)))*$H$1</f>
        <v>41.782412660318634</v>
      </c>
    </row>
    <row r="33" spans="1:9" x14ac:dyDescent="0.25">
      <c r="A33" s="1">
        <v>1</v>
      </c>
      <c r="B33" s="1">
        <v>30</v>
      </c>
      <c r="C33" s="1">
        <f t="shared" si="3"/>
        <v>30</v>
      </c>
      <c r="D33" s="15">
        <f t="shared" si="4"/>
        <v>1.0286964498484381</v>
      </c>
      <c r="E33" s="15">
        <f t="shared" si="5"/>
        <v>-0.31355107239992103</v>
      </c>
      <c r="F33" s="15">
        <f>+ACOS(-TAN(Cálculos!$M$18)*TAN(Cálculos!E33))</f>
        <v>1.7992692447342249</v>
      </c>
      <c r="G33" s="6">
        <f t="shared" si="6"/>
        <v>13.745404524128308</v>
      </c>
      <c r="H33" s="7">
        <f>2/15*ACOS((SIN((-6)*2*PI()/360)-SIN(Cálculos!$M$18)*SIN(E33))/(COS(Cálculos!$M$18)*COS(E33)))*360/(2*PI())</f>
        <v>14.817696767825639</v>
      </c>
      <c r="I33" s="6">
        <f>(24*60/PI()*D33*Cálculos!$M$20*(F33*SIN(E33)*SIN(Cálculos!$M$18)+COS(E33)*COS(Cálculos!$M$18)*SIN(F33)))*$H$1</f>
        <v>41.644522740746325</v>
      </c>
    </row>
    <row r="34" spans="1:9" x14ac:dyDescent="0.25">
      <c r="A34" s="1">
        <v>1</v>
      </c>
      <c r="B34" s="1">
        <v>31</v>
      </c>
      <c r="C34" s="1">
        <f t="shared" si="3"/>
        <v>31</v>
      </c>
      <c r="D34" s="15">
        <f t="shared" si="4"/>
        <v>1.0284117135243369</v>
      </c>
      <c r="E34" s="15">
        <f t="shared" si="5"/>
        <v>-0.30898412805441511</v>
      </c>
      <c r="F34" s="15">
        <f>+ACOS(-TAN(Cálculos!$M$18)*TAN(Cálculos!E34))</f>
        <v>1.7956565700796305</v>
      </c>
      <c r="G34" s="6">
        <f t="shared" si="6"/>
        <v>13.717805722733356</v>
      </c>
      <c r="H34" s="7">
        <f>2/15*ACOS((SIN((-6)*2*PI()/360)-SIN(Cálculos!$M$18)*SIN(E34))/(COS(Cálculos!$M$18)*COS(E34)))*360/(2*PI())</f>
        <v>14.787276415281751</v>
      </c>
      <c r="I34" s="6">
        <f>(24*60/PI()*D34*Cálculos!$M$20*(F34*SIN(E34)*SIN(Cálculos!$M$18)+COS(E34)*COS(Cálculos!$M$18)*SIN(F34)))*$H$1</f>
        <v>41.503248903340072</v>
      </c>
    </row>
    <row r="35" spans="1:9" x14ac:dyDescent="0.25">
      <c r="A35" s="1">
        <v>2</v>
      </c>
      <c r="B35" s="1">
        <v>1</v>
      </c>
      <c r="C35" s="1">
        <f t="shared" si="3"/>
        <v>32</v>
      </c>
      <c r="D35" s="15">
        <f t="shared" si="4"/>
        <v>1.0281185581963432</v>
      </c>
      <c r="E35" s="15">
        <f t="shared" si="5"/>
        <v>-0.30432562504334304</v>
      </c>
      <c r="F35" s="15">
        <f>+ACOS(-TAN(Cálculos!$M$18)*TAN(Cálculos!E35))</f>
        <v>1.7919853621979924</v>
      </c>
      <c r="G35" s="6">
        <f t="shared" si="6"/>
        <v>13.689759760422284</v>
      </c>
      <c r="H35" s="7">
        <f>2/15*ACOS((SIN((-6)*2*PI()/360)-SIN(Cálculos!$M$18)*SIN(E35))/(COS(Cálculos!$M$18)*COS(E35)))*360/(2*PI())</f>
        <v>14.756408257759215</v>
      </c>
      <c r="I35" s="6">
        <f>(24*60/PI()*D35*Cálculos!$M$20*(F35*SIN(E35)*SIN(Cálculos!$M$18)+COS(E35)*COS(Cálculos!$M$18)*SIN(F35)))*$H$1</f>
        <v>41.358610194944973</v>
      </c>
    </row>
    <row r="36" spans="1:9" x14ac:dyDescent="0.25">
      <c r="A36" s="1">
        <v>2</v>
      </c>
      <c r="B36" s="1">
        <v>2</v>
      </c>
      <c r="C36" s="1">
        <f t="shared" si="3"/>
        <v>33</v>
      </c>
      <c r="D36" s="15">
        <f t="shared" si="4"/>
        <v>1.0278170707327079</v>
      </c>
      <c r="E36" s="15">
        <f t="shared" si="5"/>
        <v>-0.2995769437816857</v>
      </c>
      <c r="F36" s="15">
        <f>+ACOS(-TAN(Cálculos!$M$18)*TAN(Cálculos!E36))</f>
        <v>1.7882572300915349</v>
      </c>
      <c r="G36" s="6">
        <f t="shared" si="6"/>
        <v>13.661278929066652</v>
      </c>
      <c r="H36" s="7">
        <f>2/15*ACOS((SIN((-6)*2*PI()/360)-SIN(Cálculos!$M$18)*SIN(E36))/(COS(Cálculos!$M$18)*COS(E36)))*360/(2*PI())</f>
        <v>14.725107831416196</v>
      </c>
      <c r="I36" s="6">
        <f>(24*60/PI()*D36*Cálculos!$M$20*(F36*SIN(E36)*SIN(Cálculos!$M$18)+COS(E36)*COS(Cálculos!$M$18)*SIN(F36)))*$H$1</f>
        <v>41.210626777990527</v>
      </c>
    </row>
    <row r="37" spans="1:9" x14ac:dyDescent="0.25">
      <c r="A37" s="1">
        <v>2</v>
      </c>
      <c r="B37" s="1">
        <v>3</v>
      </c>
      <c r="C37" s="1">
        <f t="shared" si="3"/>
        <v>34</v>
      </c>
      <c r="D37" s="15">
        <f t="shared" si="4"/>
        <v>1.0275073404706727</v>
      </c>
      <c r="E37" s="15">
        <f t="shared" si="5"/>
        <v>-0.29473949140618588</v>
      </c>
      <c r="F37" s="15">
        <f>+ACOS(-TAN(Cálculos!$M$18)*TAN(Cálculos!E37))</f>
        <v>1.7844737728379763</v>
      </c>
      <c r="G37" s="6">
        <f t="shared" si="6"/>
        <v>13.632375444720378</v>
      </c>
      <c r="H37" s="7">
        <f>2/15*ACOS((SIN((-6)*2*PI()/360)-SIN(Cálculos!$M$18)*SIN(E37))/(COS(Cálculos!$M$18)*COS(E37)))*360/(2*PI())</f>
        <v>14.693390533134428</v>
      </c>
      <c r="I37" s="6">
        <f>(24*60/PI()*D37*Cálculos!$M$20*(F37*SIN(E37)*SIN(Cálculos!$M$18)+COS(E37)*COS(Cálculos!$M$18)*SIN(F37)))*$H$1</f>
        <v>41.059319967400548</v>
      </c>
    </row>
    <row r="38" spans="1:9" x14ac:dyDescent="0.25">
      <c r="A38" s="1">
        <v>2</v>
      </c>
      <c r="B38" s="1">
        <v>4</v>
      </c>
      <c r="C38" s="1">
        <f t="shared" si="3"/>
        <v>35</v>
      </c>
      <c r="D38" s="15">
        <f t="shared" si="4"/>
        <v>1.0271894591899993</v>
      </c>
      <c r="E38" s="15">
        <f t="shared" si="5"/>
        <v>-0.28981470135838328</v>
      </c>
      <c r="F38" s="15">
        <f>+ACOS(-TAN(Cálculos!$M$18)*TAN(Cálculos!E38))</f>
        <v>1.7806365780863636</v>
      </c>
      <c r="G38" s="6">
        <f t="shared" si="6"/>
        <v>13.603061436128757</v>
      </c>
      <c r="H38" s="7">
        <f>2/15*ACOS((SIN((-6)*2*PI()/360)-SIN(Cálculos!$M$18)*SIN(E38))/(COS(Cálculos!$M$18)*COS(E38)))*360/(2*PI())</f>
        <v>14.661271606095283</v>
      </c>
      <c r="I38" s="6">
        <f>(24*60/PI()*D38*Cálculos!$M$20*(F38*SIN(E38)*SIN(Cálculos!$M$18)+COS(E38)*COS(Cálculos!$M$18)*SIN(F38)))*$H$1</f>
        <v>40.904712267233684</v>
      </c>
    </row>
    <row r="39" spans="1:9" x14ac:dyDescent="0.25">
      <c r="A39" s="1">
        <v>2</v>
      </c>
      <c r="B39" s="1">
        <v>5</v>
      </c>
      <c r="C39" s="1">
        <f t="shared" si="3"/>
        <v>36</v>
      </c>
      <c r="D39" s="15">
        <f t="shared" si="4"/>
        <v>1.0268635210857713</v>
      </c>
      <c r="E39" s="15">
        <f t="shared" si="5"/>
        <v>-0.28480403295985462</v>
      </c>
      <c r="F39" s="15">
        <f>+ACOS(-TAN(Cálculos!$M$18)*TAN(Cálculos!E39))</f>
        <v>1.7767472206531447</v>
      </c>
      <c r="G39" s="6">
        <f t="shared" si="6"/>
        <v>13.573348934003254</v>
      </c>
      <c r="H39" s="7">
        <f>2/15*ACOS((SIN((-6)*2*PI()/360)-SIN(Cálculos!$M$18)*SIN(E39))/(COS(Cálculos!$M$18)*COS(E39)))*360/(2*PI())</f>
        <v>14.628766126442065</v>
      </c>
      <c r="I39" s="6">
        <f>(24*60/PI()*D39*Cálculos!$M$20*(F39*SIN(E39)*SIN(Cálculos!$M$18)+COS(E39)*COS(Cálculos!$M$18)*SIN(F39)))*$H$1</f>
        <v>40.746827406935381</v>
      </c>
    </row>
    <row r="40" spans="1:9" x14ac:dyDescent="0.25">
      <c r="A40" s="1">
        <v>2</v>
      </c>
      <c r="B40" s="1">
        <v>6</v>
      </c>
      <c r="C40" s="1">
        <f t="shared" si="3"/>
        <v>37</v>
      </c>
      <c r="D40" s="15">
        <f t="shared" si="4"/>
        <v>1.0265296227404832</v>
      </c>
      <c r="E40" s="15">
        <f t="shared" si="5"/>
        <v>-0.27970897097978548</v>
      </c>
      <c r="F40" s="15">
        <f>+ACOS(-TAN(Cálculos!$M$18)*TAN(Cálculos!E40))</f>
        <v>1.7728072612187054</v>
      </c>
      <c r="G40" s="6">
        <f t="shared" si="6"/>
        <v>13.543249861063773</v>
      </c>
      <c r="H40" s="7">
        <f>2/15*ACOS((SIN((-6)*2*PI()/360)-SIN(Cálculos!$M$18)*SIN(E40))/(COS(Cálculos!$M$18)*COS(E40)))*360/(2*PI())</f>
        <v>14.595888991019056</v>
      </c>
      <c r="I40" s="6">
        <f>(24*60/PI()*D40*Cálculos!$M$20*(F40*SIN(E40)*SIN(Cálculos!$M$18)+COS(E40)*COS(Cálculos!$M$18)*SIN(F40)))*$H$1</f>
        <v>40.585690377080056</v>
      </c>
    </row>
    <row r="41" spans="1:9" x14ac:dyDescent="0.25">
      <c r="A41" s="1">
        <v>2</v>
      </c>
      <c r="B41" s="1">
        <v>7</v>
      </c>
      <c r="C41" s="1">
        <f t="shared" si="3"/>
        <v>38</v>
      </c>
      <c r="D41" s="15">
        <f t="shared" si="4"/>
        <v>1.0261878630954209</v>
      </c>
      <c r="E41" s="15">
        <f t="shared" si="5"/>
        <v>-0.27453102519500105</v>
      </c>
      <c r="F41" s="15">
        <f>+ACOS(-TAN(Cálculos!$M$18)*TAN(Cálculos!E41))</f>
        <v>1.7688182451242225</v>
      </c>
      <c r="G41" s="6">
        <f t="shared" si="6"/>
        <v>13.512776022847286</v>
      </c>
      <c r="H41" s="7">
        <f>2/15*ACOS((SIN((-6)*2*PI()/360)-SIN(Cálculos!$M$18)*SIN(E41))/(COS(Cálculos!$M$18)*COS(E41)))*360/(2*PI())</f>
        <v>14.562654906174078</v>
      </c>
      <c r="I41" s="6">
        <f>(24*60/PI()*D41*Cálculos!$M$20*(F41*SIN(E41)*SIN(Cálculos!$M$18)+COS(E41)*COS(Cálculos!$M$18)*SIN(F41)))*$H$1</f>
        <v>40.421327464480029</v>
      </c>
    </row>
    <row r="42" spans="1:9" x14ac:dyDescent="0.25">
      <c r="A42" s="1">
        <v>2</v>
      </c>
      <c r="B42" s="1">
        <v>8</v>
      </c>
      <c r="C42" s="1">
        <f t="shared" si="3"/>
        <v>39</v>
      </c>
      <c r="D42" s="15">
        <f t="shared" si="4"/>
        <v>1.0258383434213432</v>
      </c>
      <c r="E42" s="15">
        <f t="shared" si="5"/>
        <v>-0.26927172994258658</v>
      </c>
      <c r="F42" s="15">
        <f>+ACOS(-TAN(Cálculos!$M$18)*TAN(Cálculos!E42))</f>
        <v>1.7647817012683362</v>
      </c>
      <c r="G42" s="6">
        <f t="shared" si="6"/>
        <v>13.481939099279055</v>
      </c>
      <c r="H42" s="7">
        <f>2/15*ACOS((SIN((-6)*2*PI()/360)-SIN(Cálculos!$M$18)*SIN(E42))/(COS(Cálculos!$M$18)*COS(E42)))*360/(2*PI())</f>
        <v>14.529078377607933</v>
      </c>
      <c r="I42" s="6">
        <f>(24*60/PI()*D42*Cálculos!$M$20*(F42*SIN(E42)*SIN(Cálculos!$M$18)+COS(E42)*COS(Cálculos!$M$18)*SIN(F42)))*$H$1</f>
        <v>40.253766286537484</v>
      </c>
    </row>
    <row r="43" spans="1:9" x14ac:dyDescent="0.25">
      <c r="A43" s="1">
        <v>2</v>
      </c>
      <c r="B43" s="1">
        <v>9</v>
      </c>
      <c r="C43" s="1">
        <f t="shared" si="3"/>
        <v>40</v>
      </c>
      <c r="D43" s="15">
        <f t="shared" si="4"/>
        <v>1.0254811672884725</v>
      </c>
      <c r="E43" s="15">
        <f t="shared" si="5"/>
        <v>-0.26393264366523028</v>
      </c>
      <c r="F43" s="15">
        <f>+ACOS(-TAN(Cálculos!$M$18)*TAN(Cálculos!E43))</f>
        <v>1.7606991411028219</v>
      </c>
      <c r="G43" s="6">
        <f t="shared" si="6"/>
        <v>13.450750637000093</v>
      </c>
      <c r="H43" s="7">
        <f>2/15*ACOS((SIN((-6)*2*PI()/360)-SIN(Cálculos!$M$18)*SIN(E43))/(COS(Cálculos!$M$18)*COS(E43)))*360/(2*PI())</f>
        <v>14.495173701250932</v>
      </c>
      <c r="I43" s="6">
        <f>(24*60/PI()*D43*Cálculos!$M$20*(F43*SIN(E43)*SIN(Cálculos!$M$18)+COS(E43)*COS(Cálculos!$M$18)*SIN(F43)))*$H$1</f>
        <v>40.083035824714003</v>
      </c>
    </row>
    <row r="44" spans="1:9" x14ac:dyDescent="0.25">
      <c r="A44" s="1">
        <v>2</v>
      </c>
      <c r="B44" s="1">
        <v>10</v>
      </c>
      <c r="C44" s="1">
        <f t="shared" si="3"/>
        <v>41</v>
      </c>
      <c r="D44" s="15">
        <f t="shared" si="4"/>
        <v>1.0251164405358055</v>
      </c>
      <c r="E44" s="15">
        <f t="shared" si="5"/>
        <v>-0.25851534844942292</v>
      </c>
      <c r="F44" s="15">
        <f>+ACOS(-TAN(Cálculos!$M$18)*TAN(Cálculos!E44))</f>
        <v>1.7565720577261423</v>
      </c>
      <c r="G44" s="6">
        <f t="shared" si="6"/>
        <v>13.419222042442449</v>
      </c>
      <c r="H44" s="7">
        <f>2/15*ACOS((SIN((-6)*2*PI()/360)-SIN(Cálculos!$M$18)*SIN(E44))/(COS(Cálculos!$M$18)*COS(E44)))*360/(2*PI())</f>
        <v>14.460954955144162</v>
      </c>
      <c r="I44" s="6">
        <f>(24*60/PI()*D44*Cálculos!$M$20*(F44*SIN(E44)*SIN(Cálculos!$M$18)+COS(E44)*COS(Cálculos!$M$18)*SIN(F44)))*$H$1</f>
        <v>39.909166456993077</v>
      </c>
    </row>
    <row r="45" spans="1:9" x14ac:dyDescent="0.25">
      <c r="A45" s="1">
        <v>2</v>
      </c>
      <c r="B45" s="1">
        <v>11</v>
      </c>
      <c r="C45" s="1">
        <f t="shared" si="3"/>
        <v>42</v>
      </c>
      <c r="D45" s="15">
        <f t="shared" si="4"/>
        <v>1.0247442712397508</v>
      </c>
      <c r="E45" s="15">
        <f t="shared" si="5"/>
        <v>-0.2530214495566519</v>
      </c>
      <c r="F45" s="15">
        <f>+ACOS(-TAN(Cálculos!$M$18)*TAN(Cálculos!E45))</f>
        <v>1.752401925073493</v>
      </c>
      <c r="G45" s="6">
        <f t="shared" si="6"/>
        <v>13.387364575641582</v>
      </c>
      <c r="H45" s="7">
        <f>2/15*ACOS((SIN((-6)*2*PI()/360)-SIN(Cálculos!$M$18)*SIN(E45))/(COS(Cálculos!$M$18)*COS(E45)))*360/(2*PI())</f>
        <v>14.426435992300538</v>
      </c>
      <c r="I45" s="6">
        <f>(24*60/PI()*D45*Cálculos!$M$20*(F45*SIN(E45)*SIN(Cálculos!$M$18)+COS(E45)*COS(Cálculos!$M$18)*SIN(F45)))*$H$1</f>
        <v>39.732189989210625</v>
      </c>
    </row>
    <row r="46" spans="1:9" x14ac:dyDescent="0.25">
      <c r="A46" s="1">
        <v>2</v>
      </c>
      <c r="B46" s="1">
        <v>12</v>
      </c>
      <c r="C46" s="1">
        <f t="shared" si="3"/>
        <v>43</v>
      </c>
      <c r="D46" s="15">
        <f t="shared" si="4"/>
        <v>1.0243647696821025</v>
      </c>
      <c r="E46" s="15">
        <f t="shared" si="5"/>
        <v>-0.24745257494772704</v>
      </c>
      <c r="F46" s="15">
        <f>+ACOS(-TAN(Cálculos!$M$18)*TAN(Cálculos!E46))</f>
        <v>1.7481901972017002</v>
      </c>
      <c r="G46" s="6">
        <f t="shared" si="6"/>
        <v>13.355189344773404</v>
      </c>
      <c r="H46" s="7">
        <f>2/15*ACOS((SIN((-6)*2*PI()/360)-SIN(Cálculos!$M$18)*SIN(E46))/(COS(Cálculos!$M$18)*COS(E46)))*360/(2*PI())</f>
        <v>14.391630434518721</v>
      </c>
      <c r="I46" s="6">
        <f>(24*60/PI()*D46*Cálculos!$M$20*(F46*SIN(E46)*SIN(Cálculos!$M$18)+COS(E46)*COS(Cálculos!$M$18)*SIN(F46)))*$H$1</f>
        <v>39.552139685129674</v>
      </c>
    </row>
    <row r="47" spans="1:9" x14ac:dyDescent="0.25">
      <c r="A47" s="1">
        <v>2</v>
      </c>
      <c r="B47" s="1">
        <v>13</v>
      </c>
      <c r="C47" s="1">
        <f t="shared" si="3"/>
        <v>44</v>
      </c>
      <c r="D47" s="15">
        <f t="shared" si="4"/>
        <v>1.0239780483173626</v>
      </c>
      <c r="E47" s="15">
        <f t="shared" si="5"/>
        <v>-0.24181037480038128</v>
      </c>
      <c r="F47" s="15">
        <f>+ACOS(-TAN(Cálculos!$M$18)*TAN(Cálculos!E47))</f>
        <v>1.743938307667118</v>
      </c>
      <c r="G47" s="6">
        <f t="shared" si="6"/>
        <v>13.322707301401747</v>
      </c>
      <c r="H47" s="7">
        <f>2/15*ACOS((SIN((-6)*2*PI()/360)-SIN(Cálculos!$M$18)*SIN(E47))/(COS(Cálculos!$M$18)*COS(E47)))*360/(2*PI())</f>
        <v>14.356551667121069</v>
      </c>
      <c r="I47" s="6">
        <f>(24*60/PI()*D47*Cálculos!$M$20*(F47*SIN(E47)*SIN(Cálculos!$M$18)+COS(E47)*COS(Cálculos!$M$18)*SIN(F47)))*$H$1</f>
        <v>39.369050295137065</v>
      </c>
    </row>
    <row r="48" spans="1:9" x14ac:dyDescent="0.25">
      <c r="A48" s="1">
        <v>2</v>
      </c>
      <c r="B48" s="1">
        <v>14</v>
      </c>
      <c r="C48" s="1">
        <f t="shared" si="3"/>
        <v>45</v>
      </c>
      <c r="D48" s="15">
        <f t="shared" si="4"/>
        <v>1.0235842217394178</v>
      </c>
      <c r="E48" s="15">
        <f t="shared" si="5"/>
        <v>-0.23609652102028686</v>
      </c>
      <c r="F48" s="15">
        <f>+ACOS(-TAN(Cálculos!$M$18)*TAN(Cálculos!E48))</f>
        <v>1.7396476689944638</v>
      </c>
      <c r="G48" s="6">
        <f t="shared" si="6"/>
        <v>13.289929236420587</v>
      </c>
      <c r="H48" s="7">
        <f>2/15*ACOS((SIN((-6)*2*PI()/360)-SIN(Cálculos!$M$18)*SIN(E48))/(COS(Cálculos!$M$18)*COS(E48)))*360/(2*PI())</f>
        <v>14.321212834585417</v>
      </c>
      <c r="I48" s="6">
        <f>(24*60/PI()*D48*Cálculos!$M$20*(F48*SIN(E48)*SIN(Cálculos!$M$18)+COS(E48)*COS(Cálculos!$M$18)*SIN(F48)))*$H$1</f>
        <v>39.182958083441498</v>
      </c>
    </row>
    <row r="49" spans="1:9" x14ac:dyDescent="0.25">
      <c r="A49" s="1">
        <v>2</v>
      </c>
      <c r="B49" s="1">
        <v>15</v>
      </c>
      <c r="C49" s="1">
        <f t="shared" si="3"/>
        <v>46</v>
      </c>
      <c r="D49" s="15">
        <f t="shared" si="4"/>
        <v>1.0231834066475822</v>
      </c>
      <c r="E49" s="15">
        <f t="shared" si="5"/>
        <v>-0.23031270674563392</v>
      </c>
      <c r="F49" s="15">
        <f>+ACOS(-TAN(Cálculos!$M$18)*TAN(Cálculos!E49))</f>
        <v>1.7353196722343678</v>
      </c>
      <c r="G49" s="6">
        <f t="shared" si="6"/>
        <v>13.256865776673949</v>
      </c>
      <c r="H49" s="7">
        <f>2/15*ACOS((SIN((-6)*2*PI()/360)-SIN(Cálculos!$M$18)*SIN(E49))/(COS(Cálculos!$M$18)*COS(E49)))*360/(2*PI())</f>
        <v>14.285626837039063</v>
      </c>
      <c r="I49" s="6">
        <f>(24*60/PI()*D49*Cálculos!$M$20*(F49*SIN(E49)*SIN(Cálculos!$M$18)+COS(E49)*COS(Cálculos!$M$18)*SIN(F49)))*$H$1</f>
        <v>38.993900853654793</v>
      </c>
    </row>
    <row r="50" spans="1:9" x14ac:dyDescent="0.25">
      <c r="A50" s="1">
        <v>2</v>
      </c>
      <c r="B50" s="1">
        <v>16</v>
      </c>
      <c r="C50" s="1">
        <f t="shared" si="3"/>
        <v>47</v>
      </c>
      <c r="D50" s="15">
        <f t="shared" si="4"/>
        <v>1.0227757218120181</v>
      </c>
      <c r="E50" s="15">
        <f t="shared" si="5"/>
        <v>-0.22446064584541689</v>
      </c>
      <c r="F50" s="15">
        <f>+ACOS(-TAN(Cálculos!$M$18)*TAN(Cálculos!E50))</f>
        <v>1.7309556866072515</v>
      </c>
      <c r="G50" s="6">
        <f t="shared" si="6"/>
        <v>13.223527382235348</v>
      </c>
      <c r="H50" s="7">
        <f>2/15*ACOS((SIN((-6)*2*PI()/360)-SIN(Cálculos!$M$18)*SIN(E50))/(COS(Cálculos!$M$18)*COS(E50)))*360/(2*PI())</f>
        <v>14.249806327582466</v>
      </c>
      <c r="I50" s="6">
        <f>(24*60/PI()*D50*Cálculos!$M$20*(F50*SIN(E50)*SIN(Cálculos!$M$18)+COS(E50)*COS(Cálculos!$M$18)*SIN(F50)))*$H$1</f>
        <v>38.801917972641526</v>
      </c>
    </row>
    <row r="51" spans="1:9" x14ac:dyDescent="0.25">
      <c r="A51" s="1">
        <v>2</v>
      </c>
      <c r="B51" s="1">
        <v>17</v>
      </c>
      <c r="C51" s="1">
        <f t="shared" si="3"/>
        <v>48</v>
      </c>
      <c r="D51" s="15">
        <f t="shared" si="4"/>
        <v>1.0223612880385406</v>
      </c>
      <c r="E51" s="15">
        <f t="shared" si="5"/>
        <v>-0.21854207241157836</v>
      </c>
      <c r="F51" s="15">
        <f>+ACOS(-TAN(Cálculos!$M$18)*TAN(Cálculos!E51))</f>
        <v>1.7265570592310291</v>
      </c>
      <c r="G51" s="6">
        <f t="shared" si="6"/>
        <v>13.189924344327581</v>
      </c>
      <c r="H51" s="7">
        <f>2/15*ACOS((SIN((-6)*2*PI()/360)-SIN(Cálculos!$M$18)*SIN(E51))/(COS(Cálculos!$M$18)*COS(E51)))*360/(2*PI())</f>
        <v>14.213763710409379</v>
      </c>
      <c r="I51" s="6">
        <f>(24*60/PI()*D51*Cálculos!$M$20*(F51*SIN(E51)*SIN(Cálculos!$M$18)+COS(E51)*COS(Cálculos!$M$18)*SIN(F51)))*$H$1</f>
        <v>38.607050392524926</v>
      </c>
    </row>
    <row r="52" spans="1:9" x14ac:dyDescent="0.25">
      <c r="A52" s="1">
        <v>2</v>
      </c>
      <c r="B52" s="1">
        <v>18</v>
      </c>
      <c r="C52" s="1">
        <f t="shared" si="3"/>
        <v>49</v>
      </c>
      <c r="D52" s="15">
        <f t="shared" si="4"/>
        <v>1.0219402281328214</v>
      </c>
      <c r="E52" s="15">
        <f t="shared" si="5"/>
        <v>-0.21255874024516014</v>
      </c>
      <c r="F52" s="15">
        <f>+ACOS(-TAN(Cálculos!$M$18)*TAN(Cálculos!E52))</f>
        <v>1.7221251149300092</v>
      </c>
      <c r="G52" s="6">
        <f t="shared" si="6"/>
        <v>13.156066783862848</v>
      </c>
      <c r="H52" s="7">
        <f>2/15*ACOS((SIN((-6)*2*PI()/360)-SIN(Cálculos!$M$18)*SIN(E52))/(COS(Cálculos!$M$18)*COS(E52)))*360/(2*PI())</f>
        <v>14.177511139689543</v>
      </c>
      <c r="I52" s="6">
        <f>(24*60/PI()*D52*Cálculos!$M$20*(F52*SIN(E52)*SIN(Cálculos!$M$18)+COS(E52)*COS(Cálculos!$M$18)*SIN(F52)))*$H$1</f>
        <v>38.409340670741472</v>
      </c>
    </row>
    <row r="53" spans="1:9" x14ac:dyDescent="0.25">
      <c r="A53" s="1">
        <v>2</v>
      </c>
      <c r="B53" s="1">
        <v>19</v>
      </c>
      <c r="C53" s="1">
        <f t="shared" si="3"/>
        <v>50</v>
      </c>
      <c r="D53" s="15">
        <f t="shared" si="4"/>
        <v>1.0215126668639976</v>
      </c>
      <c r="E53" s="15">
        <f t="shared" si="5"/>
        <v>-0.2065124223366139</v>
      </c>
      <c r="F53" s="15">
        <f>+ACOS(-TAN(Cálculos!$M$18)*TAN(Cálculos!E53))</f>
        <v>1.7176611561222954</v>
      </c>
      <c r="G53" s="6">
        <f t="shared" si="6"/>
        <v>13.12196465058255</v>
      </c>
      <c r="H53" s="7">
        <f>2/15*ACOS((SIN((-6)*2*PI()/360)-SIN(Cálculos!$M$18)*SIN(E53))/(COS(Cálculos!$M$18)*COS(E53)))*360/(2*PI())</f>
        <v>14.141060519179819</v>
      </c>
      <c r="I53" s="6">
        <f>(24*60/PI()*D53*Cálculos!$M$20*(F53*SIN(E53)*SIN(Cálculos!$M$18)+COS(E53)*COS(Cálculos!$M$18)*SIN(F53)))*$H$1</f>
        <v>38.208832988040207</v>
      </c>
    </row>
    <row r="54" spans="1:9" x14ac:dyDescent="0.25">
      <c r="A54" s="1">
        <v>2</v>
      </c>
      <c r="B54" s="1">
        <v>20</v>
      </c>
      <c r="C54" s="1">
        <f t="shared" si="3"/>
        <v>51</v>
      </c>
      <c r="D54" s="15">
        <f t="shared" si="4"/>
        <v>1.0210787309277003</v>
      </c>
      <c r="E54" s="15">
        <f t="shared" si="5"/>
        <v>-0.20040491034042626</v>
      </c>
      <c r="F54" s="15">
        <f>+ACOS(-TAN(Cálculos!$M$18)*TAN(Cálculos!E54))</f>
        <v>1.7131664627829</v>
      </c>
      <c r="G54" s="6">
        <f t="shared" si="6"/>
        <v>13.087627722775492</v>
      </c>
      <c r="H54" s="7">
        <f>2/15*ACOS((SIN((-6)*2*PI()/360)-SIN(Cálculos!$M$18)*SIN(E54))/(COS(Cálculos!$M$18)*COS(E54)))*360/(2*PI())</f>
        <v>14.104423502529443</v>
      </c>
      <c r="I54" s="6">
        <f>(24*60/PI()*D54*Cálculos!$M$20*(F54*SIN(E54)*SIN(Cálculos!$M$18)+COS(E54)*COS(Cálculos!$M$18)*SIN(F54)))*$H$1</f>
        <v>38.005573164328219</v>
      </c>
    </row>
    <row r="55" spans="1:9" x14ac:dyDescent="0.25">
      <c r="A55" s="1">
        <v>2</v>
      </c>
      <c r="B55" s="1">
        <v>21</v>
      </c>
      <c r="C55" s="1">
        <f t="shared" si="3"/>
        <v>52</v>
      </c>
      <c r="D55" s="15">
        <f t="shared" si="4"/>
        <v>1.0206385489085132</v>
      </c>
      <c r="E55" s="15">
        <f t="shared" si="5"/>
        <v>-0.19423801404421251</v>
      </c>
      <c r="F55" s="15">
        <f>+ACOS(-TAN(Cálculos!$M$18)*TAN(Cálculos!E55))</f>
        <v>1.7086422924797477</v>
      </c>
      <c r="G55" s="6">
        <f t="shared" si="6"/>
        <v>13.053065607552952</v>
      </c>
      <c r="H55" s="7">
        <f>2/15*ACOS((SIN((-6)*2*PI()/360)-SIN(Cálculos!$M$18)*SIN(E55))/(COS(Cálculos!$M$18)*COS(E55)))*360/(2*PI())</f>
        <v>14.067611494245085</v>
      </c>
      <c r="I55" s="6">
        <f>(24*60/PI()*D55*Cálculos!$M$20*(F55*SIN(E55)*SIN(Cálculos!$M$18)+COS(E55)*COS(Cálculos!$M$18)*SIN(F55)))*$H$1</f>
        <v>37.799608672268548</v>
      </c>
    </row>
    <row r="56" spans="1:9" x14ac:dyDescent="0.25">
      <c r="A56" s="1">
        <v>2</v>
      </c>
      <c r="B56" s="1">
        <v>22</v>
      </c>
      <c r="C56" s="1">
        <f t="shared" si="3"/>
        <v>53</v>
      </c>
      <c r="D56" s="15">
        <f t="shared" si="4"/>
        <v>1.020192251241868</v>
      </c>
      <c r="E56" s="15">
        <f t="shared" si="5"/>
        <v>-0.18801356083243781</v>
      </c>
      <c r="F56" s="15">
        <f>+ACOS(-TAN(Cálculos!$M$18)*TAN(Cálculos!E56))</f>
        <v>1.704089880479694</v>
      </c>
      <c r="G56" s="6">
        <f t="shared" si="6"/>
        <v>13.018287741658581</v>
      </c>
      <c r="H56" s="7">
        <f>2/15*ACOS((SIN((-6)*2*PI()/360)-SIN(Cálculos!$M$18)*SIN(E56))/(COS(Cálculos!$M$18)*COS(E56)))*360/(2*PI())</f>
        <v>14.030635651281674</v>
      </c>
      <c r="I56" s="6">
        <f>(24*60/PI()*D56*Cálculos!$M$20*(F56*SIN(E56)*SIN(Cálculos!$M$18)+COS(E56)*COS(Cálculos!$M$18)*SIN(F56)))*$H$1</f>
        <v>37.590988648541831</v>
      </c>
    </row>
    <row r="57" spans="1:9" x14ac:dyDescent="0.25">
      <c r="A57" s="1">
        <v>2</v>
      </c>
      <c r="B57" s="1">
        <v>23</v>
      </c>
      <c r="C57" s="1">
        <f t="shared" si="3"/>
        <v>54</v>
      </c>
      <c r="D57" s="15">
        <f t="shared" si="4"/>
        <v>1.0197399701753953</v>
      </c>
      <c r="E57" s="15">
        <f t="shared" si="5"/>
        <v>-0.18173339514492348</v>
      </c>
      <c r="F57" s="15">
        <f>+ACOS(-TAN(Cálculos!$M$18)*TAN(Cálculos!E57))</f>
        <v>1.6995104399216707</v>
      </c>
      <c r="G57" s="6">
        <f t="shared" si="6"/>
        <v>12.983303392791145</v>
      </c>
      <c r="H57" s="7">
        <f>2/15*ACOS((SIN((-6)*2*PI()/360)-SIN(Cálculos!$M$18)*SIN(E57))/(COS(Cálculos!$M$18)*COS(E57)))*360/(2*PI())</f>
        <v>13.9935068852251</v>
      </c>
      <c r="I57" s="6">
        <f>(24*60/PI()*D57*Cálculos!$M$20*(F57*SIN(E57)*SIN(Cálculos!$M$18)+COS(E57)*COS(Cálculos!$M$18)*SIN(F57)))*$H$1</f>
        <v>37.37976390269003</v>
      </c>
    </row>
    <row r="58" spans="1:9" x14ac:dyDescent="0.25">
      <c r="A58" s="1">
        <v>2</v>
      </c>
      <c r="B58" s="1">
        <v>24</v>
      </c>
      <c r="C58" s="1">
        <f t="shared" si="3"/>
        <v>55</v>
      </c>
      <c r="D58" s="15">
        <f t="shared" si="4"/>
        <v>1.0192818397297361</v>
      </c>
      <c r="E58" s="15">
        <f t="shared" si="5"/>
        <v>-0.1753993779302998</v>
      </c>
      <c r="F58" s="15">
        <f>+ACOS(-TAN(Cálculos!$M$18)*TAN(Cálculos!E58))</f>
        <v>1.6949051620540585</v>
      </c>
      <c r="G58" s="6">
        <f t="shared" si="6"/>
        <v>12.94812166141792</v>
      </c>
      <c r="H58" s="7">
        <f>2/15*ACOS((SIN((-6)*2*PI()/360)-SIN(Cálculos!$M$18)*SIN(E58))/(COS(Cálculos!$M$18)*COS(E58)))*360/(2*PI())</f>
        <v>13.956235865033523</v>
      </c>
      <c r="I58" s="6">
        <f>(24*60/PI()*D58*Cálculos!$M$20*(F58*SIN(E58)*SIN(Cálculos!$M$18)+COS(E58)*COS(Cálculos!$M$18)*SIN(F58)))*$H$1</f>
        <v>37.165986923465425</v>
      </c>
    </row>
    <row r="59" spans="1:9" x14ac:dyDescent="0.25">
      <c r="A59" s="1">
        <v>2</v>
      </c>
      <c r="B59" s="1">
        <v>25</v>
      </c>
      <c r="C59" s="1">
        <f t="shared" si="3"/>
        <v>56</v>
      </c>
      <c r="D59" s="15">
        <f t="shared" si="4"/>
        <v>1.018817995658829</v>
      </c>
      <c r="E59" s="15">
        <f t="shared" si="5"/>
        <v>-0.16901338609456681</v>
      </c>
      <c r="F59" s="15">
        <f>+ACOS(-TAN(Cálculos!$M$18)*TAN(Cálculos!E59))</f>
        <v>1.6902752165333861</v>
      </c>
      <c r="G59" s="6">
        <f t="shared" si="6"/>
        <v>12.912751483056581</v>
      </c>
      <c r="H59" s="7">
        <f>2/15*ACOS((SIN((-6)*2*PI()/360)-SIN(Cálculos!$M$18)*SIN(E59))/(COS(Cálculos!$M$18)*COS(E59)))*360/(2*PI())</f>
        <v>13.918833020304422</v>
      </c>
      <c r="I59" s="6">
        <f>(24*60/PI()*D59*Cálculos!$M$20*(F59*SIN(E59)*SIN(Cálculos!$M$18)+COS(E59)*COS(Cálculos!$M$18)*SIN(F59)))*$H$1</f>
        <v>36.949711882615667</v>
      </c>
    </row>
    <row r="60" spans="1:9" x14ac:dyDescent="0.25">
      <c r="A60" s="1">
        <v>2</v>
      </c>
      <c r="B60" s="1">
        <v>26</v>
      </c>
      <c r="C60" s="1">
        <f t="shared" si="3"/>
        <v>57</v>
      </c>
      <c r="D60" s="15">
        <f t="shared" si="4"/>
        <v>1.0183485754096824</v>
      </c>
      <c r="E60" s="15">
        <f t="shared" si="5"/>
        <v>-0.16257731194492642</v>
      </c>
      <c r="F60" s="15">
        <f>+ACOS(-TAN(Cálculos!$M$18)*TAN(Cálculos!E60))</f>
        <v>1.6856217517814789</v>
      </c>
      <c r="G60" s="6">
        <f t="shared" si="6"/>
        <v>12.877201631003626</v>
      </c>
      <c r="H60" s="7">
        <f>2/15*ACOS((SIN((-6)*2*PI()/360)-SIN(Cálculos!$M$18)*SIN(E60))/(COS(Cálculos!$M$18)*COS(E60)))*360/(2*PI())</f>
        <v>13.881308545035248</v>
      </c>
      <c r="I60" s="6">
        <f>(24*60/PI()*D60*Cálculos!$M$20*(F60*SIN(E60)*SIN(Cálculos!$M$18)+COS(E60)*COS(Cálculos!$M$18)*SIN(F60)))*$H$1</f>
        <v>36.730994636041906</v>
      </c>
    </row>
    <row r="61" spans="1:9" x14ac:dyDescent="0.25">
      <c r="A61" s="1">
        <v>2</v>
      </c>
      <c r="B61" s="1">
        <v>27</v>
      </c>
      <c r="C61" s="1">
        <f t="shared" si="3"/>
        <v>58</v>
      </c>
      <c r="D61" s="15">
        <f t="shared" si="4"/>
        <v>1.0178737180816473</v>
      </c>
      <c r="E61" s="15">
        <f t="shared" si="5"/>
        <v>-0.1560930626290509</v>
      </c>
      <c r="F61" s="15">
        <f>+ACOS(-TAN(Cálculos!$M$18)*TAN(Cálculos!E61))</f>
        <v>1.6809458953981924</v>
      </c>
      <c r="G61" s="6">
        <f t="shared" si="6"/>
        <v>12.841480719487411</v>
      </c>
      <c r="H61" s="7">
        <f>2/15*ACOS((SIN((-6)*2*PI()/360)-SIN(Cálculos!$M$18)*SIN(E61))/(COS(Cálculos!$M$18)*COS(E61)))*360/(2*PI())</f>
        <v>13.843672401846172</v>
      </c>
      <c r="I61" s="6">
        <f>(24*60/PI()*D61*Cálculos!$M$20*(F61*SIN(E61)*SIN(Cálculos!$M$18)+COS(E61)*COS(Cálculos!$M$18)*SIN(F61)))*$H$1</f>
        <v>36.509892722274174</v>
      </c>
    </row>
    <row r="62" spans="1:9" x14ac:dyDescent="0.25">
      <c r="A62" s="1">
        <v>2</v>
      </c>
      <c r="B62" s="1">
        <v>28</v>
      </c>
      <c r="C62" s="1">
        <f t="shared" si="3"/>
        <v>59</v>
      </c>
      <c r="D62" s="15">
        <f t="shared" si="4"/>
        <v>1.0173935643851983</v>
      </c>
      <c r="E62" s="15">
        <f t="shared" si="5"/>
        <v>-0.14956255956995423</v>
      </c>
      <c r="F62" s="15">
        <f>+ACOS(-TAN(Cálculos!$M$18)*TAN(Cálculos!E62))</f>
        <v>1.6762487546269094</v>
      </c>
      <c r="G62" s="6">
        <f t="shared" si="6"/>
        <v>12.805597207224299</v>
      </c>
      <c r="H62" s="7">
        <f>2/15*ACOS((SIN((-6)*2*PI()/360)-SIN(Cálculos!$M$18)*SIN(E62))/(COS(Cálculos!$M$18)*COS(E62)))*360/(2*PI())</f>
        <v>13.805934326634331</v>
      </c>
      <c r="I62" s="6">
        <f>(24*60/PI()*D62*Cálculos!$M$20*(F62*SIN(E62)*SIN(Cálculos!$M$18)+COS(E62)*COS(Cálculos!$M$18)*SIN(F62)))*$H$1</f>
        <v>36.28646535821558</v>
      </c>
    </row>
    <row r="63" spans="1:9" x14ac:dyDescent="0.25">
      <c r="A63" s="1">
        <v>3</v>
      </c>
      <c r="B63" s="1">
        <v>1</v>
      </c>
      <c r="C63" s="1">
        <f t="shared" si="3"/>
        <v>60</v>
      </c>
      <c r="D63" s="15">
        <f t="shared" si="4"/>
        <v>1.0169082566002381</v>
      </c>
      <c r="E63" s="15">
        <f t="shared" si="5"/>
        <v>-0.14298773789663263</v>
      </c>
      <c r="F63" s="15">
        <f>+ACOS(-TAN(Cálculos!$M$18)*TAN(Cálculos!E63))</f>
        <v>1.6715314168700119</v>
      </c>
      <c r="G63" s="6">
        <f t="shared" si="6"/>
        <v>12.769559401356572</v>
      </c>
      <c r="H63" s="7">
        <f>2/15*ACOS((SIN((-6)*2*PI()/360)-SIN(Cálculos!$M$18)*SIN(E63))/(COS(Cálculos!$M$18)*COS(E63)))*360/(2*PI())</f>
        <v>13.768103833629674</v>
      </c>
      <c r="I63" s="6">
        <f>(24*60/PI()*D63*Cálculos!$M$20*(F63*SIN(E63)*SIN(Cálculos!$M$18)+COS(E63)*COS(Cálculos!$M$18)*SIN(F63)))*$H$1</f>
        <v>36.060773432114239</v>
      </c>
    </row>
    <row r="64" spans="1:9" x14ac:dyDescent="0.25">
      <c r="A64" s="1">
        <v>3</v>
      </c>
      <c r="B64" s="1">
        <v>2</v>
      </c>
      <c r="C64" s="1">
        <f t="shared" si="3"/>
        <v>61</v>
      </c>
      <c r="D64" s="15">
        <f t="shared" si="4"/>
        <v>1.0164179385339369</v>
      </c>
      <c r="E64" s="15">
        <f t="shared" si="5"/>
        <v>-0.13637054587064404</v>
      </c>
      <c r="F64" s="15">
        <f>+ACOS(-TAN(Cálculos!$M$18)*TAN(Cálculos!E64))</f>
        <v>1.6667949502515933</v>
      </c>
      <c r="G64" s="6">
        <f t="shared" si="6"/>
        <v>12.73337546175124</v>
      </c>
      <c r="H64" s="7">
        <f>2/15*ACOS((SIN((-6)*2*PI()/360)-SIN(Cálculos!$M$18)*SIN(E64))/(COS(Cálculos!$M$18)*COS(E64)))*360/(2*PI())</f>
        <v>13.730190220823506</v>
      </c>
      <c r="I64" s="6">
        <f>(24*60/PI()*D64*Cálculos!$M$20*(F64*SIN(E64)*SIN(Cálculos!$M$18)+COS(E64)*COS(Cálculos!$M$18)*SIN(F64)))*$H$1</f>
        <v>35.832879493729614</v>
      </c>
    </row>
    <row r="65" spans="1:9" x14ac:dyDescent="0.25">
      <c r="A65" s="1">
        <v>3</v>
      </c>
      <c r="B65" s="1">
        <v>3</v>
      </c>
      <c r="C65" s="1">
        <f t="shared" si="3"/>
        <v>62</v>
      </c>
      <c r="D65" s="15">
        <f t="shared" si="4"/>
        <v>1.0159227554781203</v>
      </c>
      <c r="E65" s="15">
        <f t="shared" si="5"/>
        <v>-0.12971294430879665</v>
      </c>
      <c r="F65" s="15">
        <f>+ACOS(-TAN(Cálculos!$M$18)*TAN(Cálculos!E65))</f>
        <v>1.6620404042247194</v>
      </c>
      <c r="G65" s="6">
        <f t="shared" si="6"/>
        <v>12.697053405639167</v>
      </c>
      <c r="H65" s="7">
        <f>2/15*ACOS((SIN((-6)*2*PI()/360)-SIN(Cálculos!$M$18)*SIN(E65))/(COS(Cálculos!$M$18)*COS(E65)))*360/(2*PI())</f>
        <v>13.692202575741689</v>
      </c>
      <c r="I65" s="6">
        <f>(24*60/PI()*D65*Cálculos!$M$20*(F65*SIN(E65)*SIN(Cálculos!$M$18)+COS(E65)*COS(Cálculos!$M$18)*SIN(F65)))*$H$1</f>
        <v>35.602847741667588</v>
      </c>
    </row>
    <row r="66" spans="1:9" x14ac:dyDescent="0.25">
      <c r="A66" s="1">
        <v>3</v>
      </c>
      <c r="B66" s="1">
        <v>4</v>
      </c>
      <c r="C66" s="1">
        <f t="shared" si="3"/>
        <v>63</v>
      </c>
      <c r="D66" s="15">
        <f t="shared" si="4"/>
        <v>1.015422854166214</v>
      </c>
      <c r="E66" s="15">
        <f t="shared" si="5"/>
        <v>-0.12301690600211586</v>
      </c>
      <c r="F66" s="15">
        <f>+ACOS(-TAN(Cálculos!$M$18)*TAN(Cálculos!E66))</f>
        <v>1.6572688102206121</v>
      </c>
      <c r="G66" s="6">
        <f t="shared" si="6"/>
        <v>12.660601112574462</v>
      </c>
      <c r="H66" s="7">
        <f>2/15*ACOS((SIN((-6)*2*PI()/360)-SIN(Cálculos!$M$18)*SIN(E66))/(COS(Cálculos!$M$18)*COS(E66)))*360/(2*PI())</f>
        <v>13.654149781535409</v>
      </c>
      <c r="I66" s="6">
        <f>(24*60/PI()*D66*Cálculos!$M$20*(F66*SIN(E66)*SIN(Cálculos!$M$18)+COS(E66)*COS(Cálculos!$M$18)*SIN(F66)))*$H$1</f>
        <v>35.37074400786657</v>
      </c>
    </row>
    <row r="67" spans="1:9" x14ac:dyDescent="0.25">
      <c r="A67" s="1">
        <v>3</v>
      </c>
      <c r="B67" s="1">
        <v>5</v>
      </c>
      <c r="C67" s="1">
        <f t="shared" si="3"/>
        <v>64</v>
      </c>
      <c r="D67" s="15">
        <f t="shared" si="4"/>
        <v>1.0149183827297661</v>
      </c>
      <c r="E67" s="15">
        <f t="shared" si="5"/>
        <v>-0.11628441513126445</v>
      </c>
      <c r="F67" s="15">
        <f>+ACOS(-TAN(Cálculos!$M$18)*TAN(Cálculos!E67))</f>
        <v>1.6524811823371857</v>
      </c>
      <c r="G67" s="6">
        <f t="shared" si="6"/>
        <v>12.624026329694532</v>
      </c>
      <c r="H67" s="7">
        <f>2/15*ACOS((SIN((-6)*2*PI()/360)-SIN(Cálculos!$M$18)*SIN(E67))/(COS(Cálculos!$M$18)*COS(E67)))*360/(2*PI())</f>
        <v>13.616040523363399</v>
      </c>
      <c r="I67" s="6">
        <f>(24*60/PI()*D67*Cálculos!$M$20*(F67*SIN(E67)*SIN(Cálculos!$M$18)+COS(E67)*COS(Cálculos!$M$18)*SIN(F67)))*$H$1</f>
        <v>35.136635739224921</v>
      </c>
    </row>
    <row r="68" spans="1:9" x14ac:dyDescent="0.25">
      <c r="A68" s="1">
        <v>3</v>
      </c>
      <c r="B68" s="1">
        <v>6</v>
      </c>
      <c r="C68" s="1">
        <f t="shared" si="3"/>
        <v>65</v>
      </c>
      <c r="D68" s="15">
        <f t="shared" si="4"/>
        <v>1.0144094906545502</v>
      </c>
      <c r="E68" s="15">
        <f t="shared" si="5"/>
        <v>-0.10951746667858643</v>
      </c>
      <c r="F68" s="15">
        <f>+ACOS(-TAN(Cálculos!$M$18)*TAN(Cálculos!E68))</f>
        <v>1.6476785180644273</v>
      </c>
      <c r="G68" s="6">
        <f t="shared" si="6"/>
        <v>12.587336677261556</v>
      </c>
      <c r="H68" s="7">
        <f>2/15*ACOS((SIN((-6)*2*PI()/360)-SIN(Cálculos!$M$18)*SIN(E68))/(COS(Cálculos!$M$18)*COS(E68)))*360/(2*PI())</f>
        <v>13.577883295040438</v>
      </c>
      <c r="I68" s="6">
        <f>(24*60/PI()*D68*Cálculos!$M$20*(F68*SIN(E68)*SIN(Cálculos!$M$18)+COS(E68)*COS(Cálculos!$M$18)*SIN(F68)))*$H$1</f>
        <v>34.900591976367991</v>
      </c>
    </row>
    <row r="69" spans="1:9" x14ac:dyDescent="0.25">
      <c r="A69" s="1">
        <v>3</v>
      </c>
      <c r="B69" s="1">
        <v>7</v>
      </c>
      <c r="C69" s="1">
        <f t="shared" ref="C69:C132" si="7">IF(A69&gt;=3,DATE(,A69,B69)-1,DATE(,A69,B69))</f>
        <v>66</v>
      </c>
      <c r="D69" s="15">
        <f t="shared" si="4"/>
        <v>1.013896328736271</v>
      </c>
      <c r="E69" s="15">
        <f t="shared" si="5"/>
        <v>-0.10271806583695095</v>
      </c>
      <c r="F69" s="15">
        <f>+ACOS(-TAN(Cálculos!$M$18)*TAN(Cálculos!E69))</f>
        <v>1.6428617990441798</v>
      </c>
      <c r="G69" s="6">
        <f t="shared" si="6"/>
        <v>12.55053965446681</v>
      </c>
      <c r="H69" s="7">
        <f>2/15*ACOS((SIN((-6)*2*PI()/360)-SIN(Cálculos!$M$18)*SIN(E69))/(COS(Cálculos!$M$18)*COS(E69)))*360/(2*PI())</f>
        <v>13.539686405927933</v>
      </c>
      <c r="I69" s="6">
        <f>(24*60/PI()*D69*Cálculos!$M$20*(F69*SIN(E69)*SIN(Cálculos!$M$18)+COS(E69)*COS(Cálculos!$M$18)*SIN(F69)))*$H$1</f>
        <v>34.662683329560949</v>
      </c>
    </row>
    <row r="70" spans="1:9" x14ac:dyDescent="0.25">
      <c r="A70" s="1">
        <v>3</v>
      </c>
      <c r="B70" s="1">
        <v>8</v>
      </c>
      <c r="C70" s="1">
        <f t="shared" si="7"/>
        <v>67</v>
      </c>
      <c r="D70" s="15">
        <f t="shared" si="4"/>
        <v>1.0133790490358798</v>
      </c>
      <c r="E70" s="15">
        <f t="shared" si="5"/>
        <v>-9.588822741557064E-2</v>
      </c>
      <c r="F70" s="15">
        <f>+ACOS(-TAN(Cálculos!$M$18)*TAN(Cálculos!E70))</f>
        <v>1.6380319918619506</v>
      </c>
      <c r="G70" s="6">
        <f t="shared" si="6"/>
        <v>12.513642645479651</v>
      </c>
      <c r="H70" s="7">
        <f>2/15*ACOS((SIN((-6)*2*PI()/360)-SIN(Cálculos!$M$18)*SIN(E70))/(COS(Cálculos!$M$18)*COS(E70)))*360/(2*PI())</f>
        <v>13.501457988043333</v>
      </c>
      <c r="I70" s="6">
        <f>(24*60/PI()*D70*Cálculos!$M$20*(F70*SIN(E70)*SIN(Cálculos!$M$18)+COS(E70)*COS(Cálculos!$M$18)*SIN(F70)))*$H$1</f>
        <v>34.422981951782042</v>
      </c>
    </row>
    <row r="71" spans="1:9" x14ac:dyDescent="0.25">
      <c r="A71" s="1">
        <v>3</v>
      </c>
      <c r="B71" s="1">
        <v>9</v>
      </c>
      <c r="C71" s="1">
        <f t="shared" si="7"/>
        <v>68</v>
      </c>
      <c r="D71" s="15">
        <f t="shared" si="4"/>
        <v>1.012857804834516</v>
      </c>
      <c r="E71" s="15">
        <f t="shared" si="5"/>
        <v>-8.9029975242969572E-2</v>
      </c>
      <c r="F71" s="15">
        <f>+ACOS(-TAN(Cálculos!$M$18)*TAN(Cálculos!E71))</f>
        <v>1.6331900488684314</v>
      </c>
      <c r="G71" s="6">
        <f t="shared" si="6"/>
        <v>12.476652925723439</v>
      </c>
      <c r="H71" s="7">
        <f>2/15*ACOS((SIN((-6)*2*PI()/360)-SIN(Cálculos!$M$18)*SIN(E71))/(COS(Cálculos!$M$18)*COS(E71)))*360/(2*PI())</f>
        <v>13.463206003366082</v>
      </c>
      <c r="I71" s="6">
        <f>(24*60/PI()*D71*Cálculos!$M$20*(F71*SIN(E71)*SIN(Cálculos!$M$18)+COS(E71)*COS(Cálculos!$M$18)*SIN(F71)))*$H$1</f>
        <v>34.181561508978277</v>
      </c>
    </row>
    <row r="72" spans="1:9" x14ac:dyDescent="0.25">
      <c r="A72" s="1">
        <v>3</v>
      </c>
      <c r="B72" s="1">
        <v>10</v>
      </c>
      <c r="C72" s="1">
        <f t="shared" si="7"/>
        <v>69</v>
      </c>
      <c r="D72" s="15">
        <f t="shared" si="4"/>
        <v>1.0123327505880855</v>
      </c>
      <c r="E72" s="15">
        <f t="shared" si="5"/>
        <v>-8.2145341567279873E-2</v>
      </c>
      <c r="F72" s="15">
        <f>+ACOS(-TAN(Cálculos!$M$18)*TAN(Cálculos!E72))</f>
        <v>1.6283369090284863</v>
      </c>
      <c r="G72" s="6">
        <f t="shared" si="6"/>
        <v>12.439577668361352</v>
      </c>
      <c r="H72" s="7">
        <f>2/15*ACOS((SIN((-6)*2*PI()/360)-SIN(Cálculos!$M$18)*SIN(E72))/(COS(Cálculos!$M$18)*COS(E72)))*360/(2*PI())</f>
        <v>13.424938251318682</v>
      </c>
      <c r="I72" s="6">
        <f>(24*60/PI()*D72*Cálculos!$M$20*(F72*SIN(E72)*SIN(Cálculos!$M$18)+COS(E72)*COS(Cálculos!$M$18)*SIN(F72)))*$H$1</f>
        <v>33.938497147534143</v>
      </c>
    </row>
    <row r="73" spans="1:9" x14ac:dyDescent="0.25">
      <c r="A73" s="1">
        <v>3</v>
      </c>
      <c r="B73" s="1">
        <v>11</v>
      </c>
      <c r="C73" s="1">
        <f t="shared" si="7"/>
        <v>70</v>
      </c>
      <c r="D73" s="15">
        <f t="shared" si="4"/>
        <v>1.0118040418814931</v>
      </c>
      <c r="E73" s="15">
        <f t="shared" si="5"/>
        <v>-7.5236366454042122E-2</v>
      </c>
      <c r="F73" s="15">
        <f>+ACOS(-TAN(Cálculos!$M$18)*TAN(Cálculos!E73))</f>
        <v>1.6234734987954191</v>
      </c>
      <c r="G73" s="6">
        <f t="shared" si="6"/>
        <v>12.402423950975287</v>
      </c>
      <c r="H73" s="7">
        <f>2/15*ACOS((SIN((-6)*2*PI()/360)-SIN(Cálculos!$M$18)*SIN(E73))/(COS(Cálculos!$M$18)*COS(E73)))*360/(2*PI())</f>
        <v>13.386662376402445</v>
      </c>
      <c r="I73" s="6">
        <f>(24*60/PI()*D73*Cálculos!$M$20*(F73*SIN(E73)*SIN(Cálculos!$M$18)+COS(E73)*COS(Cálculos!$M$18)*SIN(F73)))*$H$1</f>
        <v>33.693865458991304</v>
      </c>
    </row>
    <row r="74" spans="1:9" x14ac:dyDescent="0.25">
      <c r="A74" s="1">
        <v>3</v>
      </c>
      <c r="B74" s="1">
        <v>12</v>
      </c>
      <c r="C74" s="1">
        <f t="shared" si="7"/>
        <v>71</v>
      </c>
      <c r="D74" s="15">
        <f t="shared" si="4"/>
        <v>1.0112718353825392</v>
      </c>
      <c r="E74" s="15">
        <f t="shared" si="5"/>
        <v>-6.8305097181690172E-2</v>
      </c>
      <c r="F74" s="15">
        <f>+ACOS(-TAN(Cálculos!$M$18)*TAN(Cálculos!E74))</f>
        <v>1.6186007330084038</v>
      </c>
      <c r="G74" s="6">
        <f t="shared" si="6"/>
        <v>12.365198762421725</v>
      </c>
      <c r="H74" s="7">
        <f>2/15*ACOS((SIN((-6)*2*PI()/360)-SIN(Cálculos!$M$18)*SIN(E74))/(COS(Cálculos!$M$18)*COS(E74)))*360/(2*PI())</f>
        <v>13.348385875968235</v>
      </c>
      <c r="I74" s="6">
        <f>(24*60/PI()*D74*Cálculos!$M$20*(F74*SIN(E74)*SIN(Cálculos!$M$18)+COS(E74)*COS(Cálculos!$M$18)*SIN(F74)))*$H$1</f>
        <v>33.447744442065229</v>
      </c>
    </row>
    <row r="75" spans="1:9" x14ac:dyDescent="0.25">
      <c r="A75" s="1">
        <v>3</v>
      </c>
      <c r="B75" s="1">
        <v>13</v>
      </c>
      <c r="C75" s="1">
        <f t="shared" si="7"/>
        <v>72</v>
      </c>
      <c r="D75" s="15">
        <f t="shared" si="4"/>
        <v>1.0107362887954954</v>
      </c>
      <c r="E75" s="15">
        <f t="shared" si="5"/>
        <v>-6.1353587634898642E-2</v>
      </c>
      <c r="F75" s="15">
        <f>+ACOS(-TAN(Cálculos!$M$18)*TAN(Cálculos!E75))</f>
        <v>1.6137195158110111</v>
      </c>
      <c r="G75" s="6">
        <f t="shared" si="6"/>
        <v>12.327909009848755</v>
      </c>
      <c r="H75" s="7">
        <f>2/15*ACOS((SIN((-6)*2*PI()/360)-SIN(Cálculos!$M$18)*SIN(E75))/(COS(Cálculos!$M$18)*COS(E75)))*360/(2*PI())</f>
        <v>13.310116108103475</v>
      </c>
      <c r="I75" s="6">
        <f>(24*60/PI()*D75*Cálculos!$M$20*(F75*SIN(E75)*SIN(Cálculos!$M$18)+COS(E75)*COS(Cálculos!$M$18)*SIN(F75)))*$H$1</f>
        <v>33.20021346201213</v>
      </c>
    </row>
    <row r="76" spans="1:9" x14ac:dyDescent="0.25">
      <c r="A76" s="1">
        <v>3</v>
      </c>
      <c r="B76" s="1">
        <v>14</v>
      </c>
      <c r="C76" s="1">
        <f t="shared" si="7"/>
        <v>73</v>
      </c>
      <c r="D76" s="15">
        <f t="shared" ref="D76:D139" si="8">1+0.033*COS(2*PI()/365*C76)</f>
        <v>1.0101975608143732</v>
      </c>
      <c r="E76" s="15">
        <f t="shared" ref="E76:E139" si="9">0.409*SIN(2*PI()/365*C76-1.39)</f>
        <v>-5.4383897695971947E-2</v>
      </c>
      <c r="F76" s="15">
        <f>+ACOS(-TAN(Cálculos!$M$18)*TAN(Cálculos!E76))</f>
        <v>1.6088307415888288</v>
      </c>
      <c r="G76" s="6">
        <f t="shared" ref="G76:G139" si="10">F76*360/(2*PI())*2/15</f>
        <v>12.290561525858969</v>
      </c>
      <c r="H76" s="7">
        <f>2/15*ACOS((SIN((-6)*2*PI()/360)-SIN(Cálculos!$M$18)*SIN(E76))/(COS(Cálculos!$M$18)*COS(E76)))*360/(2*PI())</f>
        <v>13.271860299617371</v>
      </c>
      <c r="I76" s="6">
        <f>(24*60/PI()*D76*Cálculos!$M$20*(F76*SIN(E76)*SIN(Cálculos!$M$18)+COS(E76)*COS(Cálculos!$M$18)*SIN(F76)))*$H$1</f>
        <v>32.951353207407173</v>
      </c>
    </row>
    <row r="77" spans="1:9" x14ac:dyDescent="0.25">
      <c r="A77" s="1">
        <v>3</v>
      </c>
      <c r="B77" s="1">
        <v>15</v>
      </c>
      <c r="C77" s="1">
        <f t="shared" si="7"/>
        <v>74</v>
      </c>
      <c r="D77" s="15">
        <f t="shared" si="8"/>
        <v>1.0096558110759004</v>
      </c>
      <c r="E77" s="15">
        <f t="shared" si="9"/>
        <v>-4.7398092634457378E-2</v>
      </c>
      <c r="F77" s="15">
        <f>+ACOS(-TAN(Cálculos!$M$18)*TAN(Cálculos!E77))</f>
        <v>1.6039352959242215</v>
      </c>
      <c r="G77" s="6">
        <f t="shared" si="10"/>
        <v>12.253163075803284</v>
      </c>
      <c r="H77" s="7">
        <f>2/15*ACOS((SIN((-6)*2*PI()/360)-SIN(Cálculos!$M$18)*SIN(E77))/(COS(Cálculos!$M$18)*COS(E77)))*360/(2*PI())</f>
        <v>13.233625554107153</v>
      </c>
      <c r="I77" s="6">
        <f>(24*60/PI()*D77*Cálculos!$M$20*(F77*SIN(E77)*SIN(Cálculos!$M$18)+COS(E77)*COS(Cálculos!$M$18)*SIN(F77)))*$H$1</f>
        <v>32.701245644402</v>
      </c>
    </row>
    <row r="78" spans="1:9" x14ac:dyDescent="0.25">
      <c r="A78" s="1">
        <v>3</v>
      </c>
      <c r="B78" s="1">
        <v>16</v>
      </c>
      <c r="C78" s="1">
        <f t="shared" si="7"/>
        <v>75</v>
      </c>
      <c r="D78" s="15">
        <f t="shared" si="8"/>
        <v>1.0091112001122164</v>
      </c>
      <c r="E78" s="15">
        <f t="shared" si="9"/>
        <v>-4.0398242495160601E-2</v>
      </c>
      <c r="F78" s="15">
        <f>+ACOS(-TAN(Cálculos!$M$18)*TAN(Cálculos!E78))</f>
        <v>1.5990340565663281</v>
      </c>
      <c r="G78" s="6">
        <f t="shared" si="10"/>
        <v>12.215720365191192</v>
      </c>
      <c r="H78" s="7">
        <f>2/15*ACOS((SIN((-6)*2*PI()/360)-SIN(Cálculos!$M$18)*SIN(E78))/(COS(Cálculos!$M$18)*COS(E78)))*360/(2*PI())</f>
        <v>13.195418860088791</v>
      </c>
      <c r="I78" s="6">
        <f>(24*60/PI()*D78*Cálculos!$M$20*(F78*SIN(E78)*SIN(Cálculos!$M$18)+COS(E78)*COS(Cálculos!$M$18)*SIN(F78)))*$H$1</f>
        <v>32.449973968536604</v>
      </c>
    </row>
    <row r="79" spans="1:9" x14ac:dyDescent="0.25">
      <c r="A79" s="1">
        <v>3</v>
      </c>
      <c r="B79" s="1">
        <v>17</v>
      </c>
      <c r="C79" s="1">
        <f t="shared" si="7"/>
        <v>76</v>
      </c>
      <c r="D79" s="15">
        <f t="shared" si="8"/>
        <v>1.0085638893033033</v>
      </c>
      <c r="E79" s="15">
        <f t="shared" si="9"/>
        <v>-3.3386421484746936E-2</v>
      </c>
      <c r="F79" s="15">
        <f>+ACOS(-TAN(Cálculos!$M$18)*TAN(Cálculos!E79))</f>
        <v>1.594127894414439</v>
      </c>
      <c r="G79" s="6">
        <f t="shared" si="10"/>
        <v>12.178240047203182</v>
      </c>
      <c r="H79" s="7">
        <f>2/15*ACOS((SIN((-6)*2*PI()/360)-SIN(Cálculos!$M$18)*SIN(E79))/(COS(Cálculos!$M$18)*COS(E79)))*360/(2*PI())</f>
        <v>13.157247099176347</v>
      </c>
      <c r="I79" s="6">
        <f>(24*60/PI()*D79*Cálculos!$M$20*(F79*SIN(E79)*SIN(Cálculos!$M$18)+COS(E79)*COS(Cálculos!$M$18)*SIN(F79)))*$H$1</f>
        <v>32.197622554187618</v>
      </c>
    </row>
    <row r="80" spans="1:9" x14ac:dyDescent="0.25">
      <c r="A80" s="1">
        <v>3</v>
      </c>
      <c r="B80" s="1">
        <v>18</v>
      </c>
      <c r="C80" s="1">
        <f t="shared" si="7"/>
        <v>77</v>
      </c>
      <c r="D80" s="15">
        <f t="shared" si="8"/>
        <v>1.0080140408291658</v>
      </c>
      <c r="E80" s="15">
        <f t="shared" si="9"/>
        <v>-2.6364707357109451E-2</v>
      </c>
      <c r="F80" s="15">
        <f>+ACOS(-TAN(Cálculos!$M$18)*TAN(Cálculos!E80))</f>
        <v>1.5892176745129374</v>
      </c>
      <c r="G80" s="6">
        <f t="shared" si="10"/>
        <v>12.140728730291558</v>
      </c>
      <c r="H80" s="7">
        <f>2/15*ACOS((SIN((-6)*2*PI()/360)-SIN(Cálculos!$M$18)*SIN(E80))/(COS(Cálculos!$M$18)*COS(E80)))*360/(2*PI())</f>
        <v>13.11911705429474</v>
      </c>
      <c r="I80" s="6">
        <f>(24*60/PI()*D80*Cálculos!$M$20*(F80*SIN(E80)*SIN(Cálculos!$M$18)+COS(E80)*COS(Cálculos!$M$18)*SIN(F80)))*$H$1</f>
        <v>31.944276901741173</v>
      </c>
    </row>
    <row r="81" spans="1:9" x14ac:dyDescent="0.25">
      <c r="A81" s="1">
        <v>3</v>
      </c>
      <c r="B81" s="1">
        <v>19</v>
      </c>
      <c r="C81" s="1">
        <f t="shared" si="7"/>
        <v>78</v>
      </c>
      <c r="D81" s="15">
        <f t="shared" si="8"/>
        <v>1.0074618176217736</v>
      </c>
      <c r="E81" s="15">
        <f t="shared" si="9"/>
        <v>-1.9335180797684971E-2</v>
      </c>
      <c r="F81" s="15">
        <f>+ACOS(-TAN(Cálculos!$M$18)*TAN(Cálculos!E81))</f>
        <v>1.5843042570560237</v>
      </c>
      <c r="G81" s="6">
        <f t="shared" si="10"/>
        <v>12.10319298585595</v>
      </c>
      <c r="H81" s="7">
        <f>2/15*ACOS((SIN((-6)*2*PI()/360)-SIN(Cálculos!$M$18)*SIN(E81))/(COS(Cálculos!$M$18)*COS(E81)))*360/(2*PI())</f>
        <v>13.081035417911249</v>
      </c>
      <c r="I81" s="6">
        <f>(24*60/PI()*D81*Cálculos!$M$20*(F81*SIN(E81)*SIN(Cálculos!$M$18)+COS(E81)*COS(Cálculos!$M$18)*SIN(F81)))*$H$1</f>
        <v>31.690023582585248</v>
      </c>
    </row>
    <row r="82" spans="1:9" x14ac:dyDescent="0.25">
      <c r="A82" s="1">
        <v>3</v>
      </c>
      <c r="B82" s="1">
        <v>20</v>
      </c>
      <c r="C82" s="1">
        <f t="shared" si="7"/>
        <v>79</v>
      </c>
      <c r="D82" s="15">
        <f t="shared" si="8"/>
        <v>1.0069073833167805</v>
      </c>
      <c r="E82" s="15">
        <f t="shared" si="9"/>
        <v>-1.2299924806902849E-2</v>
      </c>
      <c r="F82" s="15">
        <f>+ACOS(-TAN(Cálculos!$M$18)*TAN(Cálculos!E82))</f>
        <v>1.5793884984004773</v>
      </c>
      <c r="G82" s="6">
        <f t="shared" si="10"/>
        <v>12.065639355980258</v>
      </c>
      <c r="H82" s="7">
        <f>2/15*ACOS((SIN((-6)*2*PI()/360)-SIN(Cálculos!$M$18)*SIN(E82))/(COS(Cálculos!$M$18)*COS(E82)))*360/(2*PI())</f>
        <v>13.043008800271673</v>
      </c>
      <c r="I82" s="6">
        <f>(24*60/PI()*D82*Cálculos!$M$20*(F82*SIN(E82)*SIN(Cálculos!$M$18)+COS(E82)*COS(Cálculos!$M$18)*SIN(F82)))*$H$1</f>
        <v>31.434950182021854</v>
      </c>
    </row>
    <row r="83" spans="1:9" x14ac:dyDescent="0.25">
      <c r="A83" s="1">
        <v>3</v>
      </c>
      <c r="B83" s="1">
        <v>21</v>
      </c>
      <c r="C83" s="1">
        <f t="shared" si="7"/>
        <v>80</v>
      </c>
      <c r="D83" s="15">
        <f t="shared" si="8"/>
        <v>1.0063509022050374</v>
      </c>
      <c r="E83" s="15">
        <f t="shared" si="9"/>
        <v>-5.2610240829463247E-3</v>
      </c>
      <c r="F83" s="15">
        <f>+ACOS(-TAN(Cálculos!$M$18)*TAN(Cálculos!E83))</f>
        <v>1.5744712520847282</v>
      </c>
      <c r="G83" s="6">
        <f t="shared" si="10"/>
        <v>12.028074361217765</v>
      </c>
      <c r="H83" s="7">
        <f>2/15*ACOS((SIN((-6)*2*PI()/360)-SIN(Cálculos!$M$18)*SIN(E83))/(COS(Cálculos!$M$18)*COS(E83)))*360/(2*PI())</f>
        <v>13.005043737627521</v>
      </c>
      <c r="I83" s="6">
        <f>(24*60/PI()*D83*Cálculos!$M$20*(F83*SIN(E83)*SIN(Cálculos!$M$18)+COS(E83)*COS(Cálculos!$M$18)*SIN(F83)))*$H$1</f>
        <v>31.17914524020545</v>
      </c>
    </row>
    <row r="84" spans="1:9" x14ac:dyDescent="0.25">
      <c r="A84" s="1">
        <v>3</v>
      </c>
      <c r="B84" s="1">
        <v>22</v>
      </c>
      <c r="C84" s="1">
        <f t="shared" si="7"/>
        <v>81</v>
      </c>
      <c r="D84" s="15">
        <f t="shared" si="8"/>
        <v>1.0057925391839071</v>
      </c>
      <c r="E84" s="15">
        <f t="shared" si="9"/>
        <v>1.7794355959882655E-3</v>
      </c>
      <c r="F84" s="15">
        <f>+ACOS(-TAN(Cálculos!$M$18)*TAN(Cálculos!E84))</f>
        <v>1.5695533698525428</v>
      </c>
      <c r="G84" s="6">
        <f t="shared" si="10"/>
        <v>11.990504508411552</v>
      </c>
      <c r="H84" s="7">
        <f>2/15*ACOS((SIN((-6)*2*PI()/360)-SIN(Cálculos!$M$18)*SIN(E84))/(COS(Cálculos!$M$18)*COS(E84)))*360/(2*PI())</f>
        <v>12.967146700440965</v>
      </c>
      <c r="I84" s="6">
        <f>(24*60/PI()*D84*Cálculos!$M$20*(F84*SIN(E84)*SIN(Cálculos!$M$18)+COS(E84)*COS(Cálculos!$M$18)*SIN(F84)))*$H$1</f>
        <v>30.922698191219013</v>
      </c>
    </row>
    <row r="85" spans="1:9" x14ac:dyDescent="0.25">
      <c r="A85" s="1">
        <v>3</v>
      </c>
      <c r="B85" s="1">
        <v>23</v>
      </c>
      <c r="C85" s="1">
        <f t="shared" si="7"/>
        <v>82</v>
      </c>
      <c r="D85" s="15">
        <f t="shared" si="8"/>
        <v>1.0052324597084035</v>
      </c>
      <c r="E85" s="15">
        <f t="shared" si="9"/>
        <v>8.8193679897523095E-3</v>
      </c>
      <c r="F85" s="15">
        <f>+ACOS(-TAN(Cálculos!$M$18)*TAN(Cálculos!E85))</f>
        <v>1.5646357026796351</v>
      </c>
      <c r="G85" s="6">
        <f t="shared" si="10"/>
        <v>11.952936298537201</v>
      </c>
      <c r="H85" s="7">
        <f>2/15*ACOS((SIN((-6)*2*PI()/360)-SIN(Cálculos!$M$18)*SIN(E85))/(COS(Cálculos!$M$18)*COS(E85)))*360/(2*PI())</f>
        <v>12.92932410155484</v>
      </c>
      <c r="I85" s="6">
        <f>(24*60/PI()*D85*Cálculos!$M$20*(F85*SIN(E85)*SIN(Cálculos!$M$18)+COS(E85)*COS(Cálculos!$M$18)*SIN(F85)))*$H$1</f>
        <v>30.665699300404473</v>
      </c>
    </row>
    <row r="86" spans="1:9" x14ac:dyDescent="0.25">
      <c r="A86" s="1">
        <v>3</v>
      </c>
      <c r="B86" s="1">
        <v>24</v>
      </c>
      <c r="C86" s="1">
        <f t="shared" si="7"/>
        <v>83</v>
      </c>
      <c r="D86" s="15">
        <f t="shared" si="8"/>
        <v>1.0046708297421625</v>
      </c>
      <c r="E86" s="15">
        <f t="shared" si="9"/>
        <v>1.5856687014443527E-2</v>
      </c>
      <c r="F86" s="15">
        <f>+ACOS(-TAN(Cálculos!$M$18)*TAN(Cálculos!E86))</f>
        <v>1.5597191018015253</v>
      </c>
      <c r="G86" s="6">
        <f t="shared" si="10"/>
        <v>11.915376234555065</v>
      </c>
      <c r="H86" s="7">
        <f>2/15*ACOS((SIN((-6)*2*PI()/360)-SIN(Cálculos!$M$18)*SIN(E86))/(COS(Cálculos!$M$18)*COS(E86)))*360/(2*PI())</f>
        <v>12.891582304315101</v>
      </c>
      <c r="I86" s="6">
        <f>(24*60/PI()*D86*Cálculos!$M$20*(F86*SIN(E86)*SIN(Cálculos!$M$18)+COS(E86)*COS(Cálculos!$M$18)*SIN(F86)))*$H$1</f>
        <v>30.408239600068374</v>
      </c>
    </row>
    <row r="87" spans="1:9" x14ac:dyDescent="0.25">
      <c r="A87" s="1">
        <v>3</v>
      </c>
      <c r="B87" s="1">
        <v>25</v>
      </c>
      <c r="C87" s="1">
        <f t="shared" si="7"/>
        <v>84</v>
      </c>
      <c r="D87" s="15">
        <f t="shared" si="8"/>
        <v>1.0041078157082641</v>
      </c>
      <c r="E87" s="15">
        <f t="shared" si="9"/>
        <v>2.2889307360556943E-2</v>
      </c>
      <c r="F87" s="15">
        <f>+ACOS(-TAN(Cálculos!$M$18)*TAN(Cálculos!E87))</f>
        <v>1.5548044197409787</v>
      </c>
      <c r="G87" s="6">
        <f t="shared" si="10"/>
        <v>11.877830829259334</v>
      </c>
      <c r="H87" s="7">
        <f>2/15*ACOS((SIN((-6)*2*PI()/360)-SIN(Cálculos!$M$18)*SIN(E87))/(COS(Cálculos!$M$18)*COS(E87)))*360/(2*PI())</f>
        <v>12.853927630633644</v>
      </c>
      <c r="I87" s="6">
        <f>(24*60/PI()*D87*Cálculos!$M$20*(F87*SIN(E87)*SIN(Cálculos!$M$18)+COS(E87)*COS(Cálculos!$M$18)*SIN(F87)))*$H$1</f>
        <v>30.150410823688361</v>
      </c>
    </row>
    <row r="88" spans="1:9" x14ac:dyDescent="0.25">
      <c r="A88" s="1">
        <v>3</v>
      </c>
      <c r="B88" s="1">
        <v>26</v>
      </c>
      <c r="C88" s="1">
        <f t="shared" si="7"/>
        <v>85</v>
      </c>
      <c r="D88" s="15">
        <f t="shared" si="8"/>
        <v>1.0035435844399174</v>
      </c>
      <c r="E88" s="15">
        <f t="shared" si="9"/>
        <v>2.9915145110907808E-2</v>
      </c>
      <c r="F88" s="15">
        <f>+ACOS(-TAN(Cálculos!$M$18)*TAN(Cálculos!E88))</f>
        <v>1.5498925113333464</v>
      </c>
      <c r="G88" s="6">
        <f t="shared" si="10"/>
        <v>11.840306613111046</v>
      </c>
      <c r="H88" s="7">
        <f>2/15*ACOS((SIN((-6)*2*PI()/360)-SIN(Cálculos!$M$18)*SIN(E88))/(COS(Cálculos!$M$18)*COS(E88)))*360/(2*PI())</f>
        <v>12.816366368979461</v>
      </c>
      <c r="I88" s="6">
        <f>(24*60/PI()*D88*Cálculos!$M$20*(F88*SIN(E88)*SIN(Cálculos!$M$18)+COS(E88)*COS(Cálculos!$M$18)*SIN(F88)))*$H$1</f>
        <v>29.892305338749718</v>
      </c>
    </row>
    <row r="89" spans="1:9" x14ac:dyDescent="0.25">
      <c r="A89" s="1">
        <v>3</v>
      </c>
      <c r="B89" s="1">
        <v>27</v>
      </c>
      <c r="C89" s="1">
        <f t="shared" si="7"/>
        <v>86</v>
      </c>
      <c r="D89" s="15">
        <f t="shared" si="8"/>
        <v>1.0029783031310244</v>
      </c>
      <c r="E89" s="15">
        <f t="shared" si="9"/>
        <v>3.693211835814051E-2</v>
      </c>
      <c r="F89" s="15">
        <f>+ACOS(-TAN(Cálculos!$M$18)*TAN(Cálculos!E89))</f>
        <v>1.5449842347481315</v>
      </c>
      <c r="G89" s="6">
        <f t="shared" si="10"/>
        <v>11.802810142042288</v>
      </c>
      <c r="H89" s="7">
        <f>2/15*ACOS((SIN((-6)*2*PI()/360)-SIN(Cálculos!$M$18)*SIN(E89))/(COS(Cálculos!$M$18)*COS(E89)))*360/(2*PI())</f>
        <v>12.778904782286403</v>
      </c>
      <c r="I89" s="6">
        <f>(24*60/PI()*D89*Cálculos!$M$20*(F89*SIN(E89)*SIN(Cálculos!$M$18)+COS(E89)*COS(Cálculos!$M$18)*SIN(F89)))*$H$1</f>
        <v>29.634016078344583</v>
      </c>
    </row>
    <row r="90" spans="1:9" x14ac:dyDescent="0.25">
      <c r="A90" s="1">
        <v>3</v>
      </c>
      <c r="B90" s="1">
        <v>28</v>
      </c>
      <c r="C90" s="1">
        <f t="shared" si="7"/>
        <v>87</v>
      </c>
      <c r="D90" s="15">
        <f t="shared" si="8"/>
        <v>1.0024121392866365</v>
      </c>
      <c r="E90" s="15">
        <f t="shared" si="9"/>
        <v>4.3938147821643299E-2</v>
      </c>
      <c r="F90" s="15">
        <f>+ACOS(-TAN(Cálculos!$M$18)*TAN(Cálculos!E90))</f>
        <v>1.5400804525050849</v>
      </c>
      <c r="G90" s="6">
        <f t="shared" si="10"/>
        <v>11.765348005218586</v>
      </c>
      <c r="H90" s="7">
        <f>2/15*ACOS((SIN((-6)*2*PI()/360)-SIN(Cálculos!$M$18)*SIN(E90))/(COS(Cálculos!$M$18)*COS(E90)))*360/(2*PI())</f>
        <v>12.741549115765972</v>
      </c>
      <c r="I90" s="6">
        <f>(24*60/PI()*D90*Cálculos!$M$20*(F90*SIN(E90)*SIN(Cálculos!$M$18)+COS(E90)*COS(Cálculos!$M$18)*SIN(F90)))*$H$1</f>
        <v>29.375636471669914</v>
      </c>
    </row>
    <row r="91" spans="1:9" x14ac:dyDescent="0.25">
      <c r="A91" s="1">
        <v>3</v>
      </c>
      <c r="B91" s="1">
        <v>29</v>
      </c>
      <c r="C91" s="1">
        <f t="shared" si="7"/>
        <v>88</v>
      </c>
      <c r="D91" s="15">
        <f t="shared" si="8"/>
        <v>1.0018452606733199</v>
      </c>
      <c r="E91" s="15">
        <f t="shared" si="9"/>
        <v>5.0931157463683728E-2</v>
      </c>
      <c r="F91" s="15">
        <f>+ACOS(-TAN(Cálculos!$M$18)*TAN(Cálculos!E91))</f>
        <v>1.5351820324831205</v>
      </c>
      <c r="G91" s="6">
        <f t="shared" si="10"/>
        <v>11.72792683274646</v>
      </c>
      <c r="H91" s="7">
        <f>2/15*ACOS((SIN((-6)*2*PI()/360)-SIN(Cálculos!$M$18)*SIN(E91))/(COS(Cálculos!$M$18)*COS(E91)))*360/(2*PI())</f>
        <v>12.704305604613529</v>
      </c>
      <c r="I91" s="6">
        <f>(24*60/PI()*D91*Cálculos!$M$20*(F91*SIN(E91)*SIN(Cálculos!$M$18)+COS(E91)*COS(Cálculos!$M$18)*SIN(F91)))*$H$1</f>
        <v>29.117260373562569</v>
      </c>
    </row>
    <row r="92" spans="1:9" x14ac:dyDescent="0.25">
      <c r="A92" s="1">
        <v>3</v>
      </c>
      <c r="B92" s="1">
        <v>30</v>
      </c>
      <c r="C92" s="1">
        <f t="shared" si="7"/>
        <v>89</v>
      </c>
      <c r="D92" s="15">
        <f t="shared" si="8"/>
        <v>1.0012778352694418</v>
      </c>
      <c r="E92" s="15">
        <f t="shared" si="9"/>
        <v>5.7909075104583187E-2</v>
      </c>
      <c r="F92" s="15">
        <f>+ACOS(-TAN(Cálculos!$M$18)*TAN(Cálculos!E92))</f>
        <v>1.5302898489203152</v>
      </c>
      <c r="G92" s="6">
        <f t="shared" si="10"/>
        <v>11.690553303312859</v>
      </c>
      <c r="H92" s="7">
        <f>2/15*ACOS((SIN((-6)*2*PI()/360)-SIN(Cálculos!$M$18)*SIN(E92))/(COS(Cálculos!$M$18)*COS(E92)))*360/(2*PI())</f>
        <v>12.667180481596636</v>
      </c>
      <c r="I92" s="6">
        <f>(24*60/PI()*D92*Cálculos!$M$20*(F92*SIN(E92)*SIN(Cálculos!$M$18)+COS(E92)*COS(Cálculos!$M$18)*SIN(F92)))*$H$1</f>
        <v>28.858981993212481</v>
      </c>
    </row>
    <row r="93" spans="1:9" x14ac:dyDescent="0.25">
      <c r="A93" s="1">
        <v>3</v>
      </c>
      <c r="B93" s="1">
        <v>31</v>
      </c>
      <c r="C93" s="1">
        <f t="shared" si="7"/>
        <v>90</v>
      </c>
      <c r="D93" s="15">
        <f t="shared" si="8"/>
        <v>1.0007100312153954</v>
      </c>
      <c r="E93" s="15">
        <f t="shared" si="9"/>
        <v>6.4869833036749036E-2</v>
      </c>
      <c r="F93" s="15">
        <f>+ACOS(-TAN(Cálculos!$M$18)*TAN(Cálculos!E93))</f>
        <v>1.5254047834032298</v>
      </c>
      <c r="G93" s="6">
        <f t="shared" si="10"/>
        <v>11.653234151743009</v>
      </c>
      <c r="H93" s="7">
        <f>2/15*ACOS((SIN((-6)*2*PI()/360)-SIN(Cálculos!$M$18)*SIN(E93))/(COS(Cálculos!$M$18)*COS(E93)))*360/(2*PI())</f>
        <v>12.630179984513942</v>
      </c>
      <c r="I93" s="6">
        <f>(24*60/PI()*D93*Cálculos!$M$20*(F93*SIN(E93)*SIN(Cálculos!$M$18)+COS(E93)*COS(Cálculos!$M$18)*SIN(F93)))*$H$1</f>
        <v>28.600895822196655</v>
      </c>
    </row>
    <row r="94" spans="1:9" x14ac:dyDescent="0.25">
      <c r="A94" s="1">
        <v>4</v>
      </c>
      <c r="B94" s="1">
        <v>1</v>
      </c>
      <c r="C94" s="1">
        <f t="shared" si="7"/>
        <v>91</v>
      </c>
      <c r="D94" s="15">
        <f t="shared" si="8"/>
        <v>1.000142016763776</v>
      </c>
      <c r="E94" s="15">
        <f t="shared" si="9"/>
        <v>7.1811368637380357E-2</v>
      </c>
      <c r="F94" s="15">
        <f>+ACOS(-TAN(Cálculos!$M$18)*TAN(Cálculos!E94))</f>
        <v>1.5205277258437524</v>
      </c>
      <c r="G94" s="6">
        <f t="shared" si="10"/>
        <v>11.615976176462953</v>
      </c>
      <c r="H94" s="7">
        <f>2/15*ACOS((SIN((-6)*2*PI()/360)-SIN(Cálculos!$M$18)*SIN(E94))/(COS(Cálculos!$M$18)*COS(E94)))*360/(2*PI())</f>
        <v>12.593310363513329</v>
      </c>
      <c r="I94" s="6">
        <f>(24*60/PI()*D94*Cálculos!$M$20*(F94*SIN(E94)*SIN(Cálculos!$M$18)+COS(E94)*COS(Cálculos!$M$18)*SIN(F94)))*$H$1</f>
        <v>28.3430965619783</v>
      </c>
    </row>
    <row r="95" spans="1:9" x14ac:dyDescent="0.25">
      <c r="A95" s="1">
        <v>4</v>
      </c>
      <c r="B95" s="1">
        <v>2</v>
      </c>
      <c r="C95" s="1">
        <f t="shared" si="7"/>
        <v>92</v>
      </c>
      <c r="D95" s="15">
        <f t="shared" si="8"/>
        <v>0.99957396022952472</v>
      </c>
      <c r="E95" s="15">
        <f t="shared" si="9"/>
        <v>7.8731624979668152E-2</v>
      </c>
      <c r="F95" s="15">
        <f>+ACOS(-TAN(Cálculos!$M$18)*TAN(Cálculos!E95))</f>
        <v>1.5156595754416275</v>
      </c>
      <c r="G95" s="6">
        <f t="shared" si="10"/>
        <v>11.578786246852728</v>
      </c>
      <c r="H95" s="7">
        <f>2/15*ACOS((SIN((-6)*2*PI()/360)-SIN(Cálculos!$M$18)*SIN(E95))/(COS(Cálculos!$M$18)*COS(E95)))*360/(2*PI())</f>
        <v>12.556577888257717</v>
      </c>
      <c r="I95" s="6">
        <f>(24*60/PI()*D95*Cálculos!$M$20*(F95*SIN(E95)*SIN(Cálculos!$M$18)+COS(E95)*COS(Cálculos!$M$18)*SIN(F95)))*$H$1</f>
        <v>28.085679051016335</v>
      </c>
    </row>
    <row r="96" spans="1:9" x14ac:dyDescent="0.25">
      <c r="A96" s="1">
        <v>4</v>
      </c>
      <c r="B96" s="1">
        <v>3</v>
      </c>
      <c r="C96" s="1">
        <f t="shared" si="7"/>
        <v>93</v>
      </c>
      <c r="D96" s="15">
        <f t="shared" si="8"/>
        <v>0.99900602994005205</v>
      </c>
      <c r="E96" s="15">
        <f t="shared" si="9"/>
        <v>8.5628551442306938E-2</v>
      </c>
      <c r="F96" s="15">
        <f>+ACOS(-TAN(Cálculos!$M$18)*TAN(Cálculos!E96))</f>
        <v>1.5108012416307939</v>
      </c>
      <c r="G96" s="6">
        <f t="shared" si="10"/>
        <v>11.541671310475863</v>
      </c>
      <c r="H96" s="7">
        <f>2/15*ACOS((SIN((-6)*2*PI()/360)-SIN(Cálculos!$M$18)*SIN(E96))/(COS(Cálculos!$M$18)*COS(E96)))*360/(2*PI())</f>
        <v>12.519988854927051</v>
      </c>
      <c r="I96" s="6">
        <f>(24*60/PI()*D96*Cálculos!$M$20*(F96*SIN(E96)*SIN(Cálculos!$M$18)+COS(E96)*COS(Cálculos!$M$18)*SIN(F96)))*$H$1</f>
        <v>27.828738191631341</v>
      </c>
    </row>
    <row r="97" spans="1:9" x14ac:dyDescent="0.25">
      <c r="A97" s="1">
        <v>4</v>
      </c>
      <c r="B97" s="1">
        <v>4</v>
      </c>
      <c r="C97" s="1">
        <f t="shared" si="7"/>
        <v>94</v>
      </c>
      <c r="D97" s="15">
        <f t="shared" si="8"/>
        <v>0.99843839418535973</v>
      </c>
      <c r="E97" s="15">
        <f t="shared" si="9"/>
        <v>9.2500104317137774E-2</v>
      </c>
      <c r="F97" s="15">
        <f>+ACOS(-TAN(Cálculos!$M$18)*TAN(Cálculos!E97))</f>
        <v>1.505953645007601</v>
      </c>
      <c r="G97" s="6">
        <f t="shared" si="10"/>
        <v>11.504638400170419</v>
      </c>
      <c r="H97" s="7">
        <f>2/15*ACOS((SIN((-6)*2*PI()/360)-SIN(Cálculos!$M$18)*SIN(E97))/(COS(Cálculos!$M$18)*COS(E97)))*360/(2*PI())</f>
        <v>12.483549593044735</v>
      </c>
      <c r="I97" s="6">
        <f>(24*60/PI()*D97*Cálculos!$M$20*(F97*SIN(E97)*SIN(Cálculos!$M$18)+COS(E97)*COS(Cálculos!$M$18)*SIN(F97)))*$H$1</f>
        <v>27.572368876774288</v>
      </c>
    </row>
    <row r="98" spans="1:9" x14ac:dyDescent="0.25">
      <c r="A98" s="1">
        <v>4</v>
      </c>
      <c r="B98" s="1">
        <v>5</v>
      </c>
      <c r="C98" s="1">
        <f t="shared" si="7"/>
        <v>95</v>
      </c>
      <c r="D98" s="15">
        <f t="shared" si="8"/>
        <v>0.99787122116817262</v>
      </c>
      <c r="E98" s="15">
        <f t="shared" si="9"/>
        <v>9.9344247414743778E-2</v>
      </c>
      <c r="F98" s="15">
        <f>+ACOS(-TAN(Cálculos!$M$18)*TAN(Cálculos!E98))</f>
        <v>1.501117718238925</v>
      </c>
      <c r="G98" s="6">
        <f t="shared" si="10"/>
        <v>11.46769464098649</v>
      </c>
      <c r="H98" s="7">
        <f>2/15*ACOS((SIN((-6)*2*PI()/360)-SIN(Cálculos!$M$18)*SIN(E98))/(COS(Cálculos!$M$18)*COS(E98)))*360/(2*PI())</f>
        <v>12.447266472116715</v>
      </c>
      <c r="I98" s="6">
        <f>(24*60/PI()*D98*Cálculos!$M$20*(F98*SIN(E98)*SIN(Cálculos!$M$18)+COS(E98)*COS(Cálculos!$M$18)*SIN(F98)))*$H$1</f>
        <v>27.316665916844144</v>
      </c>
    </row>
    <row r="99" spans="1:9" x14ac:dyDescent="0.25">
      <c r="A99" s="1">
        <v>4</v>
      </c>
      <c r="B99" s="1">
        <v>6</v>
      </c>
      <c r="C99" s="1">
        <f t="shared" si="7"/>
        <v>96</v>
      </c>
      <c r="D99" s="15">
        <f t="shared" si="8"/>
        <v>0.99730467895409602</v>
      </c>
      <c r="E99" s="15">
        <f t="shared" si="9"/>
        <v>0.10615895266781625</v>
      </c>
      <c r="F99" s="15">
        <f>+ACOS(-TAN(Cálculos!$M$18)*TAN(Cálculos!E99))</f>
        <v>1.4962944069481527</v>
      </c>
      <c r="G99" s="6">
        <f t="shared" si="10"/>
        <v>11.430847256954618</v>
      </c>
      <c r="H99" s="7">
        <f>2/15*ACOS((SIN((-6)*2*PI()/360)-SIN(Cálculos!$M$18)*SIN(E99))/(COS(Cálculos!$M$18)*COS(E99)))*360/(2*PI())</f>
        <v>12.411145908071225</v>
      </c>
      <c r="I99" s="6">
        <f>(24*60/PI()*D99*Cálculos!$M$20*(F99*SIN(E99)*SIN(Cálculos!$M$18)+COS(E99)*COS(Cálculos!$M$18)*SIN(F99)))*$H$1</f>
        <v>27.061723966699969</v>
      </c>
    </row>
    <row r="100" spans="1:9" x14ac:dyDescent="0.25">
      <c r="A100" s="1">
        <v>4</v>
      </c>
      <c r="B100" s="1">
        <v>7</v>
      </c>
      <c r="C100" s="1">
        <f t="shared" si="7"/>
        <v>97</v>
      </c>
      <c r="D100" s="15">
        <f t="shared" si="8"/>
        <v>0.99673893542181524</v>
      </c>
      <c r="E100" s="15">
        <f t="shared" si="9"/>
        <v>0.11294220073211542</v>
      </c>
      <c r="F100" s="15">
        <f>+ACOS(-TAN(Cálculos!$M$18)*TAN(Cálculos!E100))</f>
        <v>1.49148467057694</v>
      </c>
      <c r="G100" s="6">
        <f t="shared" si="10"/>
        <v>11.394103577669144</v>
      </c>
      <c r="H100" s="7">
        <f>2/15*ACOS((SIN((-6)*2*PI()/360)-SIN(Cálculos!$M$18)*SIN(E100))/(COS(Cálculos!$M$18)*COS(E100)))*360/(2*PI())</f>
        <v>12.375194369487055</v>
      </c>
      <c r="I100" s="6">
        <f>(24*60/PI()*D100*Cálculos!$M$20*(F100*SIN(E100)*SIN(Cálculos!$M$18)+COS(E100)*COS(Cálculos!$M$18)*SIN(F100)))*$H$1</f>
        <v>26.807637453012322</v>
      </c>
    </row>
    <row r="101" spans="1:9" x14ac:dyDescent="0.25">
      <c r="A101" s="1">
        <v>4</v>
      </c>
      <c r="B101" s="1">
        <v>8</v>
      </c>
      <c r="C101" s="1">
        <f t="shared" si="7"/>
        <v>98</v>
      </c>
      <c r="D101" s="15">
        <f t="shared" si="8"/>
        <v>0.99617415821334854</v>
      </c>
      <c r="E101" s="15">
        <f t="shared" si="9"/>
        <v>0.11969198158484542</v>
      </c>
      <c r="F101" s="15">
        <f>+ACOS(-TAN(Cálculos!$M$18)*TAN(Cálculos!E101))</f>
        <v>1.4866894832205917</v>
      </c>
      <c r="G101" s="6">
        <f t="shared" si="10"/>
        <v>11.357471044670042</v>
      </c>
      <c r="H101" s="7">
        <f>2/15*ACOS((SIN((-6)*2*PI()/360)-SIN(Cálculos!$M$18)*SIN(E101))/(COS(Cálculos!$M$18)*COS(E101)))*360/(2*PI())</f>
        <v>12.339418383597918</v>
      </c>
      <c r="I101" s="6">
        <f>(24*60/PI()*D101*Cálculos!$M$20*(F101*SIN(E101)*SIN(Cálculos!$M$18)+COS(E101)*COS(Cálculos!$M$18)*SIN(F101)))*$H$1</f>
        <v>26.554500502097145</v>
      </c>
    </row>
    <row r="102" spans="1:9" x14ac:dyDescent="0.25">
      <c r="A102" s="1">
        <v>4</v>
      </c>
      <c r="B102" s="1">
        <v>9</v>
      </c>
      <c r="C102" s="1">
        <f t="shared" si="7"/>
        <v>99</v>
      </c>
      <c r="D102" s="15">
        <f t="shared" si="8"/>
        <v>0.99561051468437156</v>
      </c>
      <c r="E102" s="15">
        <f t="shared" si="9"/>
        <v>0.12640629512026721</v>
      </c>
      <c r="F102" s="15">
        <f>+ACOS(-TAN(Cálculos!$M$18)*TAN(Cálculos!E102))</f>
        <v>1.4819098344348482</v>
      </c>
      <c r="G102" s="6">
        <f t="shared" si="10"/>
        <v>11.320957217606319</v>
      </c>
      <c r="H102" s="7">
        <f>2/15*ACOS((SIN((-6)*2*PI()/360)-SIN(Cálculos!$M$18)*SIN(E102))/(COS(Cálculos!$M$18)*COS(E102)))*360/(2*PI())</f>
        <v>12.303824542060411</v>
      </c>
      <c r="I102" s="6">
        <f>(24*60/PI()*D102*Cálculos!$M$20*(F102*SIN(E102)*SIN(Cálculos!$M$18)+COS(E102)*COS(Cálculos!$M$18)*SIN(F102)))*$H$1</f>
        <v>26.302406868374188</v>
      </c>
    </row>
    <row r="103" spans="1:9" x14ac:dyDescent="0.25">
      <c r="A103" s="1">
        <v>4</v>
      </c>
      <c r="B103" s="1">
        <v>10</v>
      </c>
      <c r="C103" s="1">
        <f t="shared" si="7"/>
        <v>100</v>
      </c>
      <c r="D103" s="15">
        <f t="shared" si="8"/>
        <v>0.99504817185462646</v>
      </c>
      <c r="E103" s="15">
        <f t="shared" si="9"/>
        <v>0.13308315174237367</v>
      </c>
      <c r="F103" s="15">
        <f>+ACOS(-TAN(Cálculos!$M$18)*TAN(Cálculos!E103))</f>
        <v>1.4771467300117989</v>
      </c>
      <c r="G103" s="6">
        <f t="shared" si="10"/>
        <v>11.284569780163542</v>
      </c>
      <c r="H103" s="7">
        <f>2/15*ACOS((SIN((-6)*2*PI()/360)-SIN(Cálculos!$M$18)*SIN(E103))/(COS(Cálculos!$M$18)*COS(E103)))*360/(2*PI())</f>
        <v>12.268419506472684</v>
      </c>
      <c r="I103" s="6">
        <f>(24*60/PI()*D103*Cálculos!$M$20*(F103*SIN(E103)*SIN(Cálculos!$M$18)+COS(E103)*COS(Cálculos!$M$18)*SIN(F103)))*$H$1</f>
        <v>26.051449863589244</v>
      </c>
    </row>
    <row r="104" spans="1:9" x14ac:dyDescent="0.25">
      <c r="A104" s="1">
        <v>4</v>
      </c>
      <c r="B104" s="1">
        <v>11</v>
      </c>
      <c r="C104" s="1">
        <f t="shared" si="7"/>
        <v>101</v>
      </c>
      <c r="D104" s="15">
        <f t="shared" si="8"/>
        <v>0.99448729635843003</v>
      </c>
      <c r="E104" s="15">
        <f t="shared" si="9"/>
        <v>0.13972057295444912</v>
      </c>
      <c r="F104" s="15">
        <f>+ACOS(-TAN(Cálculos!$M$18)*TAN(Cálculos!E104))</f>
        <v>1.4724011927225769</v>
      </c>
      <c r="G104" s="6">
        <f t="shared" si="10"/>
        <v>11.248316545737625</v>
      </c>
      <c r="H104" s="7">
        <f>2/15*ACOS((SIN((-6)*2*PI()/360)-SIN(Cálculos!$M$18)*SIN(E104))/(COS(Cálculos!$M$18)*COS(E104)))*360/(2*PI())</f>
        <v>12.23321001363087</v>
      </c>
      <c r="I104" s="6">
        <f>(24*60/PI()*D104*Cálculos!$M$20*(F104*SIN(E104)*SIN(Cálculos!$M$18)+COS(E104)*COS(Cálculos!$M$18)*SIN(F104)))*$H$1</f>
        <v>25.801722286937679</v>
      </c>
    </row>
    <row r="105" spans="1:9" x14ac:dyDescent="0.25">
      <c r="A105" s="1">
        <v>4</v>
      </c>
      <c r="B105" s="1">
        <v>12</v>
      </c>
      <c r="C105" s="1">
        <f t="shared" si="7"/>
        <v>102</v>
      </c>
      <c r="D105" s="15">
        <f t="shared" si="8"/>
        <v>0.99392805439529652</v>
      </c>
      <c r="E105" s="15">
        <f t="shared" si="9"/>
        <v>0.14631659194534127</v>
      </c>
      <c r="F105" s="15">
        <f>+ACOS(-TAN(Cálculos!$M$18)*TAN(Cálculos!E105))</f>
        <v>1.4676742630244237</v>
      </c>
      <c r="G105" s="6">
        <f t="shared" si="10"/>
        <v>11.212205462836398</v>
      </c>
      <c r="H105" s="7">
        <f>2/15*ACOS((SIN((-6)*2*PI()/360)-SIN(Cálculos!$M$18)*SIN(E105))/(COS(Cálculos!$M$18)*COS(E105)))*360/(2*PI())</f>
        <v>12.198202880509982</v>
      </c>
      <c r="I105" s="6">
        <f>(24*60/PI()*D105*Cálculos!$M$20*(F105*SIN(E105)*SIN(Cálculos!$M$18)+COS(E105)*COS(Cálculos!$M$18)*SIN(F105)))*$H$1</f>
        <v>25.553316356223572</v>
      </c>
    </row>
    <row r="106" spans="1:9" x14ac:dyDescent="0.25">
      <c r="A106" s="1">
        <v>4</v>
      </c>
      <c r="B106" s="1">
        <v>13</v>
      </c>
      <c r="C106" s="1">
        <f t="shared" si="7"/>
        <v>103</v>
      </c>
      <c r="D106" s="15">
        <f t="shared" si="8"/>
        <v>0.99337061168068908</v>
      </c>
      <c r="E106" s="15">
        <f t="shared" si="9"/>
        <v>0.1528692541722694</v>
      </c>
      <c r="F106" s="15">
        <f>+ACOS(-TAN(Cálculos!$M$18)*TAN(Cálculos!E106))</f>
        <v>1.4629669997296524</v>
      </c>
      <c r="G106" s="6">
        <f t="shared" si="10"/>
        <v>11.176244620190097</v>
      </c>
      <c r="H106" s="7">
        <f>2/15*ACOS((SIN((-6)*2*PI()/360)-SIN(Cálculos!$M$18)*SIN(E106))/(COS(Cálculos!$M$18)*COS(E106)))*360/(2*PI())</f>
        <v>12.163405008955776</v>
      </c>
      <c r="I106" s="6">
        <f>(24*60/PI()*D106*Cálculos!$M$20*(F106*SIN(E106)*SIN(Cálculos!$M$18)+COS(E106)*COS(Cálculos!$M$18)*SIN(F106)))*$H$1</f>
        <v>25.306323640185855</v>
      </c>
    </row>
    <row r="107" spans="1:9" x14ac:dyDescent="0.25">
      <c r="A107" s="1">
        <v>4</v>
      </c>
      <c r="B107" s="1">
        <v>14</v>
      </c>
      <c r="C107" s="1">
        <f t="shared" si="7"/>
        <v>104</v>
      </c>
      <c r="D107" s="15">
        <f t="shared" si="8"/>
        <v>0.99281513339691441</v>
      </c>
      <c r="E107" s="15">
        <f t="shared" si="9"/>
        <v>0.15937661793999749</v>
      </c>
      <c r="F107" s="15">
        <f>+ACOS(-TAN(Cálculos!$M$18)*TAN(Cálculos!E107))</f>
        <v>1.4582804806339644</v>
      </c>
      <c r="G107" s="6">
        <f t="shared" si="10"/>
        <v>11.140442251551377</v>
      </c>
      <c r="H107" s="7">
        <f>2/15*ACOS((SIN((-6)*2*PI()/360)-SIN(Cálculos!$M$18)*SIN(E107))/(COS(Cálculos!$M$18)*COS(E107)))*360/(2*PI())</f>
        <v>12.128823390073961</v>
      </c>
      <c r="I107" s="6">
        <f>(24*60/PI()*D107*Cálculos!$M$20*(F107*SIN(E107)*SIN(Cálculos!$M$18)+COS(E107)*COS(Cálculos!$M$18)*SIN(F107)))*$H$1</f>
        <v>25.060834992119283</v>
      </c>
    </row>
    <row r="108" spans="1:9" x14ac:dyDescent="0.25">
      <c r="A108" s="1">
        <v>4</v>
      </c>
      <c r="B108" s="1">
        <v>15</v>
      </c>
      <c r="C108" s="1">
        <f t="shared" si="7"/>
        <v>105</v>
      </c>
      <c r="D108" s="15">
        <f t="shared" si="8"/>
        <v>0.99226178414417643</v>
      </c>
      <c r="E108" s="15">
        <f t="shared" si="9"/>
        <v>0.16583675497620093</v>
      </c>
      <c r="F108" s="15">
        <f>+ACOS(-TAN(Cálculos!$M$18)*TAN(Cálculos!E108))</f>
        <v>1.4536158031015249</v>
      </c>
      <c r="G108" s="6">
        <f t="shared" si="10"/>
        <v>11.104806740164943</v>
      </c>
      <c r="H108" s="7">
        <f>2/15*ACOS((SIN((-6)*2*PI()/360)-SIN(Cálculos!$M$18)*SIN(E108))/(COS(Cálculos!$M$18)*COS(E108)))*360/(2*PI())</f>
        <v>12.094465108302822</v>
      </c>
      <c r="I108" s="6">
        <f>(24*60/PI()*D108*Cálculos!$M$20*(F108*SIN(E108)*SIN(Cálculos!$M$18)+COS(E108)*COS(Cálculos!$M$18)*SIN(F108)))*$H$1</f>
        <v>24.816940484914277</v>
      </c>
    </row>
    <row r="109" spans="1:9" x14ac:dyDescent="0.25">
      <c r="A109" s="1">
        <v>4</v>
      </c>
      <c r="B109" s="1">
        <v>16</v>
      </c>
      <c r="C109" s="1">
        <f t="shared" si="7"/>
        <v>106</v>
      </c>
      <c r="D109" s="15">
        <f t="shared" si="8"/>
        <v>0.99171072789180092</v>
      </c>
      <c r="E109" s="15">
        <f t="shared" si="9"/>
        <v>0.17224775100285453</v>
      </c>
      <c r="F109" s="15">
        <f>+ACOS(-TAN(Cálculos!$M$18)*TAN(Cálculos!E109))</f>
        <v>1.4489740846041346</v>
      </c>
      <c r="G109" s="6">
        <f t="shared" si="10"/>
        <v>11.069346622886506</v>
      </c>
      <c r="H109" s="7">
        <f>2/15*ACOS((SIN((-6)*2*PI()/360)-SIN(Cálculos!$M$18)*SIN(E109))/(COS(Cálculos!$M$18)*COS(E109)))*360/(2*PI())</f>
        <v>12.06033734515521</v>
      </c>
      <c r="I109" s="6">
        <f>(24*60/PI()*D109*Cálculos!$M$20*(F109*SIN(E109)*SIN(Cálculos!$M$18)+COS(E109)*COS(Cálculos!$M$18)*SIN(F109)))*$H$1</f>
        <v>24.574729347635675</v>
      </c>
    </row>
    <row r="110" spans="1:9" x14ac:dyDescent="0.25">
      <c r="A110" s="1">
        <v>4</v>
      </c>
      <c r="B110" s="1">
        <v>17</v>
      </c>
      <c r="C110" s="1">
        <f t="shared" si="7"/>
        <v>107</v>
      </c>
      <c r="D110" s="15">
        <f t="shared" si="8"/>
        <v>0.99116212792964831</v>
      </c>
      <c r="E110" s="15">
        <f t="shared" si="9"/>
        <v>0.17860770630347506</v>
      </c>
      <c r="F110" s="15">
        <f>+ACOS(-TAN(Cálculos!$M$18)*TAN(Cálculos!E110))</f>
        <v>1.4443564632117858</v>
      </c>
      <c r="G110" s="6">
        <f t="shared" si="10"/>
        <v>11.034070593930382</v>
      </c>
      <c r="H110" s="7">
        <f>2/15*ACOS((SIN((-6)*2*PI()/360)-SIN(Cálculos!$M$18)*SIN(E110))/(COS(Cálculos!$M$18)*COS(E110)))*360/(2*PI())</f>
        <v>12.026447382615705</v>
      </c>
      <c r="I110" s="6">
        <f>(24*60/PI()*D110*Cálculos!$M$20*(F110*SIN(E110)*SIN(Cálculos!$M$18)+COS(E110)*COS(Cálculos!$M$18)*SIN(F110)))*$H$1</f>
        <v>24.334289903756112</v>
      </c>
    </row>
    <row r="111" spans="1:9" x14ac:dyDescent="0.25">
      <c r="A111" s="1">
        <v>4</v>
      </c>
      <c r="B111" s="1">
        <v>18</v>
      </c>
      <c r="C111" s="1">
        <f t="shared" si="7"/>
        <v>108</v>
      </c>
      <c r="D111" s="15">
        <f t="shared" si="8"/>
        <v>0.99061614681972687</v>
      </c>
      <c r="E111" s="15">
        <f t="shared" si="9"/>
        <v>0.18491473628604796</v>
      </c>
      <c r="F111" s="15">
        <f>+ACOS(-TAN(Cálculos!$M$18)*TAN(Cálculos!E111))</f>
        <v>1.4397640980318396</v>
      </c>
      <c r="G111" s="6">
        <f t="shared" si="10"/>
        <v>10.99898750822455</v>
      </c>
      <c r="H111" s="7">
        <f>2/15*ACOS((SIN((-6)*2*PI()/360)-SIN(Cálculos!$M$18)*SIN(E111))/(COS(Cálculos!$M$18)*COS(E111)))*360/(2*PI())</f>
        <v>11.992802606178625</v>
      </c>
      <c r="I111" s="6">
        <f>(24*60/PI()*D111*Cálculos!$M$20*(F111*SIN(E111)*SIN(Cálculos!$M$18)+COS(E111)*COS(Cálculos!$M$18)*SIN(F111)))*$H$1</f>
        <v>24.095709511154602</v>
      </c>
    </row>
    <row r="112" spans="1:9" x14ac:dyDescent="0.25">
      <c r="A112" s="1">
        <v>4</v>
      </c>
      <c r="B112" s="1">
        <v>19</v>
      </c>
      <c r="C112" s="1">
        <f t="shared" si="7"/>
        <v>109</v>
      </c>
      <c r="D112" s="15">
        <f t="shared" si="8"/>
        <v>0.99007294634802301</v>
      </c>
      <c r="E112" s="15">
        <f t="shared" si="9"/>
        <v>0.19116697204147237</v>
      </c>
      <c r="F112" s="15">
        <f>+ACOS(-TAN(Cálculos!$M$18)*TAN(Cálculos!E112))</f>
        <v>1.4351981695940188</v>
      </c>
      <c r="G112" s="6">
        <f t="shared" si="10"/>
        <v>10.964106384351764</v>
      </c>
      <c r="H112" s="7">
        <f>2/15*ACOS((SIN((-6)*2*PI()/360)-SIN(Cálculos!$M$18)*SIN(E112))/(COS(Cálculos!$M$18)*COS(E112)))*360/(2*PI())</f>
        <v>11.959410507512469</v>
      </c>
      <c r="I112" s="6">
        <f>(24*60/PI()*D112*Cálculos!$M$20*(F112*SIN(E112)*SIN(Cálculos!$M$18)+COS(E112)*COS(Cálculos!$M$18)*SIN(F112)))*$H$1</f>
        <v>23.85907450398679</v>
      </c>
    </row>
    <row r="113" spans="1:9" x14ac:dyDescent="0.25">
      <c r="A113" s="1">
        <v>4</v>
      </c>
      <c r="B113" s="1">
        <v>20</v>
      </c>
      <c r="C113" s="1">
        <f t="shared" si="7"/>
        <v>110</v>
      </c>
      <c r="D113" s="15">
        <f t="shared" si="8"/>
        <v>0.98953268747655954</v>
      </c>
      <c r="E113" s="15">
        <f t="shared" si="9"/>
        <v>0.19736256089735976</v>
      </c>
      <c r="F113" s="15">
        <f>+ACOS(-TAN(Cálculos!$M$18)*TAN(Cálculos!E113))</f>
        <v>1.4306598801783688</v>
      </c>
      <c r="G113" s="6">
        <f t="shared" si="10"/>
        <v>10.929436407055013</v>
      </c>
      <c r="H113" s="7">
        <f>2/15*ACOS((SIN((-6)*2*PI()/360)-SIN(Cálculos!$M$18)*SIN(E113))/(COS(Cálculos!$M$18)*COS(E113)))*360/(2*PI())</f>
        <v>11.926278686736376</v>
      </c>
      <c r="I113" s="6">
        <f>(24*60/PI()*D113*Cálculos!$M$20*(F113*SIN(E113)*SIN(Cálculos!$M$18)+COS(E113)*COS(Cálculos!$M$18)*SIN(F113)))*$H$1</f>
        <v>23.624470136527147</v>
      </c>
    </row>
    <row r="114" spans="1:9" x14ac:dyDescent="0.25">
      <c r="A114" s="1">
        <v>4</v>
      </c>
      <c r="B114" s="1">
        <v>21</v>
      </c>
      <c r="C114" s="1">
        <f t="shared" si="7"/>
        <v>111</v>
      </c>
      <c r="D114" s="15">
        <f t="shared" si="8"/>
        <v>0.98899553029569987</v>
      </c>
      <c r="E114" s="15">
        <f t="shared" si="9"/>
        <v>0.20349966696702032</v>
      </c>
      <c r="F114" s="15">
        <f>+ACOS(-TAN(Cálculos!$M$18)*TAN(Cálculos!E114))</f>
        <v>1.4261504540833201</v>
      </c>
      <c r="G114" s="6">
        <f t="shared" si="10"/>
        <v>10.894986929285352</v>
      </c>
      <c r="H114" s="7">
        <f>2/15*ACOS((SIN((-6)*2*PI()/360)-SIN(Cálculos!$M$18)*SIN(E114))/(COS(Cálculos!$M$18)*COS(E114)))*360/(2*PI())</f>
        <v>11.893414854294161</v>
      </c>
      <c r="I114" s="6">
        <f>(24*60/PI()*D114*Cálculos!$M$20*(F114*SIN(E114)*SIN(Cálculos!$M$18)+COS(E114)*COS(Cálculos!$M$18)*SIN(F114)))*$H$1</f>
        <v>23.391980529078769</v>
      </c>
    </row>
    <row r="115" spans="1:9" x14ac:dyDescent="0.25">
      <c r="A115" s="1">
        <v>4</v>
      </c>
      <c r="B115" s="1">
        <v>22</v>
      </c>
      <c r="C115" s="1">
        <f t="shared" si="7"/>
        <v>112</v>
      </c>
      <c r="D115" s="15">
        <f t="shared" si="8"/>
        <v>0.9884616339767095</v>
      </c>
      <c r="E115" s="15">
        <f t="shared" si="9"/>
        <v>0.2095764716934761</v>
      </c>
      <c r="F115" s="15">
        <f>+ACOS(-TAN(Cálculos!$M$18)*TAN(Cálculos!E115))</f>
        <v>1.4216711378309572</v>
      </c>
      <c r="G115" s="6">
        <f t="shared" si="10"/>
        <v>10.860767473770052</v>
      </c>
      <c r="H115" s="7">
        <f>2/15*ACOS((SIN((-6)*2*PI()/360)-SIN(Cálculos!$M$18)*SIN(E115))/(COS(Cálculos!$M$18)*COS(E115)))*360/(2*PI())</f>
        <v>11.860826832411574</v>
      </c>
      <c r="I115" s="6">
        <f>(24*60/PI()*D115*Cálculos!$M$20*(F115*SIN(E115)*SIN(Cálculos!$M$18)+COS(E115)*COS(Cálculos!$M$18)*SIN(F115)))*$H$1</f>
        <v>23.161688616040255</v>
      </c>
    </row>
    <row r="116" spans="1:9" x14ac:dyDescent="0.25">
      <c r="A116" s="1">
        <v>4</v>
      </c>
      <c r="B116" s="1">
        <v>23</v>
      </c>
      <c r="C116" s="1">
        <f t="shared" si="7"/>
        <v>113</v>
      </c>
      <c r="D116" s="15">
        <f t="shared" si="8"/>
        <v>0.98793115672459009</v>
      </c>
      <c r="E116" s="15">
        <f t="shared" si="9"/>
        <v>0.21559117438833836</v>
      </c>
      <c r="F116" s="15">
        <f>+ACOS(-TAN(Cálculos!$M$18)*TAN(Cálculos!E116))</f>
        <v>1.4172232003065961</v>
      </c>
      <c r="G116" s="6">
        <f t="shared" si="10"/>
        <v>10.826787734078884</v>
      </c>
      <c r="H116" s="7">
        <f>2/15*ACOS((SIN((-6)*2*PI()/360)-SIN(Cálculos!$M$18)*SIN(E116))/(COS(Cálculos!$M$18)*COS(E116)))*360/(2*PI())</f>
        <v>11.828522556122598</v>
      </c>
      <c r="I116" s="6">
        <f>(24*60/PI()*D116*Cálculos!$M$20*(F116*SIN(E116)*SIN(Cálculos!$M$18)+COS(E116)*COS(Cálculos!$M$18)*SIN(F116)))*$H$1</f>
        <v>22.933676096213237</v>
      </c>
    </row>
    <row r="117" spans="1:9" x14ac:dyDescent="0.25">
      <c r="A117" s="1">
        <v>4</v>
      </c>
      <c r="B117" s="1">
        <v>24</v>
      </c>
      <c r="C117" s="1">
        <f t="shared" si="7"/>
        <v>114</v>
      </c>
      <c r="D117" s="15">
        <f t="shared" si="8"/>
        <v>0.98740425573120028</v>
      </c>
      <c r="E117" s="15">
        <f t="shared" si="9"/>
        <v>0.22154199276539069</v>
      </c>
      <c r="F117" s="15">
        <f>+ACOS(-TAN(Cálculos!$M$18)*TAN(Cálculos!E117))</f>
        <v>1.4128079328297707</v>
      </c>
      <c r="G117" s="6">
        <f t="shared" si="10"/>
        <v>10.79305757516642</v>
      </c>
      <c r="H117" s="7">
        <f>2/15*ACOS((SIN((-6)*2*PI()/360)-SIN(Cálculos!$M$18)*SIN(E117))/(COS(Cálculos!$M$18)*COS(E117)))*360/(2*PI())</f>
        <v>11.796510073850712</v>
      </c>
      <c r="I117" s="6">
        <f>(24*60/PI()*D117*Cálculos!$M$20*(F117*SIN(E117)*SIN(Cálculos!$M$18)+COS(E117)*COS(Cálculos!$M$18)*SIN(F117)))*$H$1</f>
        <v>22.708023385428458</v>
      </c>
    </row>
    <row r="118" spans="1:9" x14ac:dyDescent="0.25">
      <c r="A118" s="1">
        <v>4</v>
      </c>
      <c r="B118" s="1">
        <v>25</v>
      </c>
      <c r="C118" s="1">
        <f t="shared" si="7"/>
        <v>115</v>
      </c>
      <c r="D118" s="15">
        <f t="shared" si="8"/>
        <v>0.98688108712867562</v>
      </c>
      <c r="E118" s="15">
        <f t="shared" si="9"/>
        <v>0.22742716346871891</v>
      </c>
      <c r="F118" s="15">
        <f>+ACOS(-TAN(Cálculos!$M$18)*TAN(Cálculos!E118))</f>
        <v>1.4084266491537492</v>
      </c>
      <c r="G118" s="6">
        <f t="shared" si="10"/>
        <v>10.759587033368343</v>
      </c>
      <c r="H118" s="7">
        <f>2/15*ACOS((SIN((-6)*2*PI()/360)-SIN(Cálculos!$M$18)*SIN(E118))/(COS(Cálculos!$M$18)*COS(E118)))*360/(2*PI())</f>
        <v>11.764797547531426</v>
      </c>
      <c r="I118" s="6">
        <f>(24*60/PI()*D118*Cálculos!$M$20*(F118*SIN(E118)*SIN(Cálculos!$M$18)+COS(E118)*COS(Cálculos!$M$18)*SIN(F118)))*$H$1</f>
        <v>22.484809571561176</v>
      </c>
    </row>
    <row r="119" spans="1:9" x14ac:dyDescent="0.25">
      <c r="A119" s="1">
        <v>4</v>
      </c>
      <c r="B119" s="1">
        <v>26</v>
      </c>
      <c r="C119" s="1">
        <f t="shared" si="7"/>
        <v>116</v>
      </c>
      <c r="D119" s="15">
        <f t="shared" si="8"/>
        <v>0.98636180594316414</v>
      </c>
      <c r="E119" s="15">
        <f t="shared" si="9"/>
        <v>0.23324494259523115</v>
      </c>
      <c r="F119" s="15">
        <f>+ACOS(-TAN(Cálculos!$M$18)*TAN(Cálculos!E119))</f>
        <v>1.4040806853907275</v>
      </c>
      <c r="G119" s="6">
        <f t="shared" si="10"/>
        <v>10.72638631582995</v>
      </c>
      <c r="H119" s="7">
        <f>2/15*ACOS((SIN((-6)*2*PI()/360)-SIN(Cálculos!$M$18)*SIN(E119))/(COS(Cálculos!$M$18)*COS(E119)))*360/(2*PI())</f>
        <v>11.733393252262685</v>
      </c>
      <c r="I119" s="6">
        <f>(24*60/PI()*D119*Cálculos!$M$20*(F119*SIN(E119)*SIN(Cálculos!$M$18)+COS(E119)*COS(Cálculos!$M$18)*SIN(F119)))*$H$1</f>
        <v>22.264112372001033</v>
      </c>
    </row>
    <row r="120" spans="1:9" x14ac:dyDescent="0.25">
      <c r="A120" s="1">
        <v>4</v>
      </c>
      <c r="B120" s="1">
        <v>27</v>
      </c>
      <c r="C120" s="1">
        <f t="shared" si="7"/>
        <v>117</v>
      </c>
      <c r="D120" s="15">
        <f t="shared" si="8"/>
        <v>0.9858465660488881</v>
      </c>
      <c r="E120" s="15">
        <f t="shared" si="9"/>
        <v>0.23899360621141433</v>
      </c>
      <c r="F120" s="15">
        <f>+ACOS(-TAN(Cálculos!$M$18)*TAN(Cálculos!E120))</f>
        <v>1.3997713998598937</v>
      </c>
      <c r="G120" s="6">
        <f t="shared" si="10"/>
        <v>10.693465799345477</v>
      </c>
      <c r="H120" s="7">
        <f>2/15*ACOS((SIN((-6)*2*PI()/360)-SIN(Cálculos!$M$18)*SIN(E120))/(COS(Cálculos!$M$18)*COS(E120)))*360/(2*PI())</f>
        <v>11.702305575470199</v>
      </c>
      <c r="I120" s="6">
        <f>(24*60/PI()*D120*Cálculos!$M$20*(F120*SIN(E120)*SIN(Cálculos!$M$18)+COS(E120)*COS(Cálculos!$M$18)*SIN(F120)))*$H$1</f>
        <v>22.046008093634381</v>
      </c>
    </row>
    <row r="121" spans="1:9" x14ac:dyDescent="0.25">
      <c r="A121" s="1">
        <v>4</v>
      </c>
      <c r="B121" s="1">
        <v>28</v>
      </c>
      <c r="C121" s="1">
        <f t="shared" si="7"/>
        <v>118</v>
      </c>
      <c r="D121" s="15">
        <f t="shared" si="8"/>
        <v>0.98533552012254777</v>
      </c>
      <c r="E121" s="15">
        <f t="shared" si="9"/>
        <v>0.2446714508641725</v>
      </c>
      <c r="F121" s="15">
        <f>+ACOS(-TAN(Cálculos!$M$18)*TAN(Cálculos!E121))</f>
        <v>1.3955001728556171</v>
      </c>
      <c r="G121" s="6">
        <f t="shared" si="10"/>
        <v>10.660836028587161</v>
      </c>
      <c r="H121" s="7">
        <f>2/15*ACOS((SIN((-6)*2*PI()/360)-SIN(Cálculos!$M$18)*SIN(E121))/(COS(Cálculos!$M$18)*COS(E121)))*360/(2*PI())</f>
        <v>11.671543015575299</v>
      </c>
      <c r="I121" s="6">
        <f>(24*60/PI()*D121*Cálculos!$M$20*(F121*SIN(E121)*SIN(Cálculos!$M$18)+COS(E121)*COS(Cálculos!$M$18)*SIN(F121)))*$H$1</f>
        <v>21.830571595390005</v>
      </c>
    </row>
    <row r="122" spans="1:9" x14ac:dyDescent="0.25">
      <c r="A122" s="1">
        <v>4</v>
      </c>
      <c r="B122" s="1">
        <v>29</v>
      </c>
      <c r="C122" s="1">
        <f t="shared" si="7"/>
        <v>119</v>
      </c>
      <c r="D122" s="15">
        <f t="shared" si="8"/>
        <v>0.98482881959808055</v>
      </c>
      <c r="E122" s="15">
        <f t="shared" si="9"/>
        <v>0.25027679408559728</v>
      </c>
      <c r="F122" s="15">
        <f>+ACOS(-TAN(Cálculos!$M$18)*TAN(Cálculos!E122))</f>
        <v>1.3912684063331</v>
      </c>
      <c r="G122" s="6">
        <f t="shared" si="10"/>
        <v>10.628507713703831</v>
      </c>
      <c r="H122" s="7">
        <f>2/15*ACOS((SIN((-6)*2*PI()/360)-SIN(Cálculos!$M$18)*SIN(E122))/(COS(Cálculos!$M$18)*COS(E122)))*360/(2*PI())</f>
        <v>11.641114180153554</v>
      </c>
      <c r="I122" s="6">
        <f>(24*60/PI()*D122*Cálculos!$M$20*(F122*SIN(E122)*SIN(Cálculos!$M$18)+COS(E122)*COS(Cálculos!$M$18)*SIN(F122)))*$H$1</f>
        <v>21.617876253392993</v>
      </c>
    </row>
    <row r="123" spans="1:9" x14ac:dyDescent="0.25">
      <c r="A123" s="1">
        <v>4</v>
      </c>
      <c r="B123" s="1">
        <v>30</v>
      </c>
      <c r="C123" s="1">
        <f t="shared" si="7"/>
        <v>120</v>
      </c>
      <c r="D123" s="15">
        <f t="shared" si="8"/>
        <v>0.98432661462178739</v>
      </c>
      <c r="E123" s="15">
        <f t="shared" si="9"/>
        <v>0.25580797489151891</v>
      </c>
      <c r="F123" s="15">
        <f>+ACOS(-TAN(Cálculos!$M$18)*TAN(Cálculos!E123))</f>
        <v>1.3870775235089259</v>
      </c>
      <c r="G123" s="6">
        <f t="shared" si="10"/>
        <v>10.596491727269292</v>
      </c>
      <c r="H123" s="7">
        <f>2/15*ACOS((SIN((-6)*2*PI()/360)-SIN(Cálculos!$M$18)*SIN(E123))/(COS(Cálculos!$M$18)*COS(E123)))*360/(2*PI())</f>
        <v>11.611027783573086</v>
      </c>
      <c r="I123" s="6">
        <f>(24*60/PI()*D123*Cálculos!$M$20*(F123*SIN(E123)*SIN(Cálculos!$M$18)+COS(E123)*COS(Cálculos!$M$18)*SIN(F123)))*$H$1</f>
        <v>21.40799392876357</v>
      </c>
    </row>
    <row r="124" spans="1:9" x14ac:dyDescent="0.25">
      <c r="A124" s="1">
        <v>5</v>
      </c>
      <c r="B124" s="1">
        <v>1</v>
      </c>
      <c r="C124" s="1">
        <f t="shared" si="7"/>
        <v>121</v>
      </c>
      <c r="D124" s="15">
        <f t="shared" si="8"/>
        <v>0.98382905400784104</v>
      </c>
      <c r="E124" s="15">
        <f t="shared" si="9"/>
        <v>0.26126335427369202</v>
      </c>
      <c r="F124" s="15">
        <f>+ACOS(-TAN(Cálculos!$M$18)*TAN(Cálculos!E124))</f>
        <v>1.3829289683740524</v>
      </c>
      <c r="G124" s="6">
        <f t="shared" si="10"/>
        <v>10.564799100561881</v>
      </c>
      <c r="H124" s="7">
        <f>2/15*ACOS((SIN((-6)*2*PI()/360)-SIN(Cálculos!$M$18)*SIN(E124))/(COS(Cálculos!$M$18)*COS(E124)))*360/(2*PI())</f>
        <v>11.581292644102438</v>
      </c>
      <c r="I124" s="6">
        <f>(24*60/PI()*D124*Cálculos!$M$20*(F124*SIN(E124)*SIN(Cálculos!$M$18)+COS(E124)*COS(Cálculos!$M$18)*SIN(F124)))*$H$1</f>
        <v>21.200994938091103</v>
      </c>
    </row>
    <row r="125" spans="1:9" x14ac:dyDescent="0.25">
      <c r="A125" s="1">
        <v>5</v>
      </c>
      <c r="B125" s="1">
        <v>2</v>
      </c>
      <c r="C125" s="1">
        <f t="shared" si="7"/>
        <v>122</v>
      </c>
      <c r="D125" s="15">
        <f t="shared" si="8"/>
        <v>0.98333628519418981</v>
      </c>
      <c r="E125" s="15">
        <f t="shared" si="9"/>
        <v>0.26664131568546878</v>
      </c>
      <c r="F125" s="15">
        <f>+ACOS(-TAN(Cálculos!$M$18)*TAN(Cálculos!E125))</f>
        <v>1.3788242051169499</v>
      </c>
      <c r="G125" s="6">
        <f t="shared" si="10"/>
        <v>10.53344101915757</v>
      </c>
      <c r="H125" s="7">
        <f>2/15*ACOS((SIN((-6)*2*PI()/360)-SIN(Cálculos!$M$18)*SIN(E125))/(COS(Cálculos!$M$18)*COS(E125)))*360/(2*PI())</f>
        <v>11.551917680478709</v>
      </c>
      <c r="I125" s="6">
        <f>(24*60/PI()*D125*Cálculos!$M$20*(F125*SIN(E125)*SIN(Cálculos!$M$18)+COS(E125)*COS(Cálculos!$M$18)*SIN(F125)))*$H$1</f>
        <v>20.996948026605768</v>
      </c>
    </row>
    <row r="126" spans="1:9" x14ac:dyDescent="0.25">
      <c r="A126" s="1">
        <v>5</v>
      </c>
      <c r="B126" s="1">
        <v>3</v>
      </c>
      <c r="C126" s="1">
        <f t="shared" si="7"/>
        <v>123</v>
      </c>
      <c r="D126" s="15">
        <f t="shared" si="8"/>
        <v>0.98284845419886802</v>
      </c>
      <c r="E126" s="15">
        <f t="shared" si="9"/>
        <v>0.27194026552081696</v>
      </c>
      <c r="F126" s="15">
        <f>+ACOS(-TAN(Cálculos!$M$18)*TAN(Cálculos!E126))</f>
        <v>1.3747647174547331</v>
      </c>
      <c r="G126" s="6">
        <f t="shared" si="10"/>
        <v>10.502428817820174</v>
      </c>
      <c r="H126" s="7">
        <f>2/15*ACOS((SIN((-6)*2*PI()/360)-SIN(Cálculos!$M$18)*SIN(E126))/(COS(Cálculos!$M$18)*COS(E126)))*360/(2*PI())</f>
        <v>11.522911907927826</v>
      </c>
      <c r="I126" s="6">
        <f>(24*60/PI()*D126*Cálculos!$M$20*(F126*SIN(E126)*SIN(Cálculos!$M$18)+COS(E126)*COS(Cálculos!$M$18)*SIN(F126)))*$H$1</f>
        <v>20.795920344063422</v>
      </c>
    </row>
    <row r="127" spans="1:9" x14ac:dyDescent="0.25">
      <c r="A127" s="1">
        <v>5</v>
      </c>
      <c r="B127" s="1">
        <v>4</v>
      </c>
      <c r="C127" s="1">
        <f t="shared" si="7"/>
        <v>124</v>
      </c>
      <c r="D127" s="15">
        <f t="shared" si="8"/>
        <v>0.98236570557672775</v>
      </c>
      <c r="E127" s="15">
        <f t="shared" si="9"/>
        <v>0.27715863358653975</v>
      </c>
      <c r="F127" s="15">
        <f>+ACOS(-TAN(Cálculos!$M$18)*TAN(Cálculos!E127))</f>
        <v>1.3707520078703315</v>
      </c>
      <c r="G127" s="6">
        <f t="shared" si="10"/>
        <v>10.471773974673786</v>
      </c>
      <c r="H127" s="7">
        <f>2/15*ACOS((SIN((-6)*2*PI()/360)-SIN(Cálculos!$M$18)*SIN(E127))/(COS(Cálculos!$M$18)*COS(E127)))*360/(2*PI())</f>
        <v>11.494284433629938</v>
      </c>
      <c r="I127" s="6">
        <f>(24*60/PI()*D127*Cálculos!$M$20*(F127*SIN(E127)*SIN(Cálculos!$M$18)+COS(E127)*COS(Cálculos!$M$18)*SIN(F127)))*$H$1</f>
        <v>20.597977423351203</v>
      </c>
    </row>
    <row r="128" spans="1:9" x14ac:dyDescent="0.25">
      <c r="A128" s="1">
        <v>5</v>
      </c>
      <c r="B128" s="1">
        <v>5</v>
      </c>
      <c r="C128" s="1">
        <f t="shared" si="7"/>
        <v>125</v>
      </c>
      <c r="D128" s="15">
        <f t="shared" si="8"/>
        <v>0.98188818237660425</v>
      </c>
      <c r="E128" s="15">
        <f t="shared" si="9"/>
        <v>0.28229487356755767</v>
      </c>
      <c r="F128" s="15">
        <f>+ACOS(-TAN(Cálculos!$M$18)*TAN(Cálculos!E128))</f>
        <v>1.3667875967539509</v>
      </c>
      <c r="G128" s="6">
        <f t="shared" si="10"/>
        <v>10.441488104644007</v>
      </c>
      <c r="H128" s="7">
        <f>2/15*ACOS((SIN((-6)*2*PI()/360)-SIN(Cálculos!$M$18)*SIN(E128))/(COS(Cálculos!$M$18)*COS(E128)))*360/(2*PI())</f>
        <v>11.466044451624301</v>
      </c>
      <c r="I128" s="6">
        <f>(24*60/PI()*D128*Cálculos!$M$20*(F128*SIN(E128)*SIN(Cálculos!$M$18)+COS(E128)*COS(Cálculos!$M$18)*SIN(F128)))*$H$1</f>
        <v>20.403183161814567</v>
      </c>
    </row>
    <row r="129" spans="1:9" x14ac:dyDescent="0.25">
      <c r="A129" s="1">
        <v>5</v>
      </c>
      <c r="B129" s="1">
        <v>6</v>
      </c>
      <c r="C129" s="1">
        <f t="shared" si="7"/>
        <v>126</v>
      </c>
      <c r="D129" s="15">
        <f t="shared" si="8"/>
        <v>0.98141602609892764</v>
      </c>
      <c r="E129" s="15">
        <f t="shared" si="9"/>
        <v>0.28734746348511525</v>
      </c>
      <c r="F129" s="15">
        <f>+ACOS(-TAN(Cálculos!$M$18)*TAN(Cálculos!E129))</f>
        <v>1.3628730214473048</v>
      </c>
      <c r="G129" s="6">
        <f t="shared" si="10"/>
        <v>10.411582952156412</v>
      </c>
      <c r="H129" s="7">
        <f>2/15*ACOS((SIN((-6)*2*PI()/360)-SIN(Cálculos!$M$18)*SIN(E129))/(COS(Cálculos!$M$18)*COS(E129)))*360/(2*PI())</f>
        <v>11.438201237149404</v>
      </c>
      <c r="I129" s="6">
        <f>(24*60/PI()*D129*Cálculos!$M$20*(F129*SIN(E129)*SIN(Cálculos!$M$18)+COS(E129)*COS(Cálculos!$M$18)*SIN(F129)))*$H$1</f>
        <v>20.211599805298135</v>
      </c>
    </row>
    <row r="130" spans="1:9" x14ac:dyDescent="0.25">
      <c r="A130" s="1">
        <v>5</v>
      </c>
      <c r="B130" s="1">
        <v>7</v>
      </c>
      <c r="C130" s="1">
        <f t="shared" si="7"/>
        <v>127</v>
      </c>
      <c r="D130" s="15">
        <f t="shared" si="8"/>
        <v>0.980949376653793</v>
      </c>
      <c r="E130" s="15">
        <f t="shared" si="9"/>
        <v>0.29231490614777594</v>
      </c>
      <c r="F130" s="15">
        <f>+ACOS(-TAN(Cálculos!$M$18)*TAN(Cálculos!E130))</f>
        <v>1.3590098351893665</v>
      </c>
      <c r="G130" s="6">
        <f t="shared" si="10"/>
        <v>10.382070383082704</v>
      </c>
      <c r="H130" s="7">
        <f>2/15*ACOS((SIN((-6)*2*PI()/360)-SIN(Cálculos!$M$18)*SIN(E130))/(COS(Cálculos!$M$18)*COS(E130)))*360/(2*PI())</f>
        <v>11.41076414041561</v>
      </c>
      <c r="I130" s="6">
        <f>(24*60/PI()*D130*Cálculos!$M$20*(F130*SIN(E130)*SIN(Cálculos!$M$18)+COS(E130)*COS(Cálculos!$M$18)*SIN(F130)))*$H$1</f>
        <v>20.023287934885989</v>
      </c>
    </row>
    <row r="131" spans="1:9" x14ac:dyDescent="0.25">
      <c r="A131" s="1">
        <v>5</v>
      </c>
      <c r="B131" s="1">
        <v>8</v>
      </c>
      <c r="C131" s="1">
        <f t="shared" si="7"/>
        <v>128</v>
      </c>
      <c r="D131" s="15">
        <f t="shared" si="8"/>
        <v>0.98048837231950192</v>
      </c>
      <c r="E131" s="15">
        <f t="shared" si="9"/>
        <v>0.29719572959507262</v>
      </c>
      <c r="F131" s="15">
        <f>+ACOS(-TAN(Cálculos!$M$18)*TAN(Cálculos!E131))</f>
        <v>1.3551996059626674</v>
      </c>
      <c r="G131" s="6">
        <f t="shared" si="10"/>
        <v>10.352962375927071</v>
      </c>
      <c r="H131" s="7">
        <f>2/15*ACOS((SIN((-6)*2*PI()/360)-SIN(Cálculos!$M$18)*SIN(E131))/(COS(Cálculos!$M$18)*COS(E131)))*360/(2*PI())</f>
        <v>11.383742579809343</v>
      </c>
      <c r="I131" s="6">
        <f>(24*60/PI()*D131*Cálculos!$M$20*(F131*SIN(E131)*SIN(Cálculos!$M$18)+COS(E131)*COS(Cálculos!$M$18)*SIN(F131)))*$H$1</f>
        <v>19.838306456318634</v>
      </c>
    </row>
    <row r="132" spans="1:9" x14ac:dyDescent="0.25">
      <c r="A132" s="1">
        <v>5</v>
      </c>
      <c r="B132" s="1">
        <v>9</v>
      </c>
      <c r="C132" s="1">
        <f t="shared" si="7"/>
        <v>129</v>
      </c>
      <c r="D132" s="15">
        <f t="shared" si="8"/>
        <v>0.98003314970158795</v>
      </c>
      <c r="E132" s="15">
        <f t="shared" si="9"/>
        <v>0.30198848753368118</v>
      </c>
      <c r="F132" s="15">
        <f>+ACOS(-TAN(Cálculos!$M$18)*TAN(Cálculos!E132))</f>
        <v>1.3514439152394828</v>
      </c>
      <c r="G132" s="6">
        <f t="shared" si="10"/>
        <v>10.324271012247751</v>
      </c>
      <c r="H132" s="7">
        <f>2/15*ACOS((SIN((-6)*2*PI()/360)-SIN(Cálculos!$M$18)*SIN(E132))/(COS(Cálculos!$M$18)*COS(E132)))*360/(2*PI())</f>
        <v>11.357146034529602</v>
      </c>
      <c r="I132" s="6">
        <f>(24*60/PI()*D132*Cálculos!$M$20*(F132*SIN(E132)*SIN(Cálculos!$M$18)+COS(E132)*COS(Cálculos!$M$18)*SIN(F132)))*$H$1</f>
        <v>19.656712592057094</v>
      </c>
    </row>
    <row r="133" spans="1:9" x14ac:dyDescent="0.25">
      <c r="A133" s="1">
        <v>5</v>
      </c>
      <c r="B133" s="1">
        <v>10</v>
      </c>
      <c r="C133" s="1">
        <f t="shared" ref="C133:C196" si="11">IF(A133&gt;=3,DATE(,A133,B133)-1,DATE(,A133,B133))</f>
        <v>130</v>
      </c>
      <c r="D133" s="15">
        <f t="shared" si="8"/>
        <v>0.97958384369233742</v>
      </c>
      <c r="E133" s="15">
        <f t="shared" si="9"/>
        <v>0.30669175976598817</v>
      </c>
      <c r="F133" s="15">
        <f>+ACOS(-TAN(Cálculos!$M$18)*TAN(Cálculos!E133))</f>
        <v>1.3477443566275831</v>
      </c>
      <c r="G133" s="6">
        <f t="shared" si="10"/>
        <v>10.296008466311331</v>
      </c>
      <c r="H133" s="7">
        <f>2/15*ACOS((SIN((-6)*2*PI()/360)-SIN(Cálculos!$M$18)*SIN(E133))/(COS(Cálculos!$M$18)*COS(E133)))*360/(2*PI())</f>
        <v>11.330984036659444</v>
      </c>
      <c r="I133" s="6">
        <f>(24*60/PI()*D133*Cálculos!$M$20*(F133*SIN(E133)*SIN(Cálculos!$M$18)+COS(E133)*COS(Cálculos!$M$18)*SIN(F133)))*$H$1</f>
        <v>19.478561875956395</v>
      </c>
    </row>
    <row r="134" spans="1:9" x14ac:dyDescent="0.25">
      <c r="A134" s="1">
        <v>5</v>
      </c>
      <c r="B134" s="1">
        <v>11</v>
      </c>
      <c r="C134" s="1">
        <f t="shared" si="11"/>
        <v>131</v>
      </c>
      <c r="D134" s="15">
        <f t="shared" si="8"/>
        <v>0.97914058743081744</v>
      </c>
      <c r="E134" s="15">
        <f t="shared" si="9"/>
        <v>0.31130415261092631</v>
      </c>
      <c r="F134" s="15">
        <f>+ACOS(-TAN(Cálculos!$M$18)*TAN(Cálculos!E134))</f>
        <v>1.3441025344155832</v>
      </c>
      <c r="G134" s="6">
        <f t="shared" si="10"/>
        <v>10.268186993980054</v>
      </c>
      <c r="H134" s="7">
        <f>2/15*ACOS((SIN((-6)*2*PI()/360)-SIN(Cálculos!$M$18)*SIN(E134))/(COS(Cálculos!$M$18)*COS(E134)))*360/(2*PI())</f>
        <v>11.305266162677222</v>
      </c>
      <c r="I134" s="6">
        <f>(24*60/PI()*D134*Cálculos!$M$20*(F134*SIN(E134)*SIN(Cálculos!$M$18)+COS(E134)*COS(Cálculos!$M$18)*SIN(F134)))*$H$1</f>
        <v>19.303908150503663</v>
      </c>
    </row>
    <row r="135" spans="1:9" x14ac:dyDescent="0.25">
      <c r="A135" s="1">
        <v>5</v>
      </c>
      <c r="B135" s="1">
        <v>12</v>
      </c>
      <c r="C135" s="1">
        <f t="shared" si="11"/>
        <v>132</v>
      </c>
      <c r="D135" s="15">
        <f t="shared" si="8"/>
        <v>0.97870351226342489</v>
      </c>
      <c r="E135" s="15">
        <f t="shared" si="9"/>
        <v>0.31582429931695188</v>
      </c>
      <c r="F135" s="15">
        <f>+ACOS(-TAN(Cálculos!$M$18)*TAN(Cálculos!E135))</f>
        <v>1.3405200620183226</v>
      </c>
      <c r="G135" s="6">
        <f t="shared" si="10"/>
        <v>10.240818920835368</v>
      </c>
      <c r="H135" s="7">
        <f>2/15*ACOS((SIN((-6)*2*PI()/360)-SIN(Cálculos!$M$18)*SIN(E135))/(COS(Cálculos!$M$18)*COS(E135)))*360/(2*PI())</f>
        <v>11.280002024414381</v>
      </c>
      <c r="I135" s="6">
        <f>(24*60/PI()*D135*Cálculos!$M$20*(F135*SIN(E135)*SIN(Cálculos!$M$18)+COS(E135)*COS(Cálculos!$M$18)*SIN(F135)))*$H$1</f>
        <v>19.132803566568512</v>
      </c>
    </row>
    <row r="136" spans="1:9" x14ac:dyDescent="0.25">
      <c r="A136" s="1">
        <v>5</v>
      </c>
      <c r="B136" s="1">
        <v>13</v>
      </c>
      <c r="C136" s="1">
        <f t="shared" si="11"/>
        <v>133</v>
      </c>
      <c r="D136" s="15">
        <f t="shared" si="8"/>
        <v>0.97827274770496442</v>
      </c>
      <c r="E136" s="15">
        <f t="shared" si="9"/>
        <v>0.32025086046704321</v>
      </c>
      <c r="F136" s="15">
        <f>+ACOS(-TAN(Cálculos!$M$18)*TAN(Cálculos!E136))</f>
        <v>1.3369985603231029</v>
      </c>
      <c r="G136" s="6">
        <f t="shared" si="10"/>
        <v>10.213916629544133</v>
      </c>
      <c r="H136" s="7">
        <f>2/15*ACOS((SIN((-6)*2*PI()/360)-SIN(Cálculos!$M$18)*SIN(E136))/(COS(Cálculos!$M$18)*COS(E136)))*360/(2*PI())</f>
        <v>11.255201259468915</v>
      </c>
      <c r="I136" s="6">
        <f>(24*60/PI()*D136*Cálculos!$M$20*(F136*SIN(E136)*SIN(Cálculos!$M$18)+COS(E136)*COS(Cálculos!$M$18)*SIN(F136)))*$H$1</f>
        <v>18.965298585605801</v>
      </c>
    </row>
    <row r="137" spans="1:9" x14ac:dyDescent="0.25">
      <c r="A137" s="1">
        <v>5</v>
      </c>
      <c r="B137" s="1">
        <v>14</v>
      </c>
      <c r="C137" s="1">
        <f t="shared" si="11"/>
        <v>134</v>
      </c>
      <c r="D137" s="15">
        <f t="shared" si="8"/>
        <v>0.97784842140027151</v>
      </c>
      <c r="E137" s="15">
        <f t="shared" si="9"/>
        <v>0.32458252437559854</v>
      </c>
      <c r="F137" s="15">
        <f>+ACOS(-TAN(Cálculos!$M$18)*TAN(Cálculos!E137))</f>
        <v>1.3335396559380555</v>
      </c>
      <c r="G137" s="6">
        <f t="shared" si="10"/>
        <v>10.187492546477131</v>
      </c>
      <c r="H137" s="7">
        <f>2/15*ACOS((SIN((-6)*2*PI()/360)-SIN(Cálculos!$M$18)*SIN(E137))/(COS(Cálculos!$M$18)*COS(E137)))*360/(2*PI())</f>
        <v>11.230873521085918</v>
      </c>
      <c r="I137" s="6">
        <f>(24*60/PI()*D137*Cálculos!$M$20*(F137*SIN(E137)*SIN(Cálculos!$M$18)+COS(E137)*COS(Cálculos!$M$18)*SIN(F137)))*$H$1</f>
        <v>18.801441984244228</v>
      </c>
    </row>
    <row r="138" spans="1:9" x14ac:dyDescent="0.25">
      <c r="A138" s="1">
        <v>5</v>
      </c>
      <c r="B138" s="1">
        <v>15</v>
      </c>
      <c r="C138" s="1">
        <f t="shared" si="11"/>
        <v>135</v>
      </c>
      <c r="D138" s="15">
        <f t="shared" si="8"/>
        <v>0.97743065908638782</v>
      </c>
      <c r="E138" s="15">
        <f t="shared" si="9"/>
        <v>0.3288180074771167</v>
      </c>
      <c r="F138" s="15">
        <f>+ACOS(-TAN(Cálculos!$M$18)*TAN(Cálculos!E138))</f>
        <v>1.3301449793443638</v>
      </c>
      <c r="G138" s="6">
        <f t="shared" si="10"/>
        <v>10.161559127593081</v>
      </c>
      <c r="H138" s="7">
        <f>2/15*ACOS((SIN((-6)*2*PI()/360)-SIN(Cálculos!$M$18)*SIN(E138))/(COS(Cálculos!$M$18)*COS(E138)))*360/(2*PI())</f>
        <v>11.207028467519034</v>
      </c>
      <c r="I138" s="6">
        <f>(24*60/PI()*D138*Cálculos!$M$20*(F138*SIN(E138)*SIN(Cálculos!$M$18)+COS(E138)*COS(Cálculos!$M$18)*SIN(F138)))*$H$1</f>
        <v>18.641280861186484</v>
      </c>
    </row>
    <row r="139" spans="1:9" x14ac:dyDescent="0.25">
      <c r="A139" s="1">
        <v>5</v>
      </c>
      <c r="B139" s="1">
        <v>16</v>
      </c>
      <c r="C139" s="1">
        <f t="shared" si="11"/>
        <v>136</v>
      </c>
      <c r="D139" s="15">
        <f t="shared" si="8"/>
        <v>0.97701958455530324</v>
      </c>
      <c r="E139" s="15">
        <f t="shared" si="9"/>
        <v>0.33295605470654577</v>
      </c>
      <c r="F139" s="15">
        <f>+ACOS(-TAN(Cálculos!$M$18)*TAN(Cálculos!E139))</f>
        <v>1.3268161629545341</v>
      </c>
      <c r="G139" s="6">
        <f t="shared" si="10"/>
        <v>10.136128843604919</v>
      </c>
      <c r="H139" s="7">
        <f>2/15*ACOS((SIN((-6)*2*PI()/360)-SIN(Cálculos!$M$18)*SIN(E139))/(COS(Cálculos!$M$18)*COS(E139)))*360/(2*PI())</f>
        <v>11.183675750889183</v>
      </c>
      <c r="I139" s="6">
        <f>(24*60/PI()*D139*Cálculos!$M$20*(F139*SIN(E139)*SIN(Cálculos!$M$18)+COS(E139)*COS(Cálculos!$M$18)*SIN(F139)))*$H$1</f>
        <v>18.484860646340248</v>
      </c>
    </row>
    <row r="140" spans="1:9" x14ac:dyDescent="0.25">
      <c r="A140" s="1">
        <v>5</v>
      </c>
      <c r="B140" s="1">
        <v>17</v>
      </c>
      <c r="C140" s="1">
        <f t="shared" si="11"/>
        <v>137</v>
      </c>
      <c r="D140" s="15">
        <f t="shared" ref="D140:D203" si="12">1+0.033*COS(2*PI()/365*C140)</f>
        <v>0.97661531961727288</v>
      </c>
      <c r="E140" s="15">
        <f t="shared" ref="E140:E203" si="13">0.409*SIN(2*PI()/365*C140-1.39)</f>
        <v>0.33699543987118497</v>
      </c>
      <c r="F140" s="15">
        <f>+ACOS(-TAN(Cálculos!$M$18)*TAN(Cálculos!E140))</f>
        <v>1.3235548390794101</v>
      </c>
      <c r="G140" s="6">
        <f t="shared" ref="G140:G203" si="14">F140*360/(2*PI())*2/15</f>
        <v>10.111214164448937</v>
      </c>
      <c r="H140" s="7">
        <f>2/15*ACOS((SIN((-6)*2*PI()/360)-SIN(Cálculos!$M$18)*SIN(E140))/(COS(Cálculos!$M$18)*COS(E140)))*360/(2*PI())</f>
        <v>11.160825005559364</v>
      </c>
      <c r="I140" s="6">
        <f>(24*60/PI()*D140*Cálculos!$M$20*(F140*SIN(E140)*SIN(Cálculos!$M$18)+COS(E140)*COS(Cálculos!$M$18)*SIN(F140)))*$H$1</f>
        <v>18.332225112092313</v>
      </c>
    </row>
    <row r="141" spans="1:9" x14ac:dyDescent="0.25">
      <c r="A141" s="1">
        <v>5</v>
      </c>
      <c r="B141" s="1">
        <v>18</v>
      </c>
      <c r="C141" s="1">
        <f t="shared" si="11"/>
        <v>138</v>
      </c>
      <c r="D141" s="15">
        <f t="shared" si="12"/>
        <v>0.9762179840647226</v>
      </c>
      <c r="E141" s="15">
        <f t="shared" si="13"/>
        <v>0.34093496601403311</v>
      </c>
      <c r="F141" s="15">
        <f>+ACOS(-TAN(Cálculos!$M$18)*TAN(Cálculos!E141))</f>
        <v>1.3203626378071291</v>
      </c>
      <c r="G141" s="6">
        <f t="shared" si="14"/>
        <v>10.086827543081206</v>
      </c>
      <c r="H141" s="7">
        <f>2/15*ACOS((SIN((-6)*2*PI()/360)-SIN(Cálculos!$M$18)*SIN(E141))/(COS(Cálculos!$M$18)*COS(E141)))*360/(2*PI())</f>
        <v>11.138485836047124</v>
      </c>
      <c r="I141" s="6">
        <f>(24*60/PI()*D141*Cálculos!$M$20*(F141*SIN(E141)*SIN(Cálculos!$M$18)+COS(E141)*COS(Cálculos!$M$18)*SIN(F141)))*$H$1</f>
        <v>18.183416386631578</v>
      </c>
    </row>
    <row r="142" spans="1:9" x14ac:dyDescent="0.25">
      <c r="A142" s="1">
        <v>5</v>
      </c>
      <c r="B142" s="1">
        <v>19</v>
      </c>
      <c r="C142" s="1">
        <f t="shared" si="11"/>
        <v>139</v>
      </c>
      <c r="D142" s="15">
        <f t="shared" si="12"/>
        <v>0.97582769563675187</v>
      </c>
      <c r="E142" s="15">
        <f t="shared" si="13"/>
        <v>0.34477346576847206</v>
      </c>
      <c r="F142" s="15">
        <f>+ACOS(-TAN(Cálculos!$M$18)*TAN(Cálculos!E142))</f>
        <v>1.3172411847977388</v>
      </c>
      <c r="G142" s="6">
        <f t="shared" si="14"/>
        <v>10.062981398629677</v>
      </c>
      <c r="H142" s="7">
        <f>2/15*ACOS((SIN((-6)*2*PI()/360)-SIN(Cálculos!$M$18)*SIN(E142))/(COS(Cálculos!$M$18)*COS(E142)))*360/(2*PI())</f>
        <v>11.116667804498707</v>
      </c>
      <c r="I142" s="6">
        <f>(24*60/PI()*D142*Cálculos!$M$20*(F142*SIN(E142)*SIN(Cálculos!$M$18)+COS(E142)*COS(Cálculos!$M$18)*SIN(F142)))*$H$1</f>
        <v>18.038474969220626</v>
      </c>
    </row>
    <row r="143" spans="1:9" x14ac:dyDescent="0.25">
      <c r="A143" s="1">
        <v>5</v>
      </c>
      <c r="B143" s="1">
        <v>20</v>
      </c>
      <c r="C143" s="1">
        <f t="shared" si="11"/>
        <v>140</v>
      </c>
      <c r="D143" s="15">
        <f t="shared" si="12"/>
        <v>0.97544456998424511</v>
      </c>
      <c r="E143" s="15">
        <f t="shared" si="13"/>
        <v>0.34850980170418305</v>
      </c>
      <c r="F143" s="15">
        <f>+ACOS(-TAN(Cálculos!$M$18)*TAN(Cálculos!E143))</f>
        <v>1.3141920989977305</v>
      </c>
      <c r="G143" s="6">
        <f t="shared" si="14"/>
        <v>10.039688098934509</v>
      </c>
      <c r="H143" s="7">
        <f>2/15*ACOS((SIN((-6)*2*PI()/360)-SIN(Cálculos!$M$18)*SIN(E143))/(COS(Cálculos!$M$18)*COS(E143)))*360/(2*PI())</f>
        <v>11.095380417751716</v>
      </c>
      <c r="I143" s="6">
        <f>(24*60/PI()*D143*Cálculos!$M$20*(F143*SIN(E143)*SIN(Cálculos!$M$18)+COS(E143)*COS(Cálculos!$M$18)*SIN(F143)))*$H$1</f>
        <v>17.897439747309082</v>
      </c>
    </row>
    <row r="144" spans="1:9" x14ac:dyDescent="0.25">
      <c r="A144" s="1">
        <v>5</v>
      </c>
      <c r="B144" s="1">
        <v>21</v>
      </c>
      <c r="C144" s="1">
        <f t="shared" si="11"/>
        <v>141</v>
      </c>
      <c r="D144" s="15">
        <f t="shared" si="12"/>
        <v>0.97506872063560157</v>
      </c>
      <c r="E144" s="15">
        <f t="shared" si="13"/>
        <v>0.35214286666419159</v>
      </c>
      <c r="F144" s="15">
        <f>+ACOS(-TAN(Cálculos!$M$18)*TAN(Cálculos!E144))</f>
        <v>1.3112169902792741</v>
      </c>
      <c r="G144" s="6">
        <f t="shared" si="14"/>
        <v>10.016959942513159</v>
      </c>
      <c r="H144" s="7">
        <f>2/15*ACOS((SIN((-6)*2*PI()/360)-SIN(Cálculos!$M$18)*SIN(E144))/(COS(Cálculos!$M$18)*COS(E144)))*360/(2*PI())</f>
        <v>11.07463311401572</v>
      </c>
      <c r="I144" s="6">
        <f>(24*60/PI()*D144*Cálculos!$M$20*(F144*SIN(E144)*SIN(Cálculos!$M$18)+COS(E144)*COS(Cálculos!$M$18)*SIN(F144)))*$H$1</f>
        <v>17.760348015376607</v>
      </c>
    </row>
    <row r="145" spans="1:9" x14ac:dyDescent="0.25">
      <c r="A145" s="1">
        <v>5</v>
      </c>
      <c r="B145" s="1">
        <v>22</v>
      </c>
      <c r="C145" s="1">
        <f t="shared" si="11"/>
        <v>142</v>
      </c>
      <c r="D145" s="15">
        <f t="shared" si="12"/>
        <v>0.97470025896309476</v>
      </c>
      <c r="E145" s="15">
        <f t="shared" si="13"/>
        <v>0.35567158409294203</v>
      </c>
      <c r="F145" s="15">
        <f>+ACOS(-TAN(Cálculos!$M$18)*TAN(Cálculos!E145))</f>
        <v>1.3083174570094882</v>
      </c>
      <c r="G145" s="6">
        <f t="shared" si="14"/>
        <v>9.9948091399909593</v>
      </c>
      <c r="H145" s="7">
        <f>2/15*ACOS((SIN((-6)*2*PI()/360)-SIN(Cálculos!$M$18)*SIN(E145))/(COS(Cálculos!$M$18)*COS(E145)))*360/(2*PI())</f>
        <v>11.054435249202855</v>
      </c>
      <c r="I145" s="6">
        <f>(24*60/PI()*D145*Cálculos!$M$20*(F145*SIN(E145)*SIN(Cálculos!$M$18)+COS(E145)*COS(Cálculos!$M$18)*SIN(F145)))*$H$1</f>
        <v>17.627235495387701</v>
      </c>
    </row>
    <row r="146" spans="1:9" x14ac:dyDescent="0.25">
      <c r="A146" s="1">
        <v>5</v>
      </c>
      <c r="B146" s="1">
        <v>23</v>
      </c>
      <c r="C146" s="1">
        <f t="shared" si="11"/>
        <v>143</v>
      </c>
      <c r="D146" s="15">
        <f t="shared" si="12"/>
        <v>0.97433929414987031</v>
      </c>
      <c r="E146" s="15">
        <f t="shared" si="13"/>
        <v>0.35909490835530422</v>
      </c>
      <c r="F146" s="15">
        <f>+ACOS(-TAN(Cálculos!$M$18)*TAN(Cálculos!E146))</f>
        <v>1.3054950835556127</v>
      </c>
      <c r="G146" s="6">
        <f t="shared" si="14"/>
        <v>9.9732477950420506</v>
      </c>
      <c r="H146" s="7">
        <f>2/15*ACOS((SIN((-6)*2*PI()/360)-SIN(Cálculos!$M$18)*SIN(E146))/(COS(Cálculos!$M$18)*COS(E146)))*360/(2*PI())</f>
        <v>11.034796082943098</v>
      </c>
      <c r="I146" s="6">
        <f>(24*60/PI()*D146*Cálculos!$M$20*(F146*SIN(E146)*SIN(Cálculos!$M$18)+COS(E146)*COS(Cálculos!$M$18)*SIN(F146)))*$H$1</f>
        <v>17.498136358735461</v>
      </c>
    </row>
    <row r="147" spans="1:9" x14ac:dyDescent="0.25">
      <c r="A147" s="1">
        <v>5</v>
      </c>
      <c r="B147" s="1">
        <v>24</v>
      </c>
      <c r="C147" s="1">
        <f t="shared" si="11"/>
        <v>144</v>
      </c>
      <c r="D147" s="15">
        <f t="shared" si="12"/>
        <v>0.97398593315759263</v>
      </c>
      <c r="E147" s="15">
        <f t="shared" si="13"/>
        <v>0.36241182504641783</v>
      </c>
      <c r="F147" s="15">
        <f>+ACOS(-TAN(Cálculos!$M$18)*TAN(Cálculos!E147))</f>
        <v>1.3027514377324914</v>
      </c>
      <c r="G147" s="6">
        <f t="shared" si="14"/>
        <v>9.9522878848895768</v>
      </c>
      <c r="H147" s="7">
        <f>2/15*ACOS((SIN((-6)*2*PI()/360)-SIN(Cálculos!$M$18)*SIN(E147))/(COS(Cálculos!$M$18)*COS(E147)))*360/(2*PI())</f>
        <v>11.015724764321421</v>
      </c>
      <c r="I147" s="6">
        <f>(24*60/PI()*D147*Cálculos!$M$20*(F147*SIN(E147)*SIN(Cálculos!$M$18)+COS(E147)*COS(Cálculos!$M$18)*SIN(F147)))*$H$1</f>
        <v>17.373083249546596</v>
      </c>
    </row>
    <row r="148" spans="1:9" x14ac:dyDescent="0.25">
      <c r="A148" s="1">
        <v>5</v>
      </c>
      <c r="B148" s="1">
        <v>25</v>
      </c>
      <c r="C148" s="1">
        <f t="shared" si="11"/>
        <v>145</v>
      </c>
      <c r="D148" s="15">
        <f t="shared" si="12"/>
        <v>0.97364028069474995</v>
      </c>
      <c r="E148" s="15">
        <f t="shared" si="13"/>
        <v>0.36562135129228251</v>
      </c>
      <c r="F148" s="15">
        <f>+ACOS(-TAN(Cálculos!$M$18)*TAN(Cálculos!E148))</f>
        <v>1.3000880681992917</v>
      </c>
      <c r="G148" s="6">
        <f t="shared" si="14"/>
        <v>9.9319412404180998</v>
      </c>
      <c r="H148" s="7">
        <f>2/15*ACOS((SIN((-6)*2*PI()/360)-SIN(Cálculos!$M$18)*SIN(E148))/(COS(Cálculos!$M$18)*COS(E148)))*360/(2*PI())</f>
        <v>10.99723031737655</v>
      </c>
      <c r="I148" s="6">
        <f>(24*60/PI()*D148*Cálculos!$M$20*(F148*SIN(E148)*SIN(Cálculos!$M$18)+COS(E148)*COS(Cálculos!$M$18)*SIN(F148)))*$H$1</f>
        <v>17.252107309215937</v>
      </c>
    </row>
    <row r="149" spans="1:9" x14ac:dyDescent="0.25">
      <c r="A149" s="1">
        <v>5</v>
      </c>
      <c r="B149" s="1">
        <v>26</v>
      </c>
      <c r="C149" s="1">
        <f t="shared" si="11"/>
        <v>146</v>
      </c>
      <c r="D149" s="15">
        <f t="shared" si="12"/>
        <v>0.97330243918562676</v>
      </c>
      <c r="E149" s="15">
        <f t="shared" si="13"/>
        <v>0.3687225360410043</v>
      </c>
      <c r="F149" s="15">
        <f>+ACOS(-TAN(Cálculos!$M$18)*TAN(Cálculos!E149))</f>
        <v>1.2975065018129031</v>
      </c>
      <c r="G149" s="6">
        <f t="shared" si="14"/>
        <v>9.9122195259550452</v>
      </c>
      <c r="H149" s="7">
        <f>2/15*ACOS((SIN((-6)*2*PI()/360)-SIN(Cálculos!$M$18)*SIN(E149))/(COS(Cálculos!$M$18)*COS(E149)))*360/(2*PI())</f>
        <v>10.979321626403294</v>
      </c>
      <c r="I149" s="6">
        <f>(24*60/PI()*D149*Cálculos!$M$20*(F149*SIN(E149)*SIN(Cálculos!$M$18)+COS(E149)*COS(Cálculos!$M$18)*SIN(F149)))*$H$1</f>
        <v>17.135238202034277</v>
      </c>
    </row>
    <row r="150" spans="1:9" x14ac:dyDescent="0.25">
      <c r="A150" s="1">
        <v>5</v>
      </c>
      <c r="B150" s="1">
        <v>27</v>
      </c>
      <c r="C150" s="1">
        <f t="shared" si="11"/>
        <v>147</v>
      </c>
      <c r="D150" s="15">
        <f t="shared" si="12"/>
        <v>0.97297250873995333</v>
      </c>
      <c r="E150" s="15">
        <f t="shared" si="13"/>
        <v>0.37171446034461303</v>
      </c>
      <c r="F150" s="15">
        <f>+ACOS(-TAN(Cálculos!$M$18)*TAN(Cálculos!E150))</f>
        <v>1.2950082409459489</v>
      </c>
      <c r="G150" s="6">
        <f t="shared" si="14"/>
        <v>9.8931342187818245</v>
      </c>
      <c r="H150" s="7">
        <f>2/15*ACOS((SIN((-6)*2*PI()/360)-SIN(Cálculos!$M$18)*SIN(E150))/(COS(Cálculos!$M$18)*COS(E150)))*360/(2*PI())</f>
        <v>10.962007421102815</v>
      </c>
      <c r="I150" s="6">
        <f>(24*60/PI()*D150*Cálculos!$M$20*(F150*SIN(E150)*SIN(Cálculos!$M$18)+COS(E150)*COS(Cálculos!$M$18)*SIN(F150)))*$H$1</f>
        <v>17.022504141770582</v>
      </c>
    </row>
    <row r="151" spans="1:9" x14ac:dyDescent="0.25">
      <c r="A151" s="1">
        <v>5</v>
      </c>
      <c r="B151" s="1">
        <v>28</v>
      </c>
      <c r="C151" s="1">
        <f t="shared" si="11"/>
        <v>148</v>
      </c>
      <c r="D151" s="15">
        <f t="shared" si="12"/>
        <v>0.97265058712324137</v>
      </c>
      <c r="E151" s="15">
        <f t="shared" si="13"/>
        <v>0.37459623763136651</v>
      </c>
      <c r="F151" s="15">
        <f>+ACOS(-TAN(Cálculos!$M$18)*TAN(Cálculos!E151))</f>
        <v>1.2925947607778061</v>
      </c>
      <c r="G151" s="6">
        <f t="shared" si="14"/>
        <v>9.8746965884387432</v>
      </c>
      <c r="H151" s="7">
        <f>2/15*ACOS((SIN((-6)*2*PI()/360)-SIN(Cálculos!$M$18)*SIN(E151))/(COS(Cálculos!$M$18)*COS(E151)))*360/(2*PI())</f>
        <v>10.945296261627146</v>
      </c>
      <c r="I151" s="6">
        <f>(24*60/PI()*D151*Cálculos!$M$20*(F151*SIN(E151)*SIN(Cálculos!$M$18)+COS(E151)*COS(Cálculos!$M$18)*SIN(F151)))*$H$1</f>
        <v>16.913931919065963</v>
      </c>
    </row>
    <row r="152" spans="1:9" x14ac:dyDescent="0.25">
      <c r="A152" s="1">
        <v>5</v>
      </c>
      <c r="B152" s="1">
        <v>29</v>
      </c>
      <c r="C152" s="1">
        <f t="shared" si="11"/>
        <v>149</v>
      </c>
      <c r="D152" s="15">
        <f t="shared" si="12"/>
        <v>0.97233676972781347</v>
      </c>
      <c r="E152" s="15">
        <f t="shared" si="13"/>
        <v>0.37736701396846095</v>
      </c>
      <c r="F152" s="15">
        <f>+ACOS(-TAN(Cálculos!$M$18)*TAN(Cálculos!E152))</f>
        <v>1.2902675065674805</v>
      </c>
      <c r="G152" s="6">
        <f t="shared" si="14"/>
        <v>9.8569176758913137</v>
      </c>
      <c r="H152" s="7">
        <f>2/15*ACOS((SIN((-6)*2*PI()/360)-SIN(Cálculos!$M$18)*SIN(E152))/(COS(Cálculos!$M$18)*COS(E152)))*360/(2*PI())</f>
        <v>10.929196523566347</v>
      </c>
      <c r="I152" s="6">
        <f>(24*60/PI()*D152*Cálculos!$M$20*(F152*SIN(E152)*SIN(Cálculos!$M$18)+COS(E152)*COS(Cálculos!$M$18)*SIN(F152)))*$H$1</f>
        <v>16.809546929494843</v>
      </c>
    </row>
    <row r="153" spans="1:9" x14ac:dyDescent="0.25">
      <c r="A153" s="1">
        <v>5</v>
      </c>
      <c r="B153" s="1">
        <v>30</v>
      </c>
      <c r="C153" s="1">
        <f t="shared" si="11"/>
        <v>150</v>
      </c>
      <c r="D153" s="15">
        <f t="shared" si="12"/>
        <v>0.97203114954453662</v>
      </c>
      <c r="E153" s="15">
        <f t="shared" si="13"/>
        <v>0.3800259683150693</v>
      </c>
      <c r="F153" s="15">
        <f>+ACOS(-TAN(Cálculos!$M$18)*TAN(Cálculos!E153))</f>
        <v>1.2880278909175775</v>
      </c>
      <c r="G153" s="6">
        <f t="shared" si="14"/>
        <v>9.8398082726285292</v>
      </c>
      <c r="H153" s="7">
        <f>2/15*ACOS((SIN((-6)*2*PI()/360)-SIN(Cálculos!$M$18)*SIN(E153))/(COS(Cálculos!$M$18)*COS(E153)))*360/(2*PI())</f>
        <v>10.913716382928255</v>
      </c>
      <c r="I153" s="6">
        <f>(24*60/PI()*D153*Cálculos!$M$20*(F153*SIN(E153)*SIN(Cálculos!$M$18)+COS(E153)*COS(Cálculos!$M$18)*SIN(F153)))*$H$1</f>
        <v>16.709373202146658</v>
      </c>
    </row>
    <row r="154" spans="1:9" x14ac:dyDescent="0.25">
      <c r="A154" s="1">
        <v>5</v>
      </c>
      <c r="B154" s="1">
        <v>31</v>
      </c>
      <c r="C154" s="1">
        <f t="shared" si="11"/>
        <v>151</v>
      </c>
      <c r="D154" s="15">
        <f t="shared" si="12"/>
        <v>0.97173381713526685</v>
      </c>
      <c r="E154" s="15">
        <f t="shared" si="13"/>
        <v>0.38257231276563386</v>
      </c>
      <c r="F154" s="15">
        <f>+ACOS(-TAN(Cálculos!$M$18)*TAN(Cálculos!E154))</f>
        <v>1.2858772910389784</v>
      </c>
      <c r="G154" s="6">
        <f t="shared" si="14"/>
        <v>9.823378899766519</v>
      </c>
      <c r="H154" s="7">
        <f>2/15*ACOS((SIN((-6)*2*PI()/360)-SIN(Cálculos!$M$18)*SIN(E154))/(COS(Cálculos!$M$18)*COS(E154)))*360/(2*PI())</f>
        <v>10.898863801162499</v>
      </c>
      <c r="I154" s="6">
        <f>(24*60/PI()*D154*Cálculos!$M$20*(F154*SIN(E154)*SIN(Cálculos!$M$18)+COS(E154)*COS(Cálculos!$M$18)*SIN(F154)))*$H$1</f>
        <v>16.61343342857996</v>
      </c>
    </row>
    <row r="155" spans="1:9" x14ac:dyDescent="0.25">
      <c r="A155" s="1">
        <v>6</v>
      </c>
      <c r="B155" s="1">
        <v>1</v>
      </c>
      <c r="C155" s="1">
        <f t="shared" si="11"/>
        <v>152</v>
      </c>
      <c r="D155" s="15">
        <f t="shared" si="12"/>
        <v>0.9714448606060142</v>
      </c>
      <c r="E155" s="15">
        <f t="shared" si="13"/>
        <v>0.38500529278333917</v>
      </c>
      <c r="F155" s="15">
        <f>+ACOS(-TAN(Cálculos!$M$18)*TAN(Cálculos!E155))</f>
        <v>1.2838170460261602</v>
      </c>
      <c r="G155" s="6">
        <f t="shared" si="14"/>
        <v>9.8076397872335388</v>
      </c>
      <c r="H155" s="7">
        <f>2/15*ACOS((SIN((-6)*2*PI()/360)-SIN(Cálculos!$M$18)*SIN(E155))/(COS(Cálculos!$M$18)*COS(E155)))*360/(2*PI())</f>
        <v>10.884646510281563</v>
      </c>
      <c r="I155" s="6">
        <f>(24*60/PI()*D155*Cálculos!$M$20*(F155*SIN(E155)*SIN(Cálculos!$M$18)+COS(E155)*COS(Cálculos!$M$18)*SIN(F155)))*$H$1</f>
        <v>16.521748992000237</v>
      </c>
    </row>
    <row r="156" spans="1:9" x14ac:dyDescent="0.25">
      <c r="A156" s="1">
        <v>6</v>
      </c>
      <c r="B156" s="1">
        <v>2</v>
      </c>
      <c r="C156" s="1">
        <f t="shared" si="11"/>
        <v>153</v>
      </c>
      <c r="D156" s="15">
        <f t="shared" si="12"/>
        <v>0.9711643655808343</v>
      </c>
      <c r="E156" s="15">
        <f t="shared" si="13"/>
        <v>0.38732418742369801</v>
      </c>
      <c r="F156" s="15">
        <f>+ACOS(-TAN(Cálculos!$M$18)*TAN(Cálculos!E156))</f>
        <v>1.281848454153363</v>
      </c>
      <c r="G156" s="6">
        <f t="shared" si="14"/>
        <v>9.7926008531142017</v>
      </c>
      <c r="H156" s="7">
        <f>2/15*ACOS((SIN((-6)*2*PI()/360)-SIN(Cálculos!$M$18)*SIN(E156))/(COS(Cálculos!$M$18)*COS(E156)))*360/(2*PI())</f>
        <v>10.871071998132898</v>
      </c>
      <c r="I156" s="6">
        <f>(24*60/PI()*D156*Cálculos!$M$20*(F156*SIN(E156)*SIN(Cálculos!$M$18)+COS(E156)*COS(Cálculos!$M$18)*SIN(F156)))*$H$1</f>
        <v>16.434339996512438</v>
      </c>
    </row>
    <row r="157" spans="1:9" x14ac:dyDescent="0.25">
      <c r="A157" s="1">
        <v>6</v>
      </c>
      <c r="B157" s="1">
        <v>3</v>
      </c>
      <c r="C157" s="1">
        <f t="shared" si="11"/>
        <v>154</v>
      </c>
      <c r="D157" s="15">
        <f t="shared" si="12"/>
        <v>0.97089241517645686</v>
      </c>
      <c r="E157" s="15">
        <f t="shared" si="13"/>
        <v>0.38952830954818268</v>
      </c>
      <c r="F157" s="15">
        <f>+ACOS(-TAN(Cálculos!$M$18)*TAN(Cálculos!E157))</f>
        <v>1.2799727702020349</v>
      </c>
      <c r="G157" s="6">
        <f t="shared" si="14"/>
        <v>9.7782716832326653</v>
      </c>
      <c r="H157" s="7">
        <f>2/15*ACOS((SIN((-6)*2*PI()/360)-SIN(Cálculos!$M$18)*SIN(E157))/(COS(Cálculos!$M$18)*COS(E157)))*360/(2*PI())</f>
        <v>10.858147493876691</v>
      </c>
      <c r="I157" s="6">
        <f>(24*60/PI()*D157*Cálculos!$M$20*(F157*SIN(E157)*SIN(Cálculos!$M$18)+COS(E157)*COS(Cálculos!$M$18)*SIN(F157)))*$H$1</f>
        <v>16.351225296299614</v>
      </c>
    </row>
    <row r="158" spans="1:9" x14ac:dyDescent="0.25">
      <c r="A158" s="1">
        <v>6</v>
      </c>
      <c r="B158" s="1">
        <v>4</v>
      </c>
      <c r="C158" s="1">
        <f t="shared" si="11"/>
        <v>155</v>
      </c>
      <c r="D158" s="15">
        <f t="shared" si="12"/>
        <v>0.97062908997765562</v>
      </c>
      <c r="E158" s="15">
        <f t="shared" si="13"/>
        <v>0.39161700602783878</v>
      </c>
      <c r="F158" s="15">
        <f>+ACOS(-TAN(Cálculos!$M$18)*TAN(Cálculos!E158))</f>
        <v>1.2781912028301445</v>
      </c>
      <c r="G158" s="6">
        <f t="shared" si="14"/>
        <v>9.7646615110556603</v>
      </c>
      <c r="H158" s="7">
        <f>2/15*ACOS((SIN((-6)*2*PI()/360)-SIN(Cálculos!$M$18)*SIN(E158))/(COS(Cálculos!$M$18)*COS(E158)))*360/(2*PI())</f>
        <v>10.845879953724522</v>
      </c>
      <c r="I158" s="6">
        <f>(24*60/PI()*D158*Cálculos!$M$20*(F158*SIN(E158)*SIN(Cálculos!$M$18)+COS(E158)*COS(Cálculos!$M$18)*SIN(F158)))*$H$1</f>
        <v>16.272422524580325</v>
      </c>
    </row>
    <row r="159" spans="1:9" x14ac:dyDescent="0.25">
      <c r="A159" s="1">
        <v>6</v>
      </c>
      <c r="B159" s="1">
        <v>5</v>
      </c>
      <c r="C159" s="1">
        <f t="shared" si="11"/>
        <v>156</v>
      </c>
      <c r="D159" s="15">
        <f t="shared" si="12"/>
        <v>0.97037446801337024</v>
      </c>
      <c r="E159" s="15">
        <f t="shared" si="13"/>
        <v>0.3935896579368216</v>
      </c>
      <c r="F159" s="15">
        <f>+ACOS(-TAN(Cálculos!$M$18)*TAN(Cálculos!E159))</f>
        <v>1.2765049119940608</v>
      </c>
      <c r="G159" s="6">
        <f t="shared" si="14"/>
        <v>9.7517791979971022</v>
      </c>
      <c r="H159" s="7">
        <f>2/15*ACOS((SIN((-6)*2*PI()/360)-SIN(Cálculos!$M$18)*SIN(E159))/(COS(Cálculos!$M$18)*COS(E159)))*360/(2*PI())</f>
        <v>10.834276046994262</v>
      </c>
      <c r="I159" s="6">
        <f>(24*60/PI()*D159*Cálculos!$M$20*(F159*SIN(E159)*SIN(Cálculos!$M$18)+COS(E159)*COS(Cálculos!$M$18)*SIN(F159)))*$H$1</f>
        <v>16.197948122199076</v>
      </c>
    </row>
    <row r="160" spans="1:9" x14ac:dyDescent="0.25">
      <c r="A160" s="1">
        <v>6</v>
      </c>
      <c r="B160" s="1">
        <v>6</v>
      </c>
      <c r="C160" s="1">
        <f t="shared" si="11"/>
        <v>157</v>
      </c>
      <c r="D160" s="15">
        <f t="shared" si="12"/>
        <v>0.97012862473358386</v>
      </c>
      <c r="E160" s="15">
        <f t="shared" si="13"/>
        <v>0.39544568073579722</v>
      </c>
      <c r="F160" s="15">
        <f>+ACOS(-TAN(Cálculos!$M$18)*TAN(Cálculos!E160))</f>
        <v>1.2749150064337278</v>
      </c>
      <c r="G160" s="6">
        <f t="shared" si="14"/>
        <v>9.7396332142062398</v>
      </c>
      <c r="H160" s="7">
        <f>2/15*ACOS((SIN((-6)*2*PI()/360)-SIN(Cálculos!$M$18)*SIN(E160))/(COS(Cálculos!$M$18)*COS(E160)))*360/(2*PI())</f>
        <v>10.823342142536429</v>
      </c>
      <c r="I160" s="6">
        <f>(24*60/PI()*D160*Cálculos!$M$20*(F160*SIN(E160)*SIN(Cálculos!$M$18)+COS(E160)*COS(Cálculos!$M$18)*SIN(F160)))*$H$1</f>
        <v>16.127817365706285</v>
      </c>
    </row>
    <row r="161" spans="1:9" x14ac:dyDescent="0.25">
      <c r="A161" s="1">
        <v>6</v>
      </c>
      <c r="B161" s="1">
        <v>7</v>
      </c>
      <c r="C161" s="1">
        <f t="shared" si="11"/>
        <v>158</v>
      </c>
      <c r="D161" s="15">
        <f t="shared" si="12"/>
        <v>0.96989163298696601</v>
      </c>
      <c r="E161" s="15">
        <f t="shared" si="13"/>
        <v>0.39718452444515412</v>
      </c>
      <c r="F161" s="15">
        <f>+ACOS(-TAN(Cálculos!$M$18)*TAN(Cálculos!E161))</f>
        <v>1.2734225412318447</v>
      </c>
      <c r="G161" s="6">
        <f t="shared" si="14"/>
        <v>9.7282316199211678</v>
      </c>
      <c r="H161" s="7">
        <f>2/15*ACOS((SIN((-6)*2*PI()/360)-SIN(Cálculos!$M$18)*SIN(E161))/(COS(Cálculos!$M$18)*COS(E161)))*360/(2*PI())</f>
        <v>10.813084295586846</v>
      </c>
      <c r="I161" s="6">
        <f>(24*60/PI()*D161*Cálculos!$M$20*(F161*SIN(E161)*SIN(Cálculos!$M$18)+COS(E161)*COS(Cálculos!$M$18)*SIN(F161)))*$H$1</f>
        <v>16.062044394787748</v>
      </c>
    </row>
    <row r="162" spans="1:9" x14ac:dyDescent="0.25">
      <c r="A162" s="1">
        <v>6</v>
      </c>
      <c r="B162" s="1">
        <v>8</v>
      </c>
      <c r="C162" s="1">
        <f t="shared" si="11"/>
        <v>159</v>
      </c>
      <c r="D162" s="15">
        <f t="shared" si="12"/>
        <v>0.96966356299928591</v>
      </c>
      <c r="E162" s="15">
        <f t="shared" si="13"/>
        <v>0.39880567380797377</v>
      </c>
      <c r="F162" s="15">
        <f>+ACOS(-TAN(Cálculos!$M$18)*TAN(Cálculos!E162))</f>
        <v>1.2720285154576567</v>
      </c>
      <c r="G162" s="6">
        <f t="shared" si="14"/>
        <v>9.7175820474687118</v>
      </c>
      <c r="H162" s="7">
        <f>2/15*ACOS((SIN((-6)*2*PI()/360)-SIN(Cálculos!$M$18)*SIN(E162))/(COS(Cálculos!$M$18)*COS(E162)))*360/(2*PI())</f>
        <v>10.803508235099526</v>
      </c>
      <c r="I162" s="6">
        <f>(24*60/PI()*D162*Cálculos!$M$20*(F162*SIN(E162)*SIN(Cálculos!$M$18)+COS(E162)*COS(Cálculos!$M$18)*SIN(F162)))*$H$1</f>
        <v>16.000642238906664</v>
      </c>
    </row>
    <row r="163" spans="1:9" x14ac:dyDescent="0.25">
      <c r="A163" s="1">
        <v>6</v>
      </c>
      <c r="B163" s="1">
        <v>9</v>
      </c>
      <c r="C163" s="1">
        <f t="shared" si="11"/>
        <v>160</v>
      </c>
      <c r="D163" s="15">
        <f t="shared" si="12"/>
        <v>0.96944448235260294</v>
      </c>
      <c r="E163" s="15">
        <f t="shared" si="13"/>
        <v>0.40030864844271274</v>
      </c>
      <c r="F163" s="15">
        <f>+ACOS(-TAN(Cálculos!$M$18)*TAN(Cálculos!E163))</f>
        <v>1.2707338699057931</v>
      </c>
      <c r="G163" s="6">
        <f t="shared" si="14"/>
        <v>9.7076916839904204</v>
      </c>
      <c r="H163" s="7">
        <f>2/15*ACOS((SIN((-6)*2*PI()/360)-SIN(Cálculos!$M$18)*SIN(E163))/(COS(Cálculos!$M$18)*COS(E163)))*360/(2*PI())</f>
        <v>10.794619351612802</v>
      </c>
      <c r="I163" s="6">
        <f>(24*60/PI()*D163*Cálculos!$M$20*(F163*SIN(E163)*SIN(Cálculos!$M$18)+COS(E163)*COS(Cálculos!$M$18)*SIN(F163)))*$H$1</f>
        <v>15.943622843026134</v>
      </c>
    </row>
    <row r="164" spans="1:9" x14ac:dyDescent="0.25">
      <c r="A164" s="1">
        <v>6</v>
      </c>
      <c r="B164" s="1">
        <v>10</v>
      </c>
      <c r="C164" s="1">
        <f t="shared" si="11"/>
        <v>161</v>
      </c>
      <c r="D164" s="15">
        <f t="shared" si="12"/>
        <v>0.96923445596524105</v>
      </c>
      <c r="E164" s="15">
        <f t="shared" si="13"/>
        <v>0.40169300298555</v>
      </c>
      <c r="F164" s="15">
        <f>+ACOS(-TAN(Cálculos!$M$18)*TAN(Cálculos!E164))</f>
        <v>1.2695394849403527</v>
      </c>
      <c r="G164" s="6">
        <f t="shared" si="14"/>
        <v>9.6985672549726054</v>
      </c>
      <c r="H164" s="7">
        <f>2/15*ACOS((SIN((-6)*2*PI()/360)-SIN(Cálculos!$M$18)*SIN(E164))/(COS(Cálculos!$M$18)*COS(E164)))*360/(2*PI())</f>
        <v>10.786422685700014</v>
      </c>
      <c r="I164" s="6">
        <f>(24*60/PI()*D164*Cálculos!$M$20*(F164*SIN(E164)*SIN(Cálculos!$M$18)+COS(E164)*COS(Cálculos!$M$18)*SIN(F164)))*$H$1</f>
        <v>15.890997092284794</v>
      </c>
    </row>
    <row r="165" spans="1:9" x14ac:dyDescent="0.25">
      <c r="A165" s="1">
        <v>6</v>
      </c>
      <c r="B165" s="1">
        <v>11</v>
      </c>
      <c r="C165" s="1">
        <f t="shared" si="11"/>
        <v>162</v>
      </c>
      <c r="D165" s="15">
        <f t="shared" si="12"/>
        <v>0.96903354607255143</v>
      </c>
      <c r="E165" s="15">
        <f t="shared" si="13"/>
        <v>0.40295832722235758</v>
      </c>
      <c r="F165" s="15">
        <f>+ACOS(-TAN(Cálculos!$M$18)*TAN(Cálculos!E165))</f>
        <v>1.2684461784541201</v>
      </c>
      <c r="G165" s="6">
        <f t="shared" si="14"/>
        <v>9.6902150086558851</v>
      </c>
      <c r="H165" s="7">
        <f>2/15*ACOS((SIN((-6)*2*PI()/360)-SIN(Cálculos!$M$18)*SIN(E165))/(COS(Cálculos!$M$18)*COS(E165)))*360/(2*PI())</f>
        <v>10.778922917054548</v>
      </c>
      <c r="I165" s="6">
        <f>(24*60/PI()*D165*Cálculos!$M$20*(F165*SIN(E165)*SIN(Cálculos!$M$18)+COS(E165)*COS(Cálculos!$M$18)*SIN(F165)))*$H$1</f>
        <v>15.842774835503723</v>
      </c>
    </row>
    <row r="166" spans="1:9" x14ac:dyDescent="0.25">
      <c r="A166" s="1">
        <v>6</v>
      </c>
      <c r="B166" s="1">
        <v>12</v>
      </c>
      <c r="C166" s="1">
        <f t="shared" si="11"/>
        <v>163</v>
      </c>
      <c r="D166" s="15">
        <f t="shared" si="12"/>
        <v>0.96884181220847143</v>
      </c>
      <c r="E166" s="15">
        <f t="shared" si="13"/>
        <v>0.40410424621025626</v>
      </c>
      <c r="F166" s="15">
        <f>+ACOS(-TAN(Cálculos!$M$18)*TAN(Cálculos!E166))</f>
        <v>1.2674547039524116</v>
      </c>
      <c r="G166" s="6">
        <f t="shared" si="14"/>
        <v>9.6826407013968527</v>
      </c>
      <c r="H166" s="7">
        <f>2/15*ACOS((SIN((-6)*2*PI()/360)-SIN(Cálculos!$M$18)*SIN(E166))/(COS(Cálculos!$M$18)*COS(E166)))*360/(2*PI())</f>
        <v>10.77212435425667</v>
      </c>
      <c r="I166" s="6">
        <f>(24*60/PI()*D166*Cálculos!$M$20*(F166*SIN(E166)*SIN(Cálculos!$M$18)+COS(E166)*COS(Cálculos!$M$18)*SIN(F166)))*$H$1</f>
        <v>15.798964907409404</v>
      </c>
    </row>
    <row r="167" spans="1:9" x14ac:dyDescent="0.25">
      <c r="A167" s="1">
        <v>6</v>
      </c>
      <c r="B167" s="1">
        <v>13</v>
      </c>
      <c r="C167" s="1">
        <f t="shared" si="11"/>
        <v>164</v>
      </c>
      <c r="D167" s="15">
        <f t="shared" si="12"/>
        <v>0.96865931118788273</v>
      </c>
      <c r="E167" s="15">
        <f t="shared" si="13"/>
        <v>0.40513042038871888</v>
      </c>
      <c r="F167" s="15">
        <f>+ACOS(-TAN(Cálculos!$M$18)*TAN(Cálculos!E167))</f>
        <v>1.2665657487705937</v>
      </c>
      <c r="G167" s="6">
        <f t="shared" si="14"/>
        <v>9.6758495840509262</v>
      </c>
      <c r="H167" s="7">
        <f>2/15*ACOS((SIN((-6)*2*PI()/360)-SIN(Cálculos!$M$18)*SIN(E167))/(COS(Cálculos!$M$18)*COS(E167)))*360/(2*PI())</f>
        <v>10.766030925267344</v>
      </c>
      <c r="I167" s="6">
        <f>(24*60/PI()*D167*Cálculos!$M$20*(F167*SIN(E167)*SIN(Cálculos!$M$18)+COS(E167)*COS(Cálculos!$M$18)*SIN(F167)))*$H$1</f>
        <v>15.759575149463748</v>
      </c>
    </row>
    <row r="168" spans="1:9" x14ac:dyDescent="0.25">
      <c r="A168" s="1">
        <v>6</v>
      </c>
      <c r="B168" s="1">
        <v>14</v>
      </c>
      <c r="C168" s="1">
        <f t="shared" si="11"/>
        <v>165</v>
      </c>
      <c r="D168" s="15">
        <f t="shared" si="12"/>
        <v>0.96848609708977662</v>
      </c>
      <c r="E168" s="15">
        <f t="shared" si="13"/>
        <v>0.40603654568018976</v>
      </c>
      <c r="F168" s="15">
        <f>+ACOS(-TAN(Cálculos!$M$18)*TAN(Cálculos!E168))</f>
        <v>1.2657799324337957</v>
      </c>
      <c r="G168" s="6">
        <f t="shared" si="14"/>
        <v>9.6698463894414655</v>
      </c>
      <c r="H168" s="7">
        <f>2/15*ACOS((SIN((-6)*2*PI()/360)-SIN(Cálculos!$M$18)*SIN(E168))/(COS(Cálculos!$M$18)*COS(E168)))*360/(2*PI())</f>
        <v>10.760646168691332</v>
      </c>
      <c r="I168" s="6">
        <f>(24*60/PI()*D168*Cálculos!$M$20*(F168*SIN(E168)*SIN(Cálculos!$M$18)+COS(E168)*COS(Cálculos!$M$18)*SIN(F168)))*$H$1</f>
        <v>15.724612429200118</v>
      </c>
    </row>
    <row r="169" spans="1:9" x14ac:dyDescent="0.25">
      <c r="A169" s="1">
        <v>6</v>
      </c>
      <c r="B169" s="1">
        <v>15</v>
      </c>
      <c r="C169" s="1">
        <f t="shared" si="11"/>
        <v>166</v>
      </c>
      <c r="D169" s="15">
        <f t="shared" si="12"/>
        <v>0.96832222124122846</v>
      </c>
      <c r="E169" s="15">
        <f t="shared" si="13"/>
        <v>0.40682235358018926</v>
      </c>
      <c r="F169" s="15">
        <f>+ACOS(-TAN(Cálculos!$M$18)*TAN(Cálculos!E169))</f>
        <v>1.2650978051667461</v>
      </c>
      <c r="G169" s="6">
        <f t="shared" si="14"/>
        <v>9.6646353209757692</v>
      </c>
      <c r="H169" s="7">
        <f>2/15*ACOS((SIN((-6)*2*PI()/360)-SIN(Cálculos!$M$18)*SIN(E169))/(COS(Cálculos!$M$18)*COS(E169)))*360/(2*PI())</f>
        <v>10.755973225848949</v>
      </c>
      <c r="I169" s="6">
        <f>(24*60/PI()*D169*Cálculos!$M$20*(F169*SIN(E169)*SIN(Cálculos!$M$18)+COS(E169)*COS(Cálculos!$M$18)*SIN(F169)))*$H$1</f>
        <v>15.694082657971698</v>
      </c>
    </row>
    <row r="170" spans="1:9" x14ac:dyDescent="0.25">
      <c r="A170" s="1">
        <v>6</v>
      </c>
      <c r="B170" s="1">
        <v>16</v>
      </c>
      <c r="C170" s="1">
        <f t="shared" si="11"/>
        <v>167</v>
      </c>
      <c r="D170" s="15">
        <f t="shared" si="12"/>
        <v>0.96816773220218899</v>
      </c>
      <c r="E170" s="15">
        <f t="shared" si="13"/>
        <v>0.40748761123687749</v>
      </c>
      <c r="F170" s="15">
        <f>+ACOS(-TAN(Cálculos!$M$18)*TAN(Cálculos!E170))</f>
        <v>1.2645198465610084</v>
      </c>
      <c r="G170" s="6">
        <f t="shared" si="14"/>
        <v>9.6602200424634965</v>
      </c>
      <c r="H170" s="7">
        <f>2/15*ACOS((SIN((-6)*2*PI()/360)-SIN(Cálculos!$M$18)*SIN(E170))/(COS(Cálculos!$M$18)*COS(E170)))*360/(2*PI())</f>
        <v>10.752014833692407</v>
      </c>
      <c r="I170" s="6">
        <f>(24*60/PI()*D170*Cálculos!$M$20*(F170*SIN(E170)*SIN(Cálculos!$M$18)+COS(E170)*COS(Cálculos!$M$18)*SIN(F170)))*$H$1</f>
        <v>15.667990807027337</v>
      </c>
    </row>
    <row r="171" spans="1:9" x14ac:dyDescent="0.25">
      <c r="A171" s="1">
        <v>6</v>
      </c>
      <c r="B171" s="1">
        <v>17</v>
      </c>
      <c r="C171" s="1">
        <f t="shared" si="11"/>
        <v>168</v>
      </c>
      <c r="D171" s="15">
        <f t="shared" si="12"/>
        <v>0.96802267575109457</v>
      </c>
      <c r="E171" s="15">
        <f t="shared" si="13"/>
        <v>0.40803212152005325</v>
      </c>
      <c r="F171" s="15">
        <f>+ACOS(-TAN(Cálculos!$M$18)*TAN(Cálculos!E171))</f>
        <v>1.2640464644061884</v>
      </c>
      <c r="G171" s="6">
        <f t="shared" si="14"/>
        <v>9.6566036691877652</v>
      </c>
      <c r="H171" s="7">
        <f>2/15*ACOS((SIN((-6)*2*PI()/360)-SIN(Cálculos!$M$18)*SIN(E171))/(COS(Cálculos!$M$18)*COS(E171)))*360/(2*PI())</f>
        <v>10.748773318599211</v>
      </c>
      <c r="I171" s="6">
        <f>(24*60/PI()*D171*Cálculos!$M$20*(F171*SIN(E171)*SIN(Cálculos!$M$18)+COS(E171)*COS(Cálculos!$M$18)*SIN(F171)))*$H$1</f>
        <v>15.646340921838453</v>
      </c>
    </row>
    <row r="172" spans="1:9" x14ac:dyDescent="0.25">
      <c r="A172" s="1">
        <v>6</v>
      </c>
      <c r="B172" s="1">
        <v>18</v>
      </c>
      <c r="C172" s="1">
        <f t="shared" si="11"/>
        <v>169</v>
      </c>
      <c r="D172" s="15">
        <f t="shared" si="12"/>
        <v>0.96788709487130231</v>
      </c>
      <c r="E172" s="15">
        <f t="shared" si="13"/>
        <v>0.40845572307956829</v>
      </c>
      <c r="F172" s="15">
        <f>+ACOS(-TAN(Cálculos!$M$18)*TAN(Cálculos!E172))</f>
        <v>1.2636779936909153</v>
      </c>
      <c r="G172" s="6">
        <f t="shared" si="14"/>
        <v>9.6537887602731889</v>
      </c>
      <c r="H172" s="7">
        <f>2/15*ACOS((SIN((-6)*2*PI()/360)-SIN(Cálculos!$M$18)*SIN(E172))/(COS(Cálculos!$M$18)*COS(E172)))*360/(2*PI())</f>
        <v>10.746250591071155</v>
      </c>
      <c r="I172" s="6">
        <f>(24*60/PI()*D172*Cálculos!$M$20*(F172*SIN(E172)*SIN(Cálculos!$M$18)+COS(E172)*COS(Cálculos!$M$18)*SIN(F172)))*$H$1</f>
        <v>15.629136134610127</v>
      </c>
    </row>
    <row r="173" spans="1:9" x14ac:dyDescent="0.25">
      <c r="A173" s="1">
        <v>6</v>
      </c>
      <c r="B173" s="1">
        <v>19</v>
      </c>
      <c r="C173" s="1">
        <f t="shared" si="11"/>
        <v>170</v>
      </c>
      <c r="D173" s="15">
        <f t="shared" si="12"/>
        <v>0.96776102973835298</v>
      </c>
      <c r="E173" s="15">
        <f t="shared" si="13"/>
        <v>0.40875829039313832</v>
      </c>
      <c r="F173" s="15">
        <f>+ACOS(-TAN(Cálculos!$M$18)*TAN(Cálculos!E173))</f>
        <v>1.2634146957785959</v>
      </c>
      <c r="G173" s="6">
        <f t="shared" si="14"/>
        <v>9.6517773123891217</v>
      </c>
      <c r="H173" s="7">
        <f>2/15*ACOS((SIN((-6)*2*PI()/360)-SIN(Cálculos!$M$18)*SIN(E173))/(COS(Cálculos!$M$18)*COS(E173)))*360/(2*PI())</f>
        <v>10.744448141363483</v>
      </c>
      <c r="I173" s="6">
        <f>(24*60/PI()*D173*Cálculos!$M$20*(F173*SIN(E173)*SIN(Cálculos!$M$18)+COS(E173)*COS(Cálculos!$M$18)*SIN(F173)))*$H$1</f>
        <v>15.61637867491889</v>
      </c>
    </row>
    <row r="174" spans="1:9" x14ac:dyDescent="0.25">
      <c r="A174" s="1">
        <v>6</v>
      </c>
      <c r="B174" s="1">
        <v>20</v>
      </c>
      <c r="C174" s="1">
        <f t="shared" si="11"/>
        <v>171</v>
      </c>
      <c r="D174" s="15">
        <f t="shared" si="12"/>
        <v>0.96764451770806614</v>
      </c>
      <c r="E174" s="15">
        <f t="shared" si="13"/>
        <v>0.40893973380353849</v>
      </c>
      <c r="F174" s="15">
        <f>+ACOS(-TAN(Cálculos!$M$18)*TAN(Cálculos!E174))</f>
        <v>1.2632567577620823</v>
      </c>
      <c r="G174" s="6">
        <f t="shared" si="14"/>
        <v>9.65057075481967</v>
      </c>
      <c r="H174" s="7">
        <f>2/15*ACOS((SIN((-6)*2*PI()/360)-SIN(Cálculos!$M$18)*SIN(E174))/(COS(Cálculos!$M$18)*COS(E174)))*360/(2*PI())</f>
        <v>10.743367036064573</v>
      </c>
      <c r="I174" s="6">
        <f>(24*60/PI()*D174*Cálculos!$M$20*(F174*SIN(E174)*SIN(Cálculos!$M$18)+COS(E174)*COS(Cálculos!$M$18)*SIN(F174)))*$H$1</f>
        <v>15.608069878429728</v>
      </c>
    </row>
    <row r="175" spans="1:9" x14ac:dyDescent="0.25">
      <c r="A175" s="1">
        <v>6</v>
      </c>
      <c r="B175" s="1">
        <v>21</v>
      </c>
      <c r="C175" s="1">
        <f t="shared" si="11"/>
        <v>172</v>
      </c>
      <c r="D175" s="15">
        <f t="shared" si="12"/>
        <v>0.96753759330547084</v>
      </c>
      <c r="E175" s="15">
        <f t="shared" si="13"/>
        <v>0.40899999954517041</v>
      </c>
      <c r="F175" s="15">
        <f>+ACOS(-TAN(Cálculos!$M$18)*TAN(Cálculos!E175))</f>
        <v>1.2632042920005175</v>
      </c>
      <c r="G175" s="6">
        <f t="shared" si="14"/>
        <v>9.6501699459254553</v>
      </c>
      <c r="H175" s="7">
        <f>2/15*ACOS((SIN((-6)*2*PI()/360)-SIN(Cálculos!$M$18)*SIN(E175))/(COS(Cálculos!$M$18)*COS(E175)))*360/(2*PI())</f>
        <v>10.743007915642101</v>
      </c>
      <c r="I175" s="6">
        <f>(24*60/PI()*D175*Cálculos!$M$20*(F175*SIN(E175)*SIN(Cálculos!$M$18)+COS(E175)*COS(Cálculos!$M$18)*SIN(F175)))*$H$1</f>
        <v>15.604210193654875</v>
      </c>
    </row>
    <row r="176" spans="1:9" x14ac:dyDescent="0.25">
      <c r="A176" s="1">
        <v>6</v>
      </c>
      <c r="B176" s="1">
        <v>22</v>
      </c>
      <c r="C176" s="1">
        <f t="shared" si="11"/>
        <v>173</v>
      </c>
      <c r="D176" s="15">
        <f t="shared" si="12"/>
        <v>0.96744028821457528</v>
      </c>
      <c r="E176" s="15">
        <f t="shared" si="13"/>
        <v>0.40893906975999411</v>
      </c>
      <c r="F176" s="15">
        <f>+ACOS(-TAN(Cálculos!$M$18)*TAN(Cálculos!E176))</f>
        <v>1.2632573358407027</v>
      </c>
      <c r="G176" s="6">
        <f t="shared" si="14"/>
        <v>9.6505751710150243</v>
      </c>
      <c r="H176" s="7">
        <f>2/15*ACOS((SIN((-6)*2*PI()/360)-SIN(Cálculos!$M$18)*SIN(E176))/(COS(Cálculos!$M$18)*COS(E176)))*360/(2*PI())</f>
        <v>10.743370992967215</v>
      </c>
      <c r="I176" s="6">
        <f>(24*60/PI()*D176*Cálculos!$M$20*(F176*SIN(E176)*SIN(Cálculos!$M$18)+COS(E176)*COS(Cálculos!$M$18)*SIN(F176)))*$H$1</f>
        <v>15.604799186727428</v>
      </c>
    </row>
    <row r="177" spans="1:9" x14ac:dyDescent="0.25">
      <c r="A177" s="1">
        <v>6</v>
      </c>
      <c r="B177" s="1">
        <v>23</v>
      </c>
      <c r="C177" s="1">
        <f t="shared" si="11"/>
        <v>174</v>
      </c>
      <c r="D177" s="15">
        <f t="shared" si="12"/>
        <v>0.96735263126897797</v>
      </c>
      <c r="E177" s="15">
        <f t="shared" si="13"/>
        <v>0.40875696250282001</v>
      </c>
      <c r="F177" s="15">
        <f>+ACOS(-TAN(Cálculos!$M$18)*TAN(Cálculos!E177))</f>
        <v>1.2634158515244034</v>
      </c>
      <c r="G177" s="6">
        <f t="shared" si="14"/>
        <v>9.6517861416367161</v>
      </c>
      <c r="H177" s="7">
        <f>2/15*ACOS((SIN((-6)*2*PI()/360)-SIN(Cálculos!$M$18)*SIN(E177))/(COS(Cálculos!$M$18)*COS(E177)))*360/(2*PI())</f>
        <v>10.744456052823622</v>
      </c>
      <c r="I177" s="6">
        <f>(24*60/PI()*D177*Cálculos!$M$20*(F177*SIN(E177)*SIN(Cálculos!$M$18)+COS(E177)*COS(Cálculos!$M$18)*SIN(F177)))*$H$1</f>
        <v>15.609835544173125</v>
      </c>
    </row>
    <row r="178" spans="1:9" x14ac:dyDescent="0.25">
      <c r="A178" s="1">
        <v>6</v>
      </c>
      <c r="B178" s="1">
        <v>24</v>
      </c>
      <c r="C178" s="1">
        <f t="shared" si="11"/>
        <v>175</v>
      </c>
      <c r="D178" s="15">
        <f t="shared" si="12"/>
        <v>0.96727464844332345</v>
      </c>
      <c r="E178" s="15">
        <f t="shared" si="13"/>
        <v>0.40845373173595856</v>
      </c>
      <c r="F178" s="15">
        <f>+ACOS(-TAN(Cálculos!$M$18)*TAN(Cálculos!E178))</f>
        <v>1.2636797262820632</v>
      </c>
      <c r="G178" s="6">
        <f t="shared" si="14"/>
        <v>9.6538019962945736</v>
      </c>
      <c r="H178" s="7">
        <f>2/15*ACOS((SIN((-6)*2*PI()/360)-SIN(Cálculos!$M$18)*SIN(E178))/(COS(Cálculos!$M$18)*COS(E178)))*360/(2*PI())</f>
        <v>10.746262452403906</v>
      </c>
      <c r="I178" s="6">
        <f>(24*60/PI()*D178*Cálculos!$M$20*(F178*SIN(E178)*SIN(Cálculos!$M$18)+COS(E178)*COS(Cálculos!$M$18)*SIN(F178)))*$H$1</f>
        <v>15.619317073674333</v>
      </c>
    </row>
    <row r="179" spans="1:9" x14ac:dyDescent="0.25">
      <c r="A179" s="1">
        <v>6</v>
      </c>
      <c r="B179" s="1">
        <v>25</v>
      </c>
      <c r="C179" s="1">
        <f t="shared" si="11"/>
        <v>176</v>
      </c>
      <c r="D179" s="15">
        <f t="shared" si="12"/>
        <v>0.96720636284560613</v>
      </c>
      <c r="E179" s="15">
        <f t="shared" si="13"/>
        <v>0.40802946731323025</v>
      </c>
      <c r="F179" s="15">
        <f>+ACOS(-TAN(Cálculos!$M$18)*TAN(Cálculos!E179))</f>
        <v>1.2640487726124541</v>
      </c>
      <c r="G179" s="6">
        <f t="shared" si="14"/>
        <v>9.6566213025847336</v>
      </c>
      <c r="H179" s="7">
        <f>2/15*ACOS((SIN((-6)*2*PI()/360)-SIN(Cálculos!$M$18)*SIN(E179))/(COS(Cálculos!$M$18)*COS(E179)))*360/(2*PI())</f>
        <v>10.748789122790747</v>
      </c>
      <c r="I179" s="6">
        <f>(24*60/PI()*D179*Cálculos!$M$20*(F179*SIN(E179)*SIN(Cálculos!$M$18)+COS(E179)*COS(Cálculos!$M$18)*SIN(F179)))*$H$1</f>
        <v>15.633240702830848</v>
      </c>
    </row>
    <row r="180" spans="1:9" x14ac:dyDescent="0.25">
      <c r="A180" s="1">
        <v>6</v>
      </c>
      <c r="B180" s="1">
        <v>26</v>
      </c>
      <c r="C180" s="1">
        <f t="shared" si="11"/>
        <v>177</v>
      </c>
      <c r="D180" s="15">
        <f t="shared" si="12"/>
        <v>0.96714779471032231</v>
      </c>
      <c r="E180" s="15">
        <f t="shared" si="13"/>
        <v>0.40748429495333988</v>
      </c>
      <c r="F180" s="15">
        <f>+ACOS(-TAN(Cálculos!$M$18)*TAN(Cálculos!E180))</f>
        <v>1.2645227287468357</v>
      </c>
      <c r="G180" s="6">
        <f t="shared" si="14"/>
        <v>9.6602420607413215</v>
      </c>
      <c r="H180" s="7">
        <f>2/15*ACOS((SIN((-6)*2*PI()/360)-SIN(Cálculos!$M$18)*SIN(E180))/(COS(Cálculos!$M$18)*COS(E180)))*360/(2*PI())</f>
        <v>10.752034571416067</v>
      </c>
      <c r="I180" s="6">
        <f>(24*60/PI()*D180*Cálculos!$M$20*(F180*SIN(E180)*SIN(Cálculos!$M$18)+COS(E180)*COS(Cálculos!$M$18)*SIN(F180)))*$H$1</f>
        <v>15.651602475932455</v>
      </c>
    </row>
    <row r="181" spans="1:9" x14ac:dyDescent="0.25">
      <c r="A181" s="1">
        <v>6</v>
      </c>
      <c r="B181" s="1">
        <v>27</v>
      </c>
      <c r="C181" s="1">
        <f t="shared" si="11"/>
        <v>178</v>
      </c>
      <c r="D181" s="15">
        <f t="shared" si="12"/>
        <v>0.96709896139247453</v>
      </c>
      <c r="E181" s="15">
        <f t="shared" si="13"/>
        <v>0.40681837620262351</v>
      </c>
      <c r="F181" s="15">
        <f>+ACOS(-TAN(Cálculos!$M$18)*TAN(Cálculos!E181))</f>
        <v>1.2651012592952766</v>
      </c>
      <c r="G181" s="6">
        <f t="shared" si="14"/>
        <v>9.664661708573993</v>
      </c>
      <c r="H181" s="7">
        <f>2/15*ACOS((SIN((-6)*2*PI()/360)-SIN(Cálculos!$M$18)*SIN(E181))/(COS(Cálculos!$M$18)*COS(E181)))*360/(2*PI())</f>
        <v>10.755996885486619</v>
      </c>
      <c r="I181" s="6">
        <f>(24*60/PI()*D181*Cálculos!$M$20*(F181*SIN(E181)*SIN(Cálculos!$M$18)+COS(E181)*COS(Cálculos!$M$18)*SIN(F181)))*$H$1</f>
        <v>15.674397548768891</v>
      </c>
    </row>
    <row r="182" spans="1:9" x14ac:dyDescent="0.25">
      <c r="A182" s="1">
        <v>6</v>
      </c>
      <c r="B182" s="1">
        <v>28</v>
      </c>
      <c r="C182" s="1">
        <f t="shared" si="11"/>
        <v>179</v>
      </c>
      <c r="D182" s="15">
        <f t="shared" si="12"/>
        <v>0.96705987736242871</v>
      </c>
      <c r="E182" s="15">
        <f t="shared" si="13"/>
        <v>0.40603190838717862</v>
      </c>
      <c r="F182" s="15">
        <f>+ACOS(-TAN(Cálculos!$M$18)*TAN(Cálculos!E182))</f>
        <v>1.2657839560718713</v>
      </c>
      <c r="G182" s="6">
        <f t="shared" si="14"/>
        <v>9.6698771277721356</v>
      </c>
      <c r="H182" s="7">
        <f>2/15*ACOS((SIN((-6)*2*PI()/360)-SIN(Cálculos!$M$18)*SIN(E182))/(COS(Cálculos!$M$18)*COS(E182)))*360/(2*PI())</f>
        <v>10.760673736359978</v>
      </c>
      <c r="I182" s="6">
        <f>(24*60/PI()*D182*Cálculos!$M$20*(F182*SIN(E182)*SIN(Cálculos!$M$18)+COS(E182)*COS(Cálculos!$M$18)*SIN(F182)))*$H$1</f>
        <v>15.70162018151294</v>
      </c>
    </row>
    <row r="183" spans="1:9" x14ac:dyDescent="0.25">
      <c r="A183" s="1">
        <v>6</v>
      </c>
      <c r="B183" s="1">
        <v>29</v>
      </c>
      <c r="C183" s="1">
        <f t="shared" si="11"/>
        <v>180</v>
      </c>
      <c r="D183" s="15">
        <f t="shared" si="12"/>
        <v>0.96703055420162642</v>
      </c>
      <c r="E183" s="15">
        <f t="shared" si="13"/>
        <v>0.40512512455439242</v>
      </c>
      <c r="F183" s="15">
        <f>+ACOS(-TAN(Cálculos!$M$18)*TAN(Cálculos!E183))</f>
        <v>1.2665703390947027</v>
      </c>
      <c r="G183" s="6">
        <f t="shared" si="14"/>
        <v>9.6758846515440009</v>
      </c>
      <c r="H183" s="7">
        <f>2/15*ACOS((SIN((-6)*2*PI()/360)-SIN(Cálculos!$M$18)*SIN(E183))/(COS(Cálculos!$M$18)*COS(E183)))*360/(2*PI())</f>
        <v>10.766062384850573</v>
      </c>
      <c r="I183" s="6">
        <f>(24*60/PI()*D183*Cálculos!$M$20*(F183*SIN(E183)*SIN(Cálculos!$M$18)+COS(E183)*COS(Cálculos!$M$18)*SIN(F183)))*$H$1</f>
        <v>15.733263729722431</v>
      </c>
    </row>
    <row r="184" spans="1:9" x14ac:dyDescent="0.25">
      <c r="A184" s="1">
        <v>6</v>
      </c>
      <c r="B184" s="1">
        <v>30</v>
      </c>
      <c r="C184" s="1">
        <f t="shared" si="11"/>
        <v>181</v>
      </c>
      <c r="D184" s="15">
        <f t="shared" si="12"/>
        <v>0.96701100059915313</v>
      </c>
      <c r="E184" s="15">
        <f t="shared" si="13"/>
        <v>0.40409829340388442</v>
      </c>
      <c r="F184" s="15">
        <f>+ACOS(-TAN(Cálculos!$M$18)*TAN(Cálculos!E184))</f>
        <v>1.2674598577555509</v>
      </c>
      <c r="G184" s="6">
        <f t="shared" si="14"/>
        <v>9.6826800735526302</v>
      </c>
      <c r="H184" s="7">
        <f>2/15*ACOS((SIN((-6)*2*PI()/360)-SIN(Cálculos!$M$18)*SIN(E184))/(COS(Cálculos!$M$18)*COS(E184)))*360/(2*PI())</f>
        <v>10.772159687441185</v>
      </c>
      <c r="I184" s="6">
        <f>(24*60/PI()*D184*Cálculos!$M$20*(F184*SIN(E184)*SIN(Cálculos!$M$18)+COS(E184)*COS(Cálculos!$M$18)*SIN(F184)))*$H$1</f>
        <v>15.769320633516756</v>
      </c>
    </row>
    <row r="185" spans="1:9" x14ac:dyDescent="0.25">
      <c r="A185" s="1">
        <v>7</v>
      </c>
      <c r="B185" s="1">
        <v>1</v>
      </c>
      <c r="C185" s="1">
        <f t="shared" si="11"/>
        <v>182</v>
      </c>
      <c r="D185" s="15">
        <f t="shared" si="12"/>
        <v>0.96700122234916319</v>
      </c>
      <c r="E185" s="15">
        <f t="shared" si="13"/>
        <v>0.40295171920788542</v>
      </c>
      <c r="F185" s="15">
        <f>+ACOS(-TAN(Cálculos!$M$18)*TAN(Cálculos!E185))</f>
        <v>1.2684518921535366</v>
      </c>
      <c r="G185" s="6">
        <f t="shared" si="14"/>
        <v>9.690258658104149</v>
      </c>
      <c r="H185" s="7">
        <f>2/15*ACOS((SIN((-6)*2*PI()/360)-SIN(Cálculos!$M$18)*SIN(E185))/(COS(Cálculos!$M$18)*COS(E185)))*360/(2*PI())</f>
        <v>10.778962103371317</v>
      </c>
      <c r="I185" s="6">
        <f>(24*60/PI()*D185*Cálculos!$M$20*(F185*SIN(E185)*SIN(Cálculos!$M$18)+COS(E185)*COS(Cálculos!$M$18)*SIN(F185)))*$H$1</f>
        <v>15.809782404993019</v>
      </c>
    </row>
    <row r="186" spans="1:9" x14ac:dyDescent="0.25">
      <c r="A186" s="1">
        <v>7</v>
      </c>
      <c r="B186" s="1">
        <v>2</v>
      </c>
      <c r="C186" s="1">
        <f t="shared" si="11"/>
        <v>183</v>
      </c>
      <c r="D186" s="15">
        <f t="shared" si="12"/>
        <v>0.96700122234916319</v>
      </c>
      <c r="E186" s="15">
        <f t="shared" si="13"/>
        <v>0.4016857417210748</v>
      </c>
      <c r="F186" s="15">
        <f>+ACOS(-TAN(Cálculos!$M$18)*TAN(Cálculos!E186))</f>
        <v>1.2695457545861291</v>
      </c>
      <c r="G186" s="6">
        <f t="shared" si="14"/>
        <v>9.6986151515382097</v>
      </c>
      <c r="H186" s="7">
        <f>2/15*ACOS((SIN((-6)*2*PI()/360)-SIN(Cálculos!$M$18)*SIN(E186))/(COS(Cálculos!$M$18)*COS(E186)))*360/(2*PI())</f>
        <v>10.786465702569974</v>
      </c>
      <c r="I186" s="6">
        <f>(24*60/PI()*D186*Cálculos!$M$20*(F186*SIN(E186)*SIN(Cálculos!$M$18)+COS(E186)*COS(Cálculos!$M$18)*SIN(F186)))*$H$1</f>
        <v>15.854639613955673</v>
      </c>
    </row>
    <row r="187" spans="1:9" x14ac:dyDescent="0.25">
      <c r="A187" s="1">
        <v>7</v>
      </c>
      <c r="B187" s="1">
        <v>3</v>
      </c>
      <c r="C187" s="1">
        <f t="shared" si="11"/>
        <v>184</v>
      </c>
      <c r="D187" s="15">
        <f t="shared" si="12"/>
        <v>0.96701100059915313</v>
      </c>
      <c r="E187" s="15">
        <f t="shared" si="13"/>
        <v>0.40030073607990391</v>
      </c>
      <c r="F187" s="15">
        <f>+ACOS(-TAN(Cálculos!$M$18)*TAN(Cálculos!E187))</f>
        <v>1.2707406911902352</v>
      </c>
      <c r="G187" s="6">
        <f t="shared" si="14"/>
        <v>9.7077437947650065</v>
      </c>
      <c r="H187" s="7">
        <f>2/15*ACOS((SIN((-6)*2*PI()/360)-SIN(Cálculos!$M$18)*SIN(E187))/(COS(Cálculos!$M$18)*COS(E187)))*360/(2*PI())</f>
        <v>10.794666174396886</v>
      </c>
      <c r="I187" s="6">
        <f>(24*60/PI()*D187*Cálculos!$M$20*(F187*SIN(E187)*SIN(Cálculos!$M$18)+COS(E187)*COS(Cálculos!$M$18)*SIN(F187)))*$H$1</f>
        <v>15.903881872042673</v>
      </c>
    </row>
    <row r="188" spans="1:9" x14ac:dyDescent="0.25">
      <c r="A188" s="1">
        <v>7</v>
      </c>
      <c r="B188" s="1">
        <v>4</v>
      </c>
      <c r="C188" s="1">
        <f t="shared" si="11"/>
        <v>185</v>
      </c>
      <c r="D188" s="15">
        <f t="shared" si="12"/>
        <v>0.96703055420162642</v>
      </c>
      <c r="E188" s="15">
        <f t="shared" si="13"/>
        <v>0.39879711269143509</v>
      </c>
      <c r="F188" s="15">
        <f>+ACOS(-TAN(Cálculos!$M$18)*TAN(Cálculos!E188))</f>
        <v>1.272035883725436</v>
      </c>
      <c r="G188" s="6">
        <f t="shared" si="14"/>
        <v>9.7176383368881876</v>
      </c>
      <c r="H188" s="7">
        <f>2/15*ACOS((SIN((-6)*2*PI()/360)-SIN(Cálculos!$M$18)*SIN(E188))/(COS(Cálculos!$M$18)*COS(E188)))*360/(2*PI())</f>
        <v>10.803558837152792</v>
      </c>
      <c r="I188" s="6">
        <f>(24*60/PI()*D188*Cálculos!$M$20*(F188*SIN(E188)*SIN(Cálculos!$M$18)+COS(E188)*COS(Cálculos!$M$18)*SIN(F188)))*$H$1</f>
        <v>15.957497815338789</v>
      </c>
    </row>
    <row r="189" spans="1:9" x14ac:dyDescent="0.25">
      <c r="A189" s="1">
        <v>7</v>
      </c>
      <c r="B189" s="1">
        <v>5</v>
      </c>
      <c r="C189" s="1">
        <f t="shared" si="11"/>
        <v>186</v>
      </c>
      <c r="D189" s="15">
        <f t="shared" si="12"/>
        <v>0.96705987736242871</v>
      </c>
      <c r="E189" s="15">
        <f t="shared" si="13"/>
        <v>0.39717531711172921</v>
      </c>
      <c r="F189" s="15">
        <f>+ACOS(-TAN(Cálculos!$M$18)*TAN(Cálculos!E189))</f>
        <v>1.2734304514908483</v>
      </c>
      <c r="G189" s="6">
        <f t="shared" si="14"/>
        <v>9.7282920498486014</v>
      </c>
      <c r="H189" s="7">
        <f>2/15*ACOS((SIN((-6)*2*PI()/360)-SIN(Cálculos!$M$18)*SIN(E189))/(COS(Cálculos!$M$18)*COS(E189)))*360/(2*PI())</f>
        <v>10.813138648316462</v>
      </c>
      <c r="I189" s="6">
        <f>(24*60/PI()*D189*Cálculos!$M$20*(F189*SIN(E189)*SIN(Cálculos!$M$18)+COS(E189)*COS(Cálculos!$M$18)*SIN(F189)))*$H$1</f>
        <v>16.015475085574824</v>
      </c>
    </row>
    <row r="190" spans="1:9" x14ac:dyDescent="0.25">
      <c r="A190" s="1">
        <v>7</v>
      </c>
      <c r="B190" s="1">
        <v>6</v>
      </c>
      <c r="C190" s="1">
        <f t="shared" si="11"/>
        <v>187</v>
      </c>
      <c r="D190" s="15">
        <f t="shared" si="12"/>
        <v>0.96709896139247453</v>
      </c>
      <c r="E190" s="15">
        <f t="shared" si="13"/>
        <v>0.39543582991381776</v>
      </c>
      <c r="F190" s="15">
        <f>+ACOS(-TAN(Cálculos!$M$18)*TAN(Cálculos!E190))</f>
        <v>1.2749234533665681</v>
      </c>
      <c r="G190" s="6">
        <f t="shared" si="14"/>
        <v>9.7396977440197841</v>
      </c>
      <c r="H190" s="7">
        <f>2/15*ACOS((SIN((-6)*2*PI()/360)-SIN(Cálculos!$M$18)*SIN(E190))/(COS(Cálculos!$M$18)*COS(E190)))*360/(2*PI())</f>
        <v>10.823400215463291</v>
      </c>
      <c r="I190" s="6">
        <f>(24*60/PI()*D190*Cálculos!$M$20*(F190*SIN(E190)*SIN(Cálculos!$M$18)+COS(E190)*COS(Cálculos!$M$18)*SIN(F190)))*$H$1</f>
        <v>16.077800310018379</v>
      </c>
    </row>
    <row r="191" spans="1:9" x14ac:dyDescent="0.25">
      <c r="A191" s="1">
        <v>7</v>
      </c>
      <c r="B191" s="1">
        <v>7</v>
      </c>
      <c r="C191" s="1">
        <f t="shared" si="11"/>
        <v>188</v>
      </c>
      <c r="D191" s="15">
        <f t="shared" si="12"/>
        <v>0.96714779471032231</v>
      </c>
      <c r="E191" s="15">
        <f t="shared" si="13"/>
        <v>0.39357916654529868</v>
      </c>
      <c r="F191" s="15">
        <f>+ACOS(-TAN(Cálculos!$M$18)*TAN(Cálculos!E191))</f>
        <v>1.2765138899701862</v>
      </c>
      <c r="G191" s="6">
        <f t="shared" si="14"/>
        <v>9.7518477846825089</v>
      </c>
      <c r="H191" s="7">
        <f>2/15*ACOS((SIN((-6)*2*PI()/360)-SIN(Cálculos!$M$18)*SIN(E191))/(COS(Cálculos!$M$18)*COS(E191)))*360/(2*PI())</f>
        <v>10.834337807817901</v>
      </c>
      <c r="I191" s="6">
        <f>(24*60/PI()*D191*Cálculos!$M$20*(F191*SIN(E191)*SIN(Cálculos!$M$18)+COS(E191)*COS(Cálculos!$M$18)*SIN(F191)))*$H$1</f>
        <v>16.144459080168428</v>
      </c>
    </row>
    <row r="192" spans="1:9" x14ac:dyDescent="0.25">
      <c r="A192" s="1">
        <v>7</v>
      </c>
      <c r="B192" s="1">
        <v>8</v>
      </c>
      <c r="C192" s="1">
        <f t="shared" si="11"/>
        <v>189</v>
      </c>
      <c r="D192" s="15">
        <f t="shared" si="12"/>
        <v>0.96720636284560613</v>
      </c>
      <c r="E192" s="15">
        <f t="shared" si="13"/>
        <v>0.39160587717559808</v>
      </c>
      <c r="F192" s="15">
        <f>+ACOS(-TAN(Cálculos!$M$18)*TAN(Cálculos!E192))</f>
        <v>1.2782007059185005</v>
      </c>
      <c r="G192" s="6">
        <f t="shared" si="14"/>
        <v>9.7647341093030118</v>
      </c>
      <c r="H192" s="7">
        <f>2/15*ACOS((SIN((-6)*2*PI()/360)-SIN(Cálculos!$M$18)*SIN(E192))/(COS(Cálculos!$M$18)*COS(E192)))*360/(2*PI())</f>
        <v>10.845945368391135</v>
      </c>
      <c r="I192" s="6">
        <f>(24*60/PI()*D192*Cálculos!$M$20*(F192*SIN(E192)*SIN(Cálculos!$M$18)+COS(E192)*COS(Cálculos!$M$18)*SIN(F192)))*$H$1</f>
        <v>16.215435929371992</v>
      </c>
    </row>
    <row r="193" spans="1:9" x14ac:dyDescent="0.25">
      <c r="A193" s="1">
        <v>7</v>
      </c>
      <c r="B193" s="1">
        <v>9</v>
      </c>
      <c r="C193" s="1">
        <f t="shared" si="11"/>
        <v>190</v>
      </c>
      <c r="D193" s="15">
        <f t="shared" si="12"/>
        <v>0.96727464844332345</v>
      </c>
      <c r="E193" s="15">
        <f t="shared" si="13"/>
        <v>0.38951654653294338</v>
      </c>
      <c r="F193" s="15">
        <f>+ACOS(-TAN(Cálculos!$M$18)*TAN(Cálculos!E193))</f>
        <v>1.2799827921842168</v>
      </c>
      <c r="G193" s="6">
        <f t="shared" si="14"/>
        <v>9.7783482455368489</v>
      </c>
      <c r="H193" s="7">
        <f>2/15*ACOS((SIN((-6)*2*PI()/360)-SIN(Cálculos!$M$18)*SIN(E193))/(COS(Cálculos!$M$18)*COS(E193)))*360/(2*PI())</f>
        <v>10.858216526649898</v>
      </c>
      <c r="I193" s="6">
        <f>(24*60/PI()*D193*Cálculos!$M$20*(F193*SIN(E193)*SIN(Cálculos!$M$18)+COS(E193)*COS(Cálculos!$M$18)*SIN(F193)))*$H$1</f>
        <v>16.290714309486432</v>
      </c>
    </row>
    <row r="194" spans="1:9" x14ac:dyDescent="0.25">
      <c r="A194" s="1">
        <v>7</v>
      </c>
      <c r="B194" s="1">
        <v>10</v>
      </c>
      <c r="C194" s="1">
        <f t="shared" si="11"/>
        <v>191</v>
      </c>
      <c r="D194" s="15">
        <f t="shared" si="12"/>
        <v>0.96735263126897786</v>
      </c>
      <c r="E194" s="15">
        <f t="shared" si="13"/>
        <v>0.38731179373109537</v>
      </c>
      <c r="F194" s="15">
        <f>+ACOS(-TAN(Cálculos!$M$18)*TAN(Cálculos!E194))</f>
        <v>1.2818589885372036</v>
      </c>
      <c r="G194" s="6">
        <f t="shared" si="14"/>
        <v>9.7926813298787128</v>
      </c>
      <c r="H194" s="7">
        <f>2/15*ACOS((SIN((-6)*2*PI()/360)-SIN(Cálculos!$M$18)*SIN(E194))/(COS(Cálculos!$M$18)*COS(E194)))*360/(2*PI())</f>
        <v>10.87114461166701</v>
      </c>
      <c r="I194" s="6">
        <f>(24*60/PI()*D194*Cálculos!$M$20*(F194*SIN(E194)*SIN(Cálculos!$M$18)+COS(E194)*COS(Cálculos!$M$18)*SIN(F194)))*$H$1</f>
        <v>16.370276566715781</v>
      </c>
    </row>
    <row r="195" spans="1:9" x14ac:dyDescent="0.25">
      <c r="A195" s="1">
        <v>7</v>
      </c>
      <c r="B195" s="1">
        <v>11</v>
      </c>
      <c r="C195" s="1">
        <f t="shared" si="11"/>
        <v>192</v>
      </c>
      <c r="D195" s="15">
        <f t="shared" si="12"/>
        <v>0.96744028821457528</v>
      </c>
      <c r="E195" s="15">
        <f t="shared" si="13"/>
        <v>0.38499227208589176</v>
      </c>
      <c r="F195" s="15">
        <f>+ACOS(-TAN(Cálculos!$M$18)*TAN(Cálculos!E195))</f>
        <v>1.2838280860596931</v>
      </c>
      <c r="G195" s="6">
        <f t="shared" si="14"/>
        <v>9.8077241268771544</v>
      </c>
      <c r="H195" s="7">
        <f>2/15*ACOS((SIN((-6)*2*PI()/360)-SIN(Cálculos!$M$18)*SIN(E195))/(COS(Cálculos!$M$18)*COS(E195)))*360/(2*PI())</f>
        <v>10.88472266569703</v>
      </c>
      <c r="I195" s="6">
        <f>(24*60/PI()*D195*Cálculos!$M$20*(F195*SIN(E195)*SIN(Cálculos!$M$18)+COS(E195)*COS(Cálculos!$M$18)*SIN(F195)))*$H$1</f>
        <v>16.454103916753471</v>
      </c>
    </row>
    <row r="196" spans="1:9" x14ac:dyDescent="0.25">
      <c r="A196" s="1">
        <v>7</v>
      </c>
      <c r="B196" s="1">
        <v>12</v>
      </c>
      <c r="C196" s="1">
        <f t="shared" si="11"/>
        <v>193</v>
      </c>
      <c r="D196" s="15">
        <f t="shared" si="12"/>
        <v>0.96753759330547084</v>
      </c>
      <c r="E196" s="15">
        <f t="shared" si="13"/>
        <v>0.38255866892165535</v>
      </c>
      <c r="F196" s="15">
        <f>+ACOS(-TAN(Cálculos!$M$18)*TAN(Cálculos!E196))</f>
        <v>1.2858888297247191</v>
      </c>
      <c r="G196" s="6">
        <f t="shared" si="14"/>
        <v>9.823467048832395</v>
      </c>
      <c r="H196" s="7">
        <f>2/15*ACOS((SIN((-6)*2*PI()/360)-SIN(Cálculos!$M$18)*SIN(E196))/(COS(Cálculos!$M$18)*COS(E196)))*360/(2*PI())</f>
        <v>10.898943458123243</v>
      </c>
      <c r="I196" s="6">
        <f>(24*60/PI()*D196*Cálculos!$M$20*(F196*SIN(E196)*SIN(Cálculos!$M$18)+COS(E196)*COS(Cálculos!$M$18)*SIN(F196)))*$H$1</f>
        <v>16.542176419367255</v>
      </c>
    </row>
    <row r="197" spans="1:9" x14ac:dyDescent="0.25">
      <c r="A197" s="1">
        <v>7</v>
      </c>
      <c r="B197" s="1">
        <v>13</v>
      </c>
      <c r="C197" s="1">
        <f t="shared" ref="C197:C260" si="15">IF(A197&gt;=3,DATE(,A197,B197)-1,DATE(,A197,B197))</f>
        <v>194</v>
      </c>
      <c r="D197" s="15">
        <f t="shared" si="12"/>
        <v>0.96764451770806614</v>
      </c>
      <c r="E197" s="15">
        <f t="shared" si="13"/>
        <v>0.38001170536752521</v>
      </c>
      <c r="F197" s="15">
        <f>+ACOS(-TAN(Cálculos!$M$18)*TAN(Cálculos!E197))</f>
        <v>1.2880399210270621</v>
      </c>
      <c r="G197" s="6">
        <f t="shared" si="14"/>
        <v>9.83990017589527</v>
      </c>
      <c r="H197" s="7">
        <f>2/15*ACOS((SIN((-6)*2*PI()/360)-SIN(Cálculos!$M$18)*SIN(E197))/(COS(Cálculos!$M$18)*COS(E197)))*360/(2*PI())</f>
        <v>10.913799499720586</v>
      </c>
      <c r="I197" s="6">
        <f>(24*60/PI()*D197*Cálculos!$M$20*(F197*SIN(E197)*SIN(Cálculos!$M$18)+COS(E197)*COS(Cálculos!$M$18)*SIN(F197)))*$H$1</f>
        <v>16.634472952565066</v>
      </c>
    </row>
    <row r="198" spans="1:9" x14ac:dyDescent="0.25">
      <c r="A198" s="1">
        <v>7</v>
      </c>
      <c r="B198" s="1">
        <v>14</v>
      </c>
      <c r="C198" s="1">
        <f t="shared" si="15"/>
        <v>195</v>
      </c>
      <c r="D198" s="15">
        <f t="shared" si="12"/>
        <v>0.96776102973835298</v>
      </c>
      <c r="E198" s="15">
        <f t="shared" si="13"/>
        <v>0.37735213614377028</v>
      </c>
      <c r="F198" s="15">
        <f>+ACOS(-TAN(Cálculos!$M$18)*TAN(Cálculos!E198))</f>
        <v>1.2902800206560059</v>
      </c>
      <c r="G198" s="6">
        <f t="shared" si="14"/>
        <v>9.857013276485576</v>
      </c>
      <c r="H198" s="7">
        <f>2/15*ACOS((SIN((-6)*2*PI()/360)-SIN(Cálculos!$M$18)*SIN(E198))/(COS(Cálculos!$M$18)*COS(E198)))*360/(2*PI())</f>
        <v>10.929283057179124</v>
      </c>
      <c r="I198" s="6">
        <f>(24*60/PI()*D198*Cálculos!$M$20*(F198*SIN(E198)*SIN(Cálculos!$M$18)+COS(E198)*COS(Cálculos!$M$18)*SIN(F198)))*$H$1</f>
        <v>16.730971186482492</v>
      </c>
    </row>
    <row r="199" spans="1:9" x14ac:dyDescent="0.25">
      <c r="A199" s="1">
        <v>7</v>
      </c>
      <c r="B199" s="1">
        <v>15</v>
      </c>
      <c r="C199" s="1">
        <f t="shared" si="15"/>
        <v>196</v>
      </c>
      <c r="D199" s="15">
        <f t="shared" si="12"/>
        <v>0.96788709487130231</v>
      </c>
      <c r="E199" s="15">
        <f t="shared" si="13"/>
        <v>0.37458074933814994</v>
      </c>
      <c r="F199" s="15">
        <f>+ACOS(-TAN(Cálculos!$M$18)*TAN(Cálculos!E199))</f>
        <v>1.2926077511993102</v>
      </c>
      <c r="G199" s="6">
        <f t="shared" si="14"/>
        <v>9.8747958279489119</v>
      </c>
      <c r="H199" s="7">
        <f>2/15*ACOS((SIN((-6)*2*PI()/360)-SIN(Cálculos!$M$18)*SIN(E199))/(COS(Cálculos!$M$18)*COS(E199)))*360/(2*PI())</f>
        <v>10.945386167832973</v>
      </c>
      <c r="I199" s="6">
        <f>(24*60/PI()*D199*Cálculos!$M$20*(F199*SIN(E199)*SIN(Cálculos!$M$18)+COS(E199)*COS(Cálculos!$M$18)*SIN(F199)))*$H$1</f>
        <v>16.831647557134243</v>
      </c>
    </row>
    <row r="200" spans="1:9" x14ac:dyDescent="0.25">
      <c r="A200" s="1">
        <v>7</v>
      </c>
      <c r="B200" s="1">
        <v>16</v>
      </c>
      <c r="C200" s="1">
        <f t="shared" si="15"/>
        <v>197</v>
      </c>
      <c r="D200" s="15">
        <f t="shared" si="12"/>
        <v>0.96802267575109457</v>
      </c>
      <c r="E200" s="15">
        <f t="shared" si="13"/>
        <v>0.37169836617238611</v>
      </c>
      <c r="F200" s="15">
        <f>+ACOS(-TAN(Cálculos!$M$18)*TAN(Cálculos!E200))</f>
        <v>1.2950216998679804</v>
      </c>
      <c r="G200" s="6">
        <f t="shared" si="14"/>
        <v>9.8932370373723852</v>
      </c>
      <c r="H200" s="7">
        <f>2/15*ACOS((SIN((-6)*2*PI()/360)-SIN(Cálculos!$M$18)*SIN(E200))/(COS(Cálculos!$M$18)*COS(E200)))*360/(2*PI())</f>
        <v>10.962100654539858</v>
      </c>
      <c r="I200" s="6">
        <f>(24*60/PI()*D200*Cálculos!$M$20*(F200*SIN(E200)*SIN(Cálculos!$M$18)+COS(E200)*COS(Cálculos!$M$18)*SIN(F200)))*$H$1</f>
        <v>16.936477240172618</v>
      </c>
    </row>
    <row r="201" spans="1:9" x14ac:dyDescent="0.25">
      <c r="A201" s="1">
        <v>7</v>
      </c>
      <c r="B201" s="1">
        <v>17</v>
      </c>
      <c r="C201" s="1">
        <f t="shared" si="15"/>
        <v>198</v>
      </c>
      <c r="D201" s="15">
        <f t="shared" si="12"/>
        <v>0.96816773220218899</v>
      </c>
      <c r="E201" s="15">
        <f t="shared" si="13"/>
        <v>0.36870584075881746</v>
      </c>
      <c r="F201" s="15">
        <f>+ACOS(-TAN(Cálculos!$M$18)*TAN(Cálculos!E201))</f>
        <v>1.2975204212316189</v>
      </c>
      <c r="G201" s="6">
        <f t="shared" si="14"/>
        <v>9.9123258624811381</v>
      </c>
      <c r="H201" s="7">
        <f>2/15*ACOS((SIN((-6)*2*PI()/360)-SIN(Cálculos!$M$18)*SIN(E201))/(COS(Cálculos!$M$18)*COS(E201)))*360/(2*PI())</f>
        <v>10.979418140657531</v>
      </c>
      <c r="I201" s="6">
        <f>(24*60/PI()*D201*Cálculos!$M$20*(F201*SIN(E201)*SIN(Cálculos!$M$18)+COS(E201)*COS(Cálculos!$M$18)*SIN(F201)))*$H$1</f>
        <v>17.045434124796543</v>
      </c>
    </row>
    <row r="202" spans="1:9" x14ac:dyDescent="0.25">
      <c r="A202" s="1">
        <v>7</v>
      </c>
      <c r="B202" s="1">
        <v>18</v>
      </c>
      <c r="C202" s="1">
        <f t="shared" si="15"/>
        <v>199</v>
      </c>
      <c r="D202" s="15">
        <f t="shared" si="12"/>
        <v>0.96832222124122846</v>
      </c>
      <c r="E202" s="15">
        <f t="shared" si="13"/>
        <v>0.36560405984730848</v>
      </c>
      <c r="F202" s="15">
        <f>+ACOS(-TAN(Cálculos!$M$18)*TAN(Cálculos!E202))</f>
        <v>1.300102439954431</v>
      </c>
      <c r="G202" s="6">
        <f t="shared" si="14"/>
        <v>9.9320510325399241</v>
      </c>
      <c r="H202" s="7">
        <f>2/15*ACOS((SIN((-6)*2*PI()/360)-SIN(Cálculos!$M$18)*SIN(E202))/(COS(Cálculos!$M$18)*COS(E202)))*360/(2*PI())</f>
        <v>10.99733006506407</v>
      </c>
      <c r="I202" s="6">
        <f>(24*60/PI()*D202*Cálculos!$M$20*(F202*SIN(E202)*SIN(Cálculos!$M$18)+COS(E202)*COS(Cálculos!$M$18)*SIN(F202)))*$H$1</f>
        <v>17.158490787953987</v>
      </c>
    </row>
    <row r="203" spans="1:9" x14ac:dyDescent="0.25">
      <c r="A203" s="1">
        <v>7</v>
      </c>
      <c r="B203" s="1">
        <v>19</v>
      </c>
      <c r="C203" s="1">
        <f t="shared" si="15"/>
        <v>200</v>
      </c>
      <c r="D203" s="15">
        <f t="shared" si="12"/>
        <v>0.96848609708977662</v>
      </c>
      <c r="E203" s="15">
        <f t="shared" si="13"/>
        <v>0.36239394256248464</v>
      </c>
      <c r="F203" s="15">
        <f>+ACOS(-TAN(Cálculos!$M$18)*TAN(Cálculos!E203))</f>
        <v>1.3027662535222797</v>
      </c>
      <c r="G203" s="6">
        <f t="shared" si="14"/>
        <v>9.9524010691862461</v>
      </c>
      <c r="H203" s="7">
        <f>2/15*ACOS((SIN((-6)*2*PI()/360)-SIN(Cálculos!$M$18)*SIN(E203))/(COS(Cálculos!$M$18)*COS(E203)))*360/(2*PI())</f>
        <v>11.01582769717059</v>
      </c>
      <c r="I203" s="6">
        <f>(24*60/PI()*D203*Cálculos!$M$20*(F203*SIN(E203)*SIN(Cálculos!$M$18)+COS(E203)*COS(Cálculos!$M$18)*SIN(F203)))*$H$1</f>
        <v>17.27561846898022</v>
      </c>
    </row>
    <row r="204" spans="1:9" x14ac:dyDescent="0.25">
      <c r="A204" s="1">
        <v>7</v>
      </c>
      <c r="B204" s="1">
        <v>20</v>
      </c>
      <c r="C204" s="1">
        <f t="shared" si="15"/>
        <v>201</v>
      </c>
      <c r="D204" s="15">
        <f t="shared" ref="D204:D267" si="16">1+0.033*COS(2*PI()/365*C204)</f>
        <v>0.96865931118788273</v>
      </c>
      <c r="E204" s="15">
        <f t="shared" ref="E204:E267" si="17">0.409*SIN(2*PI()/365*C204-1.39)</f>
        <v>0.35907644013137774</v>
      </c>
      <c r="F204" s="15">
        <f>+ACOS(-TAN(Cálculos!$M$18)*TAN(Cálculos!E204))</f>
        <v>1.3055103349515358</v>
      </c>
      <c r="G204" s="6">
        <f t="shared" ref="G204:G267" si="18">F204*360/(2*PI())*2/15</f>
        <v>9.9733643071244593</v>
      </c>
      <c r="H204" s="7">
        <f>2/15*ACOS((SIN((-6)*2*PI()/360)-SIN(Cálculos!$M$18)*SIN(E204))/(COS(Cálculos!$M$18)*COS(E204)))*360/(2*PI())</f>
        <v>11.034902151876249</v>
      </c>
      <c r="I204" s="6">
        <f>(24*60/PI()*D204*Cálculos!$M$20*(F204*SIN(E204)*SIN(Cálculos!$M$18)+COS(E204)*COS(Cálculos!$M$18)*SIN(F204)))*$H$1</f>
        <v>17.396787044812111</v>
      </c>
    </row>
    <row r="205" spans="1:9" x14ac:dyDescent="0.25">
      <c r="A205" s="1">
        <v>7</v>
      </c>
      <c r="B205" s="1">
        <v>21</v>
      </c>
      <c r="C205" s="1">
        <f t="shared" si="15"/>
        <v>202</v>
      </c>
      <c r="D205" s="15">
        <f t="shared" si="16"/>
        <v>0.96884181220847143</v>
      </c>
      <c r="E205" s="15">
        <f t="shared" si="17"/>
        <v>0.35565253560155585</v>
      </c>
      <c r="F205" s="15">
        <f>+ACOS(-TAN(Cálculos!$M$18)*TAN(Cálculos!E205))</f>
        <v>1.308333135470898</v>
      </c>
      <c r="G205" s="6">
        <f t="shared" si="18"/>
        <v>9.9949289146133644</v>
      </c>
      <c r="H205" s="7">
        <f>2/15*ACOS((SIN((-6)*2*PI()/360)-SIN(Cálculos!$M$18)*SIN(E205))/(COS(Cálculos!$M$18)*COS(E205)))*360/(2*PI())</f>
        <v>11.054544404417278</v>
      </c>
      <c r="I205" s="6">
        <f>(24*60/PI()*D205*Cálculos!$M$20*(F205*SIN(E205)*SIN(Cálculos!$M$18)+COS(E205)*COS(Cálculos!$M$18)*SIN(F205)))*$H$1</f>
        <v>17.521965005917441</v>
      </c>
    </row>
    <row r="206" spans="1:9" x14ac:dyDescent="0.25">
      <c r="A206" s="1">
        <v>7</v>
      </c>
      <c r="B206" s="1">
        <v>22</v>
      </c>
      <c r="C206" s="1">
        <f t="shared" si="15"/>
        <v>203</v>
      </c>
      <c r="D206" s="15">
        <f t="shared" si="16"/>
        <v>0.96903354607255143</v>
      </c>
      <c r="E206" s="15">
        <f t="shared" si="17"/>
        <v>0.3521232435498246</v>
      </c>
      <c r="F206" s="15">
        <f>+ACOS(-TAN(Cálculos!$M$18)*TAN(Cálculos!E206))</f>
        <v>1.3112330871677789</v>
      </c>
      <c r="G206" s="6">
        <f t="shared" si="18"/>
        <v>10.017082913683108</v>
      </c>
      <c r="H206" s="7">
        <f>2/15*ACOS((SIN((-6)*2*PI()/360)-SIN(Cálculos!$M$18)*SIN(E206))/(COS(Cálculos!$M$18)*COS(E206)))*360/(2*PI())</f>
        <v>11.07474530506369</v>
      </c>
      <c r="I206" s="6">
        <f>(24*60/PI()*D206*Cálculos!$M$20*(F206*SIN(E206)*SIN(Cálculos!$M$18)+COS(E206)*COS(Cálculos!$M$18)*SIN(F206)))*$H$1</f>
        <v>17.651119433075014</v>
      </c>
    </row>
    <row r="207" spans="1:9" x14ac:dyDescent="0.25">
      <c r="A207" s="1">
        <v>7</v>
      </c>
      <c r="B207" s="1">
        <v>23</v>
      </c>
      <c r="C207" s="1">
        <f t="shared" si="15"/>
        <v>204</v>
      </c>
      <c r="D207" s="15">
        <f t="shared" si="16"/>
        <v>0.96923445596524105</v>
      </c>
      <c r="E207" s="15">
        <f t="shared" si="17"/>
        <v>0.34848960978158783</v>
      </c>
      <c r="F207" s="15">
        <f>+ACOS(-TAN(Cálculos!$M$18)*TAN(Cálculos!E207))</f>
        <v>1.3142086055913236</v>
      </c>
      <c r="G207" s="6">
        <f t="shared" si="18"/>
        <v>10.039814200020778</v>
      </c>
      <c r="H207" s="7">
        <f>2/15*ACOS((SIN((-6)*2*PI()/360)-SIN(Cálculos!$M$18)*SIN(E207))/(COS(Cálculos!$M$18)*COS(E207)))*360/(2*PI())</f>
        <v>11.095495593619324</v>
      </c>
      <c r="I207" s="6">
        <f>(24*60/PI()*D207*Cálculos!$M$20*(F207*SIN(E207)*SIN(Cálculos!$M$18)+COS(E207)*COS(Cálculos!$M$18)*SIN(F207)))*$H$1</f>
        <v>17.784215975138672</v>
      </c>
    </row>
    <row r="208" spans="1:9" x14ac:dyDescent="0.25">
      <c r="A208" s="1">
        <v>7</v>
      </c>
      <c r="B208" s="1">
        <v>24</v>
      </c>
      <c r="C208" s="1">
        <f t="shared" si="15"/>
        <v>205</v>
      </c>
      <c r="D208" s="15">
        <f t="shared" si="16"/>
        <v>0.96944448235260294</v>
      </c>
      <c r="E208" s="15">
        <f t="shared" si="17"/>
        <v>0.34475271102095079</v>
      </c>
      <c r="F208" s="15">
        <f>+ACOS(-TAN(Cálculos!$M$18)*TAN(Cálculos!E208))</f>
        <v>1.317258092304634</v>
      </c>
      <c r="G208" s="6">
        <f t="shared" si="18"/>
        <v>10.063110562467966</v>
      </c>
      <c r="H208" s="7">
        <f>2/15*ACOS((SIN((-6)*2*PI()/360)-SIN(Cálculos!$M$18)*SIN(E208))/(COS(Cálculos!$M$18)*COS(E208)))*360/(2*PI())</f>
        <v>11.116785913683289</v>
      </c>
      <c r="I208" s="6">
        <f>(24*60/PI()*D208*Cálculos!$M$20*(F208*SIN(E208)*SIN(Cálculos!$M$18)+COS(E208)*COS(Cálculos!$M$18)*SIN(F208)))*$H$1</f>
        <v>17.921218827914799</v>
      </c>
    </row>
    <row r="209" spans="1:9" x14ac:dyDescent="0.25">
      <c r="A209" s="1">
        <v>7</v>
      </c>
      <c r="B209" s="1">
        <v>25</v>
      </c>
      <c r="C209" s="1">
        <f t="shared" si="15"/>
        <v>206</v>
      </c>
      <c r="D209" s="15">
        <f t="shared" si="16"/>
        <v>0.9696635629992858</v>
      </c>
      <c r="E209" s="15">
        <f t="shared" si="17"/>
        <v>0.34091365459166534</v>
      </c>
      <c r="F209" s="15">
        <f>+ACOS(-TAN(Cálculos!$M$18)*TAN(Cálculos!E209))</f>
        <v>1.3203799373792577</v>
      </c>
      <c r="G209" s="6">
        <f t="shared" si="18"/>
        <v>10.086959702077253</v>
      </c>
      <c r="H209" s="7">
        <f>2/15*ACOS((SIN((-6)*2*PI()/360)-SIN(Cálculos!$M$18)*SIN(E209))/(COS(Cálculos!$M$18)*COS(E209)))*360/(2*PI())</f>
        <v>11.138606826633053</v>
      </c>
      <c r="I209" s="6">
        <f>(24*60/PI()*D209*Cálculos!$M$20*(F209*SIN(E209)*SIN(Cálculos!$M$18)+COS(E209)*COS(Cálculos!$M$18)*SIN(F209)))*$H$1</f>
        <v>18.062090714278881</v>
      </c>
    </row>
    <row r="210" spans="1:9" x14ac:dyDescent="0.25">
      <c r="A210" s="1">
        <v>7</v>
      </c>
      <c r="B210" s="1">
        <v>26</v>
      </c>
      <c r="C210" s="1">
        <f t="shared" si="15"/>
        <v>207</v>
      </c>
      <c r="D210" s="15">
        <f t="shared" si="16"/>
        <v>0.96989163298696601</v>
      </c>
      <c r="E210" s="15">
        <f t="shared" si="17"/>
        <v>0.3369735780890053</v>
      </c>
      <c r="F210" s="15">
        <f>+ACOS(-TAN(Cálculos!$M$18)*TAN(Cálculos!E210))</f>
        <v>1.3235725218255527</v>
      </c>
      <c r="G210" s="6">
        <f t="shared" si="18"/>
        <v>10.111349250678829</v>
      </c>
      <c r="H210" s="7">
        <f>2/15*ACOS((SIN((-6)*2*PI()/360)-SIN(Cálculos!$M$18)*SIN(E210))/(COS(Cálculos!$M$18)*COS(E210)))*360/(2*PI())</f>
        <v>11.160948825291996</v>
      </c>
      <c r="I210" s="6">
        <f>(24*60/PI()*D210*Cálculos!$M$20*(F210*SIN(E210)*SIN(Cálculos!$M$18)+COS(E210)*COS(Cálculos!$M$18)*SIN(F210)))*$H$1</f>
        <v>18.206792865652318</v>
      </c>
    </row>
    <row r="211" spans="1:9" x14ac:dyDescent="0.25">
      <c r="A211" s="1">
        <v>7</v>
      </c>
      <c r="B211" s="1">
        <v>27</v>
      </c>
      <c r="C211" s="1">
        <f t="shared" si="15"/>
        <v>208</v>
      </c>
      <c r="D211" s="15">
        <f t="shared" si="16"/>
        <v>0.97012862473358386</v>
      </c>
      <c r="E211" s="15">
        <f t="shared" si="17"/>
        <v>0.33293364904267192</v>
      </c>
      <c r="F211" s="15">
        <f>+ACOS(-TAN(Cálculos!$M$18)*TAN(Cálculos!E211))</f>
        <v>1.3268342199530523</v>
      </c>
      <c r="G211" s="6">
        <f t="shared" si="18"/>
        <v>10.136266788912355</v>
      </c>
      <c r="H211" s="7">
        <f>2/15*ACOS((SIN((-6)*2*PI()/360)-SIN(Cálculos!$M$18)*SIN(E211))/(COS(Cálculos!$M$18)*COS(E211)))*360/(2*PI())</f>
        <v>11.183802347246836</v>
      </c>
      <c r="I211" s="6">
        <f>(24*60/PI()*D211*Cálculos!$M$20*(F211*SIN(E211)*SIN(Cálculos!$M$18)+COS(E211)*COS(Cálculos!$M$18)*SIN(F211)))*$H$1</f>
        <v>18.355285004956453</v>
      </c>
    </row>
    <row r="212" spans="1:9" x14ac:dyDescent="0.25">
      <c r="A212" s="1">
        <v>7</v>
      </c>
      <c r="B212" s="1">
        <v>28</v>
      </c>
      <c r="C212" s="1">
        <f t="shared" si="15"/>
        <v>209</v>
      </c>
      <c r="D212" s="15">
        <f t="shared" si="16"/>
        <v>0.97037446801337024</v>
      </c>
      <c r="E212" s="15">
        <f t="shared" si="17"/>
        <v>0.32879506457083074</v>
      </c>
      <c r="F212" s="15">
        <f>+ACOS(-TAN(Cálculos!$M$18)*TAN(Cálculos!E212))</f>
        <v>1.3301634016555073</v>
      </c>
      <c r="G212" s="6">
        <f t="shared" si="18"/>
        <v>10.161699863683401</v>
      </c>
      <c r="H212" s="7">
        <f>2/15*ACOS((SIN((-6)*2*PI()/360)-SIN(Cálculos!$M$18)*SIN(E212))/(COS(Cálculos!$M$18)*COS(E212)))*360/(2*PI())</f>
        <v>11.207157787782752</v>
      </c>
      <c r="I212" s="6">
        <f>(24*60/PI()*D212*Cálculos!$M$20*(F212*SIN(E212)*SIN(Cálculos!$M$18)+COS(E212)*COS(Cálculos!$M$18)*SIN(F212)))*$H$1</f>
        <v>18.507525331154937</v>
      </c>
    </row>
    <row r="213" spans="1:9" x14ac:dyDescent="0.25">
      <c r="A213" s="1">
        <v>7</v>
      </c>
      <c r="B213" s="1">
        <v>29</v>
      </c>
      <c r="C213" s="1">
        <f t="shared" si="15"/>
        <v>210</v>
      </c>
      <c r="D213" s="15">
        <f t="shared" si="16"/>
        <v>0.97062908997765562</v>
      </c>
      <c r="E213" s="15">
        <f t="shared" si="17"/>
        <v>0.3245590510253783</v>
      </c>
      <c r="F213" s="15">
        <f>+ACOS(-TAN(Cálculos!$M$18)*TAN(Cálculos!E213))</f>
        <v>1.3335584346158167</v>
      </c>
      <c r="G213" s="6">
        <f t="shared" si="18"/>
        <v>10.187636005007873</v>
      </c>
      <c r="H213" s="7">
        <f>2/15*ACOS((SIN((-6)*2*PI()/360)-SIN(Cálculos!$M$18)*SIN(E213))/(COS(Cálculos!$M$18)*COS(E213)))*360/(2*PI())</f>
        <v>11.231005512406915</v>
      </c>
      <c r="I213" s="6">
        <f>(24*60/PI()*D213*Cálculos!$M$20*(F213*SIN(E213)*SIN(Cálculos!$M$18)+COS(E213)*COS(Cálculos!$M$18)*SIN(F213)))*$H$1</f>
        <v>18.663470505491194</v>
      </c>
    </row>
    <row r="214" spans="1:9" x14ac:dyDescent="0.25">
      <c r="A214" s="1">
        <v>7</v>
      </c>
      <c r="B214" s="1">
        <v>30</v>
      </c>
      <c r="C214" s="1">
        <f t="shared" si="15"/>
        <v>211</v>
      </c>
      <c r="D214" s="15">
        <f t="shared" si="16"/>
        <v>0.97089241517645686</v>
      </c>
      <c r="E214" s="15">
        <f t="shared" si="17"/>
        <v>0.32022686362854907</v>
      </c>
      <c r="F214" s="15">
        <f>+ACOS(-TAN(Cálculos!$M$18)*TAN(Cálculos!E214))</f>
        <v>1.337017686426599</v>
      </c>
      <c r="G214" s="6">
        <f t="shared" si="18"/>
        <v>10.214062742211981</v>
      </c>
      <c r="H214" s="7">
        <f>2/15*ACOS((SIN((-6)*2*PI()/360)-SIN(Cálculos!$M$18)*SIN(E214))/(COS(Cálculos!$M$18)*COS(E214)))*360/(2*PI())</f>
        <v>11.255335868933573</v>
      </c>
      <c r="I214" s="6">
        <f>(24*60/PI()*D214*Cálculos!$M$20*(F214*SIN(E214)*SIN(Cálculos!$M$18)+COS(E214)*COS(Cálculos!$M$18)*SIN(F214)))*$H$1</f>
        <v>18.823075639521193</v>
      </c>
    </row>
    <row r="215" spans="1:9" x14ac:dyDescent="0.25">
      <c r="A215" s="1">
        <v>7</v>
      </c>
      <c r="B215" s="1">
        <v>31</v>
      </c>
      <c r="C215" s="1">
        <f t="shared" si="15"/>
        <v>212</v>
      </c>
      <c r="D215" s="15">
        <f t="shared" si="16"/>
        <v>0.9711643655808343</v>
      </c>
      <c r="E215" s="15">
        <f t="shared" si="17"/>
        <v>0.31579978610096521</v>
      </c>
      <c r="F215" s="15">
        <f>+ACOS(-TAN(Cálculos!$M$18)*TAN(Cálculos!E215))</f>
        <v>1.3405395266226867</v>
      </c>
      <c r="G215" s="6">
        <f t="shared" si="18"/>
        <v>10.240967619459362</v>
      </c>
      <c r="H215" s="7">
        <f>2/15*ACOS((SIN((-6)*2*PI()/360)-SIN(Cálculos!$M$18)*SIN(E215))/(COS(Cálculos!$M$18)*COS(E215)))*360/(2*PI())</f>
        <v>11.28013919910661</v>
      </c>
      <c r="I215" s="6">
        <f>(24*60/PI()*D215*Cálculos!$M$20*(F215*SIN(E215)*SIN(Cálculos!$M$18)+COS(E215)*COS(Cálculos!$M$18)*SIN(F215)))*$H$1</f>
        <v>18.986294285036642</v>
      </c>
    </row>
    <row r="216" spans="1:9" x14ac:dyDescent="0.25">
      <c r="A216" s="1">
        <v>8</v>
      </c>
      <c r="B216" s="1">
        <v>1</v>
      </c>
      <c r="C216" s="1">
        <f t="shared" si="15"/>
        <v>213</v>
      </c>
      <c r="D216" s="15">
        <f t="shared" si="16"/>
        <v>0.9714448606060142</v>
      </c>
      <c r="E216" s="15">
        <f t="shared" si="17"/>
        <v>0.31127913028124182</v>
      </c>
      <c r="F216" s="15">
        <f>+ACOS(-TAN(Cálculos!$M$18)*TAN(Cálculos!E216))</f>
        <v>1.3441223286223463</v>
      </c>
      <c r="G216" s="6">
        <f t="shared" si="18"/>
        <v>10.268338210580898</v>
      </c>
      <c r="H216" s="7">
        <f>2/15*ACOS((SIN((-6)*2*PI()/360)-SIN(Cálculos!$M$18)*SIN(E216))/(COS(Cálculos!$M$18)*COS(E216)))*360/(2*PI())</f>
        <v>11.305405849738159</v>
      </c>
      <c r="I216" s="6">
        <f>(24*60/PI()*D216*Cálculos!$M$20*(F216*SIN(E216)*SIN(Cálculos!$M$18)+COS(E216)*COS(Cálculos!$M$18)*SIN(F216)))*$H$1</f>
        <v>19.153078425967152</v>
      </c>
    </row>
    <row r="217" spans="1:9" x14ac:dyDescent="0.25">
      <c r="A217" s="1">
        <v>8</v>
      </c>
      <c r="B217" s="1">
        <v>2</v>
      </c>
      <c r="C217" s="1">
        <f t="shared" si="15"/>
        <v>214</v>
      </c>
      <c r="D217" s="15">
        <f t="shared" si="16"/>
        <v>0.97173381713526685</v>
      </c>
      <c r="E217" s="15">
        <f t="shared" si="17"/>
        <v>0.30666623573726248</v>
      </c>
      <c r="F217" s="15">
        <f>+ACOS(-TAN(Cálculos!$M$18)*TAN(Cálculos!E217))</f>
        <v>1.3477644715745358</v>
      </c>
      <c r="G217" s="6">
        <f t="shared" si="18"/>
        <v>10.296162133186733</v>
      </c>
      <c r="H217" s="7">
        <f>2/15*ACOS((SIN((-6)*2*PI()/360)-SIN(Cálculos!$M$18)*SIN(E217))/(COS(Cálculos!$M$18)*COS(E217)))*360/(2*PI())</f>
        <v>11.331126183344304</v>
      </c>
      <c r="I217" s="6">
        <f>(24*60/PI()*D217*Cálculos!$M$20*(F217*SIN(E217)*SIN(Cálculos!$M$18)+COS(E217)*COS(Cálculos!$M$18)*SIN(F217)))*$H$1</f>
        <v>19.323378472343617</v>
      </c>
    </row>
    <row r="218" spans="1:9" x14ac:dyDescent="0.25">
      <c r="A218" s="1">
        <v>8</v>
      </c>
      <c r="B218" s="1">
        <v>3</v>
      </c>
      <c r="C218" s="1">
        <f t="shared" si="15"/>
        <v>215</v>
      </c>
      <c r="D218" s="15">
        <f t="shared" si="16"/>
        <v>0.97203114954453662</v>
      </c>
      <c r="E218" s="15">
        <f t="shared" si="17"/>
        <v>0.30196246936923454</v>
      </c>
      <c r="F218" s="15">
        <f>+ACOS(-TAN(Cálculos!$M$18)*TAN(Cálculos!E218))</f>
        <v>1.3514643421100054</v>
      </c>
      <c r="G218" s="6">
        <f t="shared" si="18"/>
        <v>10.324427062043698</v>
      </c>
      <c r="H218" s="7">
        <f>2/15*ACOS((SIN((-6)*2*PI()/360)-SIN(Cálculos!$M$18)*SIN(E218))/(COS(Cálculos!$M$18)*COS(E218)))*360/(2*PI())</f>
        <v>11.357290588261691</v>
      </c>
      <c r="I218" s="6">
        <f>(24*60/PI()*D218*Cálculos!$M$20*(F218*SIN(E218)*SIN(Cálculos!$M$18)+COS(E218)*COS(Cálculos!$M$18)*SIN(F218)))*$H$1</f>
        <v>19.497143256398996</v>
      </c>
    </row>
    <row r="219" spans="1:9" x14ac:dyDescent="0.25">
      <c r="A219" s="1">
        <v>8</v>
      </c>
      <c r="B219" s="1">
        <v>4</v>
      </c>
      <c r="C219" s="1">
        <f t="shared" si="15"/>
        <v>216</v>
      </c>
      <c r="D219" s="15">
        <f t="shared" si="16"/>
        <v>0.97233676972781347</v>
      </c>
      <c r="E219" s="15">
        <f t="shared" si="17"/>
        <v>0.29716922500464871</v>
      </c>
      <c r="F219" s="15">
        <f>+ACOS(-TAN(Cálculos!$M$18)*TAN(Cálculos!E219))</f>
        <v>1.3552203359945174</v>
      </c>
      <c r="G219" s="6">
        <f t="shared" si="18"/>
        <v>10.353120741704963</v>
      </c>
      <c r="H219" s="7">
        <f>2/15*ACOS((SIN((-6)*2*PI()/360)-SIN(Cálculos!$M$18)*SIN(E219))/(COS(Cálculos!$M$18)*COS(E219)))*360/(2*PI())</f>
        <v>11.38388948823108</v>
      </c>
      <c r="I219" s="6">
        <f>(24*60/PI()*D219*Cálculos!$M$20*(F219*SIN(E219)*SIN(Cálculos!$M$18)+COS(E219)*COS(Cálculos!$M$18)*SIN(F219)))*$H$1</f>
        <v>19.674320030875485</v>
      </c>
    </row>
    <row r="220" spans="1:9" x14ac:dyDescent="0.25">
      <c r="A220" s="1">
        <v>8</v>
      </c>
      <c r="B220" s="1">
        <v>5</v>
      </c>
      <c r="C220" s="1">
        <f t="shared" si="15"/>
        <v>217</v>
      </c>
      <c r="D220" s="15">
        <f t="shared" si="16"/>
        <v>0.97265058712324137</v>
      </c>
      <c r="E220" s="15">
        <f t="shared" si="17"/>
        <v>0.29228792298525702</v>
      </c>
      <c r="F220" s="15">
        <f>+ACOS(-TAN(Cálculos!$M$18)*TAN(Cálculos!E220))</f>
        <v>1.3590308596829237</v>
      </c>
      <c r="G220" s="6">
        <f t="shared" si="18"/>
        <v>10.382230998382335</v>
      </c>
      <c r="H220" s="7">
        <f>2/15*ACOS((SIN((-6)*2*PI()/360)-SIN(Cálculos!$M$18)*SIN(E220))/(COS(Cálculos!$M$18)*COS(E220)))*360/(2*PI())</f>
        <v>11.410913351436559</v>
      </c>
      <c r="I220" s="6">
        <f>(24*60/PI()*D220*Cálculos!$M$20*(F220*SIN(E220)*SIN(Cálculos!$M$18)+COS(E220)*COS(Cálculos!$M$18)*SIN(F220)))*$H$1</f>
        <v>19.854854469600721</v>
      </c>
    </row>
    <row r="221" spans="1:9" x14ac:dyDescent="0.25">
      <c r="A221" s="1">
        <v>8</v>
      </c>
      <c r="B221" s="1">
        <v>6</v>
      </c>
      <c r="C221" s="1">
        <f t="shared" si="15"/>
        <v>218</v>
      </c>
      <c r="D221" s="15">
        <f t="shared" si="16"/>
        <v>0.97297250873995333</v>
      </c>
      <c r="E221" s="15">
        <f t="shared" si="17"/>
        <v>0.28732000974619459</v>
      </c>
      <c r="F221" s="15">
        <f>+ACOS(-TAN(Cálculos!$M$18)*TAN(Cálculos!E221))</f>
        <v>1.3628943317732645</v>
      </c>
      <c r="G221" s="6">
        <f t="shared" si="18"/>
        <v>10.411745751054751</v>
      </c>
      <c r="H221" s="7">
        <f>2/15*ACOS((SIN((-6)*2*PI()/360)-SIN(Cálculos!$M$18)*SIN(E221))/(COS(Cálculos!$M$18)*COS(E221)))*360/(2*PI())</f>
        <v>11.438352698991251</v>
      </c>
      <c r="I221" s="6">
        <f>(24*60/PI()*D221*Cálculos!$M$20*(F221*SIN(E221)*SIN(Cálculos!$M$18)+COS(E221)*COS(Cálculos!$M$18)*SIN(F221)))*$H$1</f>
        <v>20.0386906703887</v>
      </c>
    </row>
    <row r="222" spans="1:9" x14ac:dyDescent="0.25">
      <c r="A222" s="1">
        <v>8</v>
      </c>
      <c r="B222" s="1">
        <v>7</v>
      </c>
      <c r="C222" s="1">
        <f t="shared" si="15"/>
        <v>219</v>
      </c>
      <c r="D222" s="15">
        <f t="shared" si="16"/>
        <v>0.97330243918562676</v>
      </c>
      <c r="E222" s="15">
        <f t="shared" si="17"/>
        <v>0.28226695738737095</v>
      </c>
      <c r="F222" s="15">
        <f>+ACOS(-TAN(Cálculos!$M$18)*TAN(Cálculos!E222))</f>
        <v>1.3668091843604668</v>
      </c>
      <c r="G222" s="6">
        <f t="shared" si="18"/>
        <v>10.44165302180976</v>
      </c>
      <c r="H222" s="7">
        <f>2/15*ACOS((SIN((-6)*2*PI()/360)-SIN(Cálculos!$M$18)*SIN(E222))/(COS(Cálculos!$M$18)*COS(E222)))*360/(2*PI())</f>
        <v>11.466198112862733</v>
      </c>
      <c r="I222" s="6">
        <f>(24*60/PI()*D222*Cálculos!$M$20*(F222*SIN(E222)*SIN(Cálculos!$M$18)+COS(E222)*COS(Cálculos!$M$18)*SIN(F222)))*$H$1</f>
        <v>20.225771160313954</v>
      </c>
    </row>
    <row r="223" spans="1:9" x14ac:dyDescent="0.25">
      <c r="A223" s="1">
        <v>8</v>
      </c>
      <c r="B223" s="1">
        <v>8</v>
      </c>
      <c r="C223" s="1">
        <f t="shared" si="15"/>
        <v>220</v>
      </c>
      <c r="D223" s="15">
        <f t="shared" si="16"/>
        <v>0.97364028069474995</v>
      </c>
      <c r="E223" s="15">
        <f t="shared" si="17"/>
        <v>0.27713026323725326</v>
      </c>
      <c r="F223" s="15">
        <f>+ACOS(-TAN(Cálculos!$M$18)*TAN(Cálculos!E223))</f>
        <v>1.370773864289611</v>
      </c>
      <c r="G223" s="6">
        <f t="shared" si="18"/>
        <v>10.471940945417783</v>
      </c>
      <c r="H223" s="7">
        <f>2/15*ACOS((SIN((-6)*2*PI()/360)-SIN(Cálculos!$M$18)*SIN(E223))/(COS(Cálculos!$M$18)*COS(E223)))*360/(2*PI())</f>
        <v>11.494440243233441</v>
      </c>
      <c r="I223" s="6">
        <f>(24*60/PI()*D223*Cálculos!$M$20*(F223*SIN(E223)*SIN(Cálculos!$M$18)+COS(E223)*COS(Cálculos!$M$18)*SIN(F223)))*$H$1</f>
        <v>20.416036903400823</v>
      </c>
    </row>
    <row r="224" spans="1:9" x14ac:dyDescent="0.25">
      <c r="A224" s="1">
        <v>8</v>
      </c>
      <c r="B224" s="1">
        <v>9</v>
      </c>
      <c r="C224" s="1">
        <f t="shared" si="15"/>
        <v>221</v>
      </c>
      <c r="D224" s="15">
        <f t="shared" si="16"/>
        <v>0.97398593315759263</v>
      </c>
      <c r="E224" s="15">
        <f t="shared" si="17"/>
        <v>0.2719114494091775</v>
      </c>
      <c r="F224" s="15">
        <f>+ACOS(-TAN(Cálculos!$M$18)*TAN(Cálculos!E224))</f>
        <v>1.3747868343090826</v>
      </c>
      <c r="G224" s="6">
        <f t="shared" si="18"/>
        <v>10.502597778141553</v>
      </c>
      <c r="H224" s="7">
        <f>2/15*ACOS((SIN((-6)*2*PI()/360)-SIN(Cálculos!$M$18)*SIN(E224))/(COS(Cálculos!$M$18)*COS(E224)))*360/(2*PI())</f>
        <v>11.523069815293351</v>
      </c>
      <c r="I224" s="6">
        <f>(24*60/PI()*D224*Cálculos!$M$20*(F224*SIN(E224)*SIN(Cálculos!$M$18)+COS(E224)*COS(Cálculos!$M$18)*SIN(F224)))*$H$1</f>
        <v>20.609427310762278</v>
      </c>
    </row>
    <row r="225" spans="1:9" x14ac:dyDescent="0.25">
      <c r="A225" s="1">
        <v>8</v>
      </c>
      <c r="B225" s="1">
        <v>10</v>
      </c>
      <c r="C225" s="1">
        <f t="shared" si="15"/>
        <v>222</v>
      </c>
      <c r="D225" s="15">
        <f t="shared" si="16"/>
        <v>0.97433929414987031</v>
      </c>
      <c r="E225" s="15">
        <f t="shared" si="17"/>
        <v>0.26661206235031232</v>
      </c>
      <c r="F225" s="15">
        <f>+ACOS(-TAN(Cálculos!$M$18)*TAN(Cálculos!E225))</f>
        <v>1.3788465741242792</v>
      </c>
      <c r="G225" s="6">
        <f t="shared" si="18"/>
        <v>10.533611905785817</v>
      </c>
      <c r="H225" s="7">
        <f>2/15*ACOS((SIN((-6)*2*PI()/360)-SIN(Cálculos!$M$18)*SIN(E225))/(COS(Cálculos!$M$18)*COS(E225)))*360/(2*PI())</f>
        <v>11.552077635464217</v>
      </c>
      <c r="I225" s="6">
        <f>(24*60/PI()*D225*Cálculos!$M$20*(F225*SIN(E225)*SIN(Cálculos!$M$18)+COS(E225)*COS(Cálculos!$M$18)*SIN(F225)))*$H$1</f>
        <v>20.805880253215953</v>
      </c>
    </row>
    <row r="226" spans="1:9" x14ac:dyDescent="0.25">
      <c r="A226" s="1">
        <v>8</v>
      </c>
      <c r="B226" s="1">
        <v>11</v>
      </c>
      <c r="C226" s="1">
        <f t="shared" si="15"/>
        <v>223</v>
      </c>
      <c r="D226" s="15">
        <f t="shared" si="16"/>
        <v>0.97470025896309476</v>
      </c>
      <c r="E226" s="15">
        <f t="shared" si="17"/>
        <v>0.26123367238341294</v>
      </c>
      <c r="F226" s="15">
        <f>+ACOS(-TAN(Cálculos!$M$18)*TAN(Cálculos!E226))</f>
        <v>1.382951581352843</v>
      </c>
      <c r="G226" s="6">
        <f t="shared" si="18"/>
        <v>10.564971850994802</v>
      </c>
      <c r="H226" s="7">
        <f>2/15*ACOS((SIN((-6)*2*PI()/360)-SIN(Cálculos!$M$18)*SIN(E226))/(COS(Cálculos!$M$18)*COS(E226)))*360/(2*PI())</f>
        <v>11.581454597056366</v>
      </c>
      <c r="I226" s="6">
        <f>(24*60/PI()*D226*Cálculos!$M$20*(F226*SIN(E226)*SIN(Cálculos!$M$18)+COS(E226)*COS(Cálculos!$M$18)*SIN(F226)))*$H$1</f>
        <v>21.005332076397732</v>
      </c>
    </row>
    <row r="227" spans="1:9" x14ac:dyDescent="0.25">
      <c r="A227" s="1">
        <v>8</v>
      </c>
      <c r="B227" s="1">
        <v>12</v>
      </c>
      <c r="C227" s="1">
        <f t="shared" si="15"/>
        <v>224</v>
      </c>
      <c r="D227" s="15">
        <f t="shared" si="16"/>
        <v>0.97506872063560157</v>
      </c>
      <c r="E227" s="15">
        <f t="shared" si="17"/>
        <v>0.25577787324150192</v>
      </c>
      <c r="F227" s="15">
        <f>+ACOS(-TAN(Cálculos!$M$18)*TAN(Cálculos!E227))</f>
        <v>1.3871003723826698</v>
      </c>
      <c r="G227" s="6">
        <f t="shared" si="18"/>
        <v>10.596666279806913</v>
      </c>
      <c r="H227" s="7">
        <f>2/15*ACOS((SIN((-6)*2*PI()/360)-SIN(Cálculos!$M$18)*SIN(E227))/(COS(Cálculos!$M$18)*COS(E227)))*360/(2*PI())</f>
        <v>11.611191685360712</v>
      </c>
      <c r="I227" s="6">
        <f>(24*60/PI()*D227*Cálculos!$M$20*(F227*SIN(E227)*SIN(Cálculos!$M$18)+COS(E227)*COS(Cálculos!$M$18)*SIN(F227)))*$H$1</f>
        <v>21.207717618386145</v>
      </c>
    </row>
    <row r="228" spans="1:9" x14ac:dyDescent="0.25">
      <c r="A228" s="1">
        <v>8</v>
      </c>
      <c r="B228" s="1">
        <v>13</v>
      </c>
      <c r="C228" s="1">
        <f t="shared" si="15"/>
        <v>225</v>
      </c>
      <c r="D228" s="15">
        <f t="shared" si="16"/>
        <v>0.97544456998424511</v>
      </c>
      <c r="E228" s="15">
        <f t="shared" si="17"/>
        <v>0.25024628159561113</v>
      </c>
      <c r="F228" s="15">
        <f>+ACOS(-TAN(Cálculos!$M$18)*TAN(Cálculos!E228))</f>
        <v>1.3912914831342189</v>
      </c>
      <c r="G228" s="6">
        <f t="shared" si="18"/>
        <v>10.628684007478334</v>
      </c>
      <c r="H228" s="7">
        <f>2/15*ACOS((SIN((-6)*2*PI()/360)-SIN(Cálculos!$M$18)*SIN(E228))/(COS(Cálculos!$M$18)*COS(E228)))*360/(2*PI())</f>
        <v>11.641279982180308</v>
      </c>
      <c r="I228" s="6">
        <f>(24*60/PI()*D228*Cálculos!$M$20*(F228*SIN(E228)*SIN(Cálculos!$M$18)+COS(E228)*COS(Cálculos!$M$18)*SIN(F228)))*$H$1</f>
        <v>21.412970229843999</v>
      </c>
    </row>
    <row r="229" spans="1:9" x14ac:dyDescent="0.25">
      <c r="A229" s="1">
        <v>8</v>
      </c>
      <c r="B229" s="1">
        <v>14</v>
      </c>
      <c r="C229" s="1">
        <f t="shared" si="15"/>
        <v>226</v>
      </c>
      <c r="D229" s="15">
        <f t="shared" si="16"/>
        <v>0.97582769563675187</v>
      </c>
      <c r="E229" s="15">
        <f t="shared" si="17"/>
        <v>0.24464053657572624</v>
      </c>
      <c r="F229" s="15">
        <f>+ACOS(-TAN(Cálculos!$M$18)*TAN(Cálculos!E229))</f>
        <v>1.3955234697288716</v>
      </c>
      <c r="G229" s="6">
        <f t="shared" si="18"/>
        <v>10.661014003588939</v>
      </c>
      <c r="H229" s="7">
        <f>2/15*ACOS((SIN((-6)*2*PI()/360)-SIN(Cálculos!$M$18)*SIN(E229))/(COS(Cálculos!$M$18)*COS(E229)))*360/(2*PI())</f>
        <v>11.671710669807053</v>
      </c>
      <c r="I229" s="6">
        <f>(24*60/PI()*D229*Cálculos!$M$20*(F229*SIN(E229)*SIN(Cálculos!$M$18)+COS(E229)*COS(Cálculos!$M$18)*SIN(F229)))*$H$1</f>
        <v>21.621021796676256</v>
      </c>
    </row>
    <row r="230" spans="1:9" x14ac:dyDescent="0.25">
      <c r="A230" s="1">
        <v>8</v>
      </c>
      <c r="B230" s="1">
        <v>15</v>
      </c>
      <c r="C230" s="1">
        <f t="shared" si="15"/>
        <v>227</v>
      </c>
      <c r="D230" s="15">
        <f t="shared" si="16"/>
        <v>0.9762179840647226</v>
      </c>
      <c r="E230" s="15">
        <f t="shared" si="17"/>
        <v>0.23896229928507901</v>
      </c>
      <c r="F230" s="15">
        <f>+ACOS(-TAN(Cálculos!$M$18)*TAN(Cálculos!E230))</f>
        <v>1.3997949090652952</v>
      </c>
      <c r="G230" s="6">
        <f t="shared" si="18"/>
        <v>10.693645396445369</v>
      </c>
      <c r="H230" s="7">
        <f>2/15*ACOS((SIN((-6)*2*PI()/360)-SIN(Cálculos!$M$18)*SIN(E230))/(COS(Cálculos!$M$18)*COS(E230)))*360/(2*PI())</f>
        <v>11.702475034450575</v>
      </c>
      <c r="I230" s="6">
        <f>(24*60/PI()*D230*Cálculos!$M$20*(F230*SIN(E230)*SIN(Cálculos!$M$18)+COS(E230)*COS(Cálculos!$M$18)*SIN(F230)))*$H$1</f>
        <v>21.831802765196429</v>
      </c>
    </row>
    <row r="231" spans="1:9" x14ac:dyDescent="0.25">
      <c r="A231" s="1">
        <v>8</v>
      </c>
      <c r="B231" s="1">
        <v>16</v>
      </c>
      <c r="C231" s="1">
        <f t="shared" si="15"/>
        <v>228</v>
      </c>
      <c r="D231" s="15">
        <f t="shared" si="16"/>
        <v>0.97661531961727277</v>
      </c>
      <c r="E231" s="15">
        <f t="shared" si="17"/>
        <v>0.23321325230792456</v>
      </c>
      <c r="F231" s="15">
        <f>+ACOS(-TAN(Cálculos!$M$18)*TAN(Cálculos!E231))</f>
        <v>1.4041043993059628</v>
      </c>
      <c r="G231" s="6">
        <f t="shared" si="18"/>
        <v>10.726567476797779</v>
      </c>
      <c r="H231" s="7">
        <f>2/15*ACOS((SIN((-6)*2*PI()/360)-SIN(Cálculos!$M$18)*SIN(E231))/(COS(Cálculos!$M$18)*COS(E231)))*360/(2*PI())</f>
        <v>11.733564469127435</v>
      </c>
      <c r="I231" s="6">
        <f>(24*60/PI()*D231*Cálculos!$M$20*(F231*SIN(E231)*SIN(Cálculos!$M$18)+COS(E231)*COS(Cálculos!$M$18)*SIN(F231)))*$H$1</f>
        <v>22.045242169786842</v>
      </c>
    </row>
    <row r="232" spans="1:9" x14ac:dyDescent="0.25">
      <c r="A232" s="1">
        <v>8</v>
      </c>
      <c r="B232" s="1">
        <v>17</v>
      </c>
      <c r="C232" s="1">
        <f t="shared" si="15"/>
        <v>229</v>
      </c>
      <c r="D232" s="15">
        <f t="shared" si="16"/>
        <v>0.97701958455530324</v>
      </c>
      <c r="E232" s="15">
        <f t="shared" si="17"/>
        <v>0.22739509921095702</v>
      </c>
      <c r="F232" s="15">
        <f>+ACOS(-TAN(Cálculos!$M$18)*TAN(Cálculos!E232))</f>
        <v>1.4084505602761324</v>
      </c>
      <c r="G232" s="6">
        <f t="shared" si="18"/>
        <v>10.759769700887805</v>
      </c>
      <c r="H232" s="7">
        <f>2/15*ACOS((SIN((-6)*2*PI()/360)-SIN(Cálculos!$M$18)*SIN(E232))/(COS(Cálculos!$M$18)*COS(E232)))*360/(2*PI())</f>
        <v>11.764970476019926</v>
      </c>
      <c r="I232" s="6">
        <f>(24*60/PI()*D232*Cálculos!$M$20*(F232*SIN(E232)*SIN(Cálculos!$M$18)+COS(E232)*COS(Cálculos!$M$18)*SIN(F232)))*$H$1</f>
        <v>22.261267663031024</v>
      </c>
    </row>
    <row r="233" spans="1:9" x14ac:dyDescent="0.25">
      <c r="A233" s="1">
        <v>8</v>
      </c>
      <c r="B233" s="1">
        <v>18</v>
      </c>
      <c r="C233" s="1">
        <f t="shared" si="15"/>
        <v>230</v>
      </c>
      <c r="D233" s="15">
        <f t="shared" si="16"/>
        <v>0.97743065908638782</v>
      </c>
      <c r="E233" s="15">
        <f t="shared" si="17"/>
        <v>0.22150956403850539</v>
      </c>
      <c r="F233" s="15">
        <f>+ACOS(-TAN(Cálculos!$M$18)*TAN(Cálculos!E233))</f>
        <v>1.4128320337777363</v>
      </c>
      <c r="G233" s="6">
        <f t="shared" si="18"/>
        <v>10.793241692846514</v>
      </c>
      <c r="H233" s="7">
        <f>2/15*ACOS((SIN((-6)*2*PI()/360)-SIN(Cálculos!$M$18)*SIN(E233))/(COS(Cálculos!$M$18)*COS(E233)))*360/(2*PI())</f>
        <v>11.796684668314638</v>
      </c>
      <c r="I233" s="6">
        <f>(24*60/PI()*D233*Cálculos!$M$20*(F233*SIN(E233)*SIN(Cálculos!$M$18)+COS(E233)*COS(Cálculos!$M$18)*SIN(F233)))*$H$1</f>
        <v>22.479805548290035</v>
      </c>
    </row>
    <row r="234" spans="1:9" x14ac:dyDescent="0.25">
      <c r="A234" s="1">
        <v>8</v>
      </c>
      <c r="B234" s="1">
        <v>19</v>
      </c>
      <c r="C234" s="1">
        <f t="shared" si="15"/>
        <v>231</v>
      </c>
      <c r="D234" s="15">
        <f t="shared" si="16"/>
        <v>0.97784842140027139</v>
      </c>
      <c r="E234" s="15">
        <f t="shared" si="17"/>
        <v>0.21555839080166095</v>
      </c>
      <c r="F234" s="15">
        <f>+ACOS(-TAN(Cálculos!$M$18)*TAN(Cálculos!E234))</f>
        <v>1.4172474838207463</v>
      </c>
      <c r="G234" s="6">
        <f t="shared" si="18"/>
        <v>10.826973246461892</v>
      </c>
      <c r="H234" s="7">
        <f>2/15*ACOS((SIN((-6)*2*PI()/360)-SIN(Cálculos!$M$18)*SIN(E234))/(COS(Cálculos!$M$18)*COS(E234)))*360/(2*PI())</f>
        <v>11.828698771531849</v>
      </c>
      <c r="I234" s="6">
        <f>(24*60/PI()*D234*Cálculos!$M$20*(F234*SIN(E234)*SIN(Cálculos!$M$18)+COS(E234)*COS(Cálculos!$M$18)*SIN(F234)))*$H$1</f>
        <v>22.700780814687668</v>
      </c>
    </row>
    <row r="235" spans="1:9" x14ac:dyDescent="0.25">
      <c r="A235" s="1">
        <v>8</v>
      </c>
      <c r="B235" s="1">
        <v>20</v>
      </c>
      <c r="C235" s="1">
        <f t="shared" si="15"/>
        <v>232</v>
      </c>
      <c r="D235" s="15">
        <f t="shared" si="16"/>
        <v>0.97827274770496442</v>
      </c>
      <c r="E235" s="15">
        <f t="shared" si="17"/>
        <v>0.20954334296149119</v>
      </c>
      <c r="F235" s="15">
        <f>+ACOS(-TAN(Cálculos!$M$18)*TAN(Cálculos!E235))</f>
        <v>1.4216955967746792</v>
      </c>
      <c r="G235" s="6">
        <f t="shared" si="18"/>
        <v>10.860954326336268</v>
      </c>
      <c r="H235" s="7">
        <f>2/15*ACOS((SIN((-6)*2*PI()/360)-SIN(Cálculos!$M$18)*SIN(E235))/(COS(Cálculos!$M$18)*COS(E235)))*360/(2*PI())</f>
        <v>11.86100462435749</v>
      </c>
      <c r="I235" s="6">
        <f>(24*60/PI()*D235*Cálculos!$M$20*(F235*SIN(E235)*SIN(Cálculos!$M$18)+COS(E235)*COS(Cálculos!$M$18)*SIN(F235)))*$H$1</f>
        <v>22.924117174462936</v>
      </c>
    </row>
    <row r="236" spans="1:9" x14ac:dyDescent="0.25">
      <c r="A236" s="1">
        <v>8</v>
      </c>
      <c r="B236" s="1">
        <v>21</v>
      </c>
      <c r="C236" s="1">
        <f t="shared" si="15"/>
        <v>233</v>
      </c>
      <c r="D236" s="15">
        <f t="shared" si="16"/>
        <v>0.97870351226342478</v>
      </c>
      <c r="E236" s="15">
        <f t="shared" si="17"/>
        <v>0.2034662029064859</v>
      </c>
      <c r="F236" s="15">
        <f>+ACOS(-TAN(Cálculos!$M$18)*TAN(Cálculos!E236))</f>
        <v>1.426175081442989</v>
      </c>
      <c r="G236" s="6">
        <f t="shared" si="18"/>
        <v>10.89517506845463</v>
      </c>
      <c r="H236" s="7">
        <f>2/15*ACOS((SIN((-6)*2*PI()/360)-SIN(Cálculos!$M$18)*SIN(E236))/(COS(Cálculos!$M$18)*COS(E236)))*360/(2*PI())</f>
        <v>11.893594178990133</v>
      </c>
      <c r="I236" s="6">
        <f>(24*60/PI()*D236*Cálculos!$M$20*(F236*SIN(E236)*SIN(Cálculos!$M$18)+COS(E236)*COS(Cálculos!$M$18)*SIN(F236)))*$H$1</f>
        <v>23.149737102641875</v>
      </c>
    </row>
    <row r="237" spans="1:9" x14ac:dyDescent="0.25">
      <c r="A237" s="1">
        <v>8</v>
      </c>
      <c r="B237" s="1">
        <v>22</v>
      </c>
      <c r="C237" s="1">
        <f t="shared" si="15"/>
        <v>234</v>
      </c>
      <c r="D237" s="15">
        <f t="shared" si="16"/>
        <v>0.97914058743081744</v>
      </c>
      <c r="E237" s="15">
        <f t="shared" si="17"/>
        <v>0.19732877142439911</v>
      </c>
      <c r="F237" s="15">
        <f>+ACOS(-TAN(Cálculos!$M$18)*TAN(Cálculos!E237))</f>
        <v>1.4306846690631509</v>
      </c>
      <c r="G237" s="6">
        <f t="shared" si="18"/>
        <v>10.92962578018526</v>
      </c>
      <c r="H237" s="7">
        <f>2/15*ACOS((SIN((-6)*2*PI()/360)-SIN(Cálculos!$M$18)*SIN(E237))/(COS(Cálculos!$M$18)*COS(E237)))*360/(2*PI())</f>
        <v>11.926459501015897</v>
      </c>
      <c r="I237" s="6">
        <f>(24*60/PI()*D237*Cálculos!$M$20*(F237*SIN(E237)*SIN(Cálculos!$M$18)+COS(E237)*COS(Cálculos!$M$18)*SIN(F237)))*$H$1</f>
        <v>23.37756187897438</v>
      </c>
    </row>
    <row r="238" spans="1:9" x14ac:dyDescent="0.25">
      <c r="A238" s="1">
        <v>8</v>
      </c>
      <c r="B238" s="1">
        <v>23</v>
      </c>
      <c r="C238" s="1">
        <f t="shared" si="15"/>
        <v>235</v>
      </c>
      <c r="D238" s="15">
        <f t="shared" si="16"/>
        <v>0.97958384369233742</v>
      </c>
      <c r="E238" s="15">
        <f t="shared" si="17"/>
        <v>0.19113286716863595</v>
      </c>
      <c r="F238" s="15">
        <f>+ACOS(-TAN(Cálculos!$M$18)*TAN(Cálculos!E238))</f>
        <v>1.4352231132352906</v>
      </c>
      <c r="G238" s="6">
        <f t="shared" si="18"/>
        <v>10.964296939734508</v>
      </c>
      <c r="H238" s="7">
        <f>2/15*ACOS((SIN((-6)*2*PI()/360)-SIN(Cálculos!$M$18)*SIN(E238))/(COS(Cálculos!$M$18)*COS(E238)))*360/(2*PI())</f>
        <v>11.959592768824701</v>
      </c>
      <c r="I238" s="6">
        <f>(24*60/PI()*D238*Cálculos!$M$20*(F238*SIN(E238)*SIN(Cálculos!$M$18)+COS(E238)*COS(Cálculos!$M$18)*SIN(F238)))*$H$1</f>
        <v>23.607511632075727</v>
      </c>
    </row>
    <row r="239" spans="1:9" x14ac:dyDescent="0.25">
      <c r="A239" s="1">
        <v>8</v>
      </c>
      <c r="B239" s="1">
        <v>24</v>
      </c>
      <c r="C239" s="1">
        <f t="shared" si="15"/>
        <v>236</v>
      </c>
      <c r="D239" s="15">
        <f t="shared" si="16"/>
        <v>0.98003314970158795</v>
      </c>
      <c r="E239" s="15">
        <f t="shared" si="17"/>
        <v>0.18488032611934527</v>
      </c>
      <c r="F239" s="15">
        <f>+ACOS(-TAN(Cálculos!$M$18)*TAN(Cálculos!E239))</f>
        <v>1.4397891897822399</v>
      </c>
      <c r="G239" s="6">
        <f t="shared" si="18"/>
        <v>10.999179195077687</v>
      </c>
      <c r="H239" s="7">
        <f>2/15*ACOS((SIN((-6)*2*PI()/360)-SIN(Cálculos!$M$18)*SIN(E239))/(COS(Cálculos!$M$18)*COS(E239)))*360/(2*PI())</f>
        <v>11.992986272581589</v>
      </c>
      <c r="I239" s="6">
        <f>(24*60/PI()*D239*Cálculos!$M$20*(F239*SIN(E239)*SIN(Cálculos!$M$18)+COS(E239)*COS(Cálculos!$M$18)*SIN(F239)))*$H$1</f>
        <v>23.839505385706303</v>
      </c>
    </row>
    <row r="240" spans="1:9" x14ac:dyDescent="0.25">
      <c r="A240" s="1">
        <v>8</v>
      </c>
      <c r="B240" s="1">
        <v>25</v>
      </c>
      <c r="C240" s="1">
        <f t="shared" si="15"/>
        <v>237</v>
      </c>
      <c r="D240" s="15">
        <f t="shared" si="16"/>
        <v>0.98048837231950192</v>
      </c>
      <c r="E240" s="15">
        <f t="shared" si="17"/>
        <v>0.17857300103938117</v>
      </c>
      <c r="F240" s="15">
        <f>+ACOS(-TAN(Cálculos!$M$18)*TAN(Cálculos!E240))</f>
        <v>1.4443816965439151</v>
      </c>
      <c r="G240" s="6">
        <f t="shared" si="18"/>
        <v>11.034263362388259</v>
      </c>
      <c r="H240" s="7">
        <f>2/15*ACOS((SIN((-6)*2*PI()/360)-SIN(Cálculos!$M$18)*SIN(E240))/(COS(Cálculos!$M$18)*COS(E240)))*360/(2*PI())</f>
        <v>12.026632412767132</v>
      </c>
      <c r="I240" s="6">
        <f>(24*60/PI()*D240*Cálculos!$M$20*(F240*SIN(E240)*SIN(Cálculos!$M$18)+COS(E240)*COS(Cálculos!$M$18)*SIN(F240)))*$H$1</f>
        <v>24.073461107117335</v>
      </c>
    </row>
    <row r="241" spans="1:9" x14ac:dyDescent="0.25">
      <c r="A241" s="1">
        <v>8</v>
      </c>
      <c r="B241" s="1">
        <v>26</v>
      </c>
      <c r="C241" s="1">
        <f t="shared" si="15"/>
        <v>238</v>
      </c>
      <c r="D241" s="15">
        <f t="shared" si="16"/>
        <v>0.980949376653793</v>
      </c>
      <c r="E241" s="15">
        <f t="shared" si="17"/>
        <v>0.17221276092528845</v>
      </c>
      <c r="F241" s="15">
        <f>+ACOS(-TAN(Cálculos!$M$18)*TAN(Cálculos!E241))</f>
        <v>1.4489994531089185</v>
      </c>
      <c r="G241" s="6">
        <f t="shared" si="18"/>
        <v>11.069540423987396</v>
      </c>
      <c r="H241" s="7">
        <f>2/15*ACOS((SIN((-6)*2*PI()/360)-SIN(Cálculos!$M$18)*SIN(E241))/(COS(Cálculos!$M$18)*COS(E241)))*360/(2*PI())</f>
        <v>12.060523698301139</v>
      </c>
      <c r="I241" s="6">
        <f>(24*60/PI()*D241*Cálculos!$M$20*(F241*SIN(E241)*SIN(Cálculos!$M$18)+COS(E241)*COS(Cálculos!$M$18)*SIN(F241)))*$H$1</f>
        <v>24.309295757384859</v>
      </c>
    </row>
    <row r="242" spans="1:9" x14ac:dyDescent="0.25">
      <c r="A242" s="1">
        <v>8</v>
      </c>
      <c r="B242" s="1">
        <v>27</v>
      </c>
      <c r="C242" s="1">
        <f t="shared" si="15"/>
        <v>239</v>
      </c>
      <c r="D242" s="15">
        <f t="shared" si="16"/>
        <v>0.98141602609892764</v>
      </c>
      <c r="E242" s="15">
        <f t="shared" si="17"/>
        <v>0.16580149045347745</v>
      </c>
      <c r="F242" s="15">
        <f>+ACOS(-TAN(Cálculos!$M$18)*TAN(Cálculos!E242))</f>
        <v>1.4536413004862578</v>
      </c>
      <c r="G242" s="6">
        <f t="shared" si="18"/>
        <v>11.105001525836117</v>
      </c>
      <c r="H242" s="7">
        <f>2/15*ACOS((SIN((-6)*2*PI()/360)-SIN(Cálculos!$M$18)*SIN(E242))/(COS(Cálculos!$M$18)*COS(E242)))*360/(2*PI())</f>
        <v>12.094652744264067</v>
      </c>
      <c r="I242" s="6">
        <f>(24*60/PI()*D242*Cálculos!$M$20*(F242*SIN(E242)*SIN(Cálculos!$M$18)+COS(E242)*COS(Cálculos!$M$18)*SIN(F242)))*$H$1</f>
        <v>24.546925343648677</v>
      </c>
    </row>
    <row r="243" spans="1:9" x14ac:dyDescent="0.25">
      <c r="A243" s="1">
        <v>8</v>
      </c>
      <c r="B243" s="1">
        <v>28</v>
      </c>
      <c r="C243" s="1">
        <f t="shared" si="15"/>
        <v>240</v>
      </c>
      <c r="D243" s="15">
        <f t="shared" si="16"/>
        <v>0.98188818237660425</v>
      </c>
      <c r="E243" s="15">
        <f t="shared" si="17"/>
        <v>0.1593410894217562</v>
      </c>
      <c r="F243" s="15">
        <f>+ACOS(-TAN(Cálculos!$M$18)*TAN(Cálculos!E243))</f>
        <v>1.4583061007200477</v>
      </c>
      <c r="G243" s="6">
        <f t="shared" si="18"/>
        <v>11.140637974591824</v>
      </c>
      <c r="H243" s="7">
        <f>2/15*ACOS((SIN((-6)*2*PI()/360)-SIN(Cálculos!$M$18)*SIN(E243))/(COS(Cálculos!$M$18)*COS(E243)))*360/(2*PI())</f>
        <v>12.129012269230445</v>
      </c>
      <c r="I243" s="6">
        <f>(24*60/PI()*D243*Cálculos!$M$20*(F243*SIN(E243)*SIN(Cálculos!$M$18)+COS(E243)*COS(Cálculos!$M$18)*SIN(F243)))*$H$1</f>
        <v>24.786264973167643</v>
      </c>
    </row>
    <row r="244" spans="1:9" x14ac:dyDescent="0.25">
      <c r="A244" s="1">
        <v>8</v>
      </c>
      <c r="B244" s="1">
        <v>29</v>
      </c>
      <c r="C244" s="1">
        <f t="shared" si="15"/>
        <v>241</v>
      </c>
      <c r="D244" s="15">
        <f t="shared" si="16"/>
        <v>0.98236570557672764</v>
      </c>
      <c r="E244" s="15">
        <f t="shared" si="17"/>
        <v>0.15283347218637661</v>
      </c>
      <c r="F244" s="15">
        <f>+ACOS(-TAN(Cálculos!$M$18)*TAN(Cálculos!E244))</f>
        <v>1.4629927364500448</v>
      </c>
      <c r="G244" s="6">
        <f t="shared" si="18"/>
        <v>11.176441234251032</v>
      </c>
      <c r="H244" s="7">
        <f>2/15*ACOS((SIN((-6)*2*PI()/360)-SIN(Cálculos!$M$18)*SIN(E244))/(COS(Cálculos!$M$18)*COS(E244)))*360/(2*PI())</f>
        <v>12.163595092228906</v>
      </c>
      <c r="I244" s="6">
        <f>(24*60/PI()*D244*Cálculos!$M$20*(F244*SIN(E244)*SIN(Cálculos!$M$18)+COS(E244)*COS(Cálculos!$M$18)*SIN(F244)))*$H$1</f>
        <v>25.027228909098078</v>
      </c>
    </row>
    <row r="245" spans="1:9" x14ac:dyDescent="0.25">
      <c r="A245" s="1">
        <v>8</v>
      </c>
      <c r="B245" s="1">
        <v>30</v>
      </c>
      <c r="C245" s="1">
        <f t="shared" si="15"/>
        <v>242</v>
      </c>
      <c r="D245" s="15">
        <f t="shared" si="16"/>
        <v>0.98284845419886802</v>
      </c>
      <c r="E245" s="15">
        <f t="shared" si="17"/>
        <v>0.14628056709477169</v>
      </c>
      <c r="F245" s="15">
        <f>+ACOS(-TAN(Cálculos!$M$18)*TAN(Cálculos!E245))</f>
        <v>1.4677001104208163</v>
      </c>
      <c r="G245" s="6">
        <f t="shared" si="18"/>
        <v>11.212402922399688</v>
      </c>
      <c r="H245" s="7">
        <f>2/15*ACOS((SIN((-6)*2*PI()/360)-SIN(Cálculos!$M$18)*SIN(E245))/(COS(Cálculos!$M$18)*COS(E245)))*360/(2*PI())</f>
        <v>12.198394129343056</v>
      </c>
      <c r="I245" s="6">
        <f>(24*60/PI()*D245*Cálculos!$M$20*(F245*SIN(E245)*SIN(Cálculos!$M$18)+COS(E245)*COS(Cálculos!$M$18)*SIN(F245)))*$H$1</f>
        <v>25.26973062789672</v>
      </c>
    </row>
    <row r="246" spans="1:9" x14ac:dyDescent="0.25">
      <c r="A246" s="1">
        <v>8</v>
      </c>
      <c r="B246" s="1">
        <v>31</v>
      </c>
      <c r="C246" s="1">
        <f t="shared" si="15"/>
        <v>243</v>
      </c>
      <c r="D246" s="15">
        <f t="shared" si="16"/>
        <v>0.98333628519418981</v>
      </c>
      <c r="E246" s="15">
        <f t="shared" si="17"/>
        <v>0.13968431591414374</v>
      </c>
      <c r="F246" s="15">
        <f>+ACOS(-TAN(Cálculos!$M$18)*TAN(Cálculos!E246))</f>
        <v>1.4724271449423099</v>
      </c>
      <c r="G246" s="6">
        <f t="shared" si="18"/>
        <v>11.248514806092254</v>
      </c>
      <c r="H246" s="7">
        <f>2/15*ACOS((SIN((-6)*2*PI()/360)-SIN(Cálculos!$M$18)*SIN(E246))/(COS(Cálculos!$M$18)*COS(E246)))*360/(2*PI())</f>
        <v>12.233402389967653</v>
      </c>
      <c r="I246" s="6">
        <f>(24*60/PI()*D246*Cálculos!$M$20*(F246*SIN(E246)*SIN(Cálculos!$M$18)+COS(E246)*COS(Cálculos!$M$18)*SIN(F246)))*$H$1</f>
        <v>25.513682878245667</v>
      </c>
    </row>
    <row r="247" spans="1:9" x14ac:dyDescent="0.25">
      <c r="A247" s="1">
        <v>9</v>
      </c>
      <c r="B247" s="1">
        <v>1</v>
      </c>
      <c r="C247" s="1">
        <f t="shared" si="15"/>
        <v>244</v>
      </c>
      <c r="D247" s="15">
        <f t="shared" si="16"/>
        <v>0.98382905400784104</v>
      </c>
      <c r="E247" s="15">
        <f t="shared" si="17"/>
        <v>0.13304667325607564</v>
      </c>
      <c r="F247" s="15">
        <f>+ACOS(-TAN(Cálculos!$M$18)*TAN(Cálculos!E247))</f>
        <v>1.4771727813045352</v>
      </c>
      <c r="G247" s="6">
        <f t="shared" si="18"/>
        <v>11.284768797380163</v>
      </c>
      <c r="H247" s="7">
        <f>2/15*ACOS((SIN((-6)*2*PI()/360)-SIN(Cálculos!$M$18)*SIN(E247))/(COS(Cálculos!$M$18)*COS(E247)))*360/(2*PI())</f>
        <v>12.268612972734209</v>
      </c>
      <c r="I247" s="6">
        <f>(24*60/PI()*D247*Cálculos!$M$20*(F247*SIN(E247)*SIN(Cálculos!$M$18)+COS(E247)*COS(Cálculos!$M$18)*SIN(F247)))*$H$1</f>
        <v>25.758997741392164</v>
      </c>
    </row>
    <row r="248" spans="1:9" x14ac:dyDescent="0.25">
      <c r="A248" s="1">
        <v>9</v>
      </c>
      <c r="B248" s="1">
        <v>2</v>
      </c>
      <c r="C248" s="1">
        <f t="shared" si="15"/>
        <v>245</v>
      </c>
      <c r="D248" s="15">
        <f t="shared" si="16"/>
        <v>0.98432661462178728</v>
      </c>
      <c r="E248" s="15">
        <f t="shared" si="17"/>
        <v>0.12636960599733976</v>
      </c>
      <c r="F248" s="15">
        <f>+ACOS(-TAN(Cálculos!$M$18)*TAN(Cálculos!E248))</f>
        <v>1.4819359791490154</v>
      </c>
      <c r="G248" s="6">
        <f t="shared" si="18"/>
        <v>11.321156948510101</v>
      </c>
      <c r="H248" s="7">
        <f>2/15*ACOS((SIN((-6)*2*PI()/360)-SIN(Cálculos!$M$18)*SIN(E248))/(COS(Cálculos!$M$18)*COS(E248)))*360/(2*PI())</f>
        <v>12.304019061120089</v>
      </c>
      <c r="I248" s="6">
        <f>(24*60/PI()*D248*Cálculos!$M$20*(F248*SIN(E248)*SIN(Cálculos!$M$18)+COS(E248)*COS(Cálculos!$M$18)*SIN(F248)))*$H$1</f>
        <v>26.005586692791805</v>
      </c>
    </row>
    <row r="249" spans="1:9" x14ac:dyDescent="0.25">
      <c r="A249" s="1">
        <v>9</v>
      </c>
      <c r="B249" s="1">
        <v>3</v>
      </c>
      <c r="C249" s="1">
        <f t="shared" si="15"/>
        <v>246</v>
      </c>
      <c r="D249" s="15">
        <f t="shared" si="16"/>
        <v>0.98482881959808055</v>
      </c>
      <c r="E249" s="15">
        <f t="shared" si="17"/>
        <v>0.11965509269706703</v>
      </c>
      <c r="F249" s="15">
        <f>+ACOS(-TAN(Cálculos!$M$18)*TAN(Cálculos!E249))</f>
        <v>1.4867157157996103</v>
      </c>
      <c r="G249" s="6">
        <f t="shared" si="18"/>
        <v>11.357671446811846</v>
      </c>
      <c r="H249" s="7">
        <f>2/15*ACOS((SIN((-6)*2*PI()/360)-SIN(Cálculos!$M$18)*SIN(E249))/(COS(Cálculos!$M$18)*COS(E249)))*360/(2*PI())</f>
        <v>12.339613918755017</v>
      </c>
      <c r="I249" s="6">
        <f>(24*60/PI()*D249*Cálculos!$M$20*(F249*SIN(E249)*SIN(Cálculos!$M$18)+COS(E249)*COS(Cálculos!$M$18)*SIN(F249)))*$H$1</f>
        <v>26.253360664940839</v>
      </c>
    </row>
    <row r="250" spans="1:9" x14ac:dyDescent="0.25">
      <c r="A250" s="1">
        <v>9</v>
      </c>
      <c r="B250" s="1">
        <v>4</v>
      </c>
      <c r="C250" s="1">
        <f t="shared" si="15"/>
        <v>247</v>
      </c>
      <c r="D250" s="15">
        <f t="shared" si="16"/>
        <v>0.98533552012254777</v>
      </c>
      <c r="E250" s="15">
        <f t="shared" si="17"/>
        <v>0.11290512301045975</v>
      </c>
      <c r="F250" s="15">
        <f>+ACOS(-TAN(Cálculos!$M$18)*TAN(Cálculos!E250))</f>
        <v>1.491510985555248</v>
      </c>
      <c r="G250" s="6">
        <f t="shared" si="18"/>
        <v>11.394304609295148</v>
      </c>
      <c r="H250" s="7">
        <f>2/15*ACOS((SIN((-6)*2*PI()/360)-SIN(Cálculos!$M$18)*SIN(E250))/(COS(Cálculos!$M$18)*COS(E250)))*360/(2*PI())</f>
        <v>12.37539088443863</v>
      </c>
      <c r="I250" s="6">
        <f>(24*60/PI()*D250*Cálculos!$M$20*(F250*SIN(E250)*SIN(Cálculos!$M$18)+COS(E250)*COS(Cálculos!$M$18)*SIN(F250)))*$H$1</f>
        <v>26.50223011127866</v>
      </c>
    </row>
    <row r="251" spans="1:9" x14ac:dyDescent="0.25">
      <c r="A251" s="1">
        <v>9</v>
      </c>
      <c r="B251" s="1">
        <v>5</v>
      </c>
      <c r="C251" s="1">
        <f t="shared" si="15"/>
        <v>248</v>
      </c>
      <c r="D251" s="15">
        <f t="shared" si="16"/>
        <v>0.98584656604888798</v>
      </c>
      <c r="E251" s="15">
        <f t="shared" si="17"/>
        <v>0.10612169709921272</v>
      </c>
      <c r="F251" s="15">
        <f>+ACOS(-TAN(Cálculos!$M$18)*TAN(Cálculos!E251))</f>
        <v>1.4963207989470428</v>
      </c>
      <c r="G251" s="6">
        <f t="shared" si="18"/>
        <v>11.431048876974527</v>
      </c>
      <c r="H251" s="7">
        <f>2/15*ACOS((SIN((-6)*2*PI()/360)-SIN(Cálculos!$M$18)*SIN(E251))/(COS(Cálculos!$M$18)*COS(E251)))*360/(2*PI())</f>
        <v>12.411343366882596</v>
      </c>
      <c r="I251" s="6">
        <f>(24*60/PI()*D251*Cálculos!$M$20*(F251*SIN(E251)*SIN(Cálculos!$M$18)+COS(E251)*COS(Cálculos!$M$18)*SIN(F251)))*$H$1</f>
        <v>26.752105071039363</v>
      </c>
    </row>
    <row r="252" spans="1:9" x14ac:dyDescent="0.25">
      <c r="A252" s="1">
        <v>9</v>
      </c>
      <c r="B252" s="1">
        <v>6</v>
      </c>
      <c r="C252" s="1">
        <f t="shared" si="15"/>
        <v>249</v>
      </c>
      <c r="D252" s="15">
        <f t="shared" si="16"/>
        <v>0.98636180594316414</v>
      </c>
      <c r="E252" s="15">
        <f t="shared" si="17"/>
        <v>9.9306825038821045E-2</v>
      </c>
      <c r="F252" s="15">
        <f>+ACOS(-TAN(Cálculos!$M$18)*TAN(Cálculos!E252))</f>
        <v>1.5011441819622067</v>
      </c>
      <c r="G252" s="6">
        <f t="shared" si="18"/>
        <v>11.46789680894039</v>
      </c>
      <c r="H252" s="7">
        <f>2/15*ACOS((SIN((-6)*2*PI()/360)-SIN(Cálculos!$M$18)*SIN(E252))/(COS(Cálculos!$M$18)*COS(E252)))*360/(2*PI())</f>
        <v>12.447464839190522</v>
      </c>
      <c r="I252" s="6">
        <f>(24*60/PI()*D252*Cálculos!$M$20*(F252*SIN(E252)*SIN(Cálculos!$M$18)+COS(E252)*COS(Cálculos!$M$18)*SIN(F252)))*$H$1</f>
        <v>27.002895234927767</v>
      </c>
    </row>
    <row r="253" spans="1:9" x14ac:dyDescent="0.25">
      <c r="A253" s="1">
        <v>9</v>
      </c>
      <c r="B253" s="1">
        <v>7</v>
      </c>
      <c r="C253" s="1">
        <f t="shared" si="15"/>
        <v>250</v>
      </c>
      <c r="D253" s="15">
        <f t="shared" si="16"/>
        <v>0.98688108712867562</v>
      </c>
      <c r="E253" s="15">
        <f t="shared" si="17"/>
        <v>9.2462526222953909E-2</v>
      </c>
      <c r="F253" s="15">
        <f>+ACOS(-TAN(Cálculos!$M$18)*TAN(Cálculos!E253))</f>
        <v>1.505980175237098</v>
      </c>
      <c r="G253" s="6">
        <f t="shared" si="18"/>
        <v>11.50484107619438</v>
      </c>
      <c r="H253" s="7">
        <f>2/15*ACOS((SIN((-6)*2*PI()/360)-SIN(Cálculos!$M$18)*SIN(E253))/(COS(Cálculos!$M$18)*COS(E253)))*360/(2*PI())</f>
        <v>12.483748833088674</v>
      </c>
      <c r="I253" s="6">
        <f>(24*60/PI()*D253*Cálculos!$M$20*(F253*SIN(E253)*SIN(Cálculos!$M$18)+COS(E253)*COS(Cálculos!$M$18)*SIN(F253)))*$H$1</f>
        <v>27.254510011493014</v>
      </c>
    </row>
    <row r="254" spans="1:9" x14ac:dyDescent="0.25">
      <c r="A254" s="1">
        <v>9</v>
      </c>
      <c r="B254" s="1">
        <v>8</v>
      </c>
      <c r="C254" s="1">
        <f t="shared" si="15"/>
        <v>251</v>
      </c>
      <c r="D254" s="15">
        <f t="shared" si="16"/>
        <v>0.98740425573120028</v>
      </c>
      <c r="E254" s="15">
        <f t="shared" si="17"/>
        <v>8.5590828765061799E-2</v>
      </c>
      <c r="F254" s="15">
        <f>+ACOS(-TAN(Cálculos!$M$18)*TAN(Cálculos!E254))</f>
        <v>1.5108278332216933</v>
      </c>
      <c r="G254" s="6">
        <f t="shared" si="18"/>
        <v>11.541874455266408</v>
      </c>
      <c r="H254" s="7">
        <f>2/15*ACOS((SIN((-6)*2*PI()/360)-SIN(Cálculos!$M$18)*SIN(E254))/(COS(Cálculos!$M$18)*COS(E254)))*360/(2*PI())</f>
        <v>12.520188932920348</v>
      </c>
      <c r="I254" s="6">
        <f>(24*60/PI()*D254*Cálculos!$M$20*(F254*SIN(E254)*SIN(Cálculos!$M$18)+COS(E254)*COS(Cálculos!$M$18)*SIN(F254)))*$H$1</f>
        <v>27.506858594070533</v>
      </c>
    </row>
    <row r="255" spans="1:9" x14ac:dyDescent="0.25">
      <c r="A255" s="1">
        <v>9</v>
      </c>
      <c r="B255" s="1">
        <v>9</v>
      </c>
      <c r="C255" s="1">
        <f t="shared" si="15"/>
        <v>252</v>
      </c>
      <c r="D255" s="15">
        <f t="shared" si="16"/>
        <v>0.98793115672459009</v>
      </c>
      <c r="E255" s="15">
        <f t="shared" si="17"/>
        <v>7.8693768897405231E-2</v>
      </c>
      <c r="F255" s="15">
        <f>+ACOS(-TAN(Cálculos!$M$18)*TAN(Cálculos!E255))</f>
        <v>1.5156862233176889</v>
      </c>
      <c r="G255" s="6">
        <f t="shared" si="18"/>
        <v>11.578989821630234</v>
      </c>
      <c r="H255" s="7">
        <f>2/15*ACOS((SIN((-6)*2*PI()/360)-SIN(Cálculos!$M$18)*SIN(E255))/(COS(Cálculos!$M$18)*COS(E255)))*360/(2*PI())</f>
        <v>12.556778769416397</v>
      </c>
      <c r="I255" s="6">
        <f>(24*60/PI()*D255*Cálculos!$M$20*(F255*SIN(E255)*SIN(Cálculos!$M$18)+COS(E255)*COS(Cálculos!$M$18)*SIN(F255)))*$H$1</f>
        <v>27.759850028161278</v>
      </c>
    </row>
    <row r="256" spans="1:9" x14ac:dyDescent="0.25">
      <c r="A256" s="1">
        <v>9</v>
      </c>
      <c r="B256" s="1">
        <v>10</v>
      </c>
      <c r="C256" s="1">
        <f t="shared" si="15"/>
        <v>253</v>
      </c>
      <c r="D256" s="15">
        <f t="shared" si="16"/>
        <v>0.98846163397670939</v>
      </c>
      <c r="E256" s="15">
        <f t="shared" si="17"/>
        <v>7.1773390367674078E-2</v>
      </c>
      <c r="F256" s="15">
        <f>+ACOS(-TAN(Cálculos!$M$18)*TAN(Cálculos!E256))</f>
        <v>1.5205544249923901</v>
      </c>
      <c r="G256" s="6">
        <f t="shared" si="18"/>
        <v>11.616180142934089</v>
      </c>
      <c r="H256" s="7">
        <f>2/15*ACOS((SIN((-6)*2*PI()/360)-SIN(Cálculos!$M$18)*SIN(E256))/(COS(Cálculos!$M$18)*COS(E256)))*360/(2*PI())</f>
        <v>12.593512013254383</v>
      </c>
      <c r="I256" s="6">
        <f>(24*60/PI()*D256*Cálculos!$M$20*(F256*SIN(E256)*SIN(Cálculos!$M$18)+COS(E256)*COS(Cálculos!$M$18)*SIN(F256)))*$H$1</f>
        <v>28.013393279115597</v>
      </c>
    </row>
    <row r="257" spans="1:9" x14ac:dyDescent="0.25">
      <c r="A257" s="1">
        <v>9</v>
      </c>
      <c r="B257" s="1">
        <v>11</v>
      </c>
      <c r="C257" s="1">
        <f t="shared" si="15"/>
        <v>254</v>
      </c>
      <c r="D257" s="15">
        <f t="shared" si="16"/>
        <v>0.98899553029569987</v>
      </c>
      <c r="E257" s="15">
        <f t="shared" si="17"/>
        <v>6.4831743833380015E-2</v>
      </c>
      <c r="F257" s="15">
        <f>+ACOS(-TAN(Cálculos!$M$18)*TAN(Cálculos!E257))</f>
        <v>1.5254315288704809</v>
      </c>
      <c r="G257" s="6">
        <f t="shared" si="18"/>
        <v>11.653438472062286</v>
      </c>
      <c r="H257" s="7">
        <f>2/15*ACOS((SIN((-6)*2*PI()/360)-SIN(Cálculos!$M$18)*SIN(E257))/(COS(Cálculos!$M$18)*COS(E257)))*360/(2*PI())</f>
        <v>12.630382368418424</v>
      </c>
      <c r="I257" s="6">
        <f>(24*60/PI()*D257*Cálculos!$M$20*(F257*SIN(E257)*SIN(Cálculos!$M$18)+COS(E257)*COS(Cálculos!$M$18)*SIN(F257)))*$H$1</f>
        <v>28.267397299987863</v>
      </c>
    </row>
    <row r="258" spans="1:9" x14ac:dyDescent="0.25">
      <c r="A258" s="1">
        <v>9</v>
      </c>
      <c r="B258" s="1">
        <v>12</v>
      </c>
      <c r="C258" s="1">
        <f t="shared" si="15"/>
        <v>255</v>
      </c>
      <c r="D258" s="15">
        <f t="shared" si="16"/>
        <v>0.98953268747655942</v>
      </c>
      <c r="E258" s="15">
        <f t="shared" si="17"/>
        <v>5.7870886254204834E-2</v>
      </c>
      <c r="F258" s="15">
        <f>+ACOS(-TAN(Cálculos!$M$18)*TAN(Cálculos!E258))</f>
        <v>1.5303166358057003</v>
      </c>
      <c r="G258" s="6">
        <f t="shared" si="18"/>
        <v>11.690757940043374</v>
      </c>
      <c r="H258" s="7">
        <f>2/15*ACOS((SIN((-6)*2*PI()/360)-SIN(Cálculos!$M$18)*SIN(E258))/(COS(Cálculos!$M$18)*COS(E258)))*360/(2*PI())</f>
        <v>12.667383565371754</v>
      </c>
      <c r="I258" s="6">
        <f>(24*60/PI()*D258*Cálculos!$M$20*(F258*SIN(E258)*SIN(Cálculos!$M$18)+COS(E258)*COS(Cálculos!$M$18)*SIN(F258)))*$H$1</f>
        <v>28.521771099426875</v>
      </c>
    </row>
    <row r="259" spans="1:9" x14ac:dyDescent="0.25">
      <c r="A259" s="1">
        <v>9</v>
      </c>
      <c r="B259" s="1">
        <v>13</v>
      </c>
      <c r="C259" s="1">
        <f t="shared" si="15"/>
        <v>256</v>
      </c>
      <c r="D259" s="15">
        <f t="shared" si="16"/>
        <v>0.99007294634802301</v>
      </c>
      <c r="E259" s="15">
        <f t="shared" si="17"/>
        <v>5.0892880282476169E-2</v>
      </c>
      <c r="F259" s="15">
        <f>+ACOS(-TAN(Cálculos!$M$18)*TAN(Cálculos!E259))</f>
        <v>1.5352088559344141</v>
      </c>
      <c r="G259" s="6">
        <f t="shared" si="18"/>
        <v>11.728131748819942</v>
      </c>
      <c r="H259" s="7">
        <f>2/15*ACOS((SIN((-6)*2*PI()/360)-SIN(Cálculos!$M$18)*SIN(E259))/(COS(Cálculos!$M$18)*COS(E259)))*360/(2*PI())</f>
        <v>12.704509354053833</v>
      </c>
      <c r="I259" s="6">
        <f>(24*60/PI()*D259*Cálculos!$M$20*(F259*SIN(E259)*SIN(Cálculos!$M$18)+COS(E259)*COS(Cálculos!$M$18)*SIN(F259)))*$H$1</f>
        <v>28.7764238094673</v>
      </c>
    </row>
    <row r="260" spans="1:9" x14ac:dyDescent="0.25">
      <c r="A260" s="1">
        <v>9</v>
      </c>
      <c r="B260" s="1">
        <v>14</v>
      </c>
      <c r="C260" s="1">
        <f t="shared" si="15"/>
        <v>257</v>
      </c>
      <c r="D260" s="15">
        <f t="shared" si="16"/>
        <v>0.99061614681972687</v>
      </c>
      <c r="E260" s="15">
        <f t="shared" si="17"/>
        <v>4.3899793651961491E-2</v>
      </c>
      <c r="F260" s="15">
        <f>+ACOS(-TAN(Cálculos!$M$18)*TAN(Cálculos!E260))</f>
        <v>1.5401073077129992</v>
      </c>
      <c r="G260" s="6">
        <f t="shared" si="18"/>
        <v>11.765553163894777</v>
      </c>
      <c r="H260" s="7">
        <f>2/15*ACOS((SIN((-6)*2*PI()/360)-SIN(Cálculos!$M$18)*SIN(E260))/(COS(Cálculos!$M$18)*COS(E260)))*360/(2*PI())</f>
        <v>12.74175349671364</v>
      </c>
      <c r="I260" s="6">
        <f>(24*60/PI()*D260*Cálculos!$M$20*(F260*SIN(E260)*SIN(Cálculos!$M$18)+COS(E260)*COS(Cálculos!$M$18)*SIN(F260)))*$H$1</f>
        <v>29.031264753086006</v>
      </c>
    </row>
    <row r="261" spans="1:9" x14ac:dyDescent="0.25">
      <c r="A261" s="1">
        <v>9</v>
      </c>
      <c r="B261" s="1">
        <v>15</v>
      </c>
      <c r="C261" s="1">
        <f t="shared" ref="C261:C324" si="19">IF(A261&gt;=3,DATE(,A261,B261)-1,DATE(,A261,B261))</f>
        <v>258</v>
      </c>
      <c r="D261" s="15">
        <f t="shared" si="16"/>
        <v>0.9911621279296482</v>
      </c>
      <c r="E261" s="15">
        <f t="shared" si="17"/>
        <v>3.6893698565152948E-2</v>
      </c>
      <c r="F261" s="15">
        <f>+ACOS(-TAN(Cálculos!$M$18)*TAN(Cálculos!E261))</f>
        <v>1.5450111169409277</v>
      </c>
      <c r="G261" s="6">
        <f t="shared" si="18"/>
        <v>11.803015506867792</v>
      </c>
      <c r="H261" s="7">
        <f>2/15*ACOS((SIN((-6)*2*PI()/360)-SIN(Cálculos!$M$18)*SIN(E261))/(COS(Cálculos!$M$18)*COS(E261)))*360/(2*PI())</f>
        <v>12.779109760590764</v>
      </c>
      <c r="I261" s="6">
        <f>(24*60/PI()*D261*Cálculos!$M$20*(F261*SIN(E261)*SIN(Cálculos!$M$18)+COS(E261)*COS(Cálculos!$M$18)*SIN(F261)))*$H$1</f>
        <v>29.286203511388791</v>
      </c>
    </row>
    <row r="262" spans="1:9" x14ac:dyDescent="0.25">
      <c r="A262" s="1">
        <v>9</v>
      </c>
      <c r="B262" s="1">
        <v>16</v>
      </c>
      <c r="C262" s="1">
        <f t="shared" si="19"/>
        <v>259</v>
      </c>
      <c r="D262" s="15">
        <f t="shared" si="16"/>
        <v>0.99171072789180092</v>
      </c>
      <c r="E262" s="15">
        <f t="shared" si="17"/>
        <v>2.9876671079227975E-2</v>
      </c>
      <c r="F262" s="15">
        <f>+ACOS(-TAN(Cálculos!$M$18)*TAN(Cálculos!E262))</f>
        <v>1.5499194157713838</v>
      </c>
      <c r="G262" s="6">
        <f t="shared" si="18"/>
        <v>11.840512147877678</v>
      </c>
      <c r="H262" s="7">
        <f>2/15*ACOS((SIN((-6)*2*PI()/360)-SIN(Cálculos!$M$18)*SIN(E262))/(COS(Cálculos!$M$18)*COS(E262)))*360/(2*PI())</f>
        <v>12.816571910455744</v>
      </c>
      <c r="I262" s="6">
        <f>(24*60/PI()*D262*Cálculos!$M$20*(F262*SIN(E262)*SIN(Cálculos!$M$18)+COS(E262)*COS(Cálculos!$M$18)*SIN(F262)))*$H$1</f>
        <v>29.541149990292464</v>
      </c>
    </row>
    <row r="263" spans="1:9" x14ac:dyDescent="0.25">
      <c r="A263" s="1">
        <v>9</v>
      </c>
      <c r="B263" s="1">
        <v>17</v>
      </c>
      <c r="C263" s="1">
        <f t="shared" si="19"/>
        <v>260</v>
      </c>
      <c r="D263" s="15">
        <f t="shared" si="16"/>
        <v>0.99226178414417643</v>
      </c>
      <c r="E263" s="15">
        <f t="shared" si="17"/>
        <v>2.2850790490871208E-2</v>
      </c>
      <c r="F263" s="15">
        <f>+ACOS(-TAN(Cálculos!$M$18)*TAN(Cálculos!E263))</f>
        <v>1.5548313417112085</v>
      </c>
      <c r="G263" s="6">
        <f t="shared" si="18"/>
        <v>11.878036497962048</v>
      </c>
      <c r="H263" s="7">
        <f>2/15*ACOS((SIN((-6)*2*PI()/360)-SIN(Cálculos!$M$18)*SIN(E263))/(COS(Cálculos!$M$18)*COS(E263)))*360/(2*PI())</f>
        <v>12.854133701021084</v>
      </c>
      <c r="I263" s="6">
        <f>(24*60/PI()*D263*Cálculos!$M$20*(F263*SIN(E263)*SIN(Cálculos!$M$18)+COS(E263)*COS(Cálculos!$M$18)*SIN(F263)))*$H$1</f>
        <v>29.796014486568723</v>
      </c>
    </row>
    <row r="264" spans="1:9" x14ac:dyDescent="0.25">
      <c r="A264" s="1">
        <v>9</v>
      </c>
      <c r="B264" s="1">
        <v>18</v>
      </c>
      <c r="C264" s="1">
        <f t="shared" si="19"/>
        <v>261</v>
      </c>
      <c r="D264" s="15">
        <f t="shared" si="16"/>
        <v>0.99281513339691441</v>
      </c>
      <c r="E264" s="15">
        <f t="shared" si="17"/>
        <v>1.5818138720131186E-2</v>
      </c>
      <c r="F264" s="15">
        <f>+ACOS(-TAN(Cálculos!$M$18)*TAN(Cálculos!E264))</f>
        <v>1.5597460366119424</v>
      </c>
      <c r="G264" s="6">
        <f t="shared" si="18"/>
        <v>11.915582001349584</v>
      </c>
      <c r="H264" s="7">
        <f>2/15*ACOS((SIN((-6)*2*PI()/360)-SIN(Cálculos!$M$18)*SIN(E264))/(COS(Cálculos!$M$18)*COS(E264)))*360/(2*PI())</f>
        <v>12.891788869234389</v>
      </c>
      <c r="I264" s="6">
        <f>(24*60/PI()*D264*Cálculos!$M$20*(F264*SIN(E264)*SIN(Cálculos!$M$18)+COS(E264)*COS(Cálculos!$M$18)*SIN(F264)))*$H$1</f>
        <v>30.050707753117706</v>
      </c>
    </row>
    <row r="265" spans="1:9" x14ac:dyDescent="0.25">
      <c r="A265" s="1">
        <v>9</v>
      </c>
      <c r="B265" s="1">
        <v>19</v>
      </c>
      <c r="C265" s="1">
        <f t="shared" si="19"/>
        <v>262</v>
      </c>
      <c r="D265" s="15">
        <f t="shared" si="16"/>
        <v>0.99337061168068908</v>
      </c>
      <c r="E265" s="15">
        <f t="shared" si="17"/>
        <v>8.7807996935049988E-3</v>
      </c>
      <c r="F265" s="15">
        <f>+ACOS(-TAN(Cálculos!$M$18)*TAN(Cálculos!E265))</f>
        <v>1.5646626456536925</v>
      </c>
      <c r="G265" s="6">
        <f t="shared" si="18"/>
        <v>11.953142127697335</v>
      </c>
      <c r="H265" s="7">
        <f>2/15*ACOS((SIN((-6)*2*PI()/360)-SIN(Cálculos!$M$18)*SIN(E265))/(COS(Cálculos!$M$18)*COS(E265)))*360/(2*PI())</f>
        <v>12.929531126465053</v>
      </c>
      <c r="I265" s="6">
        <f>(24*60/PI()*D265*Cálculos!$M$20*(F265*SIN(E265)*SIN(Cálculos!$M$18)+COS(E265)*COS(Cálculos!$M$18)*SIN(F265)))*$H$1</f>
        <v>30.305141063340361</v>
      </c>
    </row>
    <row r="266" spans="1:9" x14ac:dyDescent="0.25">
      <c r="A266" s="1">
        <v>9</v>
      </c>
      <c r="B266" s="1">
        <v>20</v>
      </c>
      <c r="C266" s="1">
        <f t="shared" si="19"/>
        <v>263</v>
      </c>
      <c r="D266" s="15">
        <f t="shared" si="16"/>
        <v>0.99392805439529652</v>
      </c>
      <c r="E266" s="15">
        <f t="shared" si="17"/>
        <v>1.7408587264248088E-3</v>
      </c>
      <c r="F266" s="15">
        <f>+ACOS(-TAN(Cálculos!$M$18)*TAN(Cálculos!E266))</f>
        <v>1.5695803163235431</v>
      </c>
      <c r="G266" s="6">
        <f t="shared" si="18"/>
        <v>11.990710364286365</v>
      </c>
      <c r="H266" s="7">
        <f>2/15*ACOS((SIN((-6)*2*PI()/360)-SIN(Cálculos!$M$18)*SIN(E266))/(COS(Cálculos!$M$18)*COS(E266)))*360/(2*PI())</f>
        <v>12.967354150595996</v>
      </c>
      <c r="I266" s="6">
        <f>(24*60/PI()*D266*Cálculos!$M$20*(F266*SIN(E266)*SIN(Cálculos!$M$18)+COS(E266)*COS(Cálculos!$M$18)*SIN(F266)))*$H$1</f>
        <v>30.559226274481315</v>
      </c>
    </row>
    <row r="267" spans="1:9" x14ac:dyDescent="0.25">
      <c r="A267" s="1">
        <v>9</v>
      </c>
      <c r="B267" s="1">
        <v>21</v>
      </c>
      <c r="C267" s="1">
        <f t="shared" si="19"/>
        <v>264</v>
      </c>
      <c r="D267" s="15">
        <f t="shared" si="16"/>
        <v>0.99448729635843003</v>
      </c>
      <c r="E267" s="15">
        <f t="shared" si="17"/>
        <v>-5.2995980946671916E-3</v>
      </c>
      <c r="F267" s="15">
        <f>+ACOS(-TAN(Cálculos!$M$18)*TAN(Cálculos!E267))</f>
        <v>1.5744981973901981</v>
      </c>
      <c r="G267" s="6">
        <f t="shared" si="18"/>
        <v>12.028280208188583</v>
      </c>
      <c r="H267" s="7">
        <f>2/15*ACOS((SIN((-6)*2*PI()/360)-SIN(Cálculos!$M$18)*SIN(E267))/(COS(Cálculos!$M$18)*COS(E267)))*360/(2*PI())</f>
        <v>13.005251578032087</v>
      </c>
      <c r="I267" s="6">
        <f>(24*60/PI()*D267*Cálculos!$M$20*(F267*SIN(E267)*SIN(Cálculos!$M$18)+COS(E267)*COS(Cálculos!$M$18)*SIN(F267)))*$H$1</f>
        <v>30.812875889816155</v>
      </c>
    </row>
    <row r="268" spans="1:9" x14ac:dyDescent="0.25">
      <c r="A268" s="1">
        <v>9</v>
      </c>
      <c r="B268" s="1">
        <v>22</v>
      </c>
      <c r="C268" s="1">
        <f t="shared" si="19"/>
        <v>265</v>
      </c>
      <c r="D268" s="15">
        <f t="shared" ref="D268:D331" si="20">1+0.033*COS(2*PI()/365*C268)</f>
        <v>0.99504817185462646</v>
      </c>
      <c r="E268" s="15">
        <f t="shared" ref="E268:E331" si="21">0.409*SIN(2*PI()/365*C268-1.39)</f>
        <v>-1.2338484530468685E-2</v>
      </c>
      <c r="F268" s="15">
        <f>+ACOS(-TAN(Cálculos!$M$18)*TAN(Cálculos!E268))</f>
        <v>1.5794154378765355</v>
      </c>
      <c r="G268" s="6">
        <f t="shared" ref="G268:G331" si="22">F268*360/(2*PI())*2/15</f>
        <v>12.065845158417646</v>
      </c>
      <c r="H268" s="7">
        <f>2/15*ACOS((SIN((-6)*2*PI()/360)-SIN(Cálculos!$M$18)*SIN(E268))/(COS(Cálculos!$M$18)*COS(E268)))*360/(2*PI())</f>
        <v>13.043216995636964</v>
      </c>
      <c r="I268" s="6">
        <f>(24*60/PI()*D268*Cálculos!$M$20*(F268*SIN(E268)*SIN(Cálculos!$M$18)+COS(E268)*COS(Cálculos!$M$18)*SIN(F268)))*$H$1</f>
        <v>31.066003119559795</v>
      </c>
    </row>
    <row r="269" spans="1:9" x14ac:dyDescent="0.25">
      <c r="A269" s="1">
        <v>9</v>
      </c>
      <c r="B269" s="1">
        <v>23</v>
      </c>
      <c r="C269" s="1">
        <f t="shared" si="19"/>
        <v>266</v>
      </c>
      <c r="D269" s="15">
        <f t="shared" si="20"/>
        <v>0.99561051468437156</v>
      </c>
      <c r="E269" s="15">
        <f t="shared" si="21"/>
        <v>-1.9373714807017859E-2</v>
      </c>
      <c r="F269" s="15">
        <f>+ACOS(-TAN(Cálculos!$M$18)*TAN(Cálculos!E269))</f>
        <v>1.5843311860317506</v>
      </c>
      <c r="G269" s="6">
        <f t="shared" si="22"/>
        <v>12.103398708076719</v>
      </c>
      <c r="H269" s="7">
        <f>2/15*ACOS((SIN((-6)*2*PI()/360)-SIN(Cálculos!$M$18)*SIN(E269))/(COS(Cálculos!$M$18)*COS(E269)))*360/(2*PI())</f>
        <v>13.081243932610272</v>
      </c>
      <c r="I269" s="6">
        <f>(24*60/PI()*D269*Cálculos!$M$20*(F269*SIN(E269)*SIN(Cálculos!$M$18)+COS(E269)*COS(Cálculos!$M$18)*SIN(F269)))*$H$1</f>
        <v>31.318521940375987</v>
      </c>
    </row>
    <row r="270" spans="1:9" x14ac:dyDescent="0.25">
      <c r="A270" s="1">
        <v>9</v>
      </c>
      <c r="B270" s="1">
        <v>24</v>
      </c>
      <c r="C270" s="1">
        <f t="shared" si="19"/>
        <v>267</v>
      </c>
      <c r="D270" s="15">
        <f t="shared" si="20"/>
        <v>0.99617415821334843</v>
      </c>
      <c r="E270" s="15">
        <f t="shared" si="21"/>
        <v>-2.6403204233750699E-2</v>
      </c>
      <c r="F270" s="15">
        <f>+ACOS(-TAN(Cálculos!$M$18)*TAN(Cálculos!E270))</f>
        <v>1.5892445883047563</v>
      </c>
      <c r="G270" s="6">
        <f t="shared" si="22"/>
        <v>12.140934336515814</v>
      </c>
      <c r="H270" s="7">
        <f>2/15*ACOS((SIN((-6)*2*PI()/360)-SIN(Cálculos!$M$18)*SIN(E270))/(COS(Cálculos!$M$18)*COS(E270)))*360/(2*PI())</f>
        <v>13.119325852317456</v>
      </c>
      <c r="I270" s="6">
        <f>(24*60/PI()*D270*Cálculos!$M$20*(F270*SIN(E270)*SIN(Cálculos!$M$18)+COS(E270)*COS(Cálculos!$M$18)*SIN(F270)))*$H$1</f>
        <v>31.57034715337139</v>
      </c>
    </row>
    <row r="271" spans="1:9" x14ac:dyDescent="0.25">
      <c r="A271" s="1">
        <v>9</v>
      </c>
      <c r="B271" s="1">
        <v>25</v>
      </c>
      <c r="C271" s="1">
        <f t="shared" si="19"/>
        <v>268</v>
      </c>
      <c r="D271" s="15">
        <f t="shared" si="20"/>
        <v>0.99673893542181524</v>
      </c>
      <c r="E271" s="15">
        <f t="shared" si="21"/>
        <v>-3.3424869821240911E-2</v>
      </c>
      <c r="F271" s="15">
        <f>+ACOS(-TAN(Cálculos!$M$18)*TAN(Cálculos!E271))</f>
        <v>1.5941547883205192</v>
      </c>
      <c r="G271" s="6">
        <f t="shared" si="22"/>
        <v>12.178445501511584</v>
      </c>
      <c r="H271" s="7">
        <f>2/15*ACOS((SIN((-6)*2*PI()/360)-SIN(Cálculos!$M$18)*SIN(E271))/(COS(Cálculos!$M$18)*COS(E271)))*360/(2*PI())</f>
        <v>13.157456144084621</v>
      </c>
      <c r="I271" s="6">
        <f>(24*60/PI()*D271*Cálculos!$M$20*(F271*SIN(E271)*SIN(Cálculos!$M$18)+COS(E271)*COS(Cálculos!$M$18)*SIN(F271)))*$H$1</f>
        <v>31.821394440461685</v>
      </c>
    </row>
    <row r="272" spans="1:9" x14ac:dyDescent="0.25">
      <c r="A272" s="1">
        <v>9</v>
      </c>
      <c r="B272" s="1">
        <v>26</v>
      </c>
      <c r="C272" s="1">
        <f t="shared" si="19"/>
        <v>269</v>
      </c>
      <c r="D272" s="15">
        <f t="shared" si="20"/>
        <v>0.99730467895409602</v>
      </c>
      <c r="E272" s="15">
        <f t="shared" si="21"/>
        <v>-4.0436630898435667E-2</v>
      </c>
      <c r="F272" s="15">
        <f>+ACOS(-TAN(Cálculos!$M$18)*TAN(Cálculos!E272))</f>
        <v>1.599060925861016</v>
      </c>
      <c r="G272" s="6">
        <f t="shared" si="22"/>
        <v>12.215925631482408</v>
      </c>
      <c r="H272" s="7">
        <f>2/15*ACOS((SIN((-6)*2*PI()/360)-SIN(Cálculos!$M$18)*SIN(E272))/(COS(Cálculos!$M$18)*COS(E272)))*360/(2*PI())</f>
        <v>13.195628114971308</v>
      </c>
      <c r="I272" s="6">
        <f>(24*60/PI()*D272*Cálculos!$M$20*(F272*SIN(E272)*SIN(Cálculos!$M$18)+COS(E272)*COS(Cálculos!$M$18)*SIN(F272)))*$H$1</f>
        <v>32.071580419001137</v>
      </c>
    </row>
    <row r="273" spans="1:9" x14ac:dyDescent="0.25">
      <c r="A273" s="1">
        <v>9</v>
      </c>
      <c r="B273" s="1">
        <v>27</v>
      </c>
      <c r="C273" s="1">
        <f t="shared" si="19"/>
        <v>270</v>
      </c>
      <c r="D273" s="15">
        <f t="shared" si="20"/>
        <v>0.99787122116817251</v>
      </c>
      <c r="E273" s="15">
        <f t="shared" si="21"/>
        <v>-4.7436409729200886E-2</v>
      </c>
      <c r="F273" s="15">
        <f>+ACOS(-TAN(Cálculos!$M$18)*TAN(Cálculos!E273))</f>
        <v>1.6039621358525125</v>
      </c>
      <c r="G273" s="6">
        <f t="shared" si="22"/>
        <v>12.253368117751753</v>
      </c>
      <c r="H273" s="7">
        <f>2/15*ACOS((SIN((-6)*2*PI()/360)-SIN(Cálculos!$M$18)*SIN(E273))/(COS(Cálculos!$M$18)*COS(E273)))*360/(2*PI())</f>
        <v>13.233834981534265</v>
      </c>
      <c r="I273" s="6">
        <f>(24*60/PI()*D273*Cálculos!$M$20*(F273*SIN(E273)*SIN(Cálculos!$M$18)+COS(E273)*COS(Cálculos!$M$18)*SIN(F273)))*$H$1</f>
        <v>32.320822694572009</v>
      </c>
    </row>
    <row r="274" spans="1:9" x14ac:dyDescent="0.25">
      <c r="A274" s="1">
        <v>9</v>
      </c>
      <c r="B274" s="1">
        <v>28</v>
      </c>
      <c r="C274" s="1">
        <f t="shared" si="19"/>
        <v>271</v>
      </c>
      <c r="D274" s="15">
        <f t="shared" si="20"/>
        <v>0.99843839418535973</v>
      </c>
      <c r="E274" s="15">
        <f t="shared" si="21"/>
        <v>-5.4422132128002149E-2</v>
      </c>
      <c r="F274" s="15">
        <f>+ACOS(-TAN(Cálculos!$M$18)*TAN(Cálculos!E274))</f>
        <v>1.6088575473608875</v>
      </c>
      <c r="G274" s="6">
        <f t="shared" si="22"/>
        <v>12.290766306873044</v>
      </c>
      <c r="H274" s="7">
        <f>2/15*ACOS((SIN((-6)*2*PI()/360)-SIN(Cálculos!$M$18)*SIN(E274))/(COS(Cálculos!$M$18)*COS(E274)))*360/(2*PI())</f>
        <v>13.272069861596044</v>
      </c>
      <c r="I274" s="6">
        <f>(24*60/PI()*D274*Cálculos!$M$20*(F274*SIN(E274)*SIN(Cálculos!$M$18)+COS(E274)*COS(Cálculos!$M$18)*SIN(F274)))*$H$1</f>
        <v>32.569039911834686</v>
      </c>
    </row>
    <row r="275" spans="1:9" x14ac:dyDescent="0.25">
      <c r="A275" s="1">
        <v>9</v>
      </c>
      <c r="B275" s="1">
        <v>29</v>
      </c>
      <c r="C275" s="1">
        <f t="shared" si="19"/>
        <v>272</v>
      </c>
      <c r="D275" s="15">
        <f t="shared" si="20"/>
        <v>0.99900602994005205</v>
      </c>
      <c r="E275" s="15">
        <f t="shared" si="21"/>
        <v>-6.1391728074528064E-2</v>
      </c>
      <c r="F275" s="15">
        <f>+ACOS(-TAN(Cálculos!$M$18)*TAN(Cálculos!E275))</f>
        <v>1.6137462825967497</v>
      </c>
      <c r="G275" s="6">
        <f t="shared" si="22"/>
        <v>12.328113493029281</v>
      </c>
      <c r="H275" s="7">
        <f>2/15*ACOS((SIN((-6)*2*PI()/360)-SIN(Cálculos!$M$18)*SIN(E275))/(COS(Cálculos!$M$18)*COS(E275)))*360/(2*PI())</f>
        <v>13.310325766032365</v>
      </c>
      <c r="I275" s="6">
        <f>(24*60/PI()*D275*Cálculos!$M$20*(F275*SIN(E275)*SIN(Cálculos!$M$18)+COS(E275)*COS(Cálculos!$M$18)*SIN(F275)))*$H$1</f>
        <v>32.816151803344788</v>
      </c>
    </row>
    <row r="276" spans="1:9" x14ac:dyDescent="0.25">
      <c r="A276" s="1">
        <v>9</v>
      </c>
      <c r="B276" s="1">
        <v>30</v>
      </c>
      <c r="C276" s="1">
        <f t="shared" si="19"/>
        <v>273</v>
      </c>
      <c r="D276" s="15">
        <f t="shared" si="20"/>
        <v>0.99957396022952472</v>
      </c>
      <c r="E276" s="15">
        <f t="shared" si="21"/>
        <v>-6.8343132327083139E-2</v>
      </c>
      <c r="F276" s="15">
        <f>+ACOS(-TAN(Cálculos!$M$18)*TAN(Cálculos!E276))</f>
        <v>1.6186274559321292</v>
      </c>
      <c r="G276" s="6">
        <f t="shared" si="22"/>
        <v>12.365402910521153</v>
      </c>
      <c r="H276" s="7">
        <f>2/15*ACOS((SIN((-6)*2*PI()/360)-SIN(Cálculos!$M$18)*SIN(E276))/(COS(Cálculos!$M$18)*COS(E276)))*360/(2*PI())</f>
        <v>13.348595590592986</v>
      </c>
      <c r="I276" s="6">
        <f>(24*60/PI()*D276*Cálculos!$M$20*(F276*SIN(E276)*SIN(Cálculos!$M$18)+COS(E276)*COS(Cálculos!$M$18)*SIN(F276)))*$H$1</f>
        <v>33.062079236249019</v>
      </c>
    </row>
    <row r="277" spans="1:9" x14ac:dyDescent="0.25">
      <c r="A277" s="1">
        <v>10</v>
      </c>
      <c r="B277" s="1">
        <v>1</v>
      </c>
      <c r="C277" s="1">
        <f t="shared" si="19"/>
        <v>274</v>
      </c>
      <c r="D277" s="15">
        <f t="shared" si="20"/>
        <v>1.000142016763776</v>
      </c>
      <c r="E277" s="15">
        <f t="shared" si="21"/>
        <v>-7.5274285034564459E-2</v>
      </c>
      <c r="F277" s="15">
        <f>+ACOS(-TAN(Cálculos!$M$18)*TAN(Cálculos!E277))</f>
        <v>1.6235001729305587</v>
      </c>
      <c r="G277" s="6">
        <f t="shared" si="22"/>
        <v>12.402627726357375</v>
      </c>
      <c r="H277" s="7">
        <f>2/15*ACOS((SIN((-6)*2*PI()/360)-SIN(Cálculos!$M$18)*SIN(E277))/(COS(Cálculos!$M$18)*COS(E277)))*360/(2*PI())</f>
        <v>13.386872107771312</v>
      </c>
      <c r="I277" s="6">
        <f>(24*60/PI()*D277*Cálculos!$M$20*(F277*SIN(E277)*SIN(Cálculos!$M$18)+COS(E277)*COS(Cálculos!$M$18)*SIN(F277)))*$H$1</f>
        <v>33.306744256777215</v>
      </c>
    </row>
    <row r="278" spans="1:9" x14ac:dyDescent="0.25">
      <c r="A278" s="1">
        <v>10</v>
      </c>
      <c r="B278" s="1">
        <v>2</v>
      </c>
      <c r="C278" s="1">
        <f t="shared" si="19"/>
        <v>275</v>
      </c>
      <c r="D278" s="15">
        <f t="shared" si="20"/>
        <v>1.0007100312153954</v>
      </c>
      <c r="E278" s="15">
        <f t="shared" si="21"/>
        <v>-8.2183132346837551E-2</v>
      </c>
      <c r="F278" s="15">
        <f>+ACOS(-TAN(Cálculos!$M$18)*TAN(Cálculos!E278))</f>
        <v>1.6283635293924015</v>
      </c>
      <c r="G278" s="6">
        <f t="shared" si="22"/>
        <v>12.439781032961545</v>
      </c>
      <c r="H278" s="7">
        <f>2/15*ACOS((SIN((-6)*2*PI()/360)-SIN(Cálculos!$M$18)*SIN(E278))/(COS(Cálculos!$M$18)*COS(E278)))*360/(2*PI())</f>
        <v>13.425147958738533</v>
      </c>
      <c r="I278" s="6">
        <f>(24*60/PI()*D278*Cálculos!$M$20*(F278*SIN(E278)*SIN(Cálculos!$M$18)+COS(E278)*COS(Cálculos!$M$18)*SIN(F278)))*$H$1</f>
        <v>33.550070132453897</v>
      </c>
    </row>
    <row r="279" spans="1:9" x14ac:dyDescent="0.25">
      <c r="A279" s="1">
        <v>10</v>
      </c>
      <c r="B279" s="1">
        <v>3</v>
      </c>
      <c r="C279" s="1">
        <f t="shared" si="19"/>
        <v>276</v>
      </c>
      <c r="D279" s="15">
        <f t="shared" si="20"/>
        <v>1.0012778352694418</v>
      </c>
      <c r="E279" s="15">
        <f t="shared" si="21"/>
        <v>-8.9067627023339382E-2</v>
      </c>
      <c r="F279" s="15">
        <f>+ACOS(-TAN(Cálculos!$M$18)*TAN(Cálculos!E279))</f>
        <v>1.6332166104173318</v>
      </c>
      <c r="G279" s="6">
        <f t="shared" si="22"/>
        <v>12.476855841010016</v>
      </c>
      <c r="H279" s="7">
        <f>2/15*ACOS((SIN((-6)*2*PI()/360)-SIN(Cálculos!$M$18)*SIN(E279))/(COS(Cálculos!$M$18)*COS(E279)))*360/(2*PI())</f>
        <v>13.463415645358904</v>
      </c>
      <c r="I279" s="6">
        <f>(24*60/PI()*D279*Cálculos!$M$20*(F279*SIN(E279)*SIN(Cálculos!$M$18)+COS(E279)*COS(Cálculos!$M$18)*SIN(F279)))*$H$1</f>
        <v>33.791981391959311</v>
      </c>
    </row>
    <row r="280" spans="1:9" x14ac:dyDescent="0.25">
      <c r="A280" s="1">
        <v>10</v>
      </c>
      <c r="B280" s="1">
        <v>4</v>
      </c>
      <c r="C280" s="1">
        <f t="shared" si="19"/>
        <v>277</v>
      </c>
      <c r="D280" s="15">
        <f t="shared" si="20"/>
        <v>1.0018452606733199</v>
      </c>
      <c r="E280" s="15">
        <f t="shared" si="21"/>
        <v>-9.5925729039717356E-2</v>
      </c>
      <c r="F280" s="15">
        <f>+ACOS(-TAN(Cálculos!$M$18)*TAN(Cálculos!E280))</f>
        <v>1.638058489485916</v>
      </c>
      <c r="G280" s="6">
        <f t="shared" si="22"/>
        <v>12.513845072415696</v>
      </c>
      <c r="H280" s="7">
        <f>2/15*ACOS((SIN((-6)*2*PI()/360)-SIN(Cálculos!$M$18)*SIN(E280))/(COS(Cálculos!$M$18)*COS(E280)))*360/(2*PI())</f>
        <v>13.501667522303322</v>
      </c>
      <c r="I280" s="6">
        <f>(24*60/PI()*D280*Cálculos!$M$20*(F280*SIN(E280)*SIN(Cálculos!$M$18)+COS(E280)*COS(Cálculos!$M$18)*SIN(F280)))*$H$1</f>
        <v>34.032403862576054</v>
      </c>
    </row>
    <row r="281" spans="1:9" x14ac:dyDescent="0.25">
      <c r="A281" s="1">
        <v>10</v>
      </c>
      <c r="B281" s="1">
        <v>5</v>
      </c>
      <c r="C281" s="1">
        <f t="shared" si="19"/>
        <v>278</v>
      </c>
      <c r="D281" s="15">
        <f t="shared" si="20"/>
        <v>1.0024121392866365</v>
      </c>
      <c r="E281" s="15">
        <f t="shared" si="21"/>
        <v>-0.10275540619233374</v>
      </c>
      <c r="F281" s="15">
        <f>+ACOS(-TAN(Cálculos!$M$18)*TAN(Cálculos!E281))</f>
        <v>1.642888227562306</v>
      </c>
      <c r="G281" s="6">
        <f t="shared" si="22"/>
        <v>12.550741553473134</v>
      </c>
      <c r="H281" s="7">
        <f>2/15*ACOS((SIN((-6)*2*PI()/360)-SIN(Cálculos!$M$18)*SIN(E281))/(COS(Cálculos!$M$18)*COS(E281)))*360/(2*PI())</f>
        <v>13.53989578927926</v>
      </c>
      <c r="I281" s="6">
        <f>(24*60/PI()*D281*Cálculos!$M$20*(F281*SIN(E281)*SIN(Cálculos!$M$18)+COS(E281)*COS(Cálculos!$M$18)*SIN(F281)))*$H$1</f>
        <v>34.271264705164135</v>
      </c>
    </row>
    <row r="282" spans="1:9" x14ac:dyDescent="0.25">
      <c r="A282" s="1">
        <v>10</v>
      </c>
      <c r="B282" s="1">
        <v>6</v>
      </c>
      <c r="C282" s="1">
        <f t="shared" si="19"/>
        <v>279</v>
      </c>
      <c r="D282" s="15">
        <f t="shared" si="20"/>
        <v>1.0029783031310244</v>
      </c>
      <c r="E282" s="15">
        <f t="shared" si="21"/>
        <v>-0.10955463470045239</v>
      </c>
      <c r="F282" s="15">
        <f>+ACOS(-TAN(Cálculos!$M$18)*TAN(Cálculos!E282))</f>
        <v>1.6477048722201038</v>
      </c>
      <c r="G282" s="6">
        <f t="shared" si="22"/>
        <v>12.587538008180607</v>
      </c>
      <c r="H282" s="7">
        <f>2/15*ACOS((SIN((-6)*2*PI()/360)-SIN(Cálculos!$M$18)*SIN(E282))/(COS(Cálculos!$M$18)*COS(E282)))*360/(2*PI())</f>
        <v>13.578092483395835</v>
      </c>
      <c r="I282" s="6">
        <f>(24*60/PI()*D282*Cálculos!$M$20*(F282*SIN(E282)*SIN(Cálculos!$M$18)+COS(E282)*COS(Cálculos!$M$18)*SIN(F282)))*$H$1</f>
        <v>34.508492446614582</v>
      </c>
    </row>
    <row r="283" spans="1:9" x14ac:dyDescent="0.25">
      <c r="A283" s="1">
        <v>10</v>
      </c>
      <c r="B283" s="1">
        <v>7</v>
      </c>
      <c r="C283" s="1">
        <f t="shared" si="19"/>
        <v>280</v>
      </c>
      <c r="D283" s="15">
        <f t="shared" si="20"/>
        <v>1.0035435844399174</v>
      </c>
      <c r="E283" s="15">
        <f t="shared" si="21"/>
        <v>-0.11632139980592628</v>
      </c>
      <c r="F283" s="15">
        <f>+ACOS(-TAN(Cálculos!$M$18)*TAN(Cálculos!E283))</f>
        <v>1.6525074567935158</v>
      </c>
      <c r="G283" s="6">
        <f t="shared" si="22"/>
        <v>12.624227051755428</v>
      </c>
      <c r="H283" s="7">
        <f>2/15*ACOS((SIN((-6)*2*PI()/360)-SIN(Cálculos!$M$18)*SIN(E283))/(COS(Cálculos!$M$18)*COS(E283)))*360/(2*PI())</f>
        <v>13.616249471683625</v>
      </c>
      <c r="I283" s="6">
        <f>(24*60/PI()*D283*Cálculos!$M$20*(F283*SIN(E283)*SIN(Cálculos!$M$18)+COS(E283)*COS(Cálculos!$M$18)*SIN(F283)))*$H$1</f>
        <v>34.744017009737959</v>
      </c>
    </row>
    <row r="284" spans="1:9" x14ac:dyDescent="0.25">
      <c r="A284" s="1">
        <v>10</v>
      </c>
      <c r="B284" s="1">
        <v>8</v>
      </c>
      <c r="C284" s="1">
        <f t="shared" si="19"/>
        <v>281</v>
      </c>
      <c r="D284" s="15">
        <f t="shared" si="20"/>
        <v>1.0041078157082641</v>
      </c>
      <c r="E284" s="15">
        <f t="shared" si="21"/>
        <v>-0.12305369637021663</v>
      </c>
      <c r="F284" s="15">
        <f>+ACOS(-TAN(Cálculos!$M$18)*TAN(Cálculos!E284))</f>
        <v>1.6572949995559934</v>
      </c>
      <c r="G284" s="6">
        <f t="shared" si="22"/>
        <v>12.660801184359208</v>
      </c>
      <c r="H284" s="7">
        <f>2/15*ACOS((SIN((-6)*2*PI()/360)-SIN(Cálculos!$M$18)*SIN(E284))/(COS(Cálculos!$M$18)*COS(E284)))*360/(2*PI())</f>
        <v>13.654358443789734</v>
      </c>
      <c r="I284" s="6">
        <f>(24*60/PI()*D284*Cálculos!$M$20*(F284*SIN(E284)*SIN(Cálculos!$M$18)+COS(E284)*COS(Cálculos!$M$18)*SIN(F284)))*$H$1</f>
        <v>34.977769740552418</v>
      </c>
    </row>
    <row r="285" spans="1:9" x14ac:dyDescent="0.25">
      <c r="A285" s="1">
        <v>10</v>
      </c>
      <c r="B285" s="1">
        <v>9</v>
      </c>
      <c r="C285" s="1">
        <f t="shared" si="19"/>
        <v>282</v>
      </c>
      <c r="D285" s="15">
        <f t="shared" si="20"/>
        <v>1.0046708297421625</v>
      </c>
      <c r="E285" s="15">
        <f t="shared" si="21"/>
        <v>-0.12974952946855617</v>
      </c>
      <c r="F285" s="15">
        <f>+ACOS(-TAN(Cálculos!$M$18)*TAN(Cálculos!E285))</f>
        <v>1.6620665029285899</v>
      </c>
      <c r="G285" s="6">
        <f t="shared" si="22"/>
        <v>12.697252785050171</v>
      </c>
      <c r="H285" s="7">
        <f>2/15*ACOS((SIN((-6)*2*PI()/360)-SIN(Cálculos!$M$18)*SIN(E285))/(COS(Cálculos!$M$18)*COS(E285)))*360/(2*PI())</f>
        <v>13.692410904869522</v>
      </c>
      <c r="I285" s="6">
        <f>(24*60/PI()*D285*Cálculos!$M$20*(F285*SIN(E285)*SIN(Cálculos!$M$18)+COS(E285)*COS(Cálculos!$M$18)*SIN(F285)))*$H$1</f>
        <v>35.209683432942093</v>
      </c>
    </row>
    <row r="286" spans="1:9" x14ac:dyDescent="0.25">
      <c r="A286" s="1">
        <v>10</v>
      </c>
      <c r="B286" s="1">
        <v>10</v>
      </c>
      <c r="C286" s="1">
        <f t="shared" si="19"/>
        <v>283</v>
      </c>
      <c r="D286" s="15">
        <f t="shared" si="20"/>
        <v>1.0052324597084035</v>
      </c>
      <c r="E286" s="15">
        <f t="shared" si="21"/>
        <v>-0.13640691498108967</v>
      </c>
      <c r="F286" s="15">
        <f>+ACOS(-TAN(Cálculos!$M$18)*TAN(Cálculos!E286))</f>
        <v>1.6668209527203615</v>
      </c>
      <c r="G286" s="6">
        <f t="shared" si="22"/>
        <v>12.733574105980217</v>
      </c>
      <c r="H286" s="7">
        <f>2/15*ACOS((SIN((-6)*2*PI()/360)-SIN(Cálculos!$M$18)*SIN(E286))/(COS(Cálculos!$M$18)*COS(E286)))*360/(2*PI())</f>
        <v>13.730398168697299</v>
      </c>
      <c r="I286" s="6">
        <f>(24*60/PI()*D286*Cálculos!$M$20*(F286*SIN(E286)*SIN(Cálculos!$M$18)+COS(E286)*COS(Cálculos!$M$18)*SIN(F286)))*$H$1</f>
        <v>35.439692350665048</v>
      </c>
    </row>
    <row r="287" spans="1:9" x14ac:dyDescent="0.25">
      <c r="A287" s="1">
        <v>10</v>
      </c>
      <c r="B287" s="1">
        <v>11</v>
      </c>
      <c r="C287" s="1">
        <f t="shared" si="19"/>
        <v>284</v>
      </c>
      <c r="D287" s="15">
        <f t="shared" si="20"/>
        <v>1.0057925391839071</v>
      </c>
      <c r="E287" s="15">
        <f t="shared" si="21"/>
        <v>-0.14302388018081227</v>
      </c>
      <c r="F287" s="15">
        <f>+ACOS(-TAN(Cálculos!$M$18)*TAN(Cálculos!E287))</f>
        <v>1.6715573174031813</v>
      </c>
      <c r="G287" s="6">
        <f t="shared" si="22"/>
        <v>12.769757266854937</v>
      </c>
      <c r="H287" s="7">
        <f>2/15*ACOS((SIN((-6)*2*PI()/360)-SIN(Cálculos!$M$18)*SIN(E287))/(COS(Cálculos!$M$18)*COS(E287)))*360/(2*PI())</f>
        <v>13.768311351019189</v>
      </c>
      <c r="I287" s="6">
        <f>(24*60/PI()*D287*Cálculos!$M$20*(F287*SIN(E287)*SIN(Cálculos!$M$18)+COS(E287)*COS(Cálculos!$M$18)*SIN(F287)))*$H$1</f>
        <v>35.667732246696801</v>
      </c>
    </row>
    <row r="288" spans="1:9" x14ac:dyDescent="0.25">
      <c r="A288" s="1">
        <v>10</v>
      </c>
      <c r="B288" s="1">
        <v>12</v>
      </c>
      <c r="C288" s="1">
        <f t="shared" si="19"/>
        <v>285</v>
      </c>
      <c r="D288" s="15">
        <f t="shared" si="20"/>
        <v>1.0063509022050374</v>
      </c>
      <c r="E288" s="15">
        <f t="shared" si="21"/>
        <v>-0.14959846431812882</v>
      </c>
      <c r="F288" s="15">
        <f>+ACOS(-TAN(Cálculos!$M$18)*TAN(Cálculos!E288))</f>
        <v>1.676274547423412</v>
      </c>
      <c r="G288" s="6">
        <f t="shared" si="22"/>
        <v>12.805794249675156</v>
      </c>
      <c r="H288" s="7">
        <f>2/15*ACOS((SIN((-6)*2*PI()/360)-SIN(Cálculos!$M$18)*SIN(E288))/(COS(Cálculos!$M$18)*COS(E288)))*360/(2*PI())</f>
        <v>13.806141363172458</v>
      </c>
      <c r="I288" s="6">
        <f>(24*60/PI()*D288*Cálculos!$M$20*(F288*SIN(E288)*SIN(Cálculos!$M$18)+COS(E288)*COS(Cálculos!$M$18)*SIN(F288)))*$H$1</f>
        <v>35.893740379903058</v>
      </c>
    </row>
    <row r="289" spans="1:9" x14ac:dyDescent="0.25">
      <c r="A289" s="1">
        <v>10</v>
      </c>
      <c r="B289" s="1">
        <v>13</v>
      </c>
      <c r="C289" s="1">
        <f t="shared" si="19"/>
        <v>286</v>
      </c>
      <c r="D289" s="15">
        <f t="shared" si="20"/>
        <v>1.0069073833167805</v>
      </c>
      <c r="E289" s="15">
        <f t="shared" si="21"/>
        <v>-0.15612871920186897</v>
      </c>
      <c r="F289" s="15">
        <f>+ACOS(-TAN(Cálculos!$M$18)*TAN(Cálculos!E289))</f>
        <v>1.6809715745529454</v>
      </c>
      <c r="G289" s="6">
        <f t="shared" si="22"/>
        <v>12.841676893779253</v>
      </c>
      <c r="H289" s="7">
        <f>2/15*ACOS((SIN((-6)*2*PI()/360)-SIN(Cálculos!$M$18)*SIN(E289))/(COS(Cálculos!$M$18)*COS(E289)))*360/(2*PI())</f>
        <v>13.843878905996402</v>
      </c>
      <c r="I289" s="6">
        <f>(24*60/PI()*D289*Cálculos!$M$20*(F289*SIN(E289)*SIN(Cálculos!$M$18)+COS(E289)*COS(Cálculos!$M$18)*SIN(F289)))*$H$1</f>
        <v>36.117655529043333</v>
      </c>
    </row>
    <row r="290" spans="1:9" x14ac:dyDescent="0.25">
      <c r="A290" s="1">
        <v>10</v>
      </c>
      <c r="B290" s="1">
        <v>14</v>
      </c>
      <c r="C290" s="1">
        <f t="shared" si="19"/>
        <v>287</v>
      </c>
      <c r="D290" s="15">
        <f t="shared" si="20"/>
        <v>1.0074618176217736</v>
      </c>
      <c r="E290" s="15">
        <f t="shared" si="21"/>
        <v>-0.16261270977657588</v>
      </c>
      <c r="F290" s="15">
        <f>+ACOS(-TAN(Cálculos!$M$18)*TAN(Cálculos!E290))</f>
        <v>1.6856473112821766</v>
      </c>
      <c r="G290" s="6">
        <f t="shared" si="22"/>
        <v>12.877396891205818</v>
      </c>
      <c r="H290" s="7">
        <f>2/15*ACOS((SIN((-6)*2*PI()/360)-SIN(Cálculos!$M$18)*SIN(E290))/(COS(Cálculos!$M$18)*COS(E290)))*360/(2*PI())</f>
        <v>13.881514464060967</v>
      </c>
      <c r="I290" s="6">
        <f>(24*60/PI()*D290*Cálculos!$M$20*(F290*SIN(E290)*SIN(Cálculos!$M$18)+COS(E290)*COS(Cálculos!$M$18)*SIN(F290)))*$H$1</f>
        <v>36.33941800411381</v>
      </c>
    </row>
    <row r="291" spans="1:9" x14ac:dyDescent="0.25">
      <c r="A291" s="1">
        <v>10</v>
      </c>
      <c r="B291" s="1">
        <v>15</v>
      </c>
      <c r="C291" s="1">
        <f t="shared" si="19"/>
        <v>288</v>
      </c>
      <c r="D291" s="15">
        <f t="shared" si="20"/>
        <v>1.0080140408291658</v>
      </c>
      <c r="E291" s="15">
        <f t="shared" si="21"/>
        <v>-0.16904851469590593</v>
      </c>
      <c r="F291" s="15">
        <f>+ACOS(-TAN(Cálculos!$M$18)*TAN(Cálculos!E291))</f>
        <v>1.6903006502575444</v>
      </c>
      <c r="G291" s="6">
        <f t="shared" si="22"/>
        <v>12.912945782396791</v>
      </c>
      <c r="H291" s="7">
        <f>2/15*ACOS((SIN((-6)*2*PI()/360)-SIN(Cálculos!$M$18)*SIN(E291))/(COS(Cálculos!$M$18)*COS(E291)))*360/(2*PI())</f>
        <v>13.919038300240169</v>
      </c>
      <c r="I291" s="6">
        <f>(24*60/PI()*D291*Cálculos!$M$20*(F291*SIN(E291)*SIN(Cálculos!$M$18)+COS(E291)*COS(Cálculos!$M$18)*SIN(F291)))*$H$1</f>
        <v>36.558969655046162</v>
      </c>
    </row>
    <row r="292" spans="1:9" x14ac:dyDescent="0.25">
      <c r="A292" s="1">
        <v>10</v>
      </c>
      <c r="B292" s="1">
        <v>16</v>
      </c>
      <c r="C292" s="1">
        <f t="shared" si="19"/>
        <v>289</v>
      </c>
      <c r="D292" s="15">
        <f t="shared" si="20"/>
        <v>1.0085638893033033</v>
      </c>
      <c r="E292" s="15">
        <f t="shared" si="21"/>
        <v>-0.17543422689196619</v>
      </c>
      <c r="F292" s="15">
        <f>+ACOS(-TAN(Cálculos!$M$18)*TAN(Cálculos!E292))</f>
        <v>1.6949304637663269</v>
      </c>
      <c r="G292" s="6">
        <f t="shared" si="22"/>
        <v>12.948314952261578</v>
      </c>
      <c r="H292" s="7">
        <f>2/15*ACOS((SIN((-6)*2*PI()/360)-SIN(Cálculos!$M$18)*SIN(E292))/(COS(Cálculos!$M$18)*COS(E292)))*360/(2*PI())</f>
        <v>13.956440450658359</v>
      </c>
      <c r="I292" s="6">
        <f>(24*60/PI()*D292*Cálculos!$M$20*(F292*SIN(E292)*SIN(Cálculos!$M$18)+COS(E292)*COS(Cálculos!$M$18)*SIN(F292)))*$H$1</f>
        <v>36.776253877785862</v>
      </c>
    </row>
    <row r="293" spans="1:9" x14ac:dyDescent="0.25">
      <c r="A293" s="1">
        <v>10</v>
      </c>
      <c r="B293" s="1">
        <v>17</v>
      </c>
      <c r="C293" s="1">
        <f t="shared" si="19"/>
        <v>290</v>
      </c>
      <c r="D293" s="15">
        <f t="shared" si="20"/>
        <v>1.0091112001122164</v>
      </c>
      <c r="E293" s="15">
        <f t="shared" si="21"/>
        <v>-0.18176795414041733</v>
      </c>
      <c r="F293" s="15">
        <f>+ACOS(-TAN(Cálculos!$M$18)*TAN(Cálculos!E293))</f>
        <v>1.6995356032714231</v>
      </c>
      <c r="G293" s="6">
        <f t="shared" si="22"/>
        <v>12.983495626623041</v>
      </c>
      <c r="H293" s="7">
        <f>2/15*ACOS((SIN((-6)*2*PI()/360)-SIN(Cálculos!$M$18)*SIN(E293))/(COS(Cálculos!$M$18)*COS(E293)))*360/(2*PI())</f>
        <v>13.99371072003828</v>
      </c>
      <c r="I293" s="6">
        <f>(24*60/PI()*D293*Cálculos!$M$20*(F293*SIN(E293)*SIN(Cálculos!$M$18)+COS(E293)*COS(Cálculos!$M$18)*SIN(F293)))*$H$1</f>
        <v>36.991215617780966</v>
      </c>
    </row>
    <row r="294" spans="1:9" x14ac:dyDescent="0.25">
      <c r="A294" s="1">
        <v>10</v>
      </c>
      <c r="B294" s="1">
        <v>18</v>
      </c>
      <c r="C294" s="1">
        <f t="shared" si="19"/>
        <v>291</v>
      </c>
      <c r="D294" s="15">
        <f t="shared" si="20"/>
        <v>1.0096558110759004</v>
      </c>
      <c r="E294" s="15">
        <f t="shared" si="21"/>
        <v>-0.18804781962118322</v>
      </c>
      <c r="F294" s="15">
        <f>+ACOS(-TAN(Cálculos!$M$18)*TAN(Cálculos!E294))</f>
        <v>1.7041148989989183</v>
      </c>
      <c r="G294" s="6">
        <f t="shared" si="22"/>
        <v>13.018478869066742</v>
      </c>
      <c r="H294" s="7">
        <f>2/15*ACOS((SIN((-6)*2*PI()/360)-SIN(Cálculos!$M$18)*SIN(E294))/(COS(Cálculos!$M$18)*COS(E294)))*360/(2*PI())</f>
        <v>14.030838677480746</v>
      </c>
      <c r="I294" s="6">
        <f>(24*60/PI()*D294*Cálculos!$M$20*(F294*SIN(E294)*SIN(Cálculos!$M$18)+COS(E294)*COS(Cálculos!$M$18)*SIN(F294)))*$H$1</f>
        <v>37.203801370920033</v>
      </c>
    </row>
    <row r="295" spans="1:9" x14ac:dyDescent="0.25">
      <c r="A295" s="1">
        <v>10</v>
      </c>
      <c r="B295" s="1">
        <v>19</v>
      </c>
      <c r="C295" s="1">
        <f t="shared" si="19"/>
        <v>292</v>
      </c>
      <c r="D295" s="15">
        <f t="shared" si="20"/>
        <v>1.0101975608143732</v>
      </c>
      <c r="E295" s="15">
        <f t="shared" si="21"/>
        <v>-0.19427196247459103</v>
      </c>
      <c r="F295" s="15">
        <f>+ACOS(-TAN(Cálculos!$M$18)*TAN(Cálculos!E295))</f>
        <v>1.7086671595812475</v>
      </c>
      <c r="G295" s="6">
        <f t="shared" si="22"/>
        <v>13.053255578214907</v>
      </c>
      <c r="H295" s="7">
        <f>2/15*ACOS((SIN((-6)*2*PI()/360)-SIN(Cálculos!$M$18)*SIN(E295))/(COS(Cálculos!$M$18)*COS(E295)))*360/(2*PI())</f>
        <v>14.067813652706615</v>
      </c>
      <c r="I295" s="6">
        <f>(24*60/PI()*D295*Cálculos!$M$20*(F295*SIN(E295)*SIN(Cálculos!$M$18)+COS(E295)*COS(Cálculos!$M$18)*SIN(F295)))*$H$1</f>
        <v>37.413959181964046</v>
      </c>
    </row>
    <row r="296" spans="1:9" x14ac:dyDescent="0.25">
      <c r="A296" s="1">
        <v>10</v>
      </c>
      <c r="B296" s="1">
        <v>20</v>
      </c>
      <c r="C296" s="1">
        <f t="shared" si="19"/>
        <v>293</v>
      </c>
      <c r="D296" s="15">
        <f t="shared" si="20"/>
        <v>1.0107362887954954</v>
      </c>
      <c r="E296" s="15">
        <f t="shared" si="21"/>
        <v>-0.20043853835278497</v>
      </c>
      <c r="F296" s="15">
        <f>+ACOS(-TAN(Cálculos!$M$18)*TAN(Cálculos!E296))</f>
        <v>1.7131911717588235</v>
      </c>
      <c r="G296" s="6">
        <f t="shared" si="22"/>
        <v>13.087816485447028</v>
      </c>
      <c r="H296" s="7">
        <f>2/15*ACOS((SIN((-6)*2*PI()/360)-SIN(Cálculos!$M$18)*SIN(E296))/(COS(Cálculos!$M$18)*COS(E296)))*360/(2*PI())</f>
        <v>14.104624732792532</v>
      </c>
      <c r="I296" s="6">
        <f>(24*60/PI()*D296*Cálculos!$M$20*(F296*SIN(E296)*SIN(Cálculos!$M$18)+COS(E296)*COS(Cálculos!$M$18)*SIN(F296)))*$H$1</f>
        <v>37.621638640525049</v>
      </c>
    </row>
    <row r="297" spans="1:9" x14ac:dyDescent="0.25">
      <c r="A297" s="1">
        <v>10</v>
      </c>
      <c r="B297" s="1">
        <v>21</v>
      </c>
      <c r="C297" s="1">
        <f t="shared" si="19"/>
        <v>294</v>
      </c>
      <c r="D297" s="15">
        <f t="shared" si="20"/>
        <v>1.0112718353825392</v>
      </c>
      <c r="E297" s="15">
        <f t="shared" si="21"/>
        <v>-0.20654571996624735</v>
      </c>
      <c r="F297" s="15">
        <f>+ACOS(-TAN(Cálculos!$M$18)*TAN(Cálculos!E297))</f>
        <v>1.7176857001430101</v>
      </c>
      <c r="G297" s="6">
        <f t="shared" si="22"/>
        <v>13.122152153089113</v>
      </c>
      <c r="H297" s="7">
        <f>2/15*ACOS((SIN((-6)*2*PI()/360)-SIN(Cálculos!$M$18)*SIN(E297))/(COS(Cálculos!$M$18)*COS(E297)))*360/(2*PI())</f>
        <v>14.141260759432599</v>
      </c>
      <c r="I297" s="6">
        <f>(24*60/PI()*D297*Cálculos!$M$20*(F297*SIN(E297)*SIN(Cálculos!$M$18)+COS(E297)*COS(Cálculos!$M$18)*SIN(F297)))*$H$1</f>
        <v>37.826790874650307</v>
      </c>
    </row>
    <row r="298" spans="1:9" x14ac:dyDescent="0.25">
      <c r="A298" s="1">
        <v>10</v>
      </c>
      <c r="B298" s="1">
        <v>22</v>
      </c>
      <c r="C298" s="1">
        <f t="shared" si="19"/>
        <v>295</v>
      </c>
      <c r="D298" s="15">
        <f t="shared" si="20"/>
        <v>1.0118040418814931</v>
      </c>
      <c r="E298" s="15">
        <f t="shared" si="21"/>
        <v>-0.21259169762526167</v>
      </c>
      <c r="F298" s="15">
        <f>+ACOS(-TAN(Cálculos!$M$18)*TAN(Cálculos!E298))</f>
        <v>1.7221494870433349</v>
      </c>
      <c r="G298" s="6">
        <f t="shared" si="22"/>
        <v>13.156252973093698</v>
      </c>
      <c r="H298" s="7">
        <f>2/15*ACOS((SIN((-6)*2*PI()/360)-SIN(Cálculos!$M$18)*SIN(E298))/(COS(Cálculos!$M$18)*COS(E298)))*360/(2*PI())</f>
        <v>14.177710326758804</v>
      </c>
      <c r="I298" s="6">
        <f>(24*60/PI()*D298*Cálculos!$M$20*(F298*SIN(E298)*SIN(Cálculos!$M$18)+COS(E298)*COS(Cálculos!$M$18)*SIN(F298)))*$H$1</f>
        <v>38.029368542077158</v>
      </c>
    </row>
    <row r="299" spans="1:9" x14ac:dyDescent="0.25">
      <c r="A299" s="1">
        <v>10</v>
      </c>
      <c r="B299" s="1">
        <v>23</v>
      </c>
      <c r="C299" s="1">
        <f t="shared" si="19"/>
        <v>296</v>
      </c>
      <c r="D299" s="15">
        <f t="shared" si="20"/>
        <v>1.0123327505880855</v>
      </c>
      <c r="E299" s="15">
        <f t="shared" si="21"/>
        <v>-0.21857467977616535</v>
      </c>
      <c r="F299" s="15">
        <f>+ACOS(-TAN(Cálculos!$M$18)*TAN(Cálculos!E299))</f>
        <v>1.7265812523618471</v>
      </c>
      <c r="G299" s="6">
        <f t="shared" si="22"/>
        <v>13.190109166232793</v>
      </c>
      <c r="H299" s="7">
        <f>2/15*ACOS((SIN((-6)*2*PI()/360)-SIN(Cálculos!$M$18)*SIN(E299))/(COS(Cálculos!$M$18)*COS(E299)))*360/(2*PI())</f>
        <v>14.213961779753562</v>
      </c>
      <c r="I299" s="6">
        <f>(24*60/PI()*D299*Cálculos!$M$20*(F299*SIN(E299)*SIN(Cálculos!$M$18)+COS(E299)*COS(Cálculos!$M$18)*SIN(F299)))*$H$1</f>
        <v>38.229325819230702</v>
      </c>
    </row>
    <row r="300" spans="1:9" x14ac:dyDescent="0.25">
      <c r="A300" s="1">
        <v>10</v>
      </c>
      <c r="B300" s="1">
        <v>24</v>
      </c>
      <c r="C300" s="1">
        <f t="shared" si="19"/>
        <v>297</v>
      </c>
      <c r="D300" s="15">
        <f t="shared" si="20"/>
        <v>1.012857804834516</v>
      </c>
      <c r="E300" s="15">
        <f t="shared" si="21"/>
        <v>-0.22449289353222343</v>
      </c>
      <c r="F300" s="15">
        <f>+ACOS(-TAN(Cálculos!$M$18)*TAN(Cálculos!E300))</f>
        <v>1.7309796935575057</v>
      </c>
      <c r="G300" s="6">
        <f t="shared" si="22"/>
        <v>13.223710781825819</v>
      </c>
      <c r="H300" s="7">
        <f>2/15*ACOS((SIN((-6)*2*PI()/360)-SIN(Cálculos!$M$18)*SIN(E300))/(COS(Cálculos!$M$18)*COS(E300)))*360/(2*PI())</f>
        <v>14.250003213288144</v>
      </c>
      <c r="I300" s="6">
        <f>(24*60/PI()*D300*Cálculos!$M$20*(F300*SIN(E300)*SIN(Cálculos!$M$18)+COS(E300)*COS(Cálculos!$M$18)*SIN(F300)))*$H$1</f>
        <v>38.426618388041362</v>
      </c>
    </row>
    <row r="301" spans="1:9" x14ac:dyDescent="0.25">
      <c r="A301" s="1">
        <v>10</v>
      </c>
      <c r="B301" s="1">
        <v>25</v>
      </c>
      <c r="C301" s="1">
        <f t="shared" si="19"/>
        <v>298</v>
      </c>
      <c r="D301" s="15">
        <f t="shared" si="20"/>
        <v>1.0133790490358798</v>
      </c>
      <c r="E301" s="15">
        <f t="shared" si="21"/>
        <v>-0.23034458519897413</v>
      </c>
      <c r="F301" s="15">
        <f>+ACOS(-TAN(Cálculos!$M$18)*TAN(Cálculos!E301))</f>
        <v>1.7353434856834724</v>
      </c>
      <c r="G301" s="6">
        <f t="shared" si="22"/>
        <v>13.257047698024529</v>
      </c>
      <c r="H301" s="7">
        <f>2/15*ACOS((SIN((-6)*2*PI()/360)-SIN(Cálculos!$M$18)*SIN(E301))/(COS(Cálculos!$M$18)*COS(E301)))*360/(2*PI())</f>
        <v>14.285822471821156</v>
      </c>
      <c r="I301" s="6">
        <f>(24*60/PI()*D301*Cálculos!$M$20*(F301*SIN(E301)*SIN(Cálculos!$M$18)+COS(E301)*COS(Cálculos!$M$18)*SIN(F301)))*$H$1</f>
        <v>38.621203420665907</v>
      </c>
    </row>
    <row r="302" spans="1:9" x14ac:dyDescent="0.25">
      <c r="A302" s="1">
        <v>10</v>
      </c>
      <c r="B302" s="1">
        <v>26</v>
      </c>
      <c r="C302" s="1">
        <f t="shared" si="19"/>
        <v>299</v>
      </c>
      <c r="D302" s="15">
        <f t="shared" si="20"/>
        <v>1.013896328736271</v>
      </c>
      <c r="E302" s="15">
        <f t="shared" si="21"/>
        <v>-0.23612802079388742</v>
      </c>
      <c r="F302" s="15">
        <f>+ACOS(-TAN(Cálculos!$M$18)*TAN(Cálculos!E302))</f>
        <v>1.7396712815001352</v>
      </c>
      <c r="G302" s="6">
        <f t="shared" si="22"/>
        <v>13.290109622676416</v>
      </c>
      <c r="H302" s="7">
        <f>2/15*ACOS((SIN((-6)*2*PI()/360)-SIN(Cálculos!$M$18)*SIN(E302))/(COS(Cálculos!$M$18)*COS(E302)))*360/(2*PI())</f>
        <v>14.321407149791304</v>
      </c>
      <c r="I302" s="6">
        <f>(24*60/PI()*D302*Cálculos!$M$20*(F302*SIN(E302)*SIN(Cálculos!$M$18)+COS(E302)*COS(Cálculos!$M$18)*SIN(F302)))*$H$1</f>
        <v>38.81303956220026</v>
      </c>
    </row>
    <row r="303" spans="1:9" x14ac:dyDescent="0.25">
      <c r="A303" s="1">
        <v>10</v>
      </c>
      <c r="B303" s="1">
        <v>27</v>
      </c>
      <c r="C303" s="1">
        <f t="shared" si="19"/>
        <v>300</v>
      </c>
      <c r="D303" s="15">
        <f t="shared" si="20"/>
        <v>1.01440949065455</v>
      </c>
      <c r="E303" s="15">
        <f t="shared" si="21"/>
        <v>-0.24184148656017906</v>
      </c>
      <c r="F303" s="15">
        <f>+ACOS(-TAN(Cálculos!$M$18)*TAN(Cálculos!E303))</f>
        <v>1.743961711666641</v>
      </c>
      <c r="G303" s="6">
        <f t="shared" si="22"/>
        <v>13.322886094787936</v>
      </c>
      <c r="H303" s="7">
        <f>2/15*ACOS((SIN((-6)*2*PI()/360)-SIN(Cálculos!$M$18)*SIN(E303))/(COS(Cálculos!$M$18)*COS(E303)))*360/(2*PI())</f>
        <v>14.356744592738776</v>
      </c>
      <c r="I303" s="6">
        <f>(24*60/PI()*D303*Cálculos!$M$20*(F303*SIN(E303)*SIN(Cálculos!$M$18)+COS(E303)*COS(Cálculos!$M$18)*SIN(F303)))*$H$1</f>
        <v>39.002086911477377</v>
      </c>
    </row>
    <row r="304" spans="1:9" x14ac:dyDescent="0.25">
      <c r="A304" s="1">
        <v>10</v>
      </c>
      <c r="B304" s="1">
        <v>28</v>
      </c>
      <c r="C304" s="1">
        <f t="shared" si="19"/>
        <v>301</v>
      </c>
      <c r="D304" s="15">
        <f t="shared" si="20"/>
        <v>1.0149183827297661</v>
      </c>
      <c r="E304" s="15">
        <f t="shared" si="21"/>
        <v>-0.24748328947463652</v>
      </c>
      <c r="F304" s="15">
        <f>+ACOS(-TAN(Cálculos!$M$18)*TAN(Cálculos!E304))</f>
        <v>1.7482133850136512</v>
      </c>
      <c r="G304" s="6">
        <f t="shared" si="22"/>
        <v>13.355366486608196</v>
      </c>
      <c r="H304" s="7">
        <f>2/15*ACOS((SIN((-6)*2*PI()/360)-SIN(Cálculos!$M$18)*SIN(E304))/(COS(Cálculos!$M$18)*COS(E304)))*360/(2*PI())</f>
        <v>14.391821899189376</v>
      </c>
      <c r="I304" s="6">
        <f>(24*60/PI()*D304*Cálculos!$M$20*(F304*SIN(E304)*SIN(Cálculos!$M$18)+COS(E304)*COS(Cálculos!$M$18)*SIN(F304)))*$H$1</f>
        <v>39.188307000048546</v>
      </c>
    </row>
    <row r="305" spans="1:9" x14ac:dyDescent="0.25">
      <c r="A305" s="1">
        <v>10</v>
      </c>
      <c r="B305" s="1">
        <v>29</v>
      </c>
      <c r="C305" s="1">
        <f t="shared" si="19"/>
        <v>302</v>
      </c>
      <c r="D305" s="15">
        <f t="shared" si="20"/>
        <v>1.015422854166214</v>
      </c>
      <c r="E305" s="15">
        <f t="shared" si="21"/>
        <v>-0.25305175774929578</v>
      </c>
      <c r="F305" s="15">
        <f>+ACOS(-TAN(Cálculos!$M$18)*TAN(Cálculos!E305))</f>
        <v>1.7524248888999245</v>
      </c>
      <c r="G305" s="6">
        <f t="shared" si="22"/>
        <v>13.387540006353047</v>
      </c>
      <c r="H305" s="7">
        <f>2/15*ACOS((SIN((-6)*2*PI()/360)-SIN(Cálculos!$M$18)*SIN(E305))/(COS(Cálculos!$M$18)*COS(E305)))*360/(2*PI())</f>
        <v>14.426625923335308</v>
      </c>
      <c r="I305" s="6">
        <f>(24*60/PI()*D305*Cálculos!$M$20*(F305*SIN(E305)*SIN(Cálculos!$M$18)+COS(E305)*COS(Cálculos!$M$18)*SIN(F305)))*$H$1</f>
        <v>39.371662769449628</v>
      </c>
    </row>
    <row r="306" spans="1:9" x14ac:dyDescent="0.25">
      <c r="A306" s="1">
        <v>10</v>
      </c>
      <c r="B306" s="1">
        <v>30</v>
      </c>
      <c r="C306" s="1">
        <f t="shared" si="19"/>
        <v>303</v>
      </c>
      <c r="D306" s="15">
        <f t="shared" si="20"/>
        <v>1.0159227554781203</v>
      </c>
      <c r="E306" s="15">
        <f t="shared" si="21"/>
        <v>-0.25854524132682943</v>
      </c>
      <c r="F306" s="15">
        <f>+ACOS(-TAN(Cálculos!$M$18)*TAN(Cálculos!E306))</f>
        <v>1.7565947896552507</v>
      </c>
      <c r="G306" s="6">
        <f t="shared" si="22"/>
        <v>13.419395701588861</v>
      </c>
      <c r="H306" s="7">
        <f>2/15*ACOS((SIN((-6)*2*PI()/360)-SIN(Cálculos!$M$18)*SIN(E306))/(COS(Cálculos!$M$18)*COS(E306)))*360/(2*PI())</f>
        <v>14.461143278545787</v>
      </c>
      <c r="I306" s="6">
        <f>(24*60/PI()*D306*Cálculos!$M$20*(F306*SIN(E306)*SIN(Cálculos!$M$18)+COS(E306)*COS(Cálculos!$M$18)*SIN(F306)))*$H$1</f>
        <v>39.552118546858971</v>
      </c>
    </row>
    <row r="307" spans="1:9" x14ac:dyDescent="0.25">
      <c r="A307" s="1">
        <v>10</v>
      </c>
      <c r="B307" s="1">
        <v>31</v>
      </c>
      <c r="C307" s="1">
        <f t="shared" si="19"/>
        <v>304</v>
      </c>
      <c r="D307" s="15">
        <f t="shared" si="20"/>
        <v>1.0164179385339369</v>
      </c>
      <c r="E307" s="15">
        <f t="shared" si="21"/>
        <v>-0.26396211236949496</v>
      </c>
      <c r="F307" s="15">
        <f>+ACOS(-TAN(Cálculos!$M$18)*TAN(Cálculos!E307))</f>
        <v>1.7607216331121063</v>
      </c>
      <c r="G307" s="6">
        <f t="shared" si="22"/>
        <v>13.450922463294063</v>
      </c>
      <c r="H307" s="7">
        <f>2/15*ACOS((SIN((-6)*2*PI()/360)-SIN(Cálculos!$M$18)*SIN(E307))/(COS(Cálculos!$M$18)*COS(E307)))*360/(2*PI())</f>
        <v>14.495360341740115</v>
      </c>
      <c r="I307" s="6">
        <f>(24*60/PI()*D307*Cálculos!$M$20*(F307*SIN(E307)*SIN(Cálculos!$M$18)+COS(E307)*COS(Cálculos!$M$18)*SIN(F307)))*$H$1</f>
        <v>39.729640019255321</v>
      </c>
    </row>
    <row r="308" spans="1:9" x14ac:dyDescent="0.25">
      <c r="A308" s="1">
        <v>11</v>
      </c>
      <c r="B308" s="1">
        <v>1</v>
      </c>
      <c r="C308" s="1">
        <f t="shared" si="19"/>
        <v>305</v>
      </c>
      <c r="D308" s="15">
        <f t="shared" si="20"/>
        <v>1.0169082566002379</v>
      </c>
      <c r="E308" s="15">
        <f t="shared" si="21"/>
        <v>-0.26930076574149608</v>
      </c>
      <c r="F308" s="15">
        <f>+ACOS(-TAN(Cálculos!$M$18)*TAN(Cálculos!E308))</f>
        <v>1.7648039452282611</v>
      </c>
      <c r="G308" s="6">
        <f t="shared" si="22"/>
        <v>13.482109030615502</v>
      </c>
      <c r="H308" s="7">
        <f>2/15*ACOS((SIN((-6)*2*PI()/360)-SIN(Cálculos!$M$18)*SIN(E308))/(COS(Cálculos!$M$18)*COS(E308)))*360/(2*PI())</f>
        <v>14.529263258654677</v>
      </c>
      <c r="I308" s="6">
        <f>(24*60/PI()*D308*Cálculos!$M$20*(F308*SIN(E308)*SIN(Cálculos!$M$18)+COS(E308)*COS(Cálculos!$M$18)*SIN(F308)))*$H$1</f>
        <v>39.904194206188414</v>
      </c>
    </row>
    <row r="309" spans="1:9" x14ac:dyDescent="0.25">
      <c r="A309" s="1">
        <v>11</v>
      </c>
      <c r="B309" s="1">
        <v>2</v>
      </c>
      <c r="C309" s="1">
        <f t="shared" si="19"/>
        <v>306</v>
      </c>
      <c r="D309" s="15">
        <f t="shared" si="20"/>
        <v>1.0173935643851983</v>
      </c>
      <c r="E309" s="15">
        <f t="shared" si="21"/>
        <v>-0.27455961948462182</v>
      </c>
      <c r="F309" s="15">
        <f>+ACOS(-TAN(Cálculos!$M$18)*TAN(Cálculos!E309))</f>
        <v>1.7688402328023962</v>
      </c>
      <c r="G309" s="6">
        <f t="shared" si="22"/>
        <v>13.512943996335371</v>
      </c>
      <c r="H309" s="7">
        <f>2/15*ACOS((SIN((-6)*2*PI()/360)-SIN(Cálculos!$M$18)*SIN(E309))/(COS(Cálculos!$M$18)*COS(E309)))*360/(2*PI())</f>
        <v>14.562837950034185</v>
      </c>
      <c r="I309" s="6">
        <f>(24*60/PI()*D309*Cálculos!$M$20*(F309*SIN(E309)*SIN(Cálculos!$M$18)+COS(E309)*COS(Cálculos!$M$18)*SIN(F309)))*$H$1</f>
        <v>40.075749431276513</v>
      </c>
    </row>
    <row r="310" spans="1:9" x14ac:dyDescent="0.25">
      <c r="A310" s="1">
        <v>11</v>
      </c>
      <c r="B310" s="1">
        <v>3</v>
      </c>
      <c r="C310" s="1">
        <f t="shared" si="19"/>
        <v>307</v>
      </c>
      <c r="D310" s="15">
        <f t="shared" si="20"/>
        <v>1.0178737180816473</v>
      </c>
      <c r="E310" s="15">
        <f t="shared" si="21"/>
        <v>-0.27973711528701239</v>
      </c>
      <c r="F310" s="15">
        <f>+ACOS(-TAN(Cálculos!$M$18)*TAN(Cálculos!E310))</f>
        <v>1.7728289842845817</v>
      </c>
      <c r="G310" s="6">
        <f t="shared" si="22"/>
        <v>13.543415813062811</v>
      </c>
      <c r="H310" s="7">
        <f>2/15*ACOS((SIN((-6)*2*PI()/360)-SIN(Cálculos!$M$18)*SIN(E310))/(COS(Cálculos!$M$18)*COS(E310)))*360/(2*PI())</f>
        <v>14.596070118775909</v>
      </c>
      <c r="I310" s="6">
        <f>(24*60/PI()*D310*Cálculos!$M$20*(F310*SIN(E310)*SIN(Cálculos!$M$18)+COS(E310)*COS(Cálculos!$M$18)*SIN(F310)))*$H$1</f>
        <v>40.244275292547016</v>
      </c>
    </row>
    <row r="311" spans="1:9" x14ac:dyDescent="0.25">
      <c r="A311" s="1">
        <v>11</v>
      </c>
      <c r="B311" s="1">
        <v>4</v>
      </c>
      <c r="C311" s="1">
        <f t="shared" si="19"/>
        <v>308</v>
      </c>
      <c r="D311" s="15">
        <f t="shared" si="20"/>
        <v>1.0183485754096824</v>
      </c>
      <c r="E311" s="15">
        <f t="shared" si="21"/>
        <v>-0.28483171894492171</v>
      </c>
      <c r="F311" s="15">
        <f>+ACOS(-TAN(Cálculos!$M$18)*TAN(Cálculos!E311))</f>
        <v>1.7767686706832582</v>
      </c>
      <c r="G311" s="6">
        <f t="shared" si="22"/>
        <v>13.573512800162712</v>
      </c>
      <c r="H311" s="7">
        <f>2/15*ACOS((SIN((-6)*2*PI()/360)-SIN(Cálculos!$M$18)*SIN(E311))/(COS(Cálculos!$M$18)*COS(E311)))*360/(2*PI())</f>
        <v>14.628945258053879</v>
      </c>
      <c r="I311" s="6">
        <f>(24*60/PI()*D311*Cálculos!$M$20*(F311*SIN(E311)*SIN(Cálculos!$M$18)+COS(E311)*COS(Cálculos!$M$18)*SIN(F311)))*$H$1</f>
        <v>40.409742631738517</v>
      </c>
    </row>
    <row r="312" spans="1:9" x14ac:dyDescent="0.25">
      <c r="A312" s="1">
        <v>11</v>
      </c>
      <c r="B312" s="1">
        <v>5</v>
      </c>
      <c r="C312" s="1">
        <f t="shared" si="19"/>
        <v>309</v>
      </c>
      <c r="D312" s="15">
        <f t="shared" si="20"/>
        <v>1.018817995658829</v>
      </c>
      <c r="E312" s="15">
        <f t="shared" si="21"/>
        <v>-0.2898419208173359</v>
      </c>
      <c r="F312" s="15">
        <f>+ACOS(-TAN(Cálculos!$M$18)*TAN(Cálculos!E312))</f>
        <v>1.780657746570105</v>
      </c>
      <c r="G312" s="6">
        <f t="shared" si="22"/>
        <v>13.603223151432367</v>
      </c>
      <c r="H312" s="7">
        <f>2/15*ACOS((SIN((-6)*2*PI()/360)-SIN(Cálculos!$M$18)*SIN(E312))/(COS(Cálculos!$M$18)*COS(E312)))*360/(2*PI())</f>
        <v>14.66144866044789</v>
      </c>
      <c r="I312" s="6">
        <f>(24*60/PI()*D312*Cálculos!$M$20*(F312*SIN(E312)*SIN(Cálculos!$M$18)+COS(E312)*COS(Cálculos!$M$18)*SIN(F312)))*$H$1</f>
        <v>40.572123502682544</v>
      </c>
    </row>
    <row r="313" spans="1:9" x14ac:dyDescent="0.25">
      <c r="A313" s="1">
        <v>11</v>
      </c>
      <c r="B313" s="1">
        <v>6</v>
      </c>
      <c r="C313" s="1">
        <f t="shared" si="19"/>
        <v>310</v>
      </c>
      <c r="D313" s="15">
        <f t="shared" si="20"/>
        <v>1.0192818397297361</v>
      </c>
      <c r="E313" s="15">
        <f t="shared" si="21"/>
        <v>-0.29476623627331078</v>
      </c>
      <c r="F313" s="15">
        <f>+ACOS(-TAN(Cálculos!$M$18)*TAN(Cálculos!E313))</f>
        <v>1.7844946511839117</v>
      </c>
      <c r="G313" s="6">
        <f t="shared" si="22"/>
        <v>13.63253494353442</v>
      </c>
      <c r="H313" s="7">
        <f>2/15*ACOS((SIN((-6)*2*PI()/360)-SIN(Cálculos!$M$18)*SIN(E313))/(COS(Cálculos!$M$18)*COS(E313)))*360/(2*PI())</f>
        <v>14.693565428099756</v>
      </c>
      <c r="I313" s="6">
        <f>(24*60/PI()*D313*Cálculos!$M$20*(F313*SIN(E313)*SIN(Cálculos!$M$18)+COS(E313)*COS(Cálculos!$M$18)*SIN(F313)))*$H$1</f>
        <v>40.731391138884526</v>
      </c>
    </row>
    <row r="314" spans="1:9" x14ac:dyDescent="0.25">
      <c r="A314" s="1">
        <v>11</v>
      </c>
      <c r="B314" s="1">
        <v>7</v>
      </c>
      <c r="C314" s="1">
        <f t="shared" si="19"/>
        <v>311</v>
      </c>
      <c r="D314" s="15">
        <f t="shared" si="20"/>
        <v>1.0197399701753953</v>
      </c>
      <c r="E314" s="15">
        <f t="shared" si="21"/>
        <v>-0.29960320613190167</v>
      </c>
      <c r="F314" s="15">
        <f>+ACOS(-TAN(Cálculos!$M$18)*TAN(Cálculos!E314))</f>
        <v>1.7882778096342742</v>
      </c>
      <c r="G314" s="6">
        <f t="shared" si="22"/>
        <v>13.661436145192424</v>
      </c>
      <c r="H314" s="7">
        <f>2/15*ACOS((SIN((-6)*2*PI()/360)-SIN(Cálculos!$M$18)*SIN(E314))/(COS(Cálculos!$M$18)*COS(E314)))*360/(2*PI())</f>
        <v>14.725280483916549</v>
      </c>
      <c r="I314" s="6">
        <f>(24*60/PI()*D314*Cálculos!$M$20*(F314*SIN(E314)*SIN(Cálculos!$M$18)+COS(E314)*COS(Cálculos!$M$18)*SIN(F314)))*$H$1</f>
        <v>40.887519920422996</v>
      </c>
    </row>
    <row r="315" spans="1:9" x14ac:dyDescent="0.25">
      <c r="A315" s="1">
        <v>11</v>
      </c>
      <c r="B315" s="1">
        <v>8</v>
      </c>
      <c r="C315" s="1">
        <f t="shared" si="19"/>
        <v>312</v>
      </c>
      <c r="D315" s="15">
        <f t="shared" si="20"/>
        <v>1.020192251241868</v>
      </c>
      <c r="E315" s="15">
        <f t="shared" si="21"/>
        <v>-0.30435139709454895</v>
      </c>
      <c r="F315" s="15">
        <f>+ACOS(-TAN(Cálculos!$M$18)*TAN(Cálculos!E315))</f>
        <v>1.7920056342056085</v>
      </c>
      <c r="G315" s="6">
        <f t="shared" si="22"/>
        <v>13.689914627152774</v>
      </c>
      <c r="H315" s="7">
        <f>2/15*ACOS((SIN((-6)*2*PI()/360)-SIN(Cálculos!$M$18)*SIN(E315))/(COS(Cálculos!$M$18)*COS(E315)))*360/(2*PI())</f>
        <v>14.756578583837417</v>
      </c>
      <c r="I315" s="6">
        <f>(24*60/PI()*D315*Cálculos!$M$20*(F315*SIN(E315)*SIN(Cálculos!$M$18)+COS(E315)*COS(Cálculos!$M$18)*SIN(F315)))*$H$1</f>
        <v>41.04048534028577</v>
      </c>
    </row>
    <row r="316" spans="1:9" x14ac:dyDescent="0.25">
      <c r="A316" s="1">
        <v>11</v>
      </c>
      <c r="B316" s="1">
        <v>9</v>
      </c>
      <c r="C316" s="1">
        <f t="shared" si="19"/>
        <v>313</v>
      </c>
      <c r="D316" s="15">
        <f t="shared" si="20"/>
        <v>1.020638548908513</v>
      </c>
      <c r="E316" s="15">
        <f t="shared" si="21"/>
        <v>-0.30900940216979578</v>
      </c>
      <c r="F316" s="15">
        <f>+ACOS(-TAN(Cálculos!$M$18)*TAN(Cálculos!E316))</f>
        <v>1.7956765257616276</v>
      </c>
      <c r="G316" s="6">
        <f t="shared" si="22"/>
        <v>13.71795817291412</v>
      </c>
      <c r="H316" s="7">
        <f>2/15*ACOS((SIN((-6)*2*PI()/360)-SIN(Cálculos!$M$18)*SIN(E316))/(COS(Cálculos!$M$18)*COS(E316)))*360/(2*PI())</f>
        <v>14.787444330177186</v>
      </c>
      <c r="I316" s="6">
        <f>(24*60/PI()*D316*Cálculos!$M$20*(F316*SIN(E316)*SIN(Cálculos!$M$18)+COS(E316)*COS(Cálculos!$M$18)*SIN(F316)))*$H$1</f>
        <v>41.190263970260688</v>
      </c>
    </row>
    <row r="317" spans="1:9" x14ac:dyDescent="0.25">
      <c r="A317" s="1">
        <v>11</v>
      </c>
      <c r="B317" s="1">
        <v>10</v>
      </c>
      <c r="C317" s="1">
        <f t="shared" si="19"/>
        <v>314</v>
      </c>
      <c r="D317" s="15">
        <f t="shared" si="20"/>
        <v>1.0210787309277003</v>
      </c>
      <c r="E317" s="15">
        <f t="shared" si="21"/>
        <v>-0.31357584109021086</v>
      </c>
      <c r="F317" s="15">
        <f>+ACOS(-TAN(Cálculos!$M$18)*TAN(Cálculos!E317))</f>
        <v>1.7992888752500558</v>
      </c>
      <c r="G317" s="6">
        <f t="shared" si="22"/>
        <v>13.745554490222544</v>
      </c>
      <c r="H317" s="7">
        <f>2/15*ACOS((SIN((-6)*2*PI()/360)-SIN(Cálculos!$M$18)*SIN(E317))/(COS(Cálculos!$M$18)*COS(E317)))*360/(2*PI())</f>
        <v>14.81786218605632</v>
      </c>
      <c r="I317" s="6">
        <f>(24*60/PI()*D317*Cálculos!$M$20*(F317*SIN(E317)*SIN(Cálculos!$M$18)+COS(E317)*COS(Cálculos!$M$18)*SIN(F317)))*$H$1</f>
        <v>41.336833426496838</v>
      </c>
    </row>
    <row r="318" spans="1:9" x14ac:dyDescent="0.25">
      <c r="A318" s="1">
        <v>11</v>
      </c>
      <c r="B318" s="1">
        <v>11</v>
      </c>
      <c r="C318" s="1">
        <f t="shared" si="19"/>
        <v>315</v>
      </c>
      <c r="D318" s="15">
        <f t="shared" si="20"/>
        <v>1.0215126668639976</v>
      </c>
      <c r="E318" s="15">
        <f t="shared" si="21"/>
        <v>-0.31804936072138967</v>
      </c>
      <c r="F318" s="15">
        <f>+ACOS(-TAN(Cálculos!$M$18)*TAN(Cálculos!E318))</f>
        <v>1.8028410653069504</v>
      </c>
      <c r="G318" s="6">
        <f t="shared" si="22"/>
        <v>13.772691223327662</v>
      </c>
      <c r="H318" s="7">
        <f>2/15*ACOS((SIN((-6)*2*PI()/360)-SIN(Cálculos!$M$18)*SIN(E318))/(COS(Cálculos!$M$18)*COS(E318)))*360/(2*PI())</f>
        <v>14.847816490922437</v>
      </c>
      <c r="I318" s="6">
        <f>(24*60/PI()*D318*Cálculos!$M$20*(F318*SIN(E318)*SIN(Cálculos!$M$18)+COS(E318)*COS(Cálculos!$M$18)*SIN(F318)))*$H$1</f>
        <v>41.48017233485055</v>
      </c>
    </row>
    <row r="319" spans="1:9" x14ac:dyDescent="0.25">
      <c r="A319" s="1">
        <v>11</v>
      </c>
      <c r="B319" s="1">
        <v>12</v>
      </c>
      <c r="C319" s="1">
        <f t="shared" si="19"/>
        <v>316</v>
      </c>
      <c r="D319" s="15">
        <f t="shared" si="20"/>
        <v>1.0219402281328214</v>
      </c>
      <c r="E319" s="15">
        <f t="shared" si="21"/>
        <v>-0.32242863546291967</v>
      </c>
      <c r="F319" s="15">
        <f>+ACOS(-TAN(Cálculos!$M$18)*TAN(Cálculos!E319))</f>
        <v>1.8063314719595867</v>
      </c>
      <c r="G319" s="6">
        <f t="shared" si="22"/>
        <v>13.799355965991721</v>
      </c>
      <c r="H319" s="7">
        <f>2/15*ACOS((SIN((-6)*2*PI()/360)-SIN(Cálculos!$M$18)*SIN(E319))/(COS(Cálculos!$M$18)*COS(E319)))*360/(2*PI())</f>
        <v>14.877291477164475</v>
      </c>
      <c r="I319" s="6">
        <f>(24*60/PI()*D319*Cálculos!$M$20*(F319*SIN(E319)*SIN(Cálculos!$M$18)+COS(E319)*COS(Cálculos!$M$18)*SIN(F319)))*$H$1</f>
        <v>41.620260296127576</v>
      </c>
    </row>
    <row r="320" spans="1:9" x14ac:dyDescent="0.25">
      <c r="A320" s="1">
        <v>11</v>
      </c>
      <c r="B320" s="1">
        <v>13</v>
      </c>
      <c r="C320" s="1">
        <f t="shared" si="19"/>
        <v>317</v>
      </c>
      <c r="D320" s="15">
        <f t="shared" si="20"/>
        <v>1.0223612880385406</v>
      </c>
      <c r="E320" s="15">
        <f t="shared" si="21"/>
        <v>-0.32671236764118211</v>
      </c>
      <c r="F320" s="15">
        <f>+ACOS(-TAN(Cálculos!$M$18)*TAN(Cálculos!E320))</f>
        <v>1.8097584664264048</v>
      </c>
      <c r="G320" s="6">
        <f t="shared" si="22"/>
        <v>13.825536275240172</v>
      </c>
      <c r="H320" s="7">
        <f>2/15*ACOS((SIN((-6)*2*PI()/360)-SIN(Cálculos!$M$18)*SIN(E320))/(COS(Cálculos!$M$18)*COS(E320)))*360/(2*PI())</f>
        <v>14.9062712878155</v>
      </c>
      <c r="I320" s="6">
        <f>(24*60/PI()*D320*Cálculos!$M$20*(F320*SIN(E320)*SIN(Cálculos!$M$18)+COS(E320)*COS(Cálculos!$M$18)*SIN(F320)))*$H$1</f>
        <v>41.757077851330358</v>
      </c>
    </row>
    <row r="321" spans="1:9" x14ac:dyDescent="0.25">
      <c r="A321" s="1">
        <v>11</v>
      </c>
      <c r="B321" s="1">
        <v>14</v>
      </c>
      <c r="C321" s="1">
        <f t="shared" si="19"/>
        <v>318</v>
      </c>
      <c r="D321" s="15">
        <f t="shared" si="20"/>
        <v>1.0227757218120181</v>
      </c>
      <c r="E321" s="15">
        <f t="shared" si="21"/>
        <v>-0.33089928789388184</v>
      </c>
      <c r="F321" s="15">
        <f>+ACOS(-TAN(Cálculos!$M$18)*TAN(Cálculos!E321))</f>
        <v>1.8131204170120718</v>
      </c>
      <c r="G321" s="6">
        <f t="shared" si="22"/>
        <v>13.851219685838874</v>
      </c>
      <c r="H321" s="7">
        <f>2/15*ACOS((SIN((-6)*2*PI()/360)-SIN(Cálculos!$M$18)*SIN(E321))/(COS(Cálculos!$M$18)*COS(E321)))*360/(2*PI())</f>
        <v>14.934739995335255</v>
      </c>
      <c r="I321" s="6">
        <f>(24*60/PI()*D321*Cálculos!$M$20*(F321*SIN(E321)*SIN(Cálculos!$M$18)+COS(E321)*COS(Cálculos!$M$18)*SIN(F321)))*$H$1</f>
        <v>41.890606447015379</v>
      </c>
    </row>
    <row r="322" spans="1:9" x14ac:dyDescent="0.25">
      <c r="A322" s="1">
        <v>11</v>
      </c>
      <c r="B322" s="1">
        <v>15</v>
      </c>
      <c r="C322" s="1">
        <f t="shared" si="19"/>
        <v>319</v>
      </c>
      <c r="D322" s="15">
        <f t="shared" si="20"/>
        <v>1.0231834066475822</v>
      </c>
      <c r="E322" s="15">
        <f t="shared" si="21"/>
        <v>-0.33498815554618733</v>
      </c>
      <c r="F322" s="15">
        <f>+ACOS(-TAN(Cálculos!$M$18)*TAN(Cálculos!E322))</f>
        <v>1.8164156910952047</v>
      </c>
      <c r="G322" s="6">
        <f t="shared" si="22"/>
        <v>13.876393725479186</v>
      </c>
      <c r="H322" s="7">
        <f>2/15*ACOS((SIN((-6)*2*PI()/360)-SIN(Cálculos!$M$18)*SIN(E322))/(COS(Cálculos!$M$18)*COS(E322)))*360/(2*PI())</f>
        <v>14.962681621458017</v>
      </c>
      <c r="I322" s="6">
        <f>(24*60/PI()*D322*Cálculos!$M$20*(F322*SIN(E322)*SIN(Cálculos!$M$18)+COS(E322)*COS(Cálculos!$M$18)*SIN(F322)))*$H$1</f>
        <v>42.020828400862698</v>
      </c>
    </row>
    <row r="323" spans="1:9" x14ac:dyDescent="0.25">
      <c r="A323" s="1">
        <v>11</v>
      </c>
      <c r="B323" s="1">
        <v>16</v>
      </c>
      <c r="C323" s="1">
        <f t="shared" si="19"/>
        <v>320</v>
      </c>
      <c r="D323" s="15">
        <f t="shared" si="20"/>
        <v>1.0235842217394178</v>
      </c>
      <c r="E323" s="15">
        <f t="shared" si="21"/>
        <v>-0.33897775897836779</v>
      </c>
      <c r="F323" s="15">
        <f>+ACOS(-TAN(Cálculos!$M$18)*TAN(Cálculos!E323))</f>
        <v>1.819642657205818</v>
      </c>
      <c r="G323" s="6">
        <f t="shared" si="22"/>
        <v>13.901045930648506</v>
      </c>
      <c r="H323" s="7">
        <f>2/15*ACOS((SIN((-6)*2*PI()/360)-SIN(Cálculos!$M$18)*SIN(E323))/(COS(Cálculos!$M$18)*COS(E323)))*360/(2*PI())</f>
        <v>14.99008015808559</v>
      </c>
      <c r="I323" s="6">
        <f>(24*60/PI()*D323*Cálculos!$M$20*(F323*SIN(E323)*SIN(Cálculos!$M$18)+COS(E323)*COS(Cálculos!$M$18)*SIN(F323)))*$H$1</f>
        <v>42.147726867554717</v>
      </c>
    </row>
    <row r="324" spans="1:9" x14ac:dyDescent="0.25">
      <c r="A324" s="1">
        <v>11</v>
      </c>
      <c r="B324" s="1">
        <v>17</v>
      </c>
      <c r="C324" s="1">
        <f t="shared" si="19"/>
        <v>321</v>
      </c>
      <c r="D324" s="15">
        <f t="shared" si="20"/>
        <v>1.0239780483173626</v>
      </c>
      <c r="E324" s="15">
        <f t="shared" si="21"/>
        <v>-0.34286691598482394</v>
      </c>
      <c r="F324" s="15">
        <f>+ACOS(-TAN(Cálculos!$M$18)*TAN(Cálculos!E324))</f>
        <v>1.8227996871890351</v>
      </c>
      <c r="G324" s="6">
        <f t="shared" si="22"/>
        <v>13.925163863159785</v>
      </c>
      <c r="H324" s="7">
        <f>2/15*ACOS((SIN((-6)*2*PI()/360)-SIN(Cálculos!$M$18)*SIN(E324))/(COS(Cálculos!$M$18)*COS(E324)))*360/(2*PI())</f>
        <v>15.016919589199254</v>
      </c>
      <c r="I324" s="6">
        <f>(24*60/PI()*D324*Cálculos!$M$20*(F324*SIN(E324)*SIN(Cálculos!$M$18)+COS(E324)*COS(Cálculos!$M$18)*SIN(F324)))*$H$1</f>
        <v>42.271285805057374</v>
      </c>
    </row>
    <row r="325" spans="1:9" x14ac:dyDescent="0.25">
      <c r="A325" s="1">
        <v>11</v>
      </c>
      <c r="B325" s="1">
        <v>18</v>
      </c>
      <c r="C325" s="1">
        <f t="shared" ref="C325:C368" si="23">IF(A325&gt;=3,DATE(,A325,B325)-1,DATE(,A325,B325))</f>
        <v>322</v>
      </c>
      <c r="D325" s="15">
        <f t="shared" si="20"/>
        <v>1.0243647696821025</v>
      </c>
      <c r="E325" s="15">
        <f t="shared" si="21"/>
        <v>-0.3466544741243997</v>
      </c>
      <c r="F325" s="15">
        <f>+ACOS(-TAN(Cálculos!$M$18)*TAN(Cálculos!E325))</f>
        <v>1.8258851584510785</v>
      </c>
      <c r="G325" s="6">
        <f t="shared" si="22"/>
        <v>13.94873512730965</v>
      </c>
      <c r="H325" s="7">
        <f>2/15*ACOS((SIN((-6)*2*PI()/360)-SIN(Cálculos!$M$18)*SIN(E325))/(COS(Cálculos!$M$18)*COS(E325)))*360/(2*PI())</f>
        <v>15.043183913758336</v>
      </c>
      <c r="I325" s="6">
        <f>(24*60/PI()*D325*Cálculos!$M$20*(F325*SIN(E325)*SIN(Cálculos!$M$18)+COS(E325)*COS(Cálculos!$M$18)*SIN(F325)))*$H$1</f>
        <v>42.391489941391988</v>
      </c>
    </row>
    <row r="326" spans="1:9" x14ac:dyDescent="0.25">
      <c r="A326" s="1">
        <v>11</v>
      </c>
      <c r="B326" s="1">
        <v>19</v>
      </c>
      <c r="C326" s="1">
        <f t="shared" si="23"/>
        <v>323</v>
      </c>
      <c r="D326" s="15">
        <f t="shared" si="20"/>
        <v>1.0247442712397508</v>
      </c>
      <c r="E326" s="15">
        <f t="shared" si="21"/>
        <v>-0.35033931106187588</v>
      </c>
      <c r="F326" s="15">
        <f>+ACOS(-TAN(Cálculos!$M$18)*TAN(Cálculos!E326))</f>
        <v>1.8288974562830176</v>
      </c>
      <c r="G326" s="6">
        <f t="shared" si="22"/>
        <v>13.971747387630518</v>
      </c>
      <c r="H326" s="7">
        <f>2/15*ACOS((SIN((-6)*2*PI()/360)-SIN(Cálculos!$M$18)*SIN(E326))/(COS(Cálculos!$M$18)*COS(E326)))*360/(2*PI())</f>
        <v>15.068857169546325</v>
      </c>
      <c r="I326" s="6">
        <f>(24*60/PI()*D326*Cálculos!$M$20*(F326*SIN(E326)*SIN(Cálculos!$M$18)+COS(E326)*COS(Cálculos!$M$18)*SIN(F326)))*$H$1</f>
        <v>42.508324741980736</v>
      </c>
    </row>
    <row r="327" spans="1:9" x14ac:dyDescent="0.25">
      <c r="A327" s="1">
        <v>11</v>
      </c>
      <c r="B327" s="1">
        <v>20</v>
      </c>
      <c r="C327" s="1">
        <f t="shared" si="23"/>
        <v>324</v>
      </c>
      <c r="D327" s="15">
        <f t="shared" si="20"/>
        <v>1.0251164405358055</v>
      </c>
      <c r="E327" s="15">
        <f t="shared" si="21"/>
        <v>-0.35392033490054309</v>
      </c>
      <c r="F327" s="15">
        <f>+ACOS(-TAN(Cálculos!$M$18)*TAN(Cálculos!E327))</f>
        <v>1.8318349762572173</v>
      </c>
      <c r="G327" s="6">
        <f t="shared" si="22"/>
        <v>13.994188387198124</v>
      </c>
      <c r="H327" s="7">
        <f>2/15*ACOS((SIN((-6)*2*PI()/360)-SIN(Cálculos!$M$18)*SIN(E327))/(COS(Cálculos!$M$18)*COS(E327)))*360/(2*PI())</f>
        <v>15.093923457919148</v>
      </c>
      <c r="I327" s="6">
        <f>(24*60/PI()*D327*Cálculos!$M$20*(F327*SIN(E327)*SIN(Cálculos!$M$18)+COS(E327)*COS(Cálculos!$M$18)*SIN(F327)))*$H$1</f>
        <v>42.621776377643798</v>
      </c>
    </row>
    <row r="328" spans="1:9" x14ac:dyDescent="0.25">
      <c r="A328" s="1">
        <v>11</v>
      </c>
      <c r="B328" s="1">
        <v>21</v>
      </c>
      <c r="C328" s="1">
        <f t="shared" si="23"/>
        <v>325</v>
      </c>
      <c r="D328" s="15">
        <f t="shared" si="20"/>
        <v>1.0254811672884725</v>
      </c>
      <c r="E328" s="15">
        <f t="shared" si="21"/>
        <v>-0.35739648450575284</v>
      </c>
      <c r="F328" s="15">
        <f>+ACOS(-TAN(Cálculos!$M$18)*TAN(Cálculos!E328))</f>
        <v>1.834696126690883</v>
      </c>
      <c r="G328" s="6">
        <f t="shared" si="22"/>
        <v>14.016045966451596</v>
      </c>
      <c r="H328" s="7">
        <f>2/15*ACOS((SIN((-6)*2*PI()/360)-SIN(Cálculos!$M$18)*SIN(E328))/(COS(Cálculos!$M$18)*COS(E328)))*360/(2*PI())</f>
        <v>15.118366969403072</v>
      </c>
      <c r="I328" s="6">
        <f>(24*60/PI()*D328*Cálculos!$M$20*(F328*SIN(E328)*SIN(Cálculos!$M$18)+COS(E328)*COS(Cálculos!$M$18)*SIN(F328)))*$H$1</f>
        <v>42.731831693320018</v>
      </c>
    </row>
    <row r="329" spans="1:9" x14ac:dyDescent="0.25">
      <c r="A329" s="1">
        <v>11</v>
      </c>
      <c r="B329" s="1">
        <v>22</v>
      </c>
      <c r="C329" s="1">
        <f t="shared" si="23"/>
        <v>326</v>
      </c>
      <c r="D329" s="15">
        <f t="shared" si="20"/>
        <v>1.0258383434213432</v>
      </c>
      <c r="E329" s="15">
        <f t="shared" si="21"/>
        <v>-0.36076672981935554</v>
      </c>
      <c r="F329" s="15">
        <f>+ACOS(-TAN(Cálculos!$M$18)*TAN(Cálculos!E329))</f>
        <v>1.8374793311705668</v>
      </c>
      <c r="G329" s="6">
        <f t="shared" si="22"/>
        <v>14.037308082479303</v>
      </c>
      <c r="H329" s="7">
        <f>2/15*ACOS((SIN((-6)*2*PI()/360)-SIN(Cálculos!$M$18)*SIN(E329))/(COS(Cálculos!$M$18)*COS(E329)))*360/(2*PI())</f>
        <v>15.14217201008309</v>
      </c>
      <c r="I329" s="6">
        <f>(24*60/PI()*D329*Cálculos!$M$20*(F329*SIN(E329)*SIN(Cálculos!$M$18)+COS(E329)*COS(Cálculos!$M$18)*SIN(F329)))*$H$1</f>
        <v>42.838478177577954</v>
      </c>
    </row>
    <row r="330" spans="1:9" x14ac:dyDescent="0.25">
      <c r="A330" s="1">
        <v>11</v>
      </c>
      <c r="B330" s="1">
        <v>23</v>
      </c>
      <c r="C330" s="1">
        <f t="shared" si="23"/>
        <v>327</v>
      </c>
      <c r="D330" s="15">
        <f t="shared" si="20"/>
        <v>1.0261878630954209</v>
      </c>
      <c r="E330" s="15">
        <f t="shared" si="21"/>
        <v>-0.36403007216492916</v>
      </c>
      <c r="F330" s="15">
        <f>+ACOS(-TAN(Cálculos!$M$18)*TAN(Cálculos!E330))</f>
        <v>1.8401830311309653</v>
      </c>
      <c r="G330" s="6">
        <f t="shared" si="22"/>
        <v>14.057962828719372</v>
      </c>
      <c r="H330" s="7">
        <f>2/15*ACOS((SIN((-6)*2*PI()/360)-SIN(Cálculos!$M$18)*SIN(E330))/(COS(Cálculos!$M$18)*COS(E330)))*360/(2*PI())</f>
        <v>15.165323028715536</v>
      </c>
      <c r="I330" s="6">
        <f>(24*60/PI()*D330*Cálculos!$M$20*(F330*SIN(E330)*SIN(Cálculos!$M$18)+COS(E330)*COS(Cálculos!$M$18)*SIN(F330)))*$H$1</f>
        <v>42.941703932977838</v>
      </c>
    </row>
    <row r="331" spans="1:9" x14ac:dyDescent="0.25">
      <c r="A331" s="1">
        <v>11</v>
      </c>
      <c r="B331" s="1">
        <v>24</v>
      </c>
      <c r="C331" s="1">
        <f t="shared" si="23"/>
        <v>328</v>
      </c>
      <c r="D331" s="15">
        <f t="shared" si="20"/>
        <v>1.026529622740483</v>
      </c>
      <c r="E331" s="15">
        <f t="shared" si="21"/>
        <v>-0.36718554454370778</v>
      </c>
      <c r="F331" s="15">
        <f>+ACOS(-TAN(Cálculos!$M$18)*TAN(Cálculos!E331))</f>
        <v>1.842805688480821</v>
      </c>
      <c r="G331" s="6">
        <f t="shared" si="22"/>
        <v>14.077998455020131</v>
      </c>
      <c r="H331" s="7">
        <f>2/15*ACOS((SIN((-6)*2*PI()/360)-SIN(Cálculos!$M$18)*SIN(E331))/(COS(Cálculos!$M$18)*COS(E331)))*360/(2*PI())</f>
        <v>15.187804644491834</v>
      </c>
      <c r="I331" s="6">
        <f>(24*60/PI()*D331*Cálculos!$M$20*(F331*SIN(E331)*SIN(Cálculos!$M$18)+COS(E331)*COS(Cálculos!$M$18)*SIN(F331)))*$H$1</f>
        <v>43.041497647339192</v>
      </c>
    </row>
    <row r="332" spans="1:9" x14ac:dyDescent="0.25">
      <c r="A332" s="1">
        <v>11</v>
      </c>
      <c r="B332" s="1">
        <v>25</v>
      </c>
      <c r="C332" s="1">
        <f t="shared" si="23"/>
        <v>329</v>
      </c>
      <c r="D332" s="15">
        <f t="shared" ref="D332:D368" si="24">1+0.033*COS(2*PI()/365*C332)</f>
        <v>1.0268635210857713</v>
      </c>
      <c r="E332" s="15">
        <f t="shared" ref="E332:E368" si="25">0.409*SIN(2*PI()/365*C332-1.39)</f>
        <v>-0.37023221192112515</v>
      </c>
      <c r="F332" s="15">
        <f>+ACOS(-TAN(Cálculos!$M$18)*TAN(Cálculos!E332))</f>
        <v>1.8453457882682411</v>
      </c>
      <c r="G332" s="6">
        <f t="shared" ref="G332:G368" si="26">F332*360/(2*PI())*2/15</f>
        <v>14.097403388001631</v>
      </c>
      <c r="H332" s="7">
        <f>2/15*ACOS((SIN((-6)*2*PI()/360)-SIN(Cálculos!$M$18)*SIN(E332))/(COS(Cálculos!$M$18)*COS(E332)))*360/(2*PI())</f>
        <v>15.209601675373543</v>
      </c>
      <c r="I332" s="6">
        <f>(24*60/PI()*D332*Cálculos!$M$20*(F332*SIN(E332)*SIN(Cálculos!$M$18)+COS(E332)*COS(Cálculos!$M$18)*SIN(F332)))*$H$1</f>
        <v>43.137848565962877</v>
      </c>
    </row>
    <row r="333" spans="1:9" x14ac:dyDescent="0.25">
      <c r="A333" s="1">
        <v>11</v>
      </c>
      <c r="B333" s="1">
        <v>26</v>
      </c>
      <c r="C333" s="1">
        <f t="shared" si="23"/>
        <v>330</v>
      </c>
      <c r="D333" s="15">
        <f t="shared" si="24"/>
        <v>1.0271894591899993</v>
      </c>
      <c r="E333" s="15">
        <f t="shared" si="25"/>
        <v>-0.37316917150388479</v>
      </c>
      <c r="F333" s="15">
        <f>+ACOS(-TAN(Cálculos!$M$18)*TAN(Cálculos!E333))</f>
        <v>1.8478018413772561</v>
      </c>
      <c r="G333" s="6">
        <f t="shared" si="26"/>
        <v>14.116166251655837</v>
      </c>
      <c r="H333" s="7">
        <f>2/15*ACOS((SIN((-6)*2*PI()/360)-SIN(Cálculos!$M$18)*SIN(E333))/(COS(Cálculos!$M$18)*COS(E333)))*360/(2*PI())</f>
        <v>15.230699166911984</v>
      </c>
      <c r="I333" s="6">
        <f>(24*60/PI()*D333*Cálculos!$M$20*(F333*SIN(E333)*SIN(Cálculos!$M$18)+COS(E333)*COS(Cálculos!$M$18)*SIN(F333)))*$H$1</f>
        <v>43.230746464850299</v>
      </c>
    </row>
    <row r="334" spans="1:9" x14ac:dyDescent="0.25">
      <c r="A334" s="1">
        <v>11</v>
      </c>
      <c r="B334" s="1">
        <v>27</v>
      </c>
      <c r="C334" s="1">
        <f t="shared" si="23"/>
        <v>331</v>
      </c>
      <c r="D334" s="15">
        <f t="shared" si="24"/>
        <v>1.0275073404706727</v>
      </c>
      <c r="E334" s="15">
        <f t="shared" si="25"/>
        <v>-0.37599555300747733</v>
      </c>
      <c r="F334" s="15">
        <f>+ACOS(-TAN(Cálculos!$M$18)*TAN(Cálculos!E334))</f>
        <v>1.8501723872470062</v>
      </c>
      <c r="G334" s="6">
        <f t="shared" si="26"/>
        <v>14.134275888119683</v>
      </c>
      <c r="H334" s="7">
        <f>2/15*ACOS((SIN((-6)*2*PI()/360)-SIN(Cálculos!$M$18)*SIN(E334))/(COS(Cálculos!$M$18)*COS(E334)))*360/(2*PI())</f>
        <v>15.251082421459511</v>
      </c>
      <c r="I334" s="6">
        <f>(24*60/PI()*D334*Cálculos!$M$20*(F334*SIN(E334)*SIN(Cálculos!$M$18)+COS(E334)*COS(Cálculos!$M$18)*SIN(F334)))*$H$1</f>
        <v>43.320181624957065</v>
      </c>
    </row>
    <row r="335" spans="1:9" x14ac:dyDescent="0.25">
      <c r="A335" s="1">
        <v>11</v>
      </c>
      <c r="B335" s="1">
        <v>28</v>
      </c>
      <c r="C335" s="1">
        <f t="shared" si="23"/>
        <v>332</v>
      </c>
      <c r="D335" s="15">
        <f t="shared" si="24"/>
        <v>1.0278170707327079</v>
      </c>
      <c r="E335" s="15">
        <f t="shared" si="25"/>
        <v>-0.37871051891406526</v>
      </c>
      <c r="F335" s="15">
        <f>+ACOS(-TAN(Cálculos!$M$18)*TAN(Cálculos!E335))</f>
        <v>1.8524559966044969</v>
      </c>
      <c r="G335" s="6">
        <f t="shared" si="26"/>
        <v>14.151721378551791</v>
      </c>
      <c r="H335" s="7">
        <f>2/15*ACOS((SIN((-6)*2*PI()/360)-SIN(Cálculos!$M$18)*SIN(E335))/(COS(Cálculos!$M$18)*COS(E335)))*360/(2*PI())</f>
        <v>15.270737027673182</v>
      </c>
      <c r="I335" s="6">
        <f>(24*60/PI()*D335*Cálculos!$M$20*(F335*SIN(E335)*SIN(Cálculos!$M$18)+COS(E335)*COS(Cálculos!$M$18)*SIN(F335)))*$H$1</f>
        <v>43.406144807511652</v>
      </c>
    </row>
    <row r="336" spans="1:9" x14ac:dyDescent="0.25">
      <c r="A336" s="1">
        <v>11</v>
      </c>
      <c r="B336" s="1">
        <v>29</v>
      </c>
      <c r="C336" s="1">
        <f t="shared" si="23"/>
        <v>333</v>
      </c>
      <c r="D336" s="15">
        <f t="shared" si="24"/>
        <v>1.0281185581963432</v>
      </c>
      <c r="E336" s="15">
        <f t="shared" si="25"/>
        <v>-0.38131326472065646</v>
      </c>
      <c r="F336" s="15">
        <f>+ACOS(-TAN(Cálculos!$M$18)*TAN(Cálculos!E336))</f>
        <v>1.8546512742014987</v>
      </c>
      <c r="G336" s="6">
        <f t="shared" si="26"/>
        <v>14.168492064040834</v>
      </c>
      <c r="H336" s="7">
        <f>2/15*ACOS((SIN((-6)*2*PI()/360)-SIN(Cálculos!$M$18)*SIN(E336))/(COS(Cálculos!$M$18)*COS(E336)))*360/(2*PI())</f>
        <v>15.289648890205767</v>
      </c>
      <c r="I336" s="6">
        <f>(24*60/PI()*D336*Cálculos!$M$20*(F336*SIN(E336)*SIN(Cálculos!$M$18)+COS(E336)*COS(Cálculos!$M$18)*SIN(F336)))*$H$1</f>
        <v>43.488627230424825</v>
      </c>
    </row>
    <row r="337" spans="1:9" x14ac:dyDescent="0.25">
      <c r="A337" s="1">
        <v>11</v>
      </c>
      <c r="B337" s="1">
        <v>30</v>
      </c>
      <c r="C337" s="1">
        <f t="shared" si="23"/>
        <v>334</v>
      </c>
      <c r="D337" s="15">
        <f t="shared" si="24"/>
        <v>1.0284117135243369</v>
      </c>
      <c r="E337" s="15">
        <f t="shared" si="25"/>
        <v>-0.38380301917749676</v>
      </c>
      <c r="F337" s="15">
        <f>+ACOS(-TAN(Cálculos!$M$18)*TAN(Cálculos!E337))</f>
        <v>1.8567568615458083</v>
      </c>
      <c r="G337" s="6">
        <f t="shared" si="26"/>
        <v>14.184577566470848</v>
      </c>
      <c r="H337" s="7">
        <f>2/15*ACOS((SIN((-6)*2*PI()/360)-SIN(Cálculos!$M$18)*SIN(E337))/(COS(Cálculos!$M$18)*COS(E337)))*360/(2*PI())</f>
        <v>15.307804259473791</v>
      </c>
      <c r="I337" s="6">
        <f>(24*60/PI()*D337*Cálculos!$M$20*(F337*SIN(E337)*SIN(Cálculos!$M$18)+COS(E337)*COS(Cálculos!$M$18)*SIN(F337)))*$H$1</f>
        <v>43.567620545810016</v>
      </c>
    </row>
    <row r="338" spans="1:9" x14ac:dyDescent="0.25">
      <c r="A338" s="1">
        <v>12</v>
      </c>
      <c r="B338" s="1">
        <v>1</v>
      </c>
      <c r="C338" s="1">
        <f t="shared" si="23"/>
        <v>335</v>
      </c>
      <c r="D338" s="15">
        <f t="shared" si="24"/>
        <v>1.0286964498484381</v>
      </c>
      <c r="E338" s="15">
        <f t="shared" si="25"/>
        <v>-0.38617904451660728</v>
      </c>
      <c r="F338" s="15">
        <f>+ACOS(-TAN(Cálculos!$M$18)*TAN(Cálculos!E338))</f>
        <v>1.8587714396167958</v>
      </c>
      <c r="G338" s="6">
        <f t="shared" si="26"/>
        <v>14.199967809266473</v>
      </c>
      <c r="H338" s="7">
        <f>2/15*ACOS((SIN((-6)*2*PI()/360)-SIN(Cálculos!$M$18)*SIN(E338))/(COS(Cálculos!$M$18)*COS(E338)))*360/(2*PI())</f>
        <v>15.325189761387328</v>
      </c>
      <c r="I338" s="6">
        <f>(24*60/PI()*D338*Cálculos!$M$20*(F338*SIN(E338)*SIN(Cálculos!$M$18)+COS(E338)*COS(Cálculos!$M$18)*SIN(F338)))*$H$1</f>
        <v>43.643116818628783</v>
      </c>
    </row>
    <row r="339" spans="1:9" x14ac:dyDescent="0.25">
      <c r="A339" s="1">
        <v>12</v>
      </c>
      <c r="B339" s="1">
        <v>2</v>
      </c>
      <c r="C339" s="1">
        <f t="shared" si="23"/>
        <v>336</v>
      </c>
      <c r="D339" s="15">
        <f t="shared" si="24"/>
        <v>1.0289726827951293</v>
      </c>
      <c r="E339" s="15">
        <f t="shared" si="25"/>
        <v>-0.38844063667040096</v>
      </c>
      <c r="F339" s="15">
        <f>+ACOS(-TAN(Cálculos!$M$18)*TAN(Cálculos!E339))</f>
        <v>1.860693731554915</v>
      </c>
      <c r="G339" s="6">
        <f t="shared" si="26"/>
        <v>14.214653037939307</v>
      </c>
      <c r="H339" s="7">
        <f>2/15*ACOS((SIN((-6)*2*PI()/360)-SIN(Cálculos!$M$18)*SIN(E339))/(COS(Cálculos!$M$18)*COS(E339)))*360/(2*PI())</f>
        <v>15.341792426922069</v>
      </c>
      <c r="I339" s="6">
        <f>(24*60/PI()*D339*Cálculos!$M$20*(F339*SIN(E339)*SIN(Cálculos!$M$18)+COS(E339)*COS(Cálculos!$M$18)*SIN(F339)))*$H$1</f>
        <v>43.715108506471907</v>
      </c>
    </row>
    <row r="340" spans="1:9" x14ac:dyDescent="0.25">
      <c r="A340" s="1">
        <v>12</v>
      </c>
      <c r="B340" s="1">
        <v>3</v>
      </c>
      <c r="C340" s="1">
        <f t="shared" si="23"/>
        <v>337</v>
      </c>
      <c r="D340" s="15">
        <f t="shared" si="24"/>
        <v>1.0292403305106266</v>
      </c>
      <c r="E340" s="15">
        <f t="shared" si="25"/>
        <v>-0.39058712548031388</v>
      </c>
      <c r="F340" s="15">
        <f>+ACOS(-TAN(Cálculos!$M$18)*TAN(Cálculos!E340))</f>
        <v>1.8625225053146559</v>
      </c>
      <c r="G340" s="6">
        <f t="shared" si="26"/>
        <v>14.228623840354965</v>
      </c>
      <c r="H340" s="7">
        <f>2/15*ACOS((SIN((-6)*2*PI()/360)-SIN(Cálculos!$M$18)*SIN(E340))/(COS(Cálculos!$M$18)*COS(E340)))*360/(2*PI())</f>
        <v>15.357599721410597</v>
      </c>
      <c r="I340" s="6">
        <f>(24*60/PI()*D340*Cálculos!$M$20*(F340*SIN(E340)*SIN(Cálculos!$M$18)+COS(E340)*COS(Cálculos!$M$18)*SIN(F340)))*$H$1</f>
        <v>43.783588440480422</v>
      </c>
    </row>
    <row r="341" spans="1:9" x14ac:dyDescent="0.25">
      <c r="A341" s="1">
        <v>12</v>
      </c>
      <c r="B341" s="1">
        <v>4</v>
      </c>
      <c r="C341" s="1">
        <f t="shared" si="23"/>
        <v>338</v>
      </c>
      <c r="D341" s="15">
        <f t="shared" si="24"/>
        <v>1.0294993136851354</v>
      </c>
      <c r="E341" s="15">
        <f t="shared" si="25"/>
        <v>-0.39261787489538619</v>
      </c>
      <c r="F341" s="15">
        <f>+ACOS(-TAN(Cálculos!$M$18)*TAN(Cálculos!E341))</f>
        <v>1.8642565762702883</v>
      </c>
      <c r="G341" s="6">
        <f t="shared" si="26"/>
        <v>14.241871166639489</v>
      </c>
      <c r="H341" s="7">
        <f>2/15*ACOS((SIN((-6)*2*PI()/360)-SIN(Cálculos!$M$18)*SIN(E341))/(COS(Cálculos!$M$18)*COS(E341)))*360/(2*PI())</f>
        <v>15.372599573426813</v>
      </c>
      <c r="I341" s="6">
        <f>(24*60/PI()*D341*Cálculos!$M$20*(F341*SIN(E341)*SIN(Cálculos!$M$18)+COS(E341)*COS(Cálculos!$M$18)*SIN(F341)))*$H$1</f>
        <v>43.848549807408112</v>
      </c>
    </row>
    <row r="342" spans="1:9" x14ac:dyDescent="0.25">
      <c r="A342" s="1">
        <v>12</v>
      </c>
      <c r="B342" s="1">
        <v>5</v>
      </c>
      <c r="C342" s="1">
        <f t="shared" si="23"/>
        <v>339</v>
      </c>
      <c r="D342" s="15">
        <f t="shared" si="24"/>
        <v>1.0297495555763521</v>
      </c>
      <c r="E342" s="15">
        <f t="shared" si="25"/>
        <v>-0.39453228316073946</v>
      </c>
      <c r="F342" s="15">
        <f>+ACOS(-TAN(Cálculos!$M$18)*TAN(Cálculos!E342))</f>
        <v>1.8658948097636787</v>
      </c>
      <c r="G342" s="6">
        <f t="shared" si="26"/>
        <v>14.254386348643255</v>
      </c>
      <c r="H342" s="7">
        <f>2/15*ACOS((SIN((-6)*2*PI()/360)-SIN(Cálculos!$M$18)*SIN(E342))/(COS(Cálculos!$M$18)*COS(E342)))*360/(2*PI())</f>
        <v>15.386780403135521</v>
      </c>
      <c r="I342" s="6">
        <f>(24*60/PI()*D342*Cálculos!$M$20*(F342*SIN(E342)*SIN(Cálculos!$M$18)+COS(E342)*COS(Cálculos!$M$18)*SIN(F342)))*$H$1</f>
        <v>43.909986132822041</v>
      </c>
    </row>
    <row r="343" spans="1:9" x14ac:dyDescent="0.25">
      <c r="A343" s="1">
        <v>12</v>
      </c>
      <c r="B343" s="1">
        <v>6</v>
      </c>
      <c r="C343" s="1">
        <f t="shared" si="23"/>
        <v>340</v>
      </c>
      <c r="D343" s="15">
        <f t="shared" si="24"/>
        <v>1.0299909820322035</v>
      </c>
      <c r="E343" s="15">
        <f t="shared" si="25"/>
        <v>-0.39632978299588817</v>
      </c>
      <c r="F343" s="15">
        <f>+ACOS(-TAN(Cálculos!$M$18)*TAN(Cálculos!E343))</f>
        <v>1.8674361235834438</v>
      </c>
      <c r="G343" s="6">
        <f t="shared" si="26"/>
        <v>14.266161118880287</v>
      </c>
      <c r="H343" s="7">
        <f>2/15*ACOS((SIN((-6)*2*PI()/360)-SIN(Cálculos!$M$18)*SIN(E343))/(COS(Cálculos!$M$18)*COS(E343)))*360/(2*PI())</f>
        <v>15.400131149977859</v>
      </c>
      <c r="I343" s="6">
        <f>(24*60/PI()*D343*Cálculos!$M$20*(F343*SIN(E343)*SIN(Cálculos!$M$18)+COS(E343)*COS(Cálculos!$M$18)*SIN(F343)))*$H$1</f>
        <v>43.967891265434233</v>
      </c>
    </row>
    <row r="344" spans="1:9" x14ac:dyDescent="0.25">
      <c r="A344" s="1">
        <v>12</v>
      </c>
      <c r="B344" s="1">
        <v>7</v>
      </c>
      <c r="C344" s="1">
        <f t="shared" si="23"/>
        <v>341</v>
      </c>
      <c r="D344" s="15">
        <f t="shared" si="24"/>
        <v>1.0302235215128204</v>
      </c>
      <c r="E344" s="15">
        <f t="shared" si="25"/>
        <v>-0.39800984176283782</v>
      </c>
      <c r="F344" s="15">
        <f>+ACOS(-TAN(Cálculos!$M$18)*TAN(Cálculos!E344))</f>
        <v>1.868879490364783</v>
      </c>
      <c r="G344" s="6">
        <f t="shared" si="26"/>
        <v>14.277187628861636</v>
      </c>
      <c r="H344" s="7">
        <f>2/15*ACOS((SIN((-6)*2*PI()/360)-SIN(Cálculos!$M$18)*SIN(E344))/(COS(Cálculos!$M$18)*COS(E344)))*360/(2*PI())</f>
        <v>15.412641299562823</v>
      </c>
      <c r="I344" s="6">
        <f>(24*60/PI()*D344*Cálculos!$M$20*(F344*SIN(E344)*SIN(Cálculos!$M$18)+COS(E344)*COS(Cálculos!$M$18)*SIN(F344)))*$H$1</f>
        <v>44.022259362555296</v>
      </c>
    </row>
    <row r="345" spans="1:9" x14ac:dyDescent="0.25">
      <c r="A345" s="1">
        <v>12</v>
      </c>
      <c r="B345" s="1">
        <v>8</v>
      </c>
      <c r="C345" s="1">
        <f t="shared" si="23"/>
        <v>342</v>
      </c>
      <c r="D345" s="15">
        <f t="shared" si="24"/>
        <v>1.0304471051117361</v>
      </c>
      <c r="E345" s="15">
        <f t="shared" si="25"/>
        <v>-0.39957196162391734</v>
      </c>
      <c r="F345" s="15">
        <f>+ACOS(-TAN(Cálculos!$M$18)*TAN(Cálculos!E345))</f>
        <v>1.8702239398994567</v>
      </c>
      <c r="G345" s="6">
        <f t="shared" si="26"/>
        <v>14.287458466742319</v>
      </c>
      <c r="H345" s="7">
        <f>2/15*ACOS((SIN((-6)*2*PI()/360)-SIN(Cálculos!$M$18)*SIN(E345))/(COS(Cálculos!$M$18)*COS(E345)))*360/(2*PI())</f>
        <v>15.424300909635978</v>
      </c>
      <c r="I345" s="6">
        <f>(24*60/PI()*D345*Cálculos!$M$20*(F345*SIN(E345)*SIN(Cálculos!$M$18)+COS(E345)*COS(Cálculos!$M$18)*SIN(F345)))*$H$1</f>
        <v>44.073084876657234</v>
      </c>
    </row>
    <row r="346" spans="1:9" x14ac:dyDescent="0.25">
      <c r="A346" s="1">
        <v>12</v>
      </c>
      <c r="B346" s="1">
        <v>9</v>
      </c>
      <c r="C346" s="1">
        <f t="shared" si="23"/>
        <v>343</v>
      </c>
      <c r="D346" s="15">
        <f t="shared" si="24"/>
        <v>1.0306616665763046</v>
      </c>
      <c r="E346" s="15">
        <f t="shared" si="25"/>
        <v>-0.40101567968929847</v>
      </c>
      <c r="F346" s="15">
        <f>+ACOS(-TAN(Cálculos!$M$18)*TAN(Cálculos!E346))</f>
        <v>1.8714685613455797</v>
      </c>
      <c r="G346" s="6">
        <f t="shared" si="26"/>
        <v>14.296966674202896</v>
      </c>
      <c r="H346" s="7">
        <f>2/15*ACOS((SIN((-6)*2*PI()/360)-SIN(Cálculos!$M$18)*SIN(E346))/(COS(Cálculos!$M$18)*COS(E346)))*360/(2*PI())</f>
        <v>15.435100634997712</v>
      </c>
      <c r="I346" s="6">
        <f>(24*60/PI()*D346*Cálculos!$M$20*(F346*SIN(E346)*SIN(Cálculos!$M$18)+COS(E346)*COS(Cálculos!$M$18)*SIN(F346)))*$H$1</f>
        <v>44.120362543030737</v>
      </c>
    </row>
    <row r="347" spans="1:9" x14ac:dyDescent="0.25">
      <c r="A347" s="1">
        <v>12</v>
      </c>
      <c r="B347" s="1">
        <v>10</v>
      </c>
      <c r="C347" s="1">
        <f t="shared" si="23"/>
        <v>344</v>
      </c>
      <c r="D347" s="15">
        <f t="shared" si="24"/>
        <v>1.0308671423273339</v>
      </c>
      <c r="E347" s="15">
        <f t="shared" si="25"/>
        <v>-0.40234056815416047</v>
      </c>
      <c r="F347" s="15">
        <f>+ACOS(-TAN(Cálculos!$M$18)*TAN(Cálculos!E347))</f>
        <v>1.8726125053271838</v>
      </c>
      <c r="G347" s="6">
        <f t="shared" si="26"/>
        <v>14.305705762488937</v>
      </c>
      <c r="H347" s="7">
        <f>2/15*ACOS((SIN((-6)*2*PI()/360)-SIN(Cálculos!$M$18)*SIN(E347))/(COS(Cálculos!$M$18)*COS(E347)))*360/(2*PI())</f>
        <v>15.445031751246216</v>
      </c>
      <c r="I347" s="6">
        <f>(24*60/PI()*D347*Cálculos!$M$20*(F347*SIN(E347)*SIN(Cálculos!$M$18)+COS(E347)*COS(Cálculos!$M$18)*SIN(F347)))*$H$1</f>
        <v>44.164087368521045</v>
      </c>
    </row>
    <row r="348" spans="1:9" x14ac:dyDescent="0.25">
      <c r="A348" s="1">
        <v>12</v>
      </c>
      <c r="B348" s="1">
        <v>11</v>
      </c>
      <c r="C348" s="1">
        <f t="shared" si="23"/>
        <v>345</v>
      </c>
      <c r="D348" s="15">
        <f t="shared" si="24"/>
        <v>1.0310634714779239</v>
      </c>
      <c r="E348" s="15">
        <f t="shared" si="25"/>
        <v>-0.40354623442545778</v>
      </c>
      <c r="F348" s="15">
        <f>+ACOS(-TAN(Cálculos!$M$18)*TAN(Cálculos!E348))</f>
        <v>1.8736549859138478</v>
      </c>
      <c r="G348" s="6">
        <f t="shared" si="26"/>
        <v>14.313669727534291</v>
      </c>
      <c r="H348" s="7">
        <f>2/15*ACOS((SIN((-6)*2*PI()/360)-SIN(Cálculos!$M$18)*SIN(E348))/(COS(Cálculos!$M$18)*COS(E348)))*360/(2*PI())</f>
        <v>15.454086177223749</v>
      </c>
      <c r="I348" s="6">
        <f>(24*60/PI()*D348*Cálculos!$M$20*(F348*SIN(E348)*SIN(Cálculos!$M$18)+COS(E348)*COS(Cálculos!$M$18)*SIN(F348)))*$H$1</f>
        <v>44.204254621324374</v>
      </c>
    </row>
    <row r="349" spans="1:9" x14ac:dyDescent="0.25">
      <c r="A349" s="1">
        <v>12</v>
      </c>
      <c r="B349" s="1">
        <v>12</v>
      </c>
      <c r="C349" s="1">
        <f t="shared" si="23"/>
        <v>346</v>
      </c>
      <c r="D349" s="15">
        <f t="shared" si="24"/>
        <v>1.0312505958515106</v>
      </c>
      <c r="E349" s="15">
        <f t="shared" si="25"/>
        <v>-0.40463232123825377</v>
      </c>
      <c r="F349" s="15">
        <f>+ACOS(-TAN(Cálculos!$M$18)*TAN(Cálculos!E349))</f>
        <v>1.8745952824711143</v>
      </c>
      <c r="G349" s="6">
        <f t="shared" si="26"/>
        <v>14.320853064097232</v>
      </c>
      <c r="H349" s="7">
        <f>2/15*ACOS((SIN((-6)*2*PI()/360)-SIN(Cálculos!$M$18)*SIN(E349))/(COS(Cálculos!$M$18)*COS(E349)))*360/(2*PI())</f>
        <v>15.462256496049465</v>
      </c>
      <c r="I349" s="6">
        <f>(24*60/PI()*D349*Cálculos!$M$20*(F349*SIN(E349)*SIN(Cálculos!$M$18)+COS(E349)*COS(Cálculos!$M$18)*SIN(F349)))*$H$1</f>
        <v>44.240859821826916</v>
      </c>
    </row>
    <row r="350" spans="1:9" x14ac:dyDescent="0.25">
      <c r="A350" s="1">
        <v>12</v>
      </c>
      <c r="B350" s="1">
        <v>13</v>
      </c>
      <c r="C350" s="1">
        <f t="shared" si="23"/>
        <v>347</v>
      </c>
      <c r="D350" s="15">
        <f t="shared" si="24"/>
        <v>1.031428459999103</v>
      </c>
      <c r="E350" s="15">
        <f t="shared" si="25"/>
        <v>-0.40559850676158615</v>
      </c>
      <c r="F350" s="15">
        <f>+ACOS(-TAN(Cálculos!$M$18)*TAN(Cálculos!E350))</f>
        <v>1.8754327413729033</v>
      </c>
      <c r="G350" s="6">
        <f t="shared" si="26"/>
        <v>14.32725077884232</v>
      </c>
      <c r="H350" s="7">
        <f>2/15*ACOS((SIN((-6)*2*PI()/360)-SIN(Cálculos!$M$18)*SIN(E350))/(COS(Cálculos!$M$18)*COS(E350)))*360/(2*PI())</f>
        <v>15.46953597462754</v>
      </c>
      <c r="I350" s="6">
        <f>(24*60/PI()*D350*Cálculos!$M$20*(F350*SIN(E350)*SIN(Cálculos!$M$18)+COS(E350)*COS(Cálculos!$M$18)*SIN(F350)))*$H$1</f>
        <v>44.273898734467089</v>
      </c>
    </row>
    <row r="351" spans="1:9" x14ac:dyDescent="0.25">
      <c r="A351" s="1">
        <v>12</v>
      </c>
      <c r="B351" s="1">
        <v>14</v>
      </c>
      <c r="C351" s="1">
        <f t="shared" si="23"/>
        <v>348</v>
      </c>
      <c r="D351" s="15">
        <f t="shared" si="24"/>
        <v>1.0315970112157162</v>
      </c>
      <c r="E351" s="15">
        <f t="shared" si="25"/>
        <v>-0.40644450469383236</v>
      </c>
      <c r="F351" s="15">
        <f>+ACOS(-TAN(Cálculos!$M$18)*TAN(Cálculos!E351))</f>
        <v>1.8761667775676907</v>
      </c>
      <c r="G351" s="6">
        <f t="shared" si="26"/>
        <v>14.332858402305142</v>
      </c>
      <c r="H351" s="7">
        <f>2/15*ACOS((SIN((-6)*2*PI()/360)-SIN(Cálculos!$M$18)*SIN(E351))/(COS(Cálculos!$M$18)*COS(E351)))*360/(2*PI())</f>
        <v>15.475918581525972</v>
      </c>
      <c r="I351" s="6">
        <f>(24*60/PI()*D351*Cálculos!$M$20*(F351*SIN(E351)*SIN(Cálculos!$M$18)+COS(E351)*COS(Cálculos!$M$18)*SIN(F351)))*$H$1</f>
        <v>44.303367360603289</v>
      </c>
    </row>
    <row r="352" spans="1:9" x14ac:dyDescent="0.25">
      <c r="A352" s="1">
        <v>12</v>
      </c>
      <c r="B352" s="1">
        <v>15</v>
      </c>
      <c r="C352" s="1">
        <f t="shared" si="23"/>
        <v>349</v>
      </c>
      <c r="D352" s="15">
        <f t="shared" si="24"/>
        <v>1.031756199555987</v>
      </c>
      <c r="E352" s="15">
        <f t="shared" si="25"/>
        <v>-0.40717006434754699</v>
      </c>
      <c r="F352" s="15">
        <f>+ACOS(-TAN(Cálculos!$M$18)*TAN(Cálculos!E352))</f>
        <v>1.8767968759908378</v>
      </c>
      <c r="G352" s="6">
        <f t="shared" si="26"/>
        <v>14.337671999681699</v>
      </c>
      <c r="H352" s="7">
        <f>2/15*ACOS((SIN((-6)*2*PI()/360)-SIN(Cálculos!$M$18)*SIN(E352))/(COS(Cálculos!$M$18)*COS(E352)))*360/(2*PI())</f>
        <v>15.481399003128802</v>
      </c>
      <c r="I352" s="6">
        <f>(24*60/PI()*D352*Cálculos!$M$20*(F352*SIN(E352)*SIN(Cálculos!$M$18)+COS(E352)*COS(Cálculos!$M$18)*SIN(F352)))*$H$1</f>
        <v>44.32926193236819</v>
      </c>
    </row>
    <row r="353" spans="1:9" x14ac:dyDescent="0.25">
      <c r="A353" s="1">
        <v>12</v>
      </c>
      <c r="B353" s="1">
        <v>16</v>
      </c>
      <c r="C353" s="1">
        <f t="shared" si="23"/>
        <v>350</v>
      </c>
      <c r="D353" s="15">
        <f t="shared" si="24"/>
        <v>1.0319059778489741</v>
      </c>
      <c r="E353" s="15">
        <f t="shared" si="25"/>
        <v>-0.4077749707237458</v>
      </c>
      <c r="F353" s="15">
        <f>+ACOS(-TAN(Cálculos!$M$18)*TAN(Cálculos!E353))</f>
        <v>1.8773225928161452</v>
      </c>
      <c r="G353" s="6">
        <f t="shared" si="26"/>
        <v>14.341688180389584</v>
      </c>
      <c r="H353" s="7">
        <f>2/15*ACOS((SIN((-6)*2*PI()/360)-SIN(Cálculos!$M$18)*SIN(E353))/(COS(Cálculos!$M$18)*COS(E353)))*360/(2*PI())</f>
        <v>15.485972657972962</v>
      </c>
      <c r="I353" s="6">
        <f>(24*60/PI()*D353*Cálculos!$M$20*(F353*SIN(E353)*SIN(Cálculos!$M$18)+COS(E353)*COS(Cálculos!$M$18)*SIN(F353)))*$H$1</f>
        <v>44.351578907493</v>
      </c>
    </row>
    <row r="354" spans="1:9" x14ac:dyDescent="0.25">
      <c r="A354" s="1">
        <v>12</v>
      </c>
      <c r="B354" s="1">
        <v>17</v>
      </c>
      <c r="C354" s="1">
        <f t="shared" si="23"/>
        <v>351</v>
      </c>
      <c r="D354" s="15">
        <f t="shared" si="24"/>
        <v>1.0320463017121373</v>
      </c>
      <c r="E354" s="15">
        <f t="shared" si="25"/>
        <v>-0.4082590445756144</v>
      </c>
      <c r="F354" s="15">
        <f>+ACOS(-TAN(Cálculos!$M$18)*TAN(Cálculos!E354))</f>
        <v>1.8777435565404337</v>
      </c>
      <c r="G354" s="6">
        <f t="shared" si="26"/>
        <v>14.344904106353562</v>
      </c>
      <c r="H354" s="7">
        <f>2/15*ACOS((SIN((-6)*2*PI()/360)-SIN(Cálculos!$M$18)*SIN(E354))/(COS(Cálculos!$M$18)*COS(E354)))*360/(2*PI())</f>
        <v>15.489635709190033</v>
      </c>
      <c r="I354" s="6">
        <f>(24*60/PI()*D354*Cálculos!$M$20*(F354*SIN(E354)*SIN(Cálculos!$M$18)+COS(E354)*COS(Cálculos!$M$18)*SIN(F354)))*$H$1</f>
        <v>44.370314965085647</v>
      </c>
    </row>
    <row r="355" spans="1:9" x14ac:dyDescent="0.25">
      <c r="A355" s="1">
        <v>12</v>
      </c>
      <c r="B355" s="1">
        <v>18</v>
      </c>
      <c r="C355" s="1">
        <f t="shared" si="23"/>
        <v>352</v>
      </c>
      <c r="D355" s="15">
        <f t="shared" si="24"/>
        <v>1.0321771295644875</v>
      </c>
      <c r="E355" s="15">
        <f t="shared" si="25"/>
        <v>-0.40862214246162354</v>
      </c>
      <c r="F355" s="15">
        <f>+ACOS(-TAN(Cálculos!$M$18)*TAN(Cálculos!E355))</f>
        <v>1.8780594688957499</v>
      </c>
      <c r="G355" s="6">
        <f t="shared" si="26"/>
        <v>14.347317498974318</v>
      </c>
      <c r="H355" s="7">
        <f>2/15*ACOS((SIN((-6)*2*PI()/360)-SIN(Cálculos!$M$18)*SIN(E355))/(COS(Cálculos!$M$18)*COS(E355)))*360/(2*PI())</f>
        <v>15.49238507498319</v>
      </c>
      <c r="I355" s="6">
        <f>(24*60/PI()*D355*Cálculos!$M$20*(F355*SIN(E355)*SIN(Cálculos!$M$18)+COS(E355)*COS(Cálculos!$M$18)*SIN(F355)))*$H$1</f>
        <v>44.385467002348534</v>
      </c>
    </row>
    <row r="356" spans="1:9" x14ac:dyDescent="0.25">
      <c r="A356" s="1">
        <v>12</v>
      </c>
      <c r="B356" s="1">
        <v>19</v>
      </c>
      <c r="C356" s="1">
        <f t="shared" si="23"/>
        <v>353</v>
      </c>
      <c r="D356" s="15">
        <f t="shared" si="24"/>
        <v>1.0322984226389083</v>
      </c>
      <c r="E356" s="15">
        <f t="shared" si="25"/>
        <v>-0.40886415678803323</v>
      </c>
      <c r="F356" s="15">
        <f>+ACOS(-TAN(Cálculos!$M$18)*TAN(Cálculos!E356))</f>
        <v>1.8782701055846183</v>
      </c>
      <c r="G356" s="6">
        <f t="shared" si="26"/>
        <v>14.348926644745353</v>
      </c>
      <c r="H356" s="7">
        <f>2/15*ACOS((SIN((-6)*2*PI()/360)-SIN(Cálculos!$M$18)*SIN(E356))/(COS(Cálculos!$M$18)*COS(E356)))*360/(2*PI())</f>
        <v>15.494218437080102</v>
      </c>
      <c r="I356" s="6">
        <f>(24*60/PI()*D356*Cálculos!$M$20*(F356*SIN(E356)*SIN(Cálculos!$M$18)+COS(E356)*COS(Cálculos!$M$18)*SIN(F356)))*$H$1</f>
        <v>44.397032132223806</v>
      </c>
    </row>
    <row r="357" spans="1:9" x14ac:dyDescent="0.25">
      <c r="A357" s="1">
        <v>12</v>
      </c>
      <c r="B357" s="1">
        <v>20</v>
      </c>
      <c r="C357" s="1">
        <f t="shared" si="23"/>
        <v>354</v>
      </c>
      <c r="D357" s="15">
        <f t="shared" si="24"/>
        <v>1.032410144993644</v>
      </c>
      <c r="E357" s="15">
        <f t="shared" si="25"/>
        <v>-0.40898501584077535</v>
      </c>
      <c r="F357" s="15">
        <f>+ACOS(-TAN(Cálculos!$M$18)*TAN(Cálculos!E357))</f>
        <v>1.8783753168346351</v>
      </c>
      <c r="G357" s="6">
        <f t="shared" si="26"/>
        <v>14.349730399489788</v>
      </c>
      <c r="H357" s="7">
        <f>2/15*ACOS((SIN((-6)*2*PI()/360)-SIN(Cálculos!$M$18)*SIN(E357))/(COS(Cálculos!$M$18)*COS(E357)))*360/(2*PI())</f>
        <v>15.49513424711377</v>
      </c>
      <c r="I357" s="6">
        <f>(24*60/PI()*D357*Cálculos!$M$20*(F357*SIN(E357)*SIN(Cálculos!$M$18)+COS(E357)*COS(Cálculos!$M$18)*SIN(F357)))*$H$1</f>
        <v>44.405007681955702</v>
      </c>
    </row>
    <row r="358" spans="1:9" x14ac:dyDescent="0.25">
      <c r="A358" s="1">
        <v>12</v>
      </c>
      <c r="B358" s="1">
        <v>21</v>
      </c>
      <c r="C358" s="1">
        <f t="shared" si="23"/>
        <v>355</v>
      </c>
      <c r="D358" s="15">
        <f t="shared" si="24"/>
        <v>1.03251226352295</v>
      </c>
      <c r="E358" s="15">
        <f t="shared" si="25"/>
        <v>-0.40898468380670427</v>
      </c>
      <c r="F358" s="15">
        <f>+ACOS(-TAN(Cálculos!$M$18)*TAN(Cálculos!E358))</f>
        <v>1.8783750277695981</v>
      </c>
      <c r="G358" s="6">
        <f t="shared" si="26"/>
        <v>14.34972819119557</v>
      </c>
      <c r="H358" s="7">
        <f>2/15*ACOS((SIN((-6)*2*PI()/360)-SIN(Cálculos!$M$18)*SIN(E358))/(COS(Cálculos!$M$18)*COS(E358)))*360/(2*PI())</f>
        <v>15.49513173089491</v>
      </c>
      <c r="I358" s="6">
        <f>(24*60/PI()*D358*Cálculos!$M$20*(F358*SIN(E358)*SIN(Cálculos!$M$18)+COS(E358)*COS(Cálculos!$M$18)*SIN(F358)))*$H$1</f>
        <v>44.409391192562623</v>
      </c>
    </row>
    <row r="359" spans="1:9" x14ac:dyDescent="0.25">
      <c r="A359" s="1">
        <v>12</v>
      </c>
      <c r="B359" s="1">
        <v>22</v>
      </c>
      <c r="C359" s="1">
        <f t="shared" si="23"/>
        <v>356</v>
      </c>
      <c r="D359" s="15">
        <f t="shared" si="24"/>
        <v>1.032604747966902</v>
      </c>
      <c r="E359" s="15">
        <f t="shared" si="25"/>
        <v>-0.40886316078420898</v>
      </c>
      <c r="F359" s="15">
        <f>+ACOS(-TAN(Cálculos!$M$18)*TAN(Cálculos!E359))</f>
        <v>1.8782692385952884</v>
      </c>
      <c r="G359" s="6">
        <f t="shared" si="26"/>
        <v>14.348920021434756</v>
      </c>
      <c r="H359" s="7">
        <f>2/15*ACOS((SIN((-6)*2*PI()/360)-SIN(Cálculos!$M$18)*SIN(E359))/(COS(Cálculos!$M$18)*COS(E359)))*360/(2*PI())</f>
        <v>15.49421089055131</v>
      </c>
      <c r="I359" s="6">
        <f>(24*60/PI()*D359*Cálculos!$M$20*(F359*SIN(E359)*SIN(Cálculos!$M$18)+COS(E359)*COS(Cálculos!$M$18)*SIN(F359)))*$H$1</f>
        <v>44.410180419213276</v>
      </c>
    </row>
    <row r="360" spans="1:9" x14ac:dyDescent="0.25">
      <c r="A360" s="1">
        <v>12</v>
      </c>
      <c r="B360" s="1">
        <v>23</v>
      </c>
      <c r="C360" s="1">
        <f t="shared" si="23"/>
        <v>357</v>
      </c>
      <c r="D360" s="15">
        <f t="shared" si="24"/>
        <v>1.0326875709203633</v>
      </c>
      <c r="E360" s="15">
        <f t="shared" si="25"/>
        <v>-0.40862048278318358</v>
      </c>
      <c r="F360" s="15">
        <f>+ACOS(-TAN(Cálculos!$M$18)*TAN(Cálculos!E360))</f>
        <v>1.8780580245989584</v>
      </c>
      <c r="G360" s="6">
        <f t="shared" si="26"/>
        <v>14.347306465359582</v>
      </c>
      <c r="H360" s="7">
        <f>2/15*ACOS((SIN((-6)*2*PI()/360)-SIN(Cálculos!$M$18)*SIN(E360))/(COS(Cálculos!$M$18)*COS(E360)))*360/(2*PI())</f>
        <v>15.492372504521953</v>
      </c>
      <c r="I360" s="6">
        <f>(24*60/PI()*D360*Cálculos!$M$20*(F360*SIN(E360)*SIN(Cálculos!$M$18)+COS(E360)*COS(Cálculos!$M$18)*SIN(F360)))*$H$1</f>
        <v>44.407373332504669</v>
      </c>
    </row>
    <row r="361" spans="1:9" x14ac:dyDescent="0.25">
      <c r="A361" s="1">
        <v>12</v>
      </c>
      <c r="B361" s="1">
        <v>24</v>
      </c>
      <c r="C361" s="1">
        <f t="shared" si="23"/>
        <v>358</v>
      </c>
      <c r="D361" s="15">
        <f t="shared" si="24"/>
        <v>1.0327607078411054</v>
      </c>
      <c r="E361" s="15">
        <f t="shared" si="25"/>
        <v>-0.40825672171435723</v>
      </c>
      <c r="F361" s="15">
        <f>+ACOS(-TAN(Cálculos!$M$18)*TAN(Cálculos!E361))</f>
        <v>1.8777415359625327</v>
      </c>
      <c r="G361" s="6">
        <f t="shared" si="26"/>
        <v>14.344888670275443</v>
      </c>
      <c r="H361" s="7">
        <f>2/15*ACOS((SIN((-6)*2*PI()/360)-SIN(Cálculos!$M$18)*SIN(E361))/(COS(Cálculos!$M$18)*COS(E361)))*360/(2*PI())</f>
        <v>15.489618125405903</v>
      </c>
      <c r="I361" s="6">
        <f>(24*60/PI()*D361*Cálculos!$M$20*(F361*SIN(E361)*SIN(Cálculos!$M$18)+COS(E361)*COS(Cálculos!$M$18)*SIN(F361)))*$H$1</f>
        <v>44.400968120641942</v>
      </c>
    </row>
    <row r="362" spans="1:9" x14ac:dyDescent="0.25">
      <c r="A362" s="1">
        <v>12</v>
      </c>
      <c r="B362" s="1">
        <v>25</v>
      </c>
      <c r="C362" s="1">
        <f t="shared" si="23"/>
        <v>359</v>
      </c>
      <c r="D362" s="15">
        <f t="shared" si="24"/>
        <v>1.0328241370570801</v>
      </c>
      <c r="E362" s="15">
        <f t="shared" si="25"/>
        <v>-0.4077719853679852</v>
      </c>
      <c r="F362" s="15">
        <f>+ACOS(-TAN(Cálculos!$M$18)*TAN(Cálculos!E362))</f>
        <v>1.8773199973904668</v>
      </c>
      <c r="G362" s="6">
        <f t="shared" si="26"/>
        <v>14.34166835279793</v>
      </c>
      <c r="H362" s="7">
        <f>2/15*ACOS((SIN((-6)*2*PI()/360)-SIN(Cálculos!$M$18)*SIN(E362))/(COS(Cálculos!$M$18)*COS(E362)))*360/(2*PI())</f>
        <v>15.485950075678337</v>
      </c>
      <c r="I362" s="6">
        <f>(24*60/PI()*D362*Cálculos!$M$20*(F362*SIN(E362)*SIN(Cálculos!$M$18)+COS(E362)*COS(Cálculos!$M$18)*SIN(F362)))*$H$1</f>
        <v>44.390963192522797</v>
      </c>
    </row>
    <row r="363" spans="1:9" x14ac:dyDescent="0.25">
      <c r="A363" s="1">
        <v>12</v>
      </c>
      <c r="B363" s="1">
        <v>26</v>
      </c>
      <c r="C363" s="1">
        <f t="shared" si="23"/>
        <v>360</v>
      </c>
      <c r="D363" s="15">
        <f t="shared" si="24"/>
        <v>1.032877839772842</v>
      </c>
      <c r="E363" s="15">
        <f t="shared" si="25"/>
        <v>-0.40716641738190851</v>
      </c>
      <c r="F363" s="15">
        <f>+ACOS(-TAN(Cálculos!$M$18)*TAN(Cálculos!E363))</f>
        <v>1.8767937075541545</v>
      </c>
      <c r="G363" s="6">
        <f t="shared" si="26"/>
        <v>14.337647794608419</v>
      </c>
      <c r="H363" s="7">
        <f>2/15*ACOS((SIN((-6)*2*PI()/360)-SIN(Cálculos!$M$18)*SIN(E363))/(COS(Cálculos!$M$18)*COS(E363)))*360/(2*PI())</f>
        <v>15.481371441298208</v>
      </c>
      <c r="I363" s="6">
        <f>(24*60/PI()*D363*Cálculos!$M$20*(F363*SIN(E363)*SIN(Cálculos!$M$18)+COS(E363)*COS(Cálculos!$M$18)*SIN(F363)))*$H$1</f>
        <v>44.3773571817323</v>
      </c>
    </row>
    <row r="364" spans="1:9" x14ac:dyDescent="0.25">
      <c r="A364" s="1">
        <v>12</v>
      </c>
      <c r="B364" s="1">
        <v>27</v>
      </c>
      <c r="C364" s="1">
        <f t="shared" si="23"/>
        <v>361</v>
      </c>
      <c r="D364" s="15">
        <f t="shared" si="24"/>
        <v>1.0329218000751172</v>
      </c>
      <c r="E364" s="15">
        <f t="shared" si="25"/>
        <v>-0.40644019719899055</v>
      </c>
      <c r="F364" s="15">
        <f>+ACOS(-TAN(Cálculos!$M$18)*TAN(Cálculos!E364))</f>
        <v>1.8761630383556955</v>
      </c>
      <c r="G364" s="6">
        <f t="shared" si="26"/>
        <v>14.332829836829672</v>
      </c>
      <c r="H364" s="7">
        <f>2/15*ACOS((SIN((-6)*2*PI()/360)-SIN(Cálculos!$M$18)*SIN(E364))/(COS(Cálculos!$M$18)*COS(E364)))*360/(2*PI())</f>
        <v>15.475886063244111</v>
      </c>
      <c r="I364" s="6">
        <f>(24*60/PI()*D364*Cálculos!$M$20*(F364*SIN(E364)*SIN(Cálculos!$M$18)+COS(E364)*COS(Cálculos!$M$18)*SIN(F364)))*$H$1</f>
        <v>44.360148951455614</v>
      </c>
    </row>
    <row r="365" spans="1:9" x14ac:dyDescent="0.25">
      <c r="A365" s="1">
        <v>12</v>
      </c>
      <c r="B365" s="1">
        <v>28</v>
      </c>
      <c r="C365" s="1">
        <f t="shared" si="23"/>
        <v>362</v>
      </c>
      <c r="D365" s="15">
        <f t="shared" si="24"/>
        <v>1.0329560049375197</v>
      </c>
      <c r="E365" s="15">
        <f t="shared" si="25"/>
        <v>-0.40559354001394465</v>
      </c>
      <c r="F365" s="15">
        <f>+ACOS(-TAN(Cálculos!$M$18)*TAN(Cálculos!E365))</f>
        <v>1.8754284340147325</v>
      </c>
      <c r="G365" s="6">
        <f t="shared" si="26"/>
        <v>14.327217873049783</v>
      </c>
      <c r="H365" s="7">
        <f>2/15*ACOS((SIN((-6)*2*PI()/360)-SIN(Cálculos!$M$18)*SIN(E365))/(COS(Cálculos!$M$18)*COS(E365)))*360/(2*PI())</f>
        <v>15.469498527026424</v>
      </c>
      <c r="I365" s="6">
        <f>(24*60/PI()*D365*Cálculos!$M$20*(F365*SIN(E365)*SIN(Cálculos!$M$18)+COS(E365)*COS(Cálculos!$M$18)*SIN(F365)))*$H$1</f>
        <v>44.339337600319475</v>
      </c>
    </row>
    <row r="366" spans="1:9" x14ac:dyDescent="0.25">
      <c r="A366" s="1">
        <v>12</v>
      </c>
      <c r="B366" s="1">
        <v>29</v>
      </c>
      <c r="C366" s="1">
        <f t="shared" si="23"/>
        <v>363</v>
      </c>
      <c r="D366" s="15">
        <f t="shared" si="24"/>
        <v>1.0329804442244102</v>
      </c>
      <c r="E366" s="15">
        <f t="shared" si="25"/>
        <v>-0.40462669670956714</v>
      </c>
      <c r="F366" s="15">
        <f>+ACOS(-TAN(Cálculos!$M$18)*TAN(Cálculos!E366))</f>
        <v>1.8745904099829387</v>
      </c>
      <c r="G366" s="6">
        <f t="shared" si="26"/>
        <v>14.320815841029475</v>
      </c>
      <c r="H366" s="7">
        <f>2/15*ACOS((SIN((-6)*2*PI()/360)-SIN(Cálculos!$M$18)*SIN(E366))/(COS(Cálculos!$M$18)*COS(E366)))*360/(2*PI())</f>
        <v>15.462214150234951</v>
      </c>
      <c r="I366" s="6">
        <f>(24*60/PI()*D366*Cálculos!$M$20*(F366*SIN(E366)*SIN(Cálculos!$M$18)+COS(E366)*COS(Cálculos!$M$18)*SIN(F366)))*$H$1</f>
        <v>44.314922469174768</v>
      </c>
    </row>
    <row r="367" spans="1:9" x14ac:dyDescent="0.25">
      <c r="A367" s="1">
        <v>12</v>
      </c>
      <c r="B367" s="1">
        <v>30</v>
      </c>
      <c r="C367" s="1">
        <f t="shared" si="23"/>
        <v>364</v>
      </c>
      <c r="D367" s="15">
        <f t="shared" si="24"/>
        <v>1.0329951106939008</v>
      </c>
      <c r="E367" s="15">
        <f t="shared" si="25"/>
        <v>-0.40353995378239521</v>
      </c>
      <c r="F367" s="15">
        <f>+ACOS(-TAN(Cálculos!$M$18)*TAN(Cálculos!E367))</f>
        <v>1.8736495516915672</v>
      </c>
      <c r="G367" s="6">
        <f t="shared" si="26"/>
        <v>14.313628213134077</v>
      </c>
      <c r="H367" s="7">
        <f>2/15*ACOS((SIN((-6)*2*PI()/360)-SIN(Cálculos!$M$18)*SIN(E367))/(COS(Cálculos!$M$18)*COS(E367)))*360/(2*PI())</f>
        <v>15.454038968191915</v>
      </c>
      <c r="I367" s="6">
        <f>(24*60/PI()*D367*Cálculos!$M$20*(F367*SIN(E367)*SIN(Cálculos!$M$18)+COS(E367)*COS(Cálculos!$M$18)*SIN(F367)))*$H$1</f>
        <v>44.286903148834718</v>
      </c>
    </row>
    <row r="368" spans="1:9" x14ac:dyDescent="0.25">
      <c r="A368" s="1">
        <v>12</v>
      </c>
      <c r="B368" s="1">
        <v>31</v>
      </c>
      <c r="C368" s="1">
        <f t="shared" si="23"/>
        <v>365</v>
      </c>
      <c r="D368" s="15">
        <f t="shared" si="24"/>
        <v>1.0329999999999999</v>
      </c>
      <c r="E368" s="15">
        <f t="shared" si="25"/>
        <v>-0.40233363325781207</v>
      </c>
      <c r="F368" s="15">
        <f>+ACOS(-TAN(Cálculos!$M$18)*TAN(Cálculos!E368))</f>
        <v>1.8726065131382574</v>
      </c>
      <c r="G368" s="6">
        <f t="shared" si="26"/>
        <v>14.305659985537535</v>
      </c>
      <c r="H368" s="7">
        <f>2/15*ACOS((SIN((-6)*2*PI()/360)-SIN(Cálculos!$M$18)*SIN(E368))/(COS(Cálculos!$M$18)*COS(E368)))*360/(2*PI())</f>
        <v>15.444979717790007</v>
      </c>
      <c r="I368" s="6">
        <f>(24*60/PI()*D368*Cálculos!$M$20*(F368*SIN(E368)*SIN(Cálculos!$M$18)+COS(E368)*COS(Cálculos!$M$18)*SIN(F368)))*$H$1</f>
        <v>44.255279488784858</v>
      </c>
    </row>
  </sheetData>
  <sheetProtection password="C4A2" sheet="1" objects="1" scenarios="1"/>
  <mergeCells count="2">
    <mergeCell ref="A1:B1"/>
    <mergeCell ref="C1:D1"/>
  </mergeCells>
  <pageMargins left="0.7" right="0.7" top="0.75" bottom="0.75" header="0.3" footer="0.3"/>
  <pageSetup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E39"/>
  </sheetPr>
  <dimension ref="A1:AD392"/>
  <sheetViews>
    <sheetView workbookViewId="0">
      <selection activeCell="C2" sqref="C2:F2"/>
    </sheetView>
  </sheetViews>
  <sheetFormatPr baseColWidth="10" defaultRowHeight="15" x14ac:dyDescent="0.25"/>
  <cols>
    <col min="1" max="1" width="15.85546875" style="41" customWidth="1"/>
    <col min="2" max="2" width="2.85546875" style="41" customWidth="1"/>
    <col min="3" max="3" width="9" style="23" customWidth="1"/>
    <col min="4" max="4" width="9.85546875" style="23" customWidth="1"/>
    <col min="5" max="5" width="10" style="23" customWidth="1"/>
    <col min="6" max="6" width="13.85546875" style="23" customWidth="1"/>
    <col min="7" max="7" width="11.28515625" style="41" customWidth="1"/>
    <col min="8" max="29" width="11.42578125" style="41"/>
  </cols>
  <sheetData>
    <row r="1" spans="1:7" ht="15.75" thickBot="1" x14ac:dyDescent="0.3">
      <c r="C1" s="42"/>
      <c r="D1" s="42"/>
      <c r="E1" s="42"/>
      <c r="F1" s="42"/>
    </row>
    <row r="2" spans="1:7" ht="25.5" customHeight="1" thickBot="1" x14ac:dyDescent="0.3">
      <c r="C2" s="88" t="str">
        <f>+Datos!B2</f>
        <v>Pergamino</v>
      </c>
      <c r="D2" s="89"/>
      <c r="E2" s="89"/>
      <c r="F2" s="90"/>
    </row>
    <row r="3" spans="1:7" x14ac:dyDescent="0.25">
      <c r="C3" s="61" t="s">
        <v>41</v>
      </c>
      <c r="D3" s="62" t="s">
        <v>5</v>
      </c>
      <c r="E3" s="63" t="s">
        <v>40</v>
      </c>
      <c r="F3" s="63" t="s">
        <v>10</v>
      </c>
    </row>
    <row r="4" spans="1:7" ht="15.75" thickBot="1" x14ac:dyDescent="0.3">
      <c r="C4" s="64"/>
      <c r="D4" s="62" t="s">
        <v>28</v>
      </c>
      <c r="E4" s="63" t="s">
        <v>28</v>
      </c>
      <c r="F4" s="63" t="str">
        <f>+Cálculos!I3</f>
        <v>(Mj/m2dia)</v>
      </c>
    </row>
    <row r="5" spans="1:7" x14ac:dyDescent="0.25">
      <c r="C5" s="72">
        <v>41640</v>
      </c>
      <c r="D5" s="65">
        <f>+Cálculos!G4</f>
        <v>14.29691666625139</v>
      </c>
      <c r="E5" s="66">
        <f>+Cálculos!H4</f>
        <v>15.435043819604406</v>
      </c>
      <c r="F5" s="66">
        <f>+Cálculos!I4</f>
        <v>44.22005160688218</v>
      </c>
      <c r="G5" s="71"/>
    </row>
    <row r="6" spans="1:7" x14ac:dyDescent="0.25">
      <c r="C6" s="73">
        <v>41641</v>
      </c>
      <c r="D6" s="67">
        <f>+Cálculos!G5</f>
        <v>14.287404262036972</v>
      </c>
      <c r="E6" s="68">
        <f>+Cálculos!H5</f>
        <v>15.424239358375994</v>
      </c>
      <c r="F6" s="68">
        <f>+Cálculos!I5</f>
        <v>44.181219900061741</v>
      </c>
      <c r="G6" s="71"/>
    </row>
    <row r="7" spans="1:7" x14ac:dyDescent="0.25">
      <c r="C7" s="73">
        <v>41642</v>
      </c>
      <c r="D7" s="67">
        <f>+Cálculos!G6</f>
        <v>14.277129264263639</v>
      </c>
      <c r="E7" s="68">
        <f>+Cálculos!H6</f>
        <v>15.412575061970474</v>
      </c>
      <c r="F7" s="68">
        <f>+Cálculos!I6</f>
        <v>44.138785056069665</v>
      </c>
      <c r="G7" s="71"/>
    </row>
    <row r="8" spans="1:7" ht="18.75" x14ac:dyDescent="0.3">
      <c r="A8" s="43" t="s">
        <v>39</v>
      </c>
      <c r="C8" s="73">
        <v>41643</v>
      </c>
      <c r="D8" s="67">
        <f>+Cálculos!G7</f>
        <v>14.26609863378032</v>
      </c>
      <c r="E8" s="68">
        <f>+Cálculos!H7</f>
        <v>15.400060278924688</v>
      </c>
      <c r="F8" s="68">
        <f>+Cálculos!I7</f>
        <v>44.092748066241228</v>
      </c>
      <c r="G8" s="71"/>
    </row>
    <row r="9" spans="1:7" x14ac:dyDescent="0.25">
      <c r="C9" s="73">
        <v>41644</v>
      </c>
      <c r="D9" s="67">
        <f>+Cálculos!G8</f>
        <v>14.254319784871207</v>
      </c>
      <c r="E9" s="68">
        <f>+Cálculos!H8</f>
        <v>15.386704954696865</v>
      </c>
      <c r="F9" s="68">
        <f>+Cálculos!I8</f>
        <v>44.043110239343001</v>
      </c>
      <c r="G9" s="71"/>
    </row>
    <row r="10" spans="1:7" x14ac:dyDescent="0.25">
      <c r="C10" s="73">
        <v>41645</v>
      </c>
      <c r="D10" s="67">
        <f>+Cálculos!G9</f>
        <v>14.241800568369774</v>
      </c>
      <c r="E10" s="68">
        <f>+Cálculos!H9</f>
        <v>15.372519606742236</v>
      </c>
      <c r="F10" s="68">
        <f>+Cálculos!I9</f>
        <v>43.989873216496363</v>
      </c>
      <c r="G10" s="71"/>
    </row>
    <row r="11" spans="1:7" x14ac:dyDescent="0.25">
      <c r="C11" s="73">
        <v>41646</v>
      </c>
      <c r="D11" s="67">
        <f>+Cálculos!G10</f>
        <v>14.228549254007874</v>
      </c>
      <c r="E11" s="68">
        <f>+Cálculos!H10</f>
        <v>15.357515298538972</v>
      </c>
      <c r="F11" s="68">
        <f>+Cálculos!I10</f>
        <v>43.933038987198941</v>
      </c>
      <c r="G11" s="71"/>
    </row>
    <row r="12" spans="1:7" x14ac:dyDescent="0.25">
      <c r="C12" s="73">
        <v>41647</v>
      </c>
      <c r="D12" s="67">
        <f>+Cálculos!G11</f>
        <v>14.214574512078821</v>
      </c>
      <c r="E12" s="68">
        <f>+Cálculos!H11</f>
        <v>15.341703612691905</v>
      </c>
      <c r="F12" s="68">
        <f>+Cálculos!I11</f>
        <v>43.872609906458798</v>
      </c>
      <c r="G12" s="71"/>
    </row>
    <row r="13" spans="1:7" x14ac:dyDescent="0.25">
      <c r="C13" s="73">
        <v>41648</v>
      </c>
      <c r="D13" s="67">
        <f>+Cálculos!G12</f>
        <v>14.199885394494947</v>
      </c>
      <c r="E13" s="68">
        <f>+Cálculos!H12</f>
        <v>15.325096623243139</v>
      </c>
      <c r="F13" s="68">
        <f>+Cálculos!I12</f>
        <v>43.808588713053567</v>
      </c>
      <c r="G13" s="71"/>
    </row>
    <row r="14" spans="1:7" x14ac:dyDescent="0.25">
      <c r="C14" s="73">
        <v>41649</v>
      </c>
      <c r="D14" s="67">
        <f>+Cálculos!G13</f>
        <v>14.184491315321086</v>
      </c>
      <c r="E14" s="68">
        <f>+Cálculos!H13</f>
        <v>15.307706867319169</v>
      </c>
      <c r="F14" s="68">
        <f>+Cálculos!I13</f>
        <v>43.740978548924105</v>
      </c>
      <c r="G14" s="71"/>
    </row>
    <row r="15" spans="1:7" x14ac:dyDescent="0.25">
      <c r="C15" s="73">
        <v>41650</v>
      </c>
      <c r="D15" s="67">
        <f>+Cálculos!G14</f>
        <v>14.168402030865952</v>
      </c>
      <c r="E15" s="68">
        <f>+Cálculos!H14</f>
        <v>15.289547316243874</v>
      </c>
      <c r="F15" s="68">
        <f>+Cálculos!I14</f>
        <v>43.669782979709481</v>
      </c>
      <c r="G15" s="71"/>
    </row>
    <row r="16" spans="1:7" x14ac:dyDescent="0.25">
      <c r="C16" s="73">
        <v>41651</v>
      </c>
      <c r="D16" s="67">
        <f>+Cálculos!G15</f>
        <v>14.151627619413308</v>
      </c>
      <c r="E16" s="68">
        <f>+Cálculos!H15</f>
        <v>15.270631346245375</v>
      </c>
      <c r="F16" s="68">
        <f>+Cálculos!I15</f>
        <v>43.595006016425771</v>
      </c>
      <c r="G16" s="71"/>
    </row>
    <row r="17" spans="3:7" x14ac:dyDescent="0.25">
      <c r="C17" s="73">
        <v>41652</v>
      </c>
      <c r="D17" s="67">
        <f>+Cálculos!G16</f>
        <v>14.13417846067434</v>
      </c>
      <c r="E17" s="68">
        <f>+Cálculos!H16</f>
        <v>15.250972708882765</v>
      </c>
      <c r="F17" s="68">
        <f>+Cálculos!I16</f>
        <v>43.516652138287647</v>
      </c>
      <c r="G17" s="71"/>
    </row>
    <row r="18" spans="3:7" x14ac:dyDescent="0.25">
      <c r="C18" s="73">
        <v>41653</v>
      </c>
      <c r="D18" s="67">
        <f>+Cálculos!G17</f>
        <v>14.116065215041512</v>
      </c>
      <c r="E18" s="68">
        <f>+Cálculos!H17</f>
        <v>15.230585501315772</v>
      </c>
      <c r="F18" s="68">
        <f>+Cálculos!I17</f>
        <v>43.434726316667323</v>
      </c>
      <c r="G18" s="71"/>
    </row>
    <row r="19" spans="3:7" x14ac:dyDescent="0.25">
      <c r="C19" s="73">
        <v>41654</v>
      </c>
      <c r="D19" s="67">
        <f>+Cálculos!G18</f>
        <v>14.097298802722838</v>
      </c>
      <c r="E19" s="68">
        <f>+Cálculos!H18</f>
        <v>15.209484136536856</v>
      </c>
      <c r="F19" s="68">
        <f>+Cálculos!I18</f>
        <v>43.349234040179986</v>
      </c>
      <c r="G19" s="71"/>
    </row>
    <row r="20" spans="3:7" x14ac:dyDescent="0.25">
      <c r="C20" s="73">
        <v>41655</v>
      </c>
      <c r="D20" s="67">
        <f>+Cálculos!G19</f>
        <v>14.077890382833472</v>
      </c>
      <c r="E20" s="68">
        <f>+Cálculos!H19</f>
        <v>15.187683313680896</v>
      </c>
      <c r="F20" s="68">
        <f>+Cálculos!I19</f>
        <v>43.260181340880671</v>
      </c>
      <c r="G20" s="71"/>
    </row>
    <row r="21" spans="3:7" x14ac:dyDescent="0.25">
      <c r="C21" s="73">
        <v>41656</v>
      </c>
      <c r="D21" s="67">
        <f>+Cálculos!G20</f>
        <v>14.057851332519364</v>
      </c>
      <c r="E21" s="68">
        <f>+Cálculos!H20</f>
        <v>15.165197988522864</v>
      </c>
      <c r="F21" s="68">
        <f>+Cálculos!I20</f>
        <v>43.16757482155132</v>
      </c>
      <c r="G21" s="71"/>
    </row>
    <row r="22" spans="3:7" x14ac:dyDescent="0.25">
      <c r="C22" s="73">
        <v>41657</v>
      </c>
      <c r="D22" s="67">
        <f>+Cálculos!G21</f>
        <v>14.037193226184987</v>
      </c>
      <c r="E22" s="68">
        <f>+Cálculos!H21</f>
        <v>15.142043344268444</v>
      </c>
      <c r="F22" s="68">
        <f>+Cálculos!I21</f>
        <v>43.071421684051877</v>
      </c>
      <c r="G22" s="71"/>
    </row>
    <row r="23" spans="3:7" x14ac:dyDescent="0.25">
      <c r="C23" s="73">
        <v>41658</v>
      </c>
      <c r="D23" s="67">
        <f>+Cálculos!G22</f>
        <v>14.015927814894248</v>
      </c>
      <c r="E23" s="68">
        <f>+Cálculos!H22</f>
        <v>15.11823476273678</v>
      </c>
      <c r="F23" s="68">
        <f>+Cálculos!I22</f>
        <v>42.971729758702452</v>
      </c>
      <c r="G23" s="71"/>
    </row>
    <row r="24" spans="3:7" x14ac:dyDescent="0.25">
      <c r="C24" s="73">
        <v>41659</v>
      </c>
      <c r="D24" s="67">
        <f>+Cálculos!G23</f>
        <v>13.994067006010461</v>
      </c>
      <c r="E24" s="68">
        <f>+Cálculos!H23</f>
        <v>15.093787796028352</v>
      </c>
      <c r="F24" s="68">
        <f>+Cálculos!I23</f>
        <v>42.86850753465874</v>
      </c>
      <c r="G24" s="71"/>
    </row>
    <row r="25" spans="3:7" x14ac:dyDescent="0.25">
      <c r="C25" s="73">
        <v>41660</v>
      </c>
      <c r="D25" s="67">
        <f>+Cálculos!G24</f>
        <v>13.971622843137743</v>
      </c>
      <c r="E25" s="68">
        <f>+Cálculos!H24</f>
        <v>15.06871813876459</v>
      </c>
      <c r="F25" s="68">
        <f>+Cálculos!I24</f>
        <v>42.76176419123582</v>
      </c>
      <c r="G25" s="71"/>
    </row>
    <row r="26" spans="3:7" x14ac:dyDescent="0.25">
      <c r="C26" s="73">
        <v>41661</v>
      </c>
      <c r="D26" s="67">
        <f>+Cálculos!G25</f>
        <v>13.948607486422571</v>
      </c>
      <c r="E26" s="68">
        <f>+Cálculos!H25</f>
        <v>15.043041600979013</v>
      </c>
      <c r="F26" s="68">
        <f>+Cálculos!I25</f>
        <v>42.651509630129802</v>
      </c>
      <c r="G26" s="71"/>
    </row>
    <row r="27" spans="3:7" x14ac:dyDescent="0.25">
      <c r="C27" s="73">
        <v>41662</v>
      </c>
      <c r="D27" s="67">
        <f>+Cálculos!G26</f>
        <v>13.925033193270414</v>
      </c>
      <c r="E27" s="68">
        <f>+Cálculos!H26</f>
        <v>15.016774081733022</v>
      </c>
      <c r="F27" s="68">
        <f>+Cálculos!I26</f>
        <v>42.537754508480511</v>
      </c>
      <c r="G27" s="71"/>
    </row>
    <row r="28" spans="3:7" x14ac:dyDescent="0.25">
      <c r="C28" s="73">
        <v>41663</v>
      </c>
      <c r="D28" s="67">
        <f>+Cálculos!G27</f>
        <v>13.900912299528279</v>
      </c>
      <c r="E28" s="68">
        <f>+Cálculos!H27</f>
        <v>14.989931543522474</v>
      </c>
      <c r="F28" s="68">
        <f>+Cálculos!I27</f>
        <v>42.420510272711951</v>
      </c>
      <c r="G28" s="71"/>
    </row>
    <row r="29" spans="3:7" x14ac:dyDescent="0.25">
      <c r="C29" s="73">
        <v>41664</v>
      </c>
      <c r="D29" s="67">
        <f>+Cálculos!G28</f>
        <v>13.876257201180175</v>
      </c>
      <c r="E29" s="68">
        <f>+Cálculos!H28</f>
        <v>14.962529987534248</v>
      </c>
      <c r="F29" s="68">
        <f>+Cálculos!I28</f>
        <v>42.299789193081793</v>
      </c>
      <c r="G29" s="71"/>
    </row>
    <row r="30" spans="3:7" x14ac:dyDescent="0.25">
      <c r="C30" s="73">
        <v>41665</v>
      </c>
      <c r="D30" s="67">
        <f>+Cálculos!G29</f>
        <v>13.851080336598095</v>
      </c>
      <c r="E30" s="68">
        <f>+Cálculos!H29</f>
        <v>14.934585429805162</v>
      </c>
      <c r="F30" s="68">
        <f>+Cálculos!I29</f>
        <v>42.175604398864508</v>
      </c>
      <c r="G30" s="71"/>
    </row>
    <row r="31" spans="3:7" x14ac:dyDescent="0.25">
      <c r="C31" s="73">
        <v>41666</v>
      </c>
      <c r="D31" s="67">
        <f>+Cálculos!G30</f>
        <v>13.825394169387286</v>
      </c>
      <c r="E31" s="68">
        <f>+Cálculos!H30</f>
        <v>14.906113878328744</v>
      </c>
      <c r="F31" s="68">
        <f>+Cálculos!I30</f>
        <v>42.047969914087467</v>
      </c>
      <c r="G31" s="71"/>
    </row>
    <row r="32" spans="3:7" x14ac:dyDescent="0.25">
      <c r="C32" s="73">
        <v>41667</v>
      </c>
      <c r="D32" s="67">
        <f>+Cálculos!G31</f>
        <v>13.799211171860257</v>
      </c>
      <c r="E32" s="68">
        <f>+Cálculos!H31</f>
        <v>14.877131311148753</v>
      </c>
      <c r="F32" s="68">
        <f>+Cálculos!I31</f>
        <v>41.916900693733602</v>
      </c>
      <c r="G32" s="71"/>
    </row>
    <row r="33" spans="3:7" x14ac:dyDescent="0.25">
      <c r="C33" s="73">
        <v>41668</v>
      </c>
      <c r="D33" s="67">
        <f>+Cálculos!G32</f>
        <v>13.772543809169917</v>
      </c>
      <c r="E33" s="68">
        <f>+Cálculos!H32</f>
        <v>14.847653655471881</v>
      </c>
      <c r="F33" s="68">
        <f>+Cálculos!I32</f>
        <v>41.782412660318634</v>
      </c>
      <c r="G33" s="71"/>
    </row>
    <row r="34" spans="3:7" x14ac:dyDescent="0.25">
      <c r="C34" s="73">
        <v>41669</v>
      </c>
      <c r="D34" s="67">
        <f>+Cálculos!G33</f>
        <v>13.745404524128308</v>
      </c>
      <c r="E34" s="68">
        <f>+Cálculos!H33</f>
        <v>14.817696767825639</v>
      </c>
      <c r="F34" s="68">
        <f>+Cálculos!I33</f>
        <v>41.644522740746325</v>
      </c>
      <c r="G34" s="71"/>
    </row>
    <row r="35" spans="3:7" x14ac:dyDescent="0.25">
      <c r="C35" s="73">
        <v>41670</v>
      </c>
      <c r="D35" s="67">
        <f>+Cálculos!G34</f>
        <v>13.717805722733356</v>
      </c>
      <c r="E35" s="68">
        <f>+Cálculos!H34</f>
        <v>14.787276415281751</v>
      </c>
      <c r="F35" s="68">
        <f>+Cálculos!I34</f>
        <v>41.503248903340072</v>
      </c>
      <c r="G35" s="71"/>
    </row>
    <row r="36" spans="3:7" x14ac:dyDescent="0.25">
      <c r="C36" s="73">
        <v>41671</v>
      </c>
      <c r="D36" s="67">
        <f>+Cálculos!G35</f>
        <v>13.689759760422284</v>
      </c>
      <c r="E36" s="68">
        <f>+Cálculos!H35</f>
        <v>14.756408257759215</v>
      </c>
      <c r="F36" s="68">
        <f>+Cálculos!I35</f>
        <v>41.358610194944973</v>
      </c>
      <c r="G36" s="71"/>
    </row>
    <row r="37" spans="3:7" x14ac:dyDescent="0.25">
      <c r="C37" s="73">
        <v>41672</v>
      </c>
      <c r="D37" s="67">
        <f>+Cálculos!G36</f>
        <v>13.661278929066652</v>
      </c>
      <c r="E37" s="68">
        <f>+Cálculos!H36</f>
        <v>14.725107831416196</v>
      </c>
      <c r="F37" s="68">
        <f>+Cálculos!I36</f>
        <v>41.210626777990527</v>
      </c>
      <c r="G37" s="71"/>
    </row>
    <row r="38" spans="3:7" x14ac:dyDescent="0.25">
      <c r="C38" s="73">
        <v>41673</v>
      </c>
      <c r="D38" s="67">
        <f>+Cálculos!G37</f>
        <v>13.632375444720378</v>
      </c>
      <c r="E38" s="68">
        <f>+Cálculos!H37</f>
        <v>14.693390533134428</v>
      </c>
      <c r="F38" s="68">
        <f>+Cálculos!I37</f>
        <v>41.059319967400548</v>
      </c>
      <c r="G38" s="71"/>
    </row>
    <row r="39" spans="3:7" x14ac:dyDescent="0.25">
      <c r="C39" s="73">
        <v>41674</v>
      </c>
      <c r="D39" s="67">
        <f>+Cálculos!G38</f>
        <v>13.603061436128757</v>
      </c>
      <c r="E39" s="68">
        <f>+Cálculos!H38</f>
        <v>14.661271606095283</v>
      </c>
      <c r="F39" s="68">
        <f>+Cálculos!I38</f>
        <v>40.904712267233684</v>
      </c>
      <c r="G39" s="71"/>
    </row>
    <row r="40" spans="3:7" x14ac:dyDescent="0.25">
      <c r="C40" s="73">
        <v>41675</v>
      </c>
      <c r="D40" s="67">
        <f>+Cálculos!G39</f>
        <v>13.573348934003254</v>
      </c>
      <c r="E40" s="68">
        <f>+Cálculos!H39</f>
        <v>14.628766126442065</v>
      </c>
      <c r="F40" s="68">
        <f>+Cálculos!I39</f>
        <v>40.746827406935381</v>
      </c>
      <c r="G40" s="71"/>
    </row>
    <row r="41" spans="3:7" x14ac:dyDescent="0.25">
      <c r="C41" s="73">
        <v>41676</v>
      </c>
      <c r="D41" s="67">
        <f>+Cálculos!G40</f>
        <v>13.543249861063773</v>
      </c>
      <c r="E41" s="68">
        <f>+Cálculos!H40</f>
        <v>14.595888991019056</v>
      </c>
      <c r="F41" s="68">
        <f>+Cálculos!I40</f>
        <v>40.585690377080056</v>
      </c>
      <c r="G41" s="71"/>
    </row>
    <row r="42" spans="3:7" x14ac:dyDescent="0.25">
      <c r="C42" s="73">
        <v>41677</v>
      </c>
      <c r="D42" s="67">
        <f>+Cálculos!G41</f>
        <v>13.512776022847286</v>
      </c>
      <c r="E42" s="68">
        <f>+Cálculos!H41</f>
        <v>14.562654906174078</v>
      </c>
      <c r="F42" s="68">
        <f>+Cálculos!I41</f>
        <v>40.421327464480029</v>
      </c>
      <c r="G42" s="71"/>
    </row>
    <row r="43" spans="3:7" x14ac:dyDescent="0.25">
      <c r="C43" s="73">
        <v>41678</v>
      </c>
      <c r="D43" s="67">
        <f>+Cálculos!G42</f>
        <v>13.481939099279055</v>
      </c>
      <c r="E43" s="68">
        <f>+Cálculos!H42</f>
        <v>14.529078377607933</v>
      </c>
      <c r="F43" s="68">
        <f>+Cálculos!I42</f>
        <v>40.253766286537484</v>
      </c>
      <c r="G43" s="71"/>
    </row>
    <row r="44" spans="3:7" x14ac:dyDescent="0.25">
      <c r="C44" s="73">
        <v>41679</v>
      </c>
      <c r="D44" s="67">
        <f>+Cálculos!G43</f>
        <v>13.450750637000093</v>
      </c>
      <c r="E44" s="68">
        <f>+Cálculos!H43</f>
        <v>14.495173701250932</v>
      </c>
      <c r="F44" s="68">
        <f>+Cálculos!I43</f>
        <v>40.083035824714003</v>
      </c>
      <c r="G44" s="71"/>
    </row>
    <row r="45" spans="3:7" x14ac:dyDescent="0.25">
      <c r="C45" s="73">
        <v>41680</v>
      </c>
      <c r="D45" s="67">
        <f>+Cálculos!G44</f>
        <v>13.419222042442449</v>
      </c>
      <c r="E45" s="68">
        <f>+Cálculos!H44</f>
        <v>14.460954955144162</v>
      </c>
      <c r="F45" s="68">
        <f>+Cálculos!I44</f>
        <v>39.909166456993077</v>
      </c>
      <c r="G45" s="71"/>
    </row>
    <row r="46" spans="3:7" x14ac:dyDescent="0.25">
      <c r="C46" s="73">
        <v>41681</v>
      </c>
      <c r="D46" s="67">
        <f>+Cálculos!G45</f>
        <v>13.387364575641582</v>
      </c>
      <c r="E46" s="68">
        <f>+Cálculos!H45</f>
        <v>14.426435992300538</v>
      </c>
      <c r="F46" s="68">
        <f>+Cálculos!I45</f>
        <v>39.732189989210625</v>
      </c>
      <c r="G46" s="71"/>
    </row>
    <row r="47" spans="3:7" x14ac:dyDescent="0.25">
      <c r="C47" s="73">
        <v>41682</v>
      </c>
      <c r="D47" s="67">
        <f>+Cálculos!G46</f>
        <v>13.355189344773404</v>
      </c>
      <c r="E47" s="68">
        <f>+Cálculos!H46</f>
        <v>14.391630434518721</v>
      </c>
      <c r="F47" s="68">
        <f>+Cálculos!I46</f>
        <v>39.552139685129674</v>
      </c>
      <c r="G47" s="71"/>
    </row>
    <row r="48" spans="3:7" x14ac:dyDescent="0.25">
      <c r="C48" s="73">
        <v>41683</v>
      </c>
      <c r="D48" s="67">
        <f>+Cálculos!G47</f>
        <v>13.322707301401747</v>
      </c>
      <c r="E48" s="68">
        <f>+Cálculos!H47</f>
        <v>14.356551667121069</v>
      </c>
      <c r="F48" s="68">
        <f>+Cálculos!I47</f>
        <v>39.369050295137065</v>
      </c>
      <c r="G48" s="71"/>
    </row>
    <row r="49" spans="3:7" x14ac:dyDescent="0.25">
      <c r="C49" s="73">
        <v>41684</v>
      </c>
      <c r="D49" s="67">
        <f>+Cálculos!G48</f>
        <v>13.289929236420587</v>
      </c>
      <c r="E49" s="68">
        <f>+Cálculos!H48</f>
        <v>14.321212834585417</v>
      </c>
      <c r="F49" s="68">
        <f>+Cálculos!I48</f>
        <v>39.182958083441498</v>
      </c>
      <c r="G49" s="71"/>
    </row>
    <row r="50" spans="3:7" x14ac:dyDescent="0.25">
      <c r="C50" s="73">
        <v>41685</v>
      </c>
      <c r="D50" s="67">
        <f>+Cálculos!G49</f>
        <v>13.256865776673949</v>
      </c>
      <c r="E50" s="68">
        <f>+Cálculos!H49</f>
        <v>14.285626837039063</v>
      </c>
      <c r="F50" s="68">
        <f>+Cálculos!I49</f>
        <v>38.993900853654793</v>
      </c>
      <c r="G50" s="71"/>
    </row>
    <row r="51" spans="3:7" x14ac:dyDescent="0.25">
      <c r="C51" s="73">
        <v>41686</v>
      </c>
      <c r="D51" s="67">
        <f>+Cálculos!G50</f>
        <v>13.223527382235348</v>
      </c>
      <c r="E51" s="68">
        <f>+Cálculos!H50</f>
        <v>14.249806327582466</v>
      </c>
      <c r="F51" s="68">
        <f>+Cálculos!I50</f>
        <v>38.801917972641526</v>
      </c>
      <c r="G51" s="71"/>
    </row>
    <row r="52" spans="3:7" x14ac:dyDescent="0.25">
      <c r="C52" s="73">
        <v>41687</v>
      </c>
      <c r="D52" s="67">
        <f>+Cálculos!G51</f>
        <v>13.189924344327581</v>
      </c>
      <c r="E52" s="68">
        <f>+Cálculos!H51</f>
        <v>14.213763710409379</v>
      </c>
      <c r="F52" s="68">
        <f>+Cálculos!I51</f>
        <v>38.607050392524926</v>
      </c>
      <c r="G52" s="71"/>
    </row>
    <row r="53" spans="3:7" x14ac:dyDescent="0.25">
      <c r="C53" s="73">
        <v>41688</v>
      </c>
      <c r="D53" s="67">
        <f>+Cálculos!G52</f>
        <v>13.156066783862848</v>
      </c>
      <c r="E53" s="68">
        <f>+Cálculos!H52</f>
        <v>14.177511139689543</v>
      </c>
      <c r="F53" s="68">
        <f>+Cálculos!I52</f>
        <v>38.409340670741472</v>
      </c>
      <c r="G53" s="71"/>
    </row>
    <row r="54" spans="3:7" x14ac:dyDescent="0.25">
      <c r="C54" s="73">
        <v>41689</v>
      </c>
      <c r="D54" s="67">
        <f>+Cálculos!G53</f>
        <v>13.12196465058255</v>
      </c>
      <c r="E54" s="68">
        <f>+Cálculos!H53</f>
        <v>14.141060519179819</v>
      </c>
      <c r="F54" s="68">
        <f>+Cálculos!I53</f>
        <v>38.208832988040207</v>
      </c>
      <c r="G54" s="71"/>
    </row>
    <row r="55" spans="3:7" x14ac:dyDescent="0.25">
      <c r="C55" s="73">
        <v>41690</v>
      </c>
      <c r="D55" s="67">
        <f>+Cálculos!G54</f>
        <v>13.087627722775492</v>
      </c>
      <c r="E55" s="68">
        <f>+Cálculos!H54</f>
        <v>14.104423502529443</v>
      </c>
      <c r="F55" s="68">
        <f>+Cálculos!I54</f>
        <v>38.005573164328219</v>
      </c>
      <c r="G55" s="71"/>
    </row>
    <row r="56" spans="3:7" x14ac:dyDescent="0.25">
      <c r="C56" s="73">
        <v>41691</v>
      </c>
      <c r="D56" s="67">
        <f>+Cálculos!G55</f>
        <v>13.053065607552952</v>
      </c>
      <c r="E56" s="68">
        <f>+Cálculos!H55</f>
        <v>14.067611494245085</v>
      </c>
      <c r="F56" s="68">
        <f>+Cálculos!I55</f>
        <v>37.799608672268548</v>
      </c>
      <c r="G56" s="71"/>
    </row>
    <row r="57" spans="3:7" x14ac:dyDescent="0.25">
      <c r="C57" s="73">
        <v>41692</v>
      </c>
      <c r="D57" s="67">
        <f>+Cálculos!G56</f>
        <v>13.018287741658581</v>
      </c>
      <c r="E57" s="68">
        <f>+Cálculos!H56</f>
        <v>14.030635651281674</v>
      </c>
      <c r="F57" s="68">
        <f>+Cálculos!I56</f>
        <v>37.590988648541831</v>
      </c>
      <c r="G57" s="71"/>
    </row>
    <row r="58" spans="3:7" x14ac:dyDescent="0.25">
      <c r="C58" s="73">
        <v>41693</v>
      </c>
      <c r="D58" s="67">
        <f>+Cálculos!G57</f>
        <v>12.983303392791145</v>
      </c>
      <c r="E58" s="68">
        <f>+Cálculos!H57</f>
        <v>13.9935068852251</v>
      </c>
      <c r="F58" s="68">
        <f>+Cálculos!I57</f>
        <v>37.37976390269003</v>
      </c>
      <c r="G58" s="71"/>
    </row>
    <row r="59" spans="3:7" x14ac:dyDescent="0.25">
      <c r="C59" s="73">
        <v>41694</v>
      </c>
      <c r="D59" s="67">
        <f>+Cálculos!G58</f>
        <v>12.94812166141792</v>
      </c>
      <c r="E59" s="68">
        <f>+Cálculos!H58</f>
        <v>13.956235865033523</v>
      </c>
      <c r="F59" s="68">
        <f>+Cálculos!I58</f>
        <v>37.165986923465425</v>
      </c>
      <c r="G59" s="71"/>
    </row>
    <row r="60" spans="3:7" x14ac:dyDescent="0.25">
      <c r="C60" s="73">
        <v>41695</v>
      </c>
      <c r="D60" s="67">
        <f>+Cálculos!G59</f>
        <v>12.912751483056581</v>
      </c>
      <c r="E60" s="68">
        <f>+Cálculos!H59</f>
        <v>13.918833020304422</v>
      </c>
      <c r="F60" s="68">
        <f>+Cálculos!I59</f>
        <v>36.949711882615667</v>
      </c>
      <c r="G60" s="71"/>
    </row>
    <row r="61" spans="3:7" x14ac:dyDescent="0.25">
      <c r="C61" s="73">
        <v>41696</v>
      </c>
      <c r="D61" s="67">
        <f>+Cálculos!G60</f>
        <v>12.877201631003626</v>
      </c>
      <c r="E61" s="68">
        <f>+Cálculos!H60</f>
        <v>13.881308545035248</v>
      </c>
      <c r="F61" s="68">
        <f>+Cálculos!I60</f>
        <v>36.730994636041906</v>
      </c>
      <c r="G61" s="71"/>
    </row>
    <row r="62" spans="3:7" x14ac:dyDescent="0.25">
      <c r="C62" s="73">
        <v>41697</v>
      </c>
      <c r="D62" s="67">
        <f>+Cálculos!G61</f>
        <v>12.841480719487411</v>
      </c>
      <c r="E62" s="68">
        <f>+Cálculos!H61</f>
        <v>13.843672401846172</v>
      </c>
      <c r="F62" s="68">
        <f>+Cálculos!I61</f>
        <v>36.509892722274174</v>
      </c>
      <c r="G62" s="71"/>
    </row>
    <row r="63" spans="3:7" x14ac:dyDescent="0.25">
      <c r="C63" s="73">
        <v>41698</v>
      </c>
      <c r="D63" s="67">
        <f>+Cálculos!G62</f>
        <v>12.805597207224299</v>
      </c>
      <c r="E63" s="68">
        <f>+Cálculos!H62</f>
        <v>13.805934326634331</v>
      </c>
      <c r="F63" s="68">
        <f>+Cálculos!I62</f>
        <v>36.28646535821558</v>
      </c>
      <c r="G63" s="71"/>
    </row>
    <row r="64" spans="3:7" x14ac:dyDescent="0.25">
      <c r="C64" s="73">
        <v>41699</v>
      </c>
      <c r="D64" s="67">
        <f>+Cálculos!G63</f>
        <v>12.769559401356572</v>
      </c>
      <c r="E64" s="68">
        <f>+Cálculos!H63</f>
        <v>13.768103833629674</v>
      </c>
      <c r="F64" s="68">
        <f>+Cálculos!I63</f>
        <v>36.060773432114239</v>
      </c>
      <c r="G64" s="71"/>
    </row>
    <row r="65" spans="3:7" x14ac:dyDescent="0.25">
      <c r="C65" s="73">
        <v>41700</v>
      </c>
      <c r="D65" s="67">
        <f>+Cálculos!G64</f>
        <v>12.73337546175124</v>
      </c>
      <c r="E65" s="68">
        <f>+Cálculos!H64</f>
        <v>13.730190220823506</v>
      </c>
      <c r="F65" s="68">
        <f>+Cálculos!I64</f>
        <v>35.832879493729614</v>
      </c>
      <c r="G65" s="71"/>
    </row>
    <row r="66" spans="3:7" x14ac:dyDescent="0.25">
      <c r="C66" s="73">
        <v>41701</v>
      </c>
      <c r="D66" s="67">
        <f>+Cálculos!G65</f>
        <v>12.697053405639167</v>
      </c>
      <c r="E66" s="68">
        <f>+Cálculos!H65</f>
        <v>13.692202575741689</v>
      </c>
      <c r="F66" s="68">
        <f>+Cálculos!I65</f>
        <v>35.602847741667588</v>
      </c>
      <c r="G66" s="71"/>
    </row>
    <row r="67" spans="3:7" x14ac:dyDescent="0.25">
      <c r="C67" s="73">
        <v>41702</v>
      </c>
      <c r="D67" s="67">
        <f>+Cálculos!G66</f>
        <v>12.660601112574462</v>
      </c>
      <c r="E67" s="68">
        <f>+Cálculos!H66</f>
        <v>13.654149781535409</v>
      </c>
      <c r="F67" s="68">
        <f>+Cálculos!I66</f>
        <v>35.37074400786657</v>
      </c>
      <c r="G67" s="71"/>
    </row>
    <row r="68" spans="3:7" x14ac:dyDescent="0.25">
      <c r="C68" s="73">
        <v>41703</v>
      </c>
      <c r="D68" s="67">
        <f>+Cálculos!G67</f>
        <v>12.624026329694532</v>
      </c>
      <c r="E68" s="68">
        <f>+Cálculos!H67</f>
        <v>13.616040523363399</v>
      </c>
      <c r="F68" s="68">
        <f>+Cálculos!I67</f>
        <v>35.136635739224921</v>
      </c>
      <c r="G68" s="71"/>
    </row>
    <row r="69" spans="3:7" x14ac:dyDescent="0.25">
      <c r="C69" s="73">
        <v>41704</v>
      </c>
      <c r="D69" s="67">
        <f>+Cálculos!G68</f>
        <v>12.587336677261556</v>
      </c>
      <c r="E69" s="68">
        <f>+Cálculos!H68</f>
        <v>13.577883295040438</v>
      </c>
      <c r="F69" s="68">
        <f>+Cálculos!I68</f>
        <v>34.900591976367991</v>
      </c>
      <c r="G69" s="71"/>
    </row>
    <row r="70" spans="3:7" x14ac:dyDescent="0.25">
      <c r="C70" s="73">
        <v>41705</v>
      </c>
      <c r="D70" s="67">
        <f>+Cálculos!G69</f>
        <v>12.55053965446681</v>
      </c>
      <c r="E70" s="68">
        <f>+Cálculos!H69</f>
        <v>13.539686405927933</v>
      </c>
      <c r="F70" s="68">
        <f>+Cálculos!I69</f>
        <v>34.662683329560949</v>
      </c>
      <c r="G70" s="71"/>
    </row>
    <row r="71" spans="3:7" x14ac:dyDescent="0.25">
      <c r="C71" s="73">
        <v>41706</v>
      </c>
      <c r="D71" s="67">
        <f>+Cálculos!G70</f>
        <v>12.513642645479651</v>
      </c>
      <c r="E71" s="68">
        <f>+Cálculos!H70</f>
        <v>13.501457988043333</v>
      </c>
      <c r="F71" s="68">
        <f>+Cálculos!I70</f>
        <v>34.422981951782042</v>
      </c>
      <c r="G71" s="71"/>
    </row>
    <row r="72" spans="3:7" x14ac:dyDescent="0.25">
      <c r="C72" s="73">
        <v>41707</v>
      </c>
      <c r="D72" s="67">
        <f>+Cálculos!G71</f>
        <v>12.476652925723439</v>
      </c>
      <c r="E72" s="68">
        <f>+Cálculos!H71</f>
        <v>13.463206003366082</v>
      </c>
      <c r="F72" s="68">
        <f>+Cálculos!I71</f>
        <v>34.181561508978277</v>
      </c>
      <c r="G72" s="71"/>
    </row>
    <row r="73" spans="3:7" x14ac:dyDescent="0.25">
      <c r="C73" s="73">
        <v>41708</v>
      </c>
      <c r="D73" s="67">
        <f>+Cálculos!G72</f>
        <v>12.439577668361352</v>
      </c>
      <c r="E73" s="68">
        <f>+Cálculos!H72</f>
        <v>13.424938251318682</v>
      </c>
      <c r="F73" s="68">
        <f>+Cálculos!I72</f>
        <v>33.938497147534143</v>
      </c>
      <c r="G73" s="71"/>
    </row>
    <row r="74" spans="3:7" x14ac:dyDescent="0.25">
      <c r="C74" s="73">
        <v>41709</v>
      </c>
      <c r="D74" s="67">
        <f>+Cálculos!G73</f>
        <v>12.402423950975287</v>
      </c>
      <c r="E74" s="68">
        <f>+Cálculos!H73</f>
        <v>13.386662376402445</v>
      </c>
      <c r="F74" s="68">
        <f>+Cálculos!I73</f>
        <v>33.693865458991304</v>
      </c>
      <c r="G74" s="71"/>
    </row>
    <row r="75" spans="3:7" x14ac:dyDescent="0.25">
      <c r="C75" s="73">
        <v>41710</v>
      </c>
      <c r="D75" s="67">
        <f>+Cálculos!G74</f>
        <v>12.365198762421725</v>
      </c>
      <c r="E75" s="68">
        <f>+Cálculos!H74</f>
        <v>13.348385875968235</v>
      </c>
      <c r="F75" s="68">
        <f>+Cálculos!I74</f>
        <v>33.447744442065229</v>
      </c>
      <c r="G75" s="71"/>
    </row>
    <row r="76" spans="3:7" x14ac:dyDescent="0.25">
      <c r="C76" s="73">
        <v>41711</v>
      </c>
      <c r="D76" s="67">
        <f>+Cálculos!G75</f>
        <v>12.327909009848755</v>
      </c>
      <c r="E76" s="68">
        <f>+Cálculos!H75</f>
        <v>13.310116108103475</v>
      </c>
      <c r="F76" s="68">
        <f>+Cálculos!I75</f>
        <v>33.20021346201213</v>
      </c>
      <c r="G76" s="71"/>
    </row>
    <row r="77" spans="3:7" x14ac:dyDescent="0.25">
      <c r="C77" s="73">
        <v>41712</v>
      </c>
      <c r="D77" s="67">
        <f>+Cálculos!G76</f>
        <v>12.290561525858969</v>
      </c>
      <c r="E77" s="68">
        <f>+Cálculos!H76</f>
        <v>13.271860299617371</v>
      </c>
      <c r="F77" s="68">
        <f>+Cálculos!I76</f>
        <v>32.951353207407173</v>
      </c>
      <c r="G77" s="71"/>
    </row>
    <row r="78" spans="3:7" x14ac:dyDescent="0.25">
      <c r="C78" s="73">
        <v>41713</v>
      </c>
      <c r="D78" s="67">
        <f>+Cálculos!G77</f>
        <v>12.253163075803284</v>
      </c>
      <c r="E78" s="68">
        <f>+Cálculos!H77</f>
        <v>13.233625554107153</v>
      </c>
      <c r="F78" s="68">
        <f>+Cálculos!I77</f>
        <v>32.701245644402</v>
      </c>
      <c r="G78" s="71"/>
    </row>
    <row r="79" spans="3:7" x14ac:dyDescent="0.25">
      <c r="C79" s="73">
        <v>41714</v>
      </c>
      <c r="D79" s="67">
        <f>+Cálculos!G78</f>
        <v>12.215720365191192</v>
      </c>
      <c r="E79" s="68">
        <f>+Cálculos!H78</f>
        <v>13.195418860088791</v>
      </c>
      <c r="F79" s="68">
        <f>+Cálculos!I78</f>
        <v>32.449973968536604</v>
      </c>
      <c r="G79" s="71"/>
    </row>
    <row r="80" spans="3:7" x14ac:dyDescent="0.25">
      <c r="C80" s="73">
        <v>41715</v>
      </c>
      <c r="D80" s="67">
        <f>+Cálculos!G79</f>
        <v>12.178240047203182</v>
      </c>
      <c r="E80" s="68">
        <f>+Cálculos!H79</f>
        <v>13.157247099176347</v>
      </c>
      <c r="F80" s="68">
        <f>+Cálculos!I79</f>
        <v>32.197622554187618</v>
      </c>
      <c r="G80" s="71"/>
    </row>
    <row r="81" spans="3:7" x14ac:dyDescent="0.25">
      <c r="C81" s="73">
        <v>41716</v>
      </c>
      <c r="D81" s="67">
        <f>+Cálculos!G80</f>
        <v>12.140728730291558</v>
      </c>
      <c r="E81" s="68">
        <f>+Cálculos!H80</f>
        <v>13.11911705429474</v>
      </c>
      <c r="F81" s="68">
        <f>+Cálculos!I80</f>
        <v>31.944276901741173</v>
      </c>
      <c r="G81" s="71"/>
    </row>
    <row r="82" spans="3:7" x14ac:dyDescent="0.25">
      <c r="C82" s="73">
        <v>41717</v>
      </c>
      <c r="D82" s="67">
        <f>+Cálculos!G81</f>
        <v>12.10319298585595</v>
      </c>
      <c r="E82" s="68">
        <f>+Cálculos!H81</f>
        <v>13.081035417911249</v>
      </c>
      <c r="F82" s="68">
        <f>+Cálculos!I81</f>
        <v>31.690023582585248</v>
      </c>
      <c r="G82" s="71"/>
    </row>
    <row r="83" spans="3:7" x14ac:dyDescent="0.25">
      <c r="C83" s="73">
        <v>41718</v>
      </c>
      <c r="D83" s="67">
        <f>+Cálculos!G82</f>
        <v>12.065639355980258</v>
      </c>
      <c r="E83" s="68">
        <f>+Cálculos!H82</f>
        <v>13.043008800271673</v>
      </c>
      <c r="F83" s="68">
        <f>+Cálculos!I82</f>
        <v>31.434950182021854</v>
      </c>
      <c r="G83" s="71"/>
    </row>
    <row r="84" spans="3:7" x14ac:dyDescent="0.25">
      <c r="C84" s="73">
        <v>41719</v>
      </c>
      <c r="D84" s="67">
        <f>+Cálculos!G83</f>
        <v>12.028074361217765</v>
      </c>
      <c r="E84" s="68">
        <f>+Cálculos!H83</f>
        <v>13.005043737627521</v>
      </c>
      <c r="F84" s="68">
        <f>+Cálculos!I83</f>
        <v>31.17914524020545</v>
      </c>
      <c r="G84" s="71"/>
    </row>
    <row r="85" spans="3:7" x14ac:dyDescent="0.25">
      <c r="C85" s="73">
        <v>41720</v>
      </c>
      <c r="D85" s="67">
        <f>+Cálculos!G84</f>
        <v>11.990504508411552</v>
      </c>
      <c r="E85" s="68">
        <f>+Cálculos!H84</f>
        <v>12.967146700440965</v>
      </c>
      <c r="F85" s="68">
        <f>+Cálculos!I84</f>
        <v>30.922698191219013</v>
      </c>
      <c r="G85" s="71"/>
    </row>
    <row r="86" spans="3:7" x14ac:dyDescent="0.25">
      <c r="C86" s="73">
        <v>41721</v>
      </c>
      <c r="D86" s="67">
        <f>+Cálculos!G85</f>
        <v>11.952936298537201</v>
      </c>
      <c r="E86" s="68">
        <f>+Cálculos!H85</f>
        <v>12.92932410155484</v>
      </c>
      <c r="F86" s="68">
        <f>+Cálculos!I85</f>
        <v>30.665699300404473</v>
      </c>
      <c r="G86" s="71"/>
    </row>
    <row r="87" spans="3:7" x14ac:dyDescent="0.25">
      <c r="C87" s="73">
        <v>41722</v>
      </c>
      <c r="D87" s="67">
        <f>+Cálculos!G86</f>
        <v>11.915376234555065</v>
      </c>
      <c r="E87" s="68">
        <f>+Cálculos!H86</f>
        <v>12.891582304315101</v>
      </c>
      <c r="F87" s="68">
        <f>+Cálculos!I86</f>
        <v>30.408239600068374</v>
      </c>
      <c r="G87" s="71"/>
    </row>
    <row r="88" spans="3:7" x14ac:dyDescent="0.25">
      <c r="C88" s="73">
        <v>41723</v>
      </c>
      <c r="D88" s="67">
        <f>+Cálculos!G87</f>
        <v>11.877830829259334</v>
      </c>
      <c r="E88" s="68">
        <f>+Cálculos!H87</f>
        <v>12.853927630633644</v>
      </c>
      <c r="F88" s="68">
        <f>+Cálculos!I87</f>
        <v>30.150410823688361</v>
      </c>
      <c r="G88" s="71"/>
    </row>
    <row r="89" spans="3:7" x14ac:dyDescent="0.25">
      <c r="C89" s="73">
        <v>41724</v>
      </c>
      <c r="D89" s="67">
        <f>+Cálculos!G88</f>
        <v>11.840306613111046</v>
      </c>
      <c r="E89" s="68">
        <f>+Cálculos!H88</f>
        <v>12.816366368979461</v>
      </c>
      <c r="F89" s="68">
        <f>+Cálculos!I88</f>
        <v>29.892305338749718</v>
      </c>
      <c r="G89" s="71"/>
    </row>
    <row r="90" spans="3:7" x14ac:dyDescent="0.25">
      <c r="C90" s="73">
        <v>41725</v>
      </c>
      <c r="D90" s="67">
        <f>+Cálculos!G89</f>
        <v>11.802810142042288</v>
      </c>
      <c r="E90" s="68">
        <f>+Cálculos!H89</f>
        <v>12.778904782286403</v>
      </c>
      <c r="F90" s="68">
        <f>+Cálculos!I89</f>
        <v>29.634016078344583</v>
      </c>
      <c r="G90" s="71"/>
    </row>
    <row r="91" spans="3:7" x14ac:dyDescent="0.25">
      <c r="C91" s="73">
        <v>41726</v>
      </c>
      <c r="D91" s="67">
        <f>+Cálculos!G90</f>
        <v>11.765348005218586</v>
      </c>
      <c r="E91" s="68">
        <f>+Cálculos!H90</f>
        <v>12.741549115765972</v>
      </c>
      <c r="F91" s="68">
        <f>+Cálculos!I90</f>
        <v>29.375636471669914</v>
      </c>
      <c r="G91" s="71"/>
    </row>
    <row r="92" spans="3:7" x14ac:dyDescent="0.25">
      <c r="C92" s="73">
        <v>41727</v>
      </c>
      <c r="D92" s="67">
        <f>+Cálculos!G91</f>
        <v>11.72792683274646</v>
      </c>
      <c r="E92" s="68">
        <f>+Cálculos!H91</f>
        <v>12.704305604613529</v>
      </c>
      <c r="F92" s="68">
        <f>+Cálculos!I91</f>
        <v>29.117260373562569</v>
      </c>
      <c r="G92" s="71"/>
    </row>
    <row r="93" spans="3:7" x14ac:dyDescent="0.25">
      <c r="C93" s="73">
        <v>41728</v>
      </c>
      <c r="D93" s="67">
        <f>+Cálculos!G92</f>
        <v>11.690553303312859</v>
      </c>
      <c r="E93" s="68">
        <f>+Cálculos!H92</f>
        <v>12.667180481596636</v>
      </c>
      <c r="F93" s="68">
        <f>+Cálculos!I92</f>
        <v>28.858981993212481</v>
      </c>
      <c r="G93" s="71"/>
    </row>
    <row r="94" spans="3:7" x14ac:dyDescent="0.25">
      <c r="C94" s="73">
        <v>41729</v>
      </c>
      <c r="D94" s="67">
        <f>+Cálculos!G93</f>
        <v>11.653234151743009</v>
      </c>
      <c r="E94" s="68">
        <f>+Cálculos!H93</f>
        <v>12.630179984513942</v>
      </c>
      <c r="F94" s="68">
        <f>+Cálculos!I93</f>
        <v>28.600895822196655</v>
      </c>
      <c r="G94" s="71"/>
    </row>
    <row r="95" spans="3:7" x14ac:dyDescent="0.25">
      <c r="C95" s="73">
        <v>41730</v>
      </c>
      <c r="D95" s="67">
        <f>+Cálculos!G94</f>
        <v>11.615976176462953</v>
      </c>
      <c r="E95" s="68">
        <f>+Cálculos!H94</f>
        <v>12.593310363513329</v>
      </c>
      <c r="F95" s="68">
        <f>+Cálculos!I94</f>
        <v>28.3430965619783</v>
      </c>
      <c r="G95" s="71"/>
    </row>
    <row r="96" spans="3:7" x14ac:dyDescent="0.25">
      <c r="C96" s="73">
        <v>41731</v>
      </c>
      <c r="D96" s="67">
        <f>+Cálculos!G95</f>
        <v>11.578786246852728</v>
      </c>
      <c r="E96" s="68">
        <f>+Cálculos!H95</f>
        <v>12.556577888257717</v>
      </c>
      <c r="F96" s="68">
        <f>+Cálculos!I95</f>
        <v>28.085679051016335</v>
      </c>
      <c r="G96" s="71"/>
    </row>
    <row r="97" spans="3:7" x14ac:dyDescent="0.25">
      <c r="C97" s="73">
        <v>41732</v>
      </c>
      <c r="D97" s="67">
        <f>+Cálculos!G96</f>
        <v>11.541671310475863</v>
      </c>
      <c r="E97" s="68">
        <f>+Cálculos!H96</f>
        <v>12.519988854927051</v>
      </c>
      <c r="F97" s="68">
        <f>+Cálculos!I96</f>
        <v>27.828738191631341</v>
      </c>
      <c r="G97" s="71"/>
    </row>
    <row r="98" spans="3:7" x14ac:dyDescent="0.25">
      <c r="C98" s="73">
        <v>41733</v>
      </c>
      <c r="D98" s="67">
        <f>+Cálculos!G97</f>
        <v>11.504638400170419</v>
      </c>
      <c r="E98" s="68">
        <f>+Cálculos!H97</f>
        <v>12.483549593044735</v>
      </c>
      <c r="F98" s="68">
        <f>+Cálculos!I97</f>
        <v>27.572368876774288</v>
      </c>
      <c r="G98" s="71"/>
    </row>
    <row r="99" spans="3:7" x14ac:dyDescent="0.25">
      <c r="C99" s="73">
        <v>41734</v>
      </c>
      <c r="D99" s="67">
        <f>+Cálculos!G98</f>
        <v>11.46769464098649</v>
      </c>
      <c r="E99" s="68">
        <f>+Cálculos!H98</f>
        <v>12.447266472116715</v>
      </c>
      <c r="F99" s="68">
        <f>+Cálculos!I98</f>
        <v>27.316665916844144</v>
      </c>
      <c r="G99" s="71"/>
    </row>
    <row r="100" spans="3:7" x14ac:dyDescent="0.25">
      <c r="C100" s="73">
        <v>41735</v>
      </c>
      <c r="D100" s="67">
        <f>+Cálculos!G99</f>
        <v>11.430847256954618</v>
      </c>
      <c r="E100" s="68">
        <f>+Cálculos!H99</f>
        <v>12.411145908071225</v>
      </c>
      <c r="F100" s="68">
        <f>+Cálculos!I99</f>
        <v>27.061723966699969</v>
      </c>
      <c r="G100" s="71"/>
    </row>
    <row r="101" spans="3:7" x14ac:dyDescent="0.25">
      <c r="C101" s="73">
        <v>41736</v>
      </c>
      <c r="D101" s="67">
        <f>+Cálculos!G100</f>
        <v>11.394103577669144</v>
      </c>
      <c r="E101" s="68">
        <f>+Cálculos!H100</f>
        <v>12.375194369487055</v>
      </c>
      <c r="F101" s="68">
        <f>+Cálculos!I100</f>
        <v>26.807637453012322</v>
      </c>
      <c r="G101" s="71"/>
    </row>
    <row r="102" spans="3:7" x14ac:dyDescent="0.25">
      <c r="C102" s="73">
        <v>41737</v>
      </c>
      <c r="D102" s="67">
        <f>+Cálculos!G101</f>
        <v>11.357471044670042</v>
      </c>
      <c r="E102" s="68">
        <f>+Cálculos!H101</f>
        <v>12.339418383597918</v>
      </c>
      <c r="F102" s="68">
        <f>+Cálculos!I101</f>
        <v>26.554500502097145</v>
      </c>
      <c r="G102" s="71"/>
    </row>
    <row r="103" spans="3:7" x14ac:dyDescent="0.25">
      <c r="C103" s="73">
        <v>41738</v>
      </c>
      <c r="D103" s="67">
        <f>+Cálculos!G102</f>
        <v>11.320957217606319</v>
      </c>
      <c r="E103" s="68">
        <f>+Cálculos!H102</f>
        <v>12.303824542060411</v>
      </c>
      <c r="F103" s="68">
        <f>+Cálculos!I102</f>
        <v>26.302406868374188</v>
      </c>
      <c r="G103" s="71"/>
    </row>
    <row r="104" spans="3:7" x14ac:dyDescent="0.25">
      <c r="C104" s="73">
        <v>41739</v>
      </c>
      <c r="D104" s="67">
        <f>+Cálculos!G103</f>
        <v>11.284569780163542</v>
      </c>
      <c r="E104" s="68">
        <f>+Cálculos!H103</f>
        <v>12.268419506472684</v>
      </c>
      <c r="F104" s="68">
        <f>+Cálculos!I103</f>
        <v>26.051449863589244</v>
      </c>
      <c r="G104" s="71"/>
    </row>
    <row r="105" spans="3:7" x14ac:dyDescent="0.25">
      <c r="C105" s="73">
        <v>41740</v>
      </c>
      <c r="D105" s="67">
        <f>+Cálculos!G104</f>
        <v>11.248316545737625</v>
      </c>
      <c r="E105" s="68">
        <f>+Cálculos!H104</f>
        <v>12.23321001363087</v>
      </c>
      <c r="F105" s="68">
        <f>+Cálculos!I104</f>
        <v>25.801722286937679</v>
      </c>
      <c r="G105" s="71"/>
    </row>
    <row r="106" spans="3:7" x14ac:dyDescent="0.25">
      <c r="C106" s="73">
        <v>41741</v>
      </c>
      <c r="D106" s="67">
        <f>+Cálculos!G105</f>
        <v>11.212205462836398</v>
      </c>
      <c r="E106" s="68">
        <f>+Cálculos!H105</f>
        <v>12.198202880509982</v>
      </c>
      <c r="F106" s="68">
        <f>+Cálculos!I105</f>
        <v>25.553316356223572</v>
      </c>
      <c r="G106" s="71"/>
    </row>
    <row r="107" spans="3:7" x14ac:dyDescent="0.25">
      <c r="C107" s="73">
        <v>41742</v>
      </c>
      <c r="D107" s="67">
        <f>+Cálculos!G106</f>
        <v>11.176244620190097</v>
      </c>
      <c r="E107" s="68">
        <f>+Cálculos!H106</f>
        <v>12.163405008955776</v>
      </c>
      <c r="F107" s="68">
        <f>+Cálculos!I106</f>
        <v>25.306323640185855</v>
      </c>
      <c r="G107" s="71"/>
    </row>
    <row r="108" spans="3:7" x14ac:dyDescent="0.25">
      <c r="C108" s="73">
        <v>41743</v>
      </c>
      <c r="D108" s="67">
        <f>+Cálculos!G107</f>
        <v>11.140442251551377</v>
      </c>
      <c r="E108" s="68">
        <f>+Cálculos!H107</f>
        <v>12.128823390073961</v>
      </c>
      <c r="F108" s="68">
        <f>+Cálculos!I107</f>
        <v>25.060834992119283</v>
      </c>
      <c r="G108" s="71"/>
    </row>
    <row r="109" spans="3:7" x14ac:dyDescent="0.25">
      <c r="C109" s="73">
        <v>41744</v>
      </c>
      <c r="D109" s="67">
        <f>+Cálculos!G108</f>
        <v>11.104806740164943</v>
      </c>
      <c r="E109" s="68">
        <f>+Cálculos!H108</f>
        <v>12.094465108302822</v>
      </c>
      <c r="F109" s="68">
        <f>+Cálculos!I108</f>
        <v>24.816940484914277</v>
      </c>
      <c r="G109" s="71"/>
    </row>
    <row r="110" spans="3:7" x14ac:dyDescent="0.25">
      <c r="C110" s="73">
        <v>41745</v>
      </c>
      <c r="D110" s="67">
        <f>+Cálculos!G109</f>
        <v>11.069346622886506</v>
      </c>
      <c r="E110" s="68">
        <f>+Cálculos!H109</f>
        <v>12.06033734515521</v>
      </c>
      <c r="F110" s="68">
        <f>+Cálculos!I109</f>
        <v>24.574729347635675</v>
      </c>
      <c r="G110" s="71"/>
    </row>
    <row r="111" spans="3:7" x14ac:dyDescent="0.25">
      <c r="C111" s="73">
        <v>41746</v>
      </c>
      <c r="D111" s="67">
        <f>+Cálculos!G110</f>
        <v>11.034070593930382</v>
      </c>
      <c r="E111" s="68">
        <f>+Cálculos!H110</f>
        <v>12.026447382615705</v>
      </c>
      <c r="F111" s="68">
        <f>+Cálculos!I110</f>
        <v>24.334289903756112</v>
      </c>
      <c r="G111" s="71"/>
    </row>
    <row r="112" spans="3:7" x14ac:dyDescent="0.25">
      <c r="C112" s="73">
        <v>41747</v>
      </c>
      <c r="D112" s="67">
        <f>+Cálculos!G111</f>
        <v>10.99898750822455</v>
      </c>
      <c r="E112" s="68">
        <f>+Cálculos!H111</f>
        <v>11.992802606178625</v>
      </c>
      <c r="F112" s="68">
        <f>+Cálculos!I111</f>
        <v>24.095709511154602</v>
      </c>
      <c r="G112" s="71"/>
    </row>
    <row r="113" spans="3:7" x14ac:dyDescent="0.25">
      <c r="C113" s="73">
        <v>41748</v>
      </c>
      <c r="D113" s="67">
        <f>+Cálculos!G112</f>
        <v>10.964106384351764</v>
      </c>
      <c r="E113" s="68">
        <f>+Cálculos!H112</f>
        <v>11.959410507512469</v>
      </c>
      <c r="F113" s="68">
        <f>+Cálculos!I112</f>
        <v>23.85907450398679</v>
      </c>
      <c r="G113" s="71"/>
    </row>
    <row r="114" spans="3:7" x14ac:dyDescent="0.25">
      <c r="C114" s="73">
        <v>41749</v>
      </c>
      <c r="D114" s="67">
        <f>+Cálculos!G113</f>
        <v>10.929436407055013</v>
      </c>
      <c r="E114" s="68">
        <f>+Cálculos!H113</f>
        <v>11.926278686736376</v>
      </c>
      <c r="F114" s="68">
        <f>+Cálculos!I113</f>
        <v>23.624470136527147</v>
      </c>
      <c r="G114" s="71"/>
    </row>
    <row r="115" spans="3:7" x14ac:dyDescent="0.25">
      <c r="C115" s="73">
        <v>41750</v>
      </c>
      <c r="D115" s="67">
        <f>+Cálculos!G114</f>
        <v>10.894986929285352</v>
      </c>
      <c r="E115" s="68">
        <f>+Cálculos!H114</f>
        <v>11.893414854294161</v>
      </c>
      <c r="F115" s="68">
        <f>+Cálculos!I114</f>
        <v>23.391980529078769</v>
      </c>
      <c r="G115" s="71"/>
    </row>
    <row r="116" spans="3:7" x14ac:dyDescent="0.25">
      <c r="C116" s="73">
        <v>41751</v>
      </c>
      <c r="D116" s="67">
        <f>+Cálculos!G115</f>
        <v>10.860767473770052</v>
      </c>
      <c r="E116" s="68">
        <f>+Cálculos!H115</f>
        <v>11.860826832411574</v>
      </c>
      <c r="F116" s="68">
        <f>+Cálculos!I115</f>
        <v>23.161688616040255</v>
      </c>
      <c r="G116" s="71"/>
    </row>
    <row r="117" spans="3:7" x14ac:dyDescent="0.25">
      <c r="C117" s="73">
        <v>41752</v>
      </c>
      <c r="D117" s="67">
        <f>+Cálculos!G116</f>
        <v>10.826787734078884</v>
      </c>
      <c r="E117" s="68">
        <f>+Cálculos!H116</f>
        <v>11.828522556122598</v>
      </c>
      <c r="F117" s="68">
        <f>+Cálculos!I116</f>
        <v>22.933676096213237</v>
      </c>
      <c r="G117" s="71"/>
    </row>
    <row r="118" spans="3:7" x14ac:dyDescent="0.25">
      <c r="C118" s="73">
        <v>41753</v>
      </c>
      <c r="D118" s="67">
        <f>+Cálculos!G117</f>
        <v>10.79305757516642</v>
      </c>
      <c r="E118" s="68">
        <f>+Cálculos!H117</f>
        <v>11.796510073850712</v>
      </c>
      <c r="F118" s="68">
        <f>+Cálculos!I117</f>
        <v>22.708023385428458</v>
      </c>
      <c r="G118" s="71"/>
    </row>
    <row r="119" spans="3:7" x14ac:dyDescent="0.25">
      <c r="C119" s="73">
        <v>41754</v>
      </c>
      <c r="D119" s="67">
        <f>+Cálculos!G118</f>
        <v>10.759587033368343</v>
      </c>
      <c r="E119" s="68">
        <f>+Cálculos!H118</f>
        <v>11.764797547531426</v>
      </c>
      <c r="F119" s="68">
        <f>+Cálculos!I118</f>
        <v>22.484809571561176</v>
      </c>
      <c r="G119" s="71"/>
    </row>
    <row r="120" spans="3:7" x14ac:dyDescent="0.25">
      <c r="C120" s="73">
        <v>41755</v>
      </c>
      <c r="D120" s="67">
        <f>+Cálculos!G119</f>
        <v>10.72638631582995</v>
      </c>
      <c r="E120" s="68">
        <f>+Cálculos!H119</f>
        <v>11.733393252262685</v>
      </c>
      <c r="F120" s="68">
        <f>+Cálculos!I119</f>
        <v>22.264112372001033</v>
      </c>
      <c r="G120" s="71"/>
    </row>
    <row r="121" spans="3:7" x14ac:dyDescent="0.25">
      <c r="C121" s="73">
        <v>41756</v>
      </c>
      <c r="D121" s="67">
        <f>+Cálculos!G120</f>
        <v>10.693465799345477</v>
      </c>
      <c r="E121" s="68">
        <f>+Cálculos!H120</f>
        <v>11.702305575470199</v>
      </c>
      <c r="F121" s="68">
        <f>+Cálculos!I120</f>
        <v>22.046008093634381</v>
      </c>
      <c r="G121" s="71"/>
    </row>
    <row r="122" spans="3:7" x14ac:dyDescent="0.25">
      <c r="C122" s="73">
        <v>41757</v>
      </c>
      <c r="D122" s="67">
        <f>+Cálculos!G121</f>
        <v>10.660836028587161</v>
      </c>
      <c r="E122" s="68">
        <f>+Cálculos!H121</f>
        <v>11.671543015575299</v>
      </c>
      <c r="F122" s="68">
        <f>+Cálculos!I121</f>
        <v>21.830571595390005</v>
      </c>
      <c r="G122" s="71"/>
    </row>
    <row r="123" spans="3:7" x14ac:dyDescent="0.25">
      <c r="C123" s="73">
        <v>41758</v>
      </c>
      <c r="D123" s="67">
        <f>+Cálculos!G122</f>
        <v>10.628507713703831</v>
      </c>
      <c r="E123" s="68">
        <f>+Cálculos!H122</f>
        <v>11.641114180153554</v>
      </c>
      <c r="F123" s="68">
        <f>+Cálculos!I122</f>
        <v>21.617876253392993</v>
      </c>
      <c r="G123" s="71"/>
    </row>
    <row r="124" spans="3:7" x14ac:dyDescent="0.25">
      <c r="C124" s="73">
        <v>41759</v>
      </c>
      <c r="D124" s="67">
        <f>+Cálculos!G123</f>
        <v>10.596491727269292</v>
      </c>
      <c r="E124" s="68">
        <f>+Cálculos!H123</f>
        <v>11.611027783573086</v>
      </c>
      <c r="F124" s="68">
        <f>+Cálculos!I123</f>
        <v>21.40799392876357</v>
      </c>
      <c r="G124" s="71"/>
    </row>
    <row r="125" spans="3:7" x14ac:dyDescent="0.25">
      <c r="C125" s="73">
        <v>41760</v>
      </c>
      <c r="D125" s="67">
        <f>+Cálculos!G124</f>
        <v>10.564799100561881</v>
      </c>
      <c r="E125" s="68">
        <f>+Cálculos!H124</f>
        <v>11.581292644102438</v>
      </c>
      <c r="F125" s="68">
        <f>+Cálculos!I124</f>
        <v>21.200994938091103</v>
      </c>
      <c r="G125" s="71"/>
    </row>
    <row r="126" spans="3:7" x14ac:dyDescent="0.25">
      <c r="C126" s="73">
        <v>41761</v>
      </c>
      <c r="D126" s="67">
        <f>+Cálculos!G125</f>
        <v>10.53344101915757</v>
      </c>
      <c r="E126" s="68">
        <f>+Cálculos!H125</f>
        <v>11.551917680478709</v>
      </c>
      <c r="F126" s="68">
        <f>+Cálculos!I125</f>
        <v>20.996948026605768</v>
      </c>
      <c r="G126" s="71"/>
    </row>
    <row r="127" spans="3:7" x14ac:dyDescent="0.25">
      <c r="C127" s="73">
        <v>41762</v>
      </c>
      <c r="D127" s="67">
        <f>+Cálculos!G126</f>
        <v>10.502428817820174</v>
      </c>
      <c r="E127" s="68">
        <f>+Cálculos!H126</f>
        <v>11.522911907927826</v>
      </c>
      <c r="F127" s="68">
        <f>+Cálculos!I126</f>
        <v>20.795920344063422</v>
      </c>
      <c r="G127" s="71"/>
    </row>
    <row r="128" spans="3:7" x14ac:dyDescent="0.25">
      <c r="C128" s="73">
        <v>41763</v>
      </c>
      <c r="D128" s="67">
        <f>+Cálculos!G127</f>
        <v>10.471773974673786</v>
      </c>
      <c r="E128" s="68">
        <f>+Cálculos!H127</f>
        <v>11.494284433629938</v>
      </c>
      <c r="F128" s="68">
        <f>+Cálculos!I127</f>
        <v>20.597977423351203</v>
      </c>
      <c r="G128" s="71"/>
    </row>
    <row r="129" spans="3:7" x14ac:dyDescent="0.25">
      <c r="C129" s="73">
        <v>41764</v>
      </c>
      <c r="D129" s="67">
        <f>+Cálculos!G128</f>
        <v>10.441488104644007</v>
      </c>
      <c r="E129" s="68">
        <f>+Cálculos!H128</f>
        <v>11.466044451624301</v>
      </c>
      <c r="F129" s="68">
        <f>+Cálculos!I128</f>
        <v>20.403183161814567</v>
      </c>
      <c r="G129" s="71"/>
    </row>
    <row r="130" spans="3:7" x14ac:dyDescent="0.25">
      <c r="C130" s="73">
        <v>41765</v>
      </c>
      <c r="D130" s="67">
        <f>+Cálculos!G129</f>
        <v>10.411582952156412</v>
      </c>
      <c r="E130" s="68">
        <f>+Cálculos!H129</f>
        <v>11.438201237149404</v>
      </c>
      <c r="F130" s="68">
        <f>+Cálculos!I129</f>
        <v>20.211599805298135</v>
      </c>
      <c r="G130" s="71"/>
    </row>
    <row r="131" spans="3:7" x14ac:dyDescent="0.25">
      <c r="C131" s="73">
        <v>41766</v>
      </c>
      <c r="D131" s="67">
        <f>+Cálculos!G130</f>
        <v>10.382070383082704</v>
      </c>
      <c r="E131" s="68">
        <f>+Cálculos!H130</f>
        <v>11.41076414041561</v>
      </c>
      <c r="F131" s="68">
        <f>+Cálculos!I130</f>
        <v>20.023287934885989</v>
      </c>
      <c r="G131" s="71"/>
    </row>
    <row r="132" spans="3:7" x14ac:dyDescent="0.25">
      <c r="C132" s="73">
        <v>41767</v>
      </c>
      <c r="D132" s="67">
        <f>+Cálculos!G131</f>
        <v>10.352962375927071</v>
      </c>
      <c r="E132" s="68">
        <f>+Cálculos!H131</f>
        <v>11.383742579809343</v>
      </c>
      <c r="F132" s="68">
        <f>+Cálculos!I131</f>
        <v>19.838306456318634</v>
      </c>
      <c r="G132" s="71"/>
    </row>
    <row r="133" spans="3:7" x14ac:dyDescent="0.25">
      <c r="C133" s="73">
        <v>41768</v>
      </c>
      <c r="D133" s="67">
        <f>+Cálculos!G132</f>
        <v>10.324271012247751</v>
      </c>
      <c r="E133" s="68">
        <f>+Cálculos!H132</f>
        <v>11.357146034529602</v>
      </c>
      <c r="F133" s="68">
        <f>+Cálculos!I132</f>
        <v>19.656712592057094</v>
      </c>
      <c r="G133" s="71"/>
    </row>
    <row r="134" spans="3:7" x14ac:dyDescent="0.25">
      <c r="C134" s="73">
        <v>41769</v>
      </c>
      <c r="D134" s="67">
        <f>+Cálculos!G133</f>
        <v>10.296008466311331</v>
      </c>
      <c r="E134" s="68">
        <f>+Cálculos!H133</f>
        <v>11.330984036659444</v>
      </c>
      <c r="F134" s="68">
        <f>+Cálculos!I133</f>
        <v>19.478561875956395</v>
      </c>
      <c r="G134" s="71"/>
    </row>
    <row r="135" spans="3:7" x14ac:dyDescent="0.25">
      <c r="C135" s="73">
        <v>41770</v>
      </c>
      <c r="D135" s="67">
        <f>+Cálculos!G134</f>
        <v>10.268186993980054</v>
      </c>
      <c r="E135" s="68">
        <f>+Cálculos!H134</f>
        <v>11.305266162677222</v>
      </c>
      <c r="F135" s="68">
        <f>+Cálculos!I134</f>
        <v>19.303908150503663</v>
      </c>
      <c r="G135" s="71"/>
    </row>
    <row r="136" spans="3:7" x14ac:dyDescent="0.25">
      <c r="C136" s="73">
        <v>41771</v>
      </c>
      <c r="D136" s="67">
        <f>+Cálculos!G135</f>
        <v>10.240818920835368</v>
      </c>
      <c r="E136" s="68">
        <f>+Cálculos!H135</f>
        <v>11.280002024414381</v>
      </c>
      <c r="F136" s="68">
        <f>+Cálculos!I135</f>
        <v>19.132803566568512</v>
      </c>
      <c r="G136" s="71"/>
    </row>
    <row r="137" spans="3:7" x14ac:dyDescent="0.25">
      <c r="C137" s="73">
        <v>41772</v>
      </c>
      <c r="D137" s="67">
        <f>+Cálculos!G136</f>
        <v>10.213916629544133</v>
      </c>
      <c r="E137" s="68">
        <f>+Cálculos!H136</f>
        <v>11.255201259468915</v>
      </c>
      <c r="F137" s="68">
        <f>+Cálculos!I136</f>
        <v>18.965298585605801</v>
      </c>
      <c r="G137" s="71"/>
    </row>
    <row r="138" spans="3:7" x14ac:dyDescent="0.25">
      <c r="C138" s="73">
        <v>41773</v>
      </c>
      <c r="D138" s="67">
        <f>+Cálculos!G137</f>
        <v>10.187492546477131</v>
      </c>
      <c r="E138" s="68">
        <f>+Cálculos!H137</f>
        <v>11.230873521085918</v>
      </c>
      <c r="F138" s="68">
        <f>+Cálculos!I137</f>
        <v>18.801441984244228</v>
      </c>
      <c r="G138" s="71"/>
    </row>
    <row r="139" spans="3:7" x14ac:dyDescent="0.25">
      <c r="C139" s="73">
        <v>41774</v>
      </c>
      <c r="D139" s="67">
        <f>+Cálculos!G138</f>
        <v>10.161559127593081</v>
      </c>
      <c r="E139" s="68">
        <f>+Cálculos!H138</f>
        <v>11.207028467519034</v>
      </c>
      <c r="F139" s="68">
        <f>+Cálculos!I138</f>
        <v>18.641280861186484</v>
      </c>
      <c r="G139" s="71"/>
    </row>
    <row r="140" spans="3:7" x14ac:dyDescent="0.25">
      <c r="C140" s="73">
        <v>41775</v>
      </c>
      <c r="D140" s="67">
        <f>+Cálculos!G139</f>
        <v>10.136128843604919</v>
      </c>
      <c r="E140" s="68">
        <f>+Cálculos!H139</f>
        <v>11.183675750889183</v>
      </c>
      <c r="F140" s="68">
        <f>+Cálculos!I139</f>
        <v>18.484860646340248</v>
      </c>
      <c r="G140" s="71"/>
    </row>
    <row r="141" spans="3:7" x14ac:dyDescent="0.25">
      <c r="C141" s="73">
        <v>41776</v>
      </c>
      <c r="D141" s="67">
        <f>+Cálculos!G140</f>
        <v>10.111214164448937</v>
      </c>
      <c r="E141" s="68">
        <f>+Cálculos!H140</f>
        <v>11.160825005559364</v>
      </c>
      <c r="F141" s="68">
        <f>+Cálculos!I140</f>
        <v>18.332225112092313</v>
      </c>
      <c r="G141" s="71"/>
    </row>
    <row r="142" spans="3:7" x14ac:dyDescent="0.25">
      <c r="C142" s="73">
        <v>41777</v>
      </c>
      <c r="D142" s="67">
        <f>+Cálculos!G141</f>
        <v>10.086827543081206</v>
      </c>
      <c r="E142" s="68">
        <f>+Cálculos!H141</f>
        <v>11.138485836047124</v>
      </c>
      <c r="F142" s="68">
        <f>+Cálculos!I141</f>
        <v>18.183416386631578</v>
      </c>
      <c r="G142" s="71"/>
    </row>
    <row r="143" spans="3:7" x14ac:dyDescent="0.25">
      <c r="C143" s="73">
        <v>41778</v>
      </c>
      <c r="D143" s="67">
        <f>+Cálculos!G142</f>
        <v>10.062981398629677</v>
      </c>
      <c r="E143" s="68">
        <f>+Cálculos!H142</f>
        <v>11.116667804498707</v>
      </c>
      <c r="F143" s="68">
        <f>+Cálculos!I142</f>
        <v>18.038474969220626</v>
      </c>
      <c r="G143" s="71"/>
    </row>
    <row r="144" spans="3:7" x14ac:dyDescent="0.25">
      <c r="C144" s="73">
        <v>41779</v>
      </c>
      <c r="D144" s="67">
        <f>+Cálculos!G143</f>
        <v>10.039688098934509</v>
      </c>
      <c r="E144" s="68">
        <f>+Cálculos!H143</f>
        <v>11.095380417751716</v>
      </c>
      <c r="F144" s="68">
        <f>+Cálculos!I143</f>
        <v>17.897439747309082</v>
      </c>
      <c r="G144" s="71"/>
    </row>
    <row r="145" spans="3:7" x14ac:dyDescent="0.25">
      <c r="C145" s="73">
        <v>41780</v>
      </c>
      <c r="D145" s="67">
        <f>+Cálculos!G144</f>
        <v>10.016959942513159</v>
      </c>
      <c r="E145" s="68">
        <f>+Cálculos!H144</f>
        <v>11.07463311401572</v>
      </c>
      <c r="F145" s="68">
        <f>+Cálculos!I144</f>
        <v>17.760348015376607</v>
      </c>
      <c r="G145" s="71"/>
    </row>
    <row r="146" spans="3:7" x14ac:dyDescent="0.25">
      <c r="C146" s="73">
        <v>41781</v>
      </c>
      <c r="D146" s="67">
        <f>+Cálculos!G145</f>
        <v>9.9948091399909593</v>
      </c>
      <c r="E146" s="68">
        <f>+Cálculos!H145</f>
        <v>11.054435249202855</v>
      </c>
      <c r="F146" s="68">
        <f>+Cálculos!I145</f>
        <v>17.627235495387701</v>
      </c>
      <c r="G146" s="71"/>
    </row>
    <row r="147" spans="3:7" x14ac:dyDescent="0.25">
      <c r="C147" s="73">
        <v>41782</v>
      </c>
      <c r="D147" s="67">
        <f>+Cálculos!G146</f>
        <v>9.9732477950420506</v>
      </c>
      <c r="E147" s="68">
        <f>+Cálculos!H146</f>
        <v>11.034796082943098</v>
      </c>
      <c r="F147" s="68">
        <f>+Cálculos!I146</f>
        <v>17.498136358735461</v>
      </c>
      <c r="G147" s="71"/>
    </row>
    <row r="148" spans="3:7" x14ac:dyDescent="0.25">
      <c r="C148" s="73">
        <v>41783</v>
      </c>
      <c r="D148" s="67">
        <f>+Cálculos!G147</f>
        <v>9.9522878848895768</v>
      </c>
      <c r="E148" s="68">
        <f>+Cálculos!H147</f>
        <v>11.015724764321421</v>
      </c>
      <c r="F148" s="68">
        <f>+Cálculos!I147</f>
        <v>17.373083249546596</v>
      </c>
      <c r="G148" s="71"/>
    </row>
    <row r="149" spans="3:7" x14ac:dyDescent="0.25">
      <c r="C149" s="73">
        <v>41784</v>
      </c>
      <c r="D149" s="67">
        <f>+Cálculos!G148</f>
        <v>9.9319412404180998</v>
      </c>
      <c r="E149" s="68">
        <f>+Cálculos!H148</f>
        <v>10.99723031737655</v>
      </c>
      <c r="F149" s="68">
        <f>+Cálculos!I148</f>
        <v>17.252107309215937</v>
      </c>
      <c r="G149" s="71"/>
    </row>
    <row r="150" spans="3:7" x14ac:dyDescent="0.25">
      <c r="C150" s="73">
        <v>41785</v>
      </c>
      <c r="D150" s="67">
        <f>+Cálculos!G149</f>
        <v>9.9122195259550452</v>
      </c>
      <c r="E150" s="68">
        <f>+Cálculos!H149</f>
        <v>10.979321626403294</v>
      </c>
      <c r="F150" s="68">
        <f>+Cálculos!I149</f>
        <v>17.135238202034277</v>
      </c>
      <c r="G150" s="71"/>
    </row>
    <row r="151" spans="3:7" x14ac:dyDescent="0.25">
      <c r="C151" s="73">
        <v>41786</v>
      </c>
      <c r="D151" s="67">
        <f>+Cálculos!G150</f>
        <v>9.8931342187818245</v>
      </c>
      <c r="E151" s="68">
        <f>+Cálculos!H150</f>
        <v>10.962007421102815</v>
      </c>
      <c r="F151" s="68">
        <f>+Cálculos!I150</f>
        <v>17.022504141770582</v>
      </c>
      <c r="G151" s="71"/>
    </row>
    <row r="152" spans="3:7" x14ac:dyDescent="0.25">
      <c r="C152" s="73">
        <v>41787</v>
      </c>
      <c r="D152" s="67">
        <f>+Cálculos!G151</f>
        <v>9.8746965884387432</v>
      </c>
      <c r="E152" s="68">
        <f>+Cálculos!H151</f>
        <v>10.945296261627146</v>
      </c>
      <c r="F152" s="68">
        <f>+Cálculos!I151</f>
        <v>16.913931919065963</v>
      </c>
      <c r="G152" s="71"/>
    </row>
    <row r="153" spans="3:7" x14ac:dyDescent="0.25">
      <c r="C153" s="73">
        <v>41788</v>
      </c>
      <c r="D153" s="67">
        <f>+Cálculos!G152</f>
        <v>9.8569176758913137</v>
      </c>
      <c r="E153" s="68">
        <f>+Cálculos!H152</f>
        <v>10.929196523566347</v>
      </c>
      <c r="F153" s="68">
        <f>+Cálculos!I152</f>
        <v>16.809546929494843</v>
      </c>
      <c r="G153" s="71"/>
    </row>
    <row r="154" spans="3:7" x14ac:dyDescent="0.25">
      <c r="C154" s="73">
        <v>41789</v>
      </c>
      <c r="D154" s="67">
        <f>+Cálculos!G153</f>
        <v>9.8398082726285292</v>
      </c>
      <c r="E154" s="68">
        <f>+Cálculos!H153</f>
        <v>10.913716382928255</v>
      </c>
      <c r="F154" s="68">
        <f>+Cálculos!I153</f>
        <v>16.709373202146658</v>
      </c>
      <c r="G154" s="71"/>
    </row>
    <row r="155" spans="3:7" x14ac:dyDescent="0.25">
      <c r="C155" s="73">
        <v>41790</v>
      </c>
      <c r="D155" s="67">
        <f>+Cálculos!G154</f>
        <v>9.823378899766519</v>
      </c>
      <c r="E155" s="68">
        <f>+Cálculos!H154</f>
        <v>10.898863801162499</v>
      </c>
      <c r="F155" s="68">
        <f>+Cálculos!I154</f>
        <v>16.61343342857996</v>
      </c>
      <c r="G155" s="71"/>
    </row>
    <row r="156" spans="3:7" x14ac:dyDescent="0.25">
      <c r="C156" s="73">
        <v>41791</v>
      </c>
      <c r="D156" s="67">
        <f>+Cálculos!G155</f>
        <v>9.8076397872335388</v>
      </c>
      <c r="E156" s="68">
        <f>+Cálculos!H155</f>
        <v>10.884646510281563</v>
      </c>
      <c r="F156" s="68">
        <f>+Cálculos!I155</f>
        <v>16.521748992000237</v>
      </c>
      <c r="G156" s="71"/>
    </row>
    <row r="157" spans="3:7" x14ac:dyDescent="0.25">
      <c r="C157" s="73">
        <v>41792</v>
      </c>
      <c r="D157" s="67">
        <f>+Cálculos!G156</f>
        <v>9.7926008531142017</v>
      </c>
      <c r="E157" s="68">
        <f>+Cálculos!H156</f>
        <v>10.871071998132898</v>
      </c>
      <c r="F157" s="68">
        <f>+Cálculos!I156</f>
        <v>16.434339996512438</v>
      </c>
      <c r="G157" s="71"/>
    </row>
    <row r="158" spans="3:7" x14ac:dyDescent="0.25">
      <c r="C158" s="73">
        <v>41793</v>
      </c>
      <c r="D158" s="67">
        <f>+Cálculos!G157</f>
        <v>9.7782716832326653</v>
      </c>
      <c r="E158" s="68">
        <f>+Cálculos!H157</f>
        <v>10.858147493876691</v>
      </c>
      <c r="F158" s="68">
        <f>+Cálculos!I157</f>
        <v>16.351225296299614</v>
      </c>
      <c r="G158" s="71"/>
    </row>
    <row r="159" spans="3:7" x14ac:dyDescent="0.25">
      <c r="C159" s="73">
        <v>41794</v>
      </c>
      <c r="D159" s="67">
        <f>+Cálculos!G158</f>
        <v>9.7646615110556603</v>
      </c>
      <c r="E159" s="68">
        <f>+Cálculos!H158</f>
        <v>10.845879953724522</v>
      </c>
      <c r="F159" s="68">
        <f>+Cálculos!I158</f>
        <v>16.272422524580325</v>
      </c>
      <c r="G159" s="71"/>
    </row>
    <row r="160" spans="3:7" x14ac:dyDescent="0.25">
      <c r="C160" s="73">
        <v>41795</v>
      </c>
      <c r="D160" s="67">
        <f>+Cálculos!G159</f>
        <v>9.7517791979971022</v>
      </c>
      <c r="E160" s="68">
        <f>+Cálculos!H159</f>
        <v>10.834276046994262</v>
      </c>
      <c r="F160" s="68">
        <f>+Cálculos!I159</f>
        <v>16.197948122199076</v>
      </c>
      <c r="G160" s="71"/>
    </row>
    <row r="161" spans="3:7" x14ac:dyDescent="0.25">
      <c r="C161" s="73">
        <v>41796</v>
      </c>
      <c r="D161" s="67">
        <f>+Cálculos!G160</f>
        <v>9.7396332142062398</v>
      </c>
      <c r="E161" s="68">
        <f>+Cálculos!H160</f>
        <v>10.823342142536429</v>
      </c>
      <c r="F161" s="68">
        <f>+Cálculos!I160</f>
        <v>16.127817365706285</v>
      </c>
      <c r="G161" s="71"/>
    </row>
    <row r="162" spans="3:7" x14ac:dyDescent="0.25">
      <c r="C162" s="73">
        <v>41797</v>
      </c>
      <c r="D162" s="67">
        <f>+Cálculos!G161</f>
        <v>9.7282316199211678</v>
      </c>
      <c r="E162" s="68">
        <f>+Cálculos!H161</f>
        <v>10.813084295586846</v>
      </c>
      <c r="F162" s="68">
        <f>+Cálculos!I161</f>
        <v>16.062044394787748</v>
      </c>
      <c r="G162" s="71"/>
    </row>
    <row r="163" spans="3:7" x14ac:dyDescent="0.25">
      <c r="C163" s="73">
        <v>41798</v>
      </c>
      <c r="D163" s="67">
        <f>+Cálculos!G162</f>
        <v>9.7175820474687118</v>
      </c>
      <c r="E163" s="68">
        <f>+Cálculos!H162</f>
        <v>10.803508235099526</v>
      </c>
      <c r="F163" s="68">
        <f>+Cálculos!I162</f>
        <v>16.000642238906664</v>
      </c>
      <c r="G163" s="71"/>
    </row>
    <row r="164" spans="3:7" x14ac:dyDescent="0.25">
      <c r="C164" s="73">
        <v>41799</v>
      </c>
      <c r="D164" s="67">
        <f>+Cálculos!G163</f>
        <v>9.7076916839904204</v>
      </c>
      <c r="E164" s="68">
        <f>+Cálculos!H163</f>
        <v>10.794619351612802</v>
      </c>
      <c r="F164" s="68">
        <f>+Cálculos!I163</f>
        <v>15.943622843026134</v>
      </c>
      <c r="G164" s="71"/>
    </row>
    <row r="165" spans="3:7" x14ac:dyDescent="0.25">
      <c r="C165" s="73">
        <v>41800</v>
      </c>
      <c r="D165" s="67">
        <f>+Cálculos!G164</f>
        <v>9.6985672549726054</v>
      </c>
      <c r="E165" s="68">
        <f>+Cálculos!H164</f>
        <v>10.786422685700014</v>
      </c>
      <c r="F165" s="68">
        <f>+Cálculos!I164</f>
        <v>15.890997092284794</v>
      </c>
      <c r="G165" s="71"/>
    </row>
    <row r="166" spans="3:7" x14ac:dyDescent="0.25">
      <c r="C166" s="73">
        <v>41801</v>
      </c>
      <c r="D166" s="67">
        <f>+Cálculos!G165</f>
        <v>9.6902150086558851</v>
      </c>
      <c r="E166" s="68">
        <f>+Cálculos!H165</f>
        <v>10.778922917054548</v>
      </c>
      <c r="F166" s="68">
        <f>+Cálculos!I165</f>
        <v>15.842774835503723</v>
      </c>
      <c r="G166" s="71"/>
    </row>
    <row r="167" spans="3:7" x14ac:dyDescent="0.25">
      <c r="C167" s="73">
        <v>41802</v>
      </c>
      <c r="D167" s="67">
        <f>+Cálculos!G166</f>
        <v>9.6826407013968527</v>
      </c>
      <c r="E167" s="68">
        <f>+Cálculos!H166</f>
        <v>10.77212435425667</v>
      </c>
      <c r="F167" s="68">
        <f>+Cálculos!I166</f>
        <v>15.798964907409404</v>
      </c>
      <c r="G167" s="71"/>
    </row>
    <row r="168" spans="3:7" x14ac:dyDescent="0.25">
      <c r="C168" s="73">
        <v>41803</v>
      </c>
      <c r="D168" s="67">
        <f>+Cálculos!G167</f>
        <v>9.6758495840509262</v>
      </c>
      <c r="E168" s="68">
        <f>+Cálculos!H167</f>
        <v>10.766030925267344</v>
      </c>
      <c r="F168" s="68">
        <f>+Cálculos!I167</f>
        <v>15.759575149463748</v>
      </c>
      <c r="G168" s="71"/>
    </row>
    <row r="169" spans="3:7" x14ac:dyDescent="0.25">
      <c r="C169" s="73">
        <v>41804</v>
      </c>
      <c r="D169" s="67">
        <f>+Cálculos!G168</f>
        <v>9.6698463894414655</v>
      </c>
      <c r="E169" s="68">
        <f>+Cálculos!H168</f>
        <v>10.760646168691332</v>
      </c>
      <c r="F169" s="68">
        <f>+Cálculos!I168</f>
        <v>15.724612429200118</v>
      </c>
      <c r="G169" s="71"/>
    </row>
    <row r="170" spans="3:7" x14ac:dyDescent="0.25">
      <c r="C170" s="73">
        <v>41805</v>
      </c>
      <c r="D170" s="67">
        <f>+Cálculos!G169</f>
        <v>9.6646353209757692</v>
      </c>
      <c r="E170" s="68">
        <f>+Cálculos!H169</f>
        <v>10.755973225848949</v>
      </c>
      <c r="F170" s="68">
        <f>+Cálculos!I169</f>
        <v>15.694082657971698</v>
      </c>
      <c r="G170" s="71"/>
    </row>
    <row r="171" spans="3:7" x14ac:dyDescent="0.25">
      <c r="C171" s="73">
        <v>41806</v>
      </c>
      <c r="D171" s="67">
        <f>+Cálculos!G170</f>
        <v>9.6602200424634965</v>
      </c>
      <c r="E171" s="68">
        <f>+Cálculos!H170</f>
        <v>10.752014833692407</v>
      </c>
      <c r="F171" s="68">
        <f>+Cálculos!I170</f>
        <v>15.667990807027337</v>
      </c>
      <c r="G171" s="71"/>
    </row>
    <row r="172" spans="3:7" x14ac:dyDescent="0.25">
      <c r="C172" s="73">
        <v>41807</v>
      </c>
      <c r="D172" s="67">
        <f>+Cálculos!G171</f>
        <v>9.6566036691877652</v>
      </c>
      <c r="E172" s="68">
        <f>+Cálculos!H171</f>
        <v>10.748773318599211</v>
      </c>
      <c r="F172" s="68">
        <f>+Cálculos!I171</f>
        <v>15.646340921838453</v>
      </c>
      <c r="G172" s="71"/>
    </row>
    <row r="173" spans="3:7" x14ac:dyDescent="0.25">
      <c r="C173" s="73">
        <v>41808</v>
      </c>
      <c r="D173" s="67">
        <f>+Cálculos!G172</f>
        <v>9.6537887602731889</v>
      </c>
      <c r="E173" s="68">
        <f>+Cálculos!H172</f>
        <v>10.746250591071155</v>
      </c>
      <c r="F173" s="68">
        <f>+Cálculos!I172</f>
        <v>15.629136134610127</v>
      </c>
      <c r="G173" s="71"/>
    </row>
    <row r="174" spans="3:7" x14ac:dyDescent="0.25">
      <c r="C174" s="73">
        <v>41809</v>
      </c>
      <c r="D174" s="67">
        <f>+Cálculos!G173</f>
        <v>9.6517773123891217</v>
      </c>
      <c r="E174" s="68">
        <f>+Cálculos!H173</f>
        <v>10.744448141363483</v>
      </c>
      <c r="F174" s="68">
        <f>+Cálculos!I173</f>
        <v>15.61637867491889</v>
      </c>
      <c r="G174" s="71"/>
    </row>
    <row r="175" spans="3:7" x14ac:dyDescent="0.25">
      <c r="C175" s="73">
        <v>41810</v>
      </c>
      <c r="D175" s="67">
        <f>+Cálculos!G174</f>
        <v>9.65057075481967</v>
      </c>
      <c r="E175" s="68">
        <f>+Cálculos!H174</f>
        <v>10.743367036064573</v>
      </c>
      <c r="F175" s="68">
        <f>+Cálculos!I174</f>
        <v>15.608069878429728</v>
      </c>
      <c r="G175" s="71"/>
    </row>
    <row r="176" spans="3:7" x14ac:dyDescent="0.25">
      <c r="C176" s="73">
        <v>41811</v>
      </c>
      <c r="D176" s="67">
        <f>+Cálculos!G175</f>
        <v>9.6501699459254553</v>
      </c>
      <c r="E176" s="68">
        <f>+Cálculos!H175</f>
        <v>10.743007915642101</v>
      </c>
      <c r="F176" s="68">
        <f>+Cálculos!I175</f>
        <v>15.604210193654875</v>
      </c>
      <c r="G176" s="71"/>
    </row>
    <row r="177" spans="3:7" x14ac:dyDescent="0.25">
      <c r="C177" s="73">
        <v>41812</v>
      </c>
      <c r="D177" s="67">
        <f>+Cálculos!G176</f>
        <v>9.6505751710150243</v>
      </c>
      <c r="E177" s="68">
        <f>+Cálculos!H176</f>
        <v>10.743370992967215</v>
      </c>
      <c r="F177" s="68">
        <f>+Cálculos!I176</f>
        <v>15.604799186727428</v>
      </c>
      <c r="G177" s="71"/>
    </row>
    <row r="178" spans="3:7" x14ac:dyDescent="0.25">
      <c r="C178" s="73">
        <v>41813</v>
      </c>
      <c r="D178" s="67">
        <f>+Cálculos!G177</f>
        <v>9.6517861416367161</v>
      </c>
      <c r="E178" s="68">
        <f>+Cálculos!H177</f>
        <v>10.744456052823622</v>
      </c>
      <c r="F178" s="68">
        <f>+Cálculos!I177</f>
        <v>15.609835544173125</v>
      </c>
      <c r="G178" s="71"/>
    </row>
    <row r="179" spans="3:7" x14ac:dyDescent="0.25">
      <c r="C179" s="73">
        <v>41814</v>
      </c>
      <c r="D179" s="67">
        <f>+Cálculos!G178</f>
        <v>9.6538019962945736</v>
      </c>
      <c r="E179" s="68">
        <f>+Cálculos!H178</f>
        <v>10.746262452403906</v>
      </c>
      <c r="F179" s="68">
        <f>+Cálculos!I178</f>
        <v>15.619317073674333</v>
      </c>
      <c r="G179" s="71"/>
    </row>
    <row r="180" spans="3:7" x14ac:dyDescent="0.25">
      <c r="C180" s="73">
        <v>41815</v>
      </c>
      <c r="D180" s="67">
        <f>+Cálculos!G179</f>
        <v>9.6566213025847336</v>
      </c>
      <c r="E180" s="68">
        <f>+Cálculos!H179</f>
        <v>10.748789122790747</v>
      </c>
      <c r="F180" s="68">
        <f>+Cálculos!I179</f>
        <v>15.633240702830848</v>
      </c>
      <c r="G180" s="71"/>
    </row>
    <row r="181" spans="3:7" x14ac:dyDescent="0.25">
      <c r="C181" s="73">
        <v>41816</v>
      </c>
      <c r="D181" s="67">
        <f>+Cálculos!G180</f>
        <v>9.6602420607413215</v>
      </c>
      <c r="E181" s="68">
        <f>+Cálculos!H180</f>
        <v>10.752034571416067</v>
      </c>
      <c r="F181" s="68">
        <f>+Cálculos!I180</f>
        <v>15.651602475932455</v>
      </c>
      <c r="G181" s="71"/>
    </row>
    <row r="182" spans="3:7" x14ac:dyDescent="0.25">
      <c r="C182" s="73">
        <v>41817</v>
      </c>
      <c r="D182" s="67">
        <f>+Cálculos!G181</f>
        <v>9.664661708573993</v>
      </c>
      <c r="E182" s="68">
        <f>+Cálculos!H181</f>
        <v>10.755996885486619</v>
      </c>
      <c r="F182" s="68">
        <f>+Cálculos!I181</f>
        <v>15.674397548768891</v>
      </c>
      <c r="G182" s="71"/>
    </row>
    <row r="183" spans="3:7" x14ac:dyDescent="0.25">
      <c r="C183" s="73">
        <v>41818</v>
      </c>
      <c r="D183" s="67">
        <f>+Cálculos!G182</f>
        <v>9.6698771277721356</v>
      </c>
      <c r="E183" s="68">
        <f>+Cálculos!H182</f>
        <v>10.760673736359978</v>
      </c>
      <c r="F183" s="68">
        <f>+Cálculos!I182</f>
        <v>15.70162018151294</v>
      </c>
      <c r="G183" s="71"/>
    </row>
    <row r="184" spans="3:7" x14ac:dyDescent="0.25">
      <c r="C184" s="73">
        <v>41819</v>
      </c>
      <c r="D184" s="67">
        <f>+Cálculos!G183</f>
        <v>9.6758846515440009</v>
      </c>
      <c r="E184" s="68">
        <f>+Cálculos!H183</f>
        <v>10.766062384850573</v>
      </c>
      <c r="F184" s="68">
        <f>+Cálculos!I183</f>
        <v>15.733263729722431</v>
      </c>
      <c r="G184" s="71"/>
    </row>
    <row r="185" spans="3:7" x14ac:dyDescent="0.25">
      <c r="C185" s="73">
        <v>41820</v>
      </c>
      <c r="D185" s="67">
        <f>+Cálculos!G184</f>
        <v>9.6826800735526302</v>
      </c>
      <c r="E185" s="68">
        <f>+Cálculos!H184</f>
        <v>10.772159687441185</v>
      </c>
      <c r="F185" s="68">
        <f>+Cálculos!I184</f>
        <v>15.769320633516756</v>
      </c>
      <c r="G185" s="71"/>
    </row>
    <row r="186" spans="3:7" x14ac:dyDescent="0.25">
      <c r="C186" s="73">
        <v>41821</v>
      </c>
      <c r="D186" s="67">
        <f>+Cálculos!G185</f>
        <v>9.690258658104149</v>
      </c>
      <c r="E186" s="68">
        <f>+Cálculos!H185</f>
        <v>10.778962103371317</v>
      </c>
      <c r="F186" s="68">
        <f>+Cálculos!I185</f>
        <v>15.809782404993019</v>
      </c>
      <c r="G186" s="71"/>
    </row>
    <row r="187" spans="3:7" x14ac:dyDescent="0.25">
      <c r="C187" s="73">
        <v>41822</v>
      </c>
      <c r="D187" s="67">
        <f>+Cálculos!G186</f>
        <v>9.6986151515382097</v>
      </c>
      <c r="E187" s="68">
        <f>+Cálculos!H186</f>
        <v>10.786465702569974</v>
      </c>
      <c r="F187" s="68">
        <f>+Cálculos!I186</f>
        <v>15.854639613955673</v>
      </c>
      <c r="G187" s="71"/>
    </row>
    <row r="188" spans="3:7" x14ac:dyDescent="0.25">
      <c r="C188" s="73">
        <v>41823</v>
      </c>
      <c r="D188" s="67">
        <f>+Cálculos!G187</f>
        <v>9.7077437947650065</v>
      </c>
      <c r="E188" s="68">
        <f>+Cálculos!H187</f>
        <v>10.794666174396886</v>
      </c>
      <c r="F188" s="68">
        <f>+Cálculos!I187</f>
        <v>15.903881872042673</v>
      </c>
      <c r="G188" s="71"/>
    </row>
    <row r="189" spans="3:7" x14ac:dyDescent="0.25">
      <c r="C189" s="73">
        <v>41824</v>
      </c>
      <c r="D189" s="67">
        <f>+Cálculos!G188</f>
        <v>9.7176383368881876</v>
      </c>
      <c r="E189" s="68">
        <f>+Cálculos!H188</f>
        <v>10.803558837152792</v>
      </c>
      <c r="F189" s="68">
        <f>+Cálculos!I188</f>
        <v>15.957497815338789</v>
      </c>
      <c r="G189" s="71"/>
    </row>
    <row r="190" spans="3:7" x14ac:dyDescent="0.25">
      <c r="C190" s="73">
        <v>41825</v>
      </c>
      <c r="D190" s="67">
        <f>+Cálculos!G189</f>
        <v>9.7282920498486014</v>
      </c>
      <c r="E190" s="68">
        <f>+Cálculos!H189</f>
        <v>10.813138648316462</v>
      </c>
      <c r="F190" s="68">
        <f>+Cálculos!I189</f>
        <v>16.015475085574824</v>
      </c>
      <c r="G190" s="71"/>
    </row>
    <row r="191" spans="3:7" x14ac:dyDescent="0.25">
      <c r="C191" s="73">
        <v>41826</v>
      </c>
      <c r="D191" s="67">
        <f>+Cálculos!G190</f>
        <v>9.7396977440197841</v>
      </c>
      <c r="E191" s="68">
        <f>+Cálculos!H190</f>
        <v>10.823400215463291</v>
      </c>
      <c r="F191" s="68">
        <f>+Cálculos!I190</f>
        <v>16.077800310018379</v>
      </c>
      <c r="G191" s="71"/>
    </row>
    <row r="192" spans="3:7" x14ac:dyDescent="0.25">
      <c r="C192" s="73">
        <v>41827</v>
      </c>
      <c r="D192" s="67">
        <f>+Cálculos!G191</f>
        <v>9.7518477846825089</v>
      </c>
      <c r="E192" s="68">
        <f>+Cálculos!H191</f>
        <v>10.834337807817901</v>
      </c>
      <c r="F192" s="68">
        <f>+Cálculos!I191</f>
        <v>16.144459080168428</v>
      </c>
      <c r="G192" s="71"/>
    </row>
    <row r="193" spans="3:7" x14ac:dyDescent="0.25">
      <c r="C193" s="73">
        <v>41828</v>
      </c>
      <c r="D193" s="67">
        <f>+Cálculos!G192</f>
        <v>9.7647341093030118</v>
      </c>
      <c r="E193" s="68">
        <f>+Cálculos!H192</f>
        <v>10.845945368391135</v>
      </c>
      <c r="F193" s="68">
        <f>+Cálculos!I192</f>
        <v>16.215435929371992</v>
      </c>
      <c r="G193" s="71"/>
    </row>
    <row r="194" spans="3:7" x14ac:dyDescent="0.25">
      <c r="C194" s="73">
        <v>41829</v>
      </c>
      <c r="D194" s="67">
        <f>+Cálculos!G193</f>
        <v>9.7783482455368489</v>
      </c>
      <c r="E194" s="68">
        <f>+Cálculos!H193</f>
        <v>10.858216526649898</v>
      </c>
      <c r="F194" s="68">
        <f>+Cálculos!I193</f>
        <v>16.290714309486432</v>
      </c>
      <c r="G194" s="71"/>
    </row>
    <row r="195" spans="3:7" x14ac:dyDescent="0.25">
      <c r="C195" s="73">
        <v>41830</v>
      </c>
      <c r="D195" s="67">
        <f>+Cálculos!G194</f>
        <v>9.7926813298787128</v>
      </c>
      <c r="E195" s="68">
        <f>+Cálculos!H194</f>
        <v>10.87114461166701</v>
      </c>
      <c r="F195" s="68">
        <f>+Cálculos!I194</f>
        <v>16.370276566715781</v>
      </c>
      <c r="G195" s="71"/>
    </row>
    <row r="196" spans="3:7" x14ac:dyDescent="0.25">
      <c r="C196" s="73">
        <v>41831</v>
      </c>
      <c r="D196" s="67">
        <f>+Cálculos!G195</f>
        <v>9.8077241268771544</v>
      </c>
      <c r="E196" s="68">
        <f>+Cálculos!H195</f>
        <v>10.88472266569703</v>
      </c>
      <c r="F196" s="68">
        <f>+Cálculos!I195</f>
        <v>16.454103916753471</v>
      </c>
      <c r="G196" s="71"/>
    </row>
    <row r="197" spans="3:7" x14ac:dyDescent="0.25">
      <c r="C197" s="73">
        <v>41832</v>
      </c>
      <c r="D197" s="67">
        <f>+Cálculos!G196</f>
        <v>9.823467048832395</v>
      </c>
      <c r="E197" s="68">
        <f>+Cálculos!H196</f>
        <v>10.898943458123243</v>
      </c>
      <c r="F197" s="68">
        <f>+Cálculos!I196</f>
        <v>16.542176419367255</v>
      </c>
      <c r="G197" s="71"/>
    </row>
    <row r="198" spans="3:7" x14ac:dyDescent="0.25">
      <c r="C198" s="73">
        <v>41833</v>
      </c>
      <c r="D198" s="67">
        <f>+Cálculos!G197</f>
        <v>9.83990017589527</v>
      </c>
      <c r="E198" s="68">
        <f>+Cálculos!H197</f>
        <v>10.913799499720586</v>
      </c>
      <c r="F198" s="68">
        <f>+Cálculos!I197</f>
        <v>16.634472952565066</v>
      </c>
      <c r="G198" s="71"/>
    </row>
    <row r="199" spans="3:7" x14ac:dyDescent="0.25">
      <c r="C199" s="73">
        <v>41834</v>
      </c>
      <c r="D199" s="67">
        <f>+Cálculos!G198</f>
        <v>9.857013276485576</v>
      </c>
      <c r="E199" s="68">
        <f>+Cálculos!H198</f>
        <v>10.929283057179124</v>
      </c>
      <c r="F199" s="68">
        <f>+Cálculos!I198</f>
        <v>16.730971186482492</v>
      </c>
      <c r="G199" s="71"/>
    </row>
    <row r="200" spans="3:7" x14ac:dyDescent="0.25">
      <c r="C200" s="73">
        <v>41835</v>
      </c>
      <c r="D200" s="67">
        <f>+Cálculos!G199</f>
        <v>9.8747958279489119</v>
      </c>
      <c r="E200" s="68">
        <f>+Cálculos!H199</f>
        <v>10.945386167832973</v>
      </c>
      <c r="F200" s="68">
        <f>+Cálculos!I199</f>
        <v>16.831647557134243</v>
      </c>
      <c r="G200" s="71"/>
    </row>
    <row r="201" spans="3:7" x14ac:dyDescent="0.25">
      <c r="C201" s="73">
        <v>41836</v>
      </c>
      <c r="D201" s="67">
        <f>+Cálculos!G200</f>
        <v>9.8932370373723852</v>
      </c>
      <c r="E201" s="68">
        <f>+Cálculos!H200</f>
        <v>10.962100654539858</v>
      </c>
      <c r="F201" s="68">
        <f>+Cálculos!I200</f>
        <v>16.936477240172618</v>
      </c>
      <c r="G201" s="71"/>
    </row>
    <row r="202" spans="3:7" x14ac:dyDescent="0.25">
      <c r="C202" s="73">
        <v>41837</v>
      </c>
      <c r="D202" s="67">
        <f>+Cálculos!G201</f>
        <v>9.9123258624811381</v>
      </c>
      <c r="E202" s="68">
        <f>+Cálculos!H201</f>
        <v>10.979418140657531</v>
      </c>
      <c r="F202" s="68">
        <f>+Cálculos!I201</f>
        <v>17.045434124796543</v>
      </c>
      <c r="G202" s="71"/>
    </row>
    <row r="203" spans="3:7" x14ac:dyDescent="0.25">
      <c r="C203" s="73">
        <v>41838</v>
      </c>
      <c r="D203" s="67">
        <f>+Cálculos!G202</f>
        <v>9.9320510325399241</v>
      </c>
      <c r="E203" s="68">
        <f>+Cálculos!H202</f>
        <v>10.99733006506407</v>
      </c>
      <c r="F203" s="68">
        <f>+Cálculos!I202</f>
        <v>17.158490787953987</v>
      </c>
      <c r="G203" s="71"/>
    </row>
    <row r="204" spans="3:7" x14ac:dyDescent="0.25">
      <c r="C204" s="73">
        <v>41839</v>
      </c>
      <c r="D204" s="67">
        <f>+Cálculos!G203</f>
        <v>9.9524010691862461</v>
      </c>
      <c r="E204" s="68">
        <f>+Cálculos!H203</f>
        <v>11.01582769717059</v>
      </c>
      <c r="F204" s="68">
        <f>+Cálculos!I203</f>
        <v>17.27561846898022</v>
      </c>
      <c r="G204" s="71"/>
    </row>
    <row r="205" spans="3:7" x14ac:dyDescent="0.25">
      <c r="C205" s="73">
        <v>41840</v>
      </c>
      <c r="D205" s="67">
        <f>+Cálculos!G204</f>
        <v>9.9733643071244593</v>
      </c>
      <c r="E205" s="68">
        <f>+Cálculos!H204</f>
        <v>11.034902151876249</v>
      </c>
      <c r="F205" s="68">
        <f>+Cálculos!I204</f>
        <v>17.396787044812111</v>
      </c>
      <c r="G205" s="71"/>
    </row>
    <row r="206" spans="3:7" x14ac:dyDescent="0.25">
      <c r="C206" s="73">
        <v>41841</v>
      </c>
      <c r="D206" s="67">
        <f>+Cálculos!G205</f>
        <v>9.9949289146133644</v>
      </c>
      <c r="E206" s="68">
        <f>+Cálculos!H205</f>
        <v>11.054544404417278</v>
      </c>
      <c r="F206" s="68">
        <f>+Cálculos!I205</f>
        <v>17.521965005917441</v>
      </c>
      <c r="G206" s="71"/>
    </row>
    <row r="207" spans="3:7" x14ac:dyDescent="0.25">
      <c r="C207" s="73">
        <v>41842</v>
      </c>
      <c r="D207" s="67">
        <f>+Cálculos!G206</f>
        <v>10.017082913683108</v>
      </c>
      <c r="E207" s="68">
        <f>+Cálculos!H206</f>
        <v>11.07474530506369</v>
      </c>
      <c r="F207" s="68">
        <f>+Cálculos!I206</f>
        <v>17.651119433075014</v>
      </c>
      <c r="G207" s="71"/>
    </row>
    <row r="208" spans="3:7" x14ac:dyDescent="0.25">
      <c r="C208" s="73">
        <v>41843</v>
      </c>
      <c r="D208" s="67">
        <f>+Cálculos!G207</f>
        <v>10.039814200020778</v>
      </c>
      <c r="E208" s="68">
        <f>+Cálculos!H207</f>
        <v>11.095495593619324</v>
      </c>
      <c r="F208" s="68">
        <f>+Cálculos!I207</f>
        <v>17.784215975138672</v>
      </c>
      <c r="G208" s="71"/>
    </row>
    <row r="209" spans="3:7" x14ac:dyDescent="0.25">
      <c r="C209" s="73">
        <v>41844</v>
      </c>
      <c r="D209" s="67">
        <f>+Cálculos!G208</f>
        <v>10.063110562467966</v>
      </c>
      <c r="E209" s="68">
        <f>+Cálculos!H208</f>
        <v>11.116785913683289</v>
      </c>
      <c r="F209" s="68">
        <f>+Cálculos!I208</f>
        <v>17.921218827914799</v>
      </c>
      <c r="G209" s="71"/>
    </row>
    <row r="210" spans="3:7" x14ac:dyDescent="0.25">
      <c r="C210" s="73">
        <v>41845</v>
      </c>
      <c r="D210" s="67">
        <f>+Cálculos!G209</f>
        <v>10.086959702077253</v>
      </c>
      <c r="E210" s="68">
        <f>+Cálculos!H209</f>
        <v>11.138606826633053</v>
      </c>
      <c r="F210" s="68">
        <f>+Cálculos!I209</f>
        <v>18.062090714278881</v>
      </c>
      <c r="G210" s="71"/>
    </row>
    <row r="211" spans="3:7" x14ac:dyDescent="0.25">
      <c r="C211" s="73">
        <v>41846</v>
      </c>
      <c r="D211" s="67">
        <f>+Cálculos!G210</f>
        <v>10.111349250678829</v>
      </c>
      <c r="E211" s="68">
        <f>+Cálculos!H210</f>
        <v>11.160948825291996</v>
      </c>
      <c r="F211" s="68">
        <f>+Cálculos!I210</f>
        <v>18.206792865652318</v>
      </c>
      <c r="G211" s="71"/>
    </row>
    <row r="212" spans="3:7" x14ac:dyDescent="0.25">
      <c r="C212" s="73">
        <v>41847</v>
      </c>
      <c r="D212" s="67">
        <f>+Cálculos!G211</f>
        <v>10.136266788912355</v>
      </c>
      <c r="E212" s="68">
        <f>+Cálculos!H211</f>
        <v>11.183802347246836</v>
      </c>
      <c r="F212" s="68">
        <f>+Cálculos!I211</f>
        <v>18.355285004956453</v>
      </c>
      <c r="G212" s="71"/>
    </row>
    <row r="213" spans="3:7" x14ac:dyDescent="0.25">
      <c r="C213" s="73">
        <v>41848</v>
      </c>
      <c r="D213" s="67">
        <f>+Cálculos!G212</f>
        <v>10.161699863683401</v>
      </c>
      <c r="E213" s="68">
        <f>+Cálculos!H212</f>
        <v>11.207157787782752</v>
      </c>
      <c r="F213" s="68">
        <f>+Cálculos!I212</f>
        <v>18.507525331154937</v>
      </c>
      <c r="G213" s="71"/>
    </row>
    <row r="214" spans="3:7" x14ac:dyDescent="0.25">
      <c r="C214" s="73">
        <v>41849</v>
      </c>
      <c r="D214" s="67">
        <f>+Cálculos!G213</f>
        <v>10.187636005007873</v>
      </c>
      <c r="E214" s="68">
        <f>+Cálculos!H213</f>
        <v>11.231005512406915</v>
      </c>
      <c r="F214" s="68">
        <f>+Cálculos!I213</f>
        <v>18.663470505491194</v>
      </c>
      <c r="G214" s="71"/>
    </row>
    <row r="215" spans="3:7" x14ac:dyDescent="0.25">
      <c r="C215" s="73">
        <v>41850</v>
      </c>
      <c r="D215" s="67">
        <f>+Cálculos!G214</f>
        <v>10.214062742211981</v>
      </c>
      <c r="E215" s="68">
        <f>+Cálculos!H214</f>
        <v>11.255335868933573</v>
      </c>
      <c r="F215" s="68">
        <f>+Cálculos!I214</f>
        <v>18.823075639521193</v>
      </c>
      <c r="G215" s="71"/>
    </row>
    <row r="216" spans="3:7" x14ac:dyDescent="0.25">
      <c r="C216" s="73">
        <v>41851</v>
      </c>
      <c r="D216" s="67">
        <f>+Cálculos!G215</f>
        <v>10.240967619459362</v>
      </c>
      <c r="E216" s="68">
        <f>+Cálculos!H215</f>
        <v>11.28013919910661</v>
      </c>
      <c r="F216" s="68">
        <f>+Cálculos!I215</f>
        <v>18.986294285036642</v>
      </c>
      <c r="G216" s="71"/>
    </row>
    <row r="217" spans="3:7" x14ac:dyDescent="0.25">
      <c r="C217" s="73">
        <v>41852</v>
      </c>
      <c r="D217" s="67">
        <f>+Cálculos!G216</f>
        <v>10.268338210580898</v>
      </c>
      <c r="E217" s="68">
        <f>+Cálculos!H216</f>
        <v>11.305405849738159</v>
      </c>
      <c r="F217" s="68">
        <f>+Cálculos!I216</f>
        <v>19.153078425967152</v>
      </c>
      <c r="G217" s="71"/>
    </row>
    <row r="218" spans="3:7" x14ac:dyDescent="0.25">
      <c r="C218" s="73">
        <v>41853</v>
      </c>
      <c r="D218" s="67">
        <f>+Cálculos!G217</f>
        <v>10.296162133186733</v>
      </c>
      <c r="E218" s="68">
        <f>+Cálculos!H217</f>
        <v>11.331126183344304</v>
      </c>
      <c r="F218" s="68">
        <f>+Cálculos!I217</f>
        <v>19.323378472343617</v>
      </c>
      <c r="G218" s="71"/>
    </row>
    <row r="219" spans="3:7" x14ac:dyDescent="0.25">
      <c r="C219" s="73">
        <v>41854</v>
      </c>
      <c r="D219" s="67">
        <f>+Cálculos!G218</f>
        <v>10.324427062043698</v>
      </c>
      <c r="E219" s="68">
        <f>+Cálculos!H218</f>
        <v>11.357290588261691</v>
      </c>
      <c r="F219" s="68">
        <f>+Cálculos!I218</f>
        <v>19.497143256398996</v>
      </c>
      <c r="G219" s="71"/>
    </row>
    <row r="220" spans="3:7" x14ac:dyDescent="0.25">
      <c r="C220" s="73">
        <v>41855</v>
      </c>
      <c r="D220" s="67">
        <f>+Cálculos!G219</f>
        <v>10.353120741704963</v>
      </c>
      <c r="E220" s="68">
        <f>+Cálculos!H219</f>
        <v>11.38388948823108</v>
      </c>
      <c r="F220" s="68">
        <f>+Cálculos!I219</f>
        <v>19.674320030875485</v>
      </c>
      <c r="G220" s="71"/>
    </row>
    <row r="221" spans="3:7" x14ac:dyDescent="0.25">
      <c r="C221" s="73">
        <v>41856</v>
      </c>
      <c r="D221" s="67">
        <f>+Cálculos!G220</f>
        <v>10.382230998382335</v>
      </c>
      <c r="E221" s="68">
        <f>+Cálculos!H220</f>
        <v>11.410913351436559</v>
      </c>
      <c r="F221" s="68">
        <f>+Cálculos!I220</f>
        <v>19.854854469600721</v>
      </c>
      <c r="G221" s="71"/>
    </row>
    <row r="222" spans="3:7" x14ac:dyDescent="0.25">
      <c r="C222" s="73">
        <v>41857</v>
      </c>
      <c r="D222" s="67">
        <f>+Cálculos!G221</f>
        <v>10.411745751054751</v>
      </c>
      <c r="E222" s="68">
        <f>+Cálculos!H221</f>
        <v>11.438352698991251</v>
      </c>
      <c r="F222" s="68">
        <f>+Cálculos!I221</f>
        <v>20.0386906703887</v>
      </c>
      <c r="G222" s="71"/>
    </row>
    <row r="223" spans="3:7" x14ac:dyDescent="0.25">
      <c r="C223" s="73">
        <v>41858</v>
      </c>
      <c r="D223" s="67">
        <f>+Cálculos!G222</f>
        <v>10.44165302180976</v>
      </c>
      <c r="E223" s="68">
        <f>+Cálculos!H222</f>
        <v>11.466198112862733</v>
      </c>
      <c r="F223" s="68">
        <f>+Cálculos!I222</f>
        <v>20.225771160313954</v>
      </c>
      <c r="G223" s="71"/>
    </row>
    <row r="224" spans="3:7" x14ac:dyDescent="0.25">
      <c r="C224" s="73">
        <v>41859</v>
      </c>
      <c r="D224" s="67">
        <f>+Cálculos!G223</f>
        <v>10.471940945417783</v>
      </c>
      <c r="E224" s="68">
        <f>+Cálculos!H223</f>
        <v>11.494440243233441</v>
      </c>
      <c r="F224" s="68">
        <f>+Cálculos!I223</f>
        <v>20.416036903400823</v>
      </c>
      <c r="G224" s="71"/>
    </row>
    <row r="225" spans="3:7" x14ac:dyDescent="0.25">
      <c r="C225" s="73">
        <v>41860</v>
      </c>
      <c r="D225" s="67">
        <f>+Cálculos!G224</f>
        <v>10.502597778141553</v>
      </c>
      <c r="E225" s="68">
        <f>+Cálculos!H224</f>
        <v>11.523069815293351</v>
      </c>
      <c r="F225" s="68">
        <f>+Cálculos!I224</f>
        <v>20.609427310762278</v>
      </c>
      <c r="G225" s="71"/>
    </row>
    <row r="226" spans="3:7" x14ac:dyDescent="0.25">
      <c r="C226" s="73">
        <v>41861</v>
      </c>
      <c r="D226" s="67">
        <f>+Cálculos!G225</f>
        <v>10.533611905785817</v>
      </c>
      <c r="E226" s="68">
        <f>+Cálculos!H225</f>
        <v>11.552077635464217</v>
      </c>
      <c r="F226" s="68">
        <f>+Cálculos!I225</f>
        <v>20.805880253215953</v>
      </c>
      <c r="G226" s="71"/>
    </row>
    <row r="227" spans="3:7" x14ac:dyDescent="0.25">
      <c r="C227" s="73">
        <v>41862</v>
      </c>
      <c r="D227" s="67">
        <f>+Cálculos!G226</f>
        <v>10.564971850994802</v>
      </c>
      <c r="E227" s="68">
        <f>+Cálculos!H226</f>
        <v>11.581454597056366</v>
      </c>
      <c r="F227" s="68">
        <f>+Cálculos!I226</f>
        <v>21.005332076397732</v>
      </c>
      <c r="G227" s="71"/>
    </row>
    <row r="228" spans="3:7" x14ac:dyDescent="0.25">
      <c r="C228" s="73">
        <v>41863</v>
      </c>
      <c r="D228" s="67">
        <f>+Cálculos!G227</f>
        <v>10.596666279806913</v>
      </c>
      <c r="E228" s="68">
        <f>+Cálculos!H227</f>
        <v>11.611191685360712</v>
      </c>
      <c r="F228" s="68">
        <f>+Cálculos!I227</f>
        <v>21.207717618386145</v>
      </c>
      <c r="G228" s="71"/>
    </row>
    <row r="229" spans="3:7" x14ac:dyDescent="0.25">
      <c r="C229" s="73">
        <v>41864</v>
      </c>
      <c r="D229" s="67">
        <f>+Cálculos!G228</f>
        <v>10.628684007478334</v>
      </c>
      <c r="E229" s="68">
        <f>+Cálculos!H228</f>
        <v>11.641279982180308</v>
      </c>
      <c r="F229" s="68">
        <f>+Cálculos!I228</f>
        <v>21.412970229843999</v>
      </c>
      <c r="G229" s="71"/>
    </row>
    <row r="230" spans="3:7" x14ac:dyDescent="0.25">
      <c r="C230" s="73">
        <v>41865</v>
      </c>
      <c r="D230" s="67">
        <f>+Cálculos!G229</f>
        <v>10.661014003588939</v>
      </c>
      <c r="E230" s="68">
        <f>+Cálculos!H229</f>
        <v>11.671710669807053</v>
      </c>
      <c r="F230" s="68">
        <f>+Cálculos!I229</f>
        <v>21.621021796676256</v>
      </c>
      <c r="G230" s="71"/>
    </row>
    <row r="231" spans="3:7" x14ac:dyDescent="0.25">
      <c r="C231" s="73">
        <v>41866</v>
      </c>
      <c r="D231" s="67">
        <f>+Cálculos!G230</f>
        <v>10.693645396445369</v>
      </c>
      <c r="E231" s="68">
        <f>+Cálculos!H230</f>
        <v>11.702475034450575</v>
      </c>
      <c r="F231" s="68">
        <f>+Cálculos!I230</f>
        <v>21.831802765196429</v>
      </c>
      <c r="G231" s="71"/>
    </row>
    <row r="232" spans="3:7" x14ac:dyDescent="0.25">
      <c r="C232" s="73">
        <v>41867</v>
      </c>
      <c r="D232" s="67">
        <f>+Cálculos!G231</f>
        <v>10.726567476797779</v>
      </c>
      <c r="E232" s="68">
        <f>+Cálculos!H231</f>
        <v>11.733564469127435</v>
      </c>
      <c r="F232" s="68">
        <f>+Cálculos!I231</f>
        <v>22.045242169786842</v>
      </c>
      <c r="G232" s="71"/>
    </row>
    <row r="233" spans="3:7" x14ac:dyDescent="0.25">
      <c r="C233" s="73">
        <v>41868</v>
      </c>
      <c r="D233" s="67">
        <f>+Cálculos!G232</f>
        <v>10.759769700887805</v>
      </c>
      <c r="E233" s="68">
        <f>+Cálculos!H232</f>
        <v>11.764970476019926</v>
      </c>
      <c r="F233" s="68">
        <f>+Cálculos!I232</f>
        <v>22.261267663031024</v>
      </c>
      <c r="G233" s="71"/>
    </row>
    <row r="234" spans="3:7" x14ac:dyDescent="0.25">
      <c r="C234" s="73">
        <v>41869</v>
      </c>
      <c r="D234" s="67">
        <f>+Cálculos!G233</f>
        <v>10.793241692846514</v>
      </c>
      <c r="E234" s="68">
        <f>+Cálculos!H233</f>
        <v>11.796684668314638</v>
      </c>
      <c r="F234" s="68">
        <f>+Cálculos!I233</f>
        <v>22.479805548290035</v>
      </c>
      <c r="G234" s="71"/>
    </row>
    <row r="235" spans="3:7" x14ac:dyDescent="0.25">
      <c r="C235" s="73">
        <v>41870</v>
      </c>
      <c r="D235" s="67">
        <f>+Cálculos!G234</f>
        <v>10.826973246461892</v>
      </c>
      <c r="E235" s="68">
        <f>+Cálculos!H234</f>
        <v>11.828698771531849</v>
      </c>
      <c r="F235" s="68">
        <f>+Cálculos!I234</f>
        <v>22.700780814687668</v>
      </c>
      <c r="G235" s="71"/>
    </row>
    <row r="236" spans="3:7" x14ac:dyDescent="0.25">
      <c r="C236" s="73">
        <v>41871</v>
      </c>
      <c r="D236" s="67">
        <f>+Cálculos!G235</f>
        <v>10.860954326336268</v>
      </c>
      <c r="E236" s="68">
        <f>+Cálculos!H235</f>
        <v>11.86100462435749</v>
      </c>
      <c r="F236" s="68">
        <f>+Cálculos!I235</f>
        <v>22.924117174462936</v>
      </c>
      <c r="G236" s="71"/>
    </row>
    <row r="237" spans="3:7" x14ac:dyDescent="0.25">
      <c r="C237" s="73">
        <v>41872</v>
      </c>
      <c r="D237" s="67">
        <f>+Cálculos!G236</f>
        <v>10.89517506845463</v>
      </c>
      <c r="E237" s="68">
        <f>+Cálculos!H236</f>
        <v>11.893594178990133</v>
      </c>
      <c r="F237" s="68">
        <f>+Cálculos!I236</f>
        <v>23.149737102641875</v>
      </c>
      <c r="G237" s="71"/>
    </row>
    <row r="238" spans="3:7" x14ac:dyDescent="0.25">
      <c r="C238" s="73">
        <v>41873</v>
      </c>
      <c r="D238" s="67">
        <f>+Cálculos!G237</f>
        <v>10.92962578018526</v>
      </c>
      <c r="E238" s="68">
        <f>+Cálculos!H237</f>
        <v>11.926459501015897</v>
      </c>
      <c r="F238" s="68">
        <f>+Cálculos!I237</f>
        <v>23.37756187897438</v>
      </c>
      <c r="G238" s="71"/>
    </row>
    <row r="239" spans="3:7" x14ac:dyDescent="0.25">
      <c r="C239" s="73">
        <v>41874</v>
      </c>
      <c r="D239" s="67">
        <f>+Cálculos!G238</f>
        <v>10.964296939734508</v>
      </c>
      <c r="E239" s="68">
        <f>+Cálculos!H238</f>
        <v>11.959592768824701</v>
      </c>
      <c r="F239" s="68">
        <f>+Cálculos!I238</f>
        <v>23.607511632075727</v>
      </c>
      <c r="G239" s="71"/>
    </row>
    <row r="240" spans="3:7" x14ac:dyDescent="0.25">
      <c r="C240" s="73">
        <v>41875</v>
      </c>
      <c r="D240" s="67">
        <f>+Cálculos!G239</f>
        <v>10.999179195077687</v>
      </c>
      <c r="E240" s="68">
        <f>+Cálculos!H239</f>
        <v>11.992986272581589</v>
      </c>
      <c r="F240" s="68">
        <f>+Cálculos!I239</f>
        <v>23.839505385706303</v>
      </c>
      <c r="G240" s="71"/>
    </row>
    <row r="241" spans="3:7" x14ac:dyDescent="0.25">
      <c r="C241" s="73">
        <v>41876</v>
      </c>
      <c r="D241" s="67">
        <f>+Cálculos!G240</f>
        <v>11.034263362388259</v>
      </c>
      <c r="E241" s="68">
        <f>+Cálculos!H240</f>
        <v>12.026632412767132</v>
      </c>
      <c r="F241" s="68">
        <f>+Cálculos!I240</f>
        <v>24.073461107117335</v>
      </c>
      <c r="G241" s="71"/>
    </row>
    <row r="242" spans="3:7" x14ac:dyDescent="0.25">
      <c r="C242" s="73">
        <v>41877</v>
      </c>
      <c r="D242" s="67">
        <f>+Cálculos!G241</f>
        <v>11.069540423987396</v>
      </c>
      <c r="E242" s="68">
        <f>+Cálculos!H241</f>
        <v>12.060523698301139</v>
      </c>
      <c r="F242" s="68">
        <f>+Cálculos!I241</f>
        <v>24.309295757384859</v>
      </c>
      <c r="G242" s="71"/>
    </row>
    <row r="243" spans="3:7" x14ac:dyDescent="0.25">
      <c r="C243" s="73">
        <v>41878</v>
      </c>
      <c r="D243" s="67">
        <f>+Cálculos!G242</f>
        <v>11.105001525836117</v>
      </c>
      <c r="E243" s="68">
        <f>+Cálculos!H242</f>
        <v>12.094652744264067</v>
      </c>
      <c r="F243" s="68">
        <f>+Cálculos!I242</f>
        <v>24.546925343648677</v>
      </c>
      <c r="G243" s="71"/>
    </row>
    <row r="244" spans="3:7" x14ac:dyDescent="0.25">
      <c r="C244" s="73">
        <v>41879</v>
      </c>
      <c r="D244" s="67">
        <f>+Cálculos!G243</f>
        <v>11.140637974591824</v>
      </c>
      <c r="E244" s="68">
        <f>+Cálculos!H243</f>
        <v>12.129012269230445</v>
      </c>
      <c r="F244" s="68">
        <f>+Cálculos!I243</f>
        <v>24.786264973167643</v>
      </c>
      <c r="G244" s="71"/>
    </row>
    <row r="245" spans="3:7" x14ac:dyDescent="0.25">
      <c r="C245" s="73">
        <v>41880</v>
      </c>
      <c r="D245" s="67">
        <f>+Cálculos!G244</f>
        <v>11.176441234251032</v>
      </c>
      <c r="E245" s="68">
        <f>+Cálculos!H244</f>
        <v>12.163595092228906</v>
      </c>
      <c r="F245" s="68">
        <f>+Cálculos!I244</f>
        <v>25.027228909098078</v>
      </c>
      <c r="G245" s="71"/>
    </row>
    <row r="246" spans="3:7" x14ac:dyDescent="0.25">
      <c r="C246" s="73">
        <v>41881</v>
      </c>
      <c r="D246" s="67">
        <f>+Cálculos!G245</f>
        <v>11.212402922399688</v>
      </c>
      <c r="E246" s="68">
        <f>+Cálculos!H245</f>
        <v>12.198394129343056</v>
      </c>
      <c r="F246" s="68">
        <f>+Cálculos!I245</f>
        <v>25.26973062789672</v>
      </c>
      <c r="G246" s="71"/>
    </row>
    <row r="247" spans="3:7" x14ac:dyDescent="0.25">
      <c r="C247" s="73">
        <v>41882</v>
      </c>
      <c r="D247" s="67">
        <f>+Cálculos!G246</f>
        <v>11.248514806092254</v>
      </c>
      <c r="E247" s="68">
        <f>+Cálculos!H246</f>
        <v>12.233402389967653</v>
      </c>
      <c r="F247" s="68">
        <f>+Cálculos!I246</f>
        <v>25.513682878245667</v>
      </c>
      <c r="G247" s="71"/>
    </row>
    <row r="248" spans="3:7" x14ac:dyDescent="0.25">
      <c r="C248" s="73">
        <v>41883</v>
      </c>
      <c r="D248" s="67">
        <f>+Cálculos!G247</f>
        <v>11.284768797380163</v>
      </c>
      <c r="E248" s="68">
        <f>+Cálculos!H247</f>
        <v>12.268612972734209</v>
      </c>
      <c r="F248" s="68">
        <f>+Cálculos!I247</f>
        <v>25.758997741392164</v>
      </c>
      <c r="G248" s="71"/>
    </row>
    <row r="249" spans="3:7" x14ac:dyDescent="0.25">
      <c r="C249" s="73">
        <v>41884</v>
      </c>
      <c r="D249" s="67">
        <f>+Cálculos!G248</f>
        <v>11.321156948510101</v>
      </c>
      <c r="E249" s="68">
        <f>+Cálculos!H248</f>
        <v>12.304019061120089</v>
      </c>
      <c r="F249" s="68">
        <f>+Cálculos!I248</f>
        <v>26.005586692791805</v>
      </c>
      <c r="G249" s="71"/>
    </row>
    <row r="250" spans="3:7" x14ac:dyDescent="0.25">
      <c r="C250" s="73">
        <v>41885</v>
      </c>
      <c r="D250" s="67">
        <f>+Cálculos!G249</f>
        <v>11.357671446811846</v>
      </c>
      <c r="E250" s="68">
        <f>+Cálculos!H249</f>
        <v>12.339613918755017</v>
      </c>
      <c r="F250" s="68">
        <f>+Cálculos!I249</f>
        <v>26.253360664940839</v>
      </c>
      <c r="G250" s="71"/>
    </row>
    <row r="251" spans="3:7" x14ac:dyDescent="0.25">
      <c r="C251" s="73">
        <v>41886</v>
      </c>
      <c r="D251" s="67">
        <f>+Cálculos!G250</f>
        <v>11.394304609295148</v>
      </c>
      <c r="E251" s="68">
        <f>+Cálculos!H250</f>
        <v>12.37539088443863</v>
      </c>
      <c r="F251" s="68">
        <f>+Cálculos!I250</f>
        <v>26.50223011127866</v>
      </c>
      <c r="G251" s="71"/>
    </row>
    <row r="252" spans="3:7" x14ac:dyDescent="0.25">
      <c r="C252" s="73">
        <v>41887</v>
      </c>
      <c r="D252" s="67">
        <f>+Cálculos!G251</f>
        <v>11.431048876974527</v>
      </c>
      <c r="E252" s="68">
        <f>+Cálculos!H251</f>
        <v>12.411343366882596</v>
      </c>
      <c r="F252" s="68">
        <f>+Cálculos!I251</f>
        <v>26.752105071039363</v>
      </c>
      <c r="G252" s="71"/>
    </row>
    <row r="253" spans="3:7" x14ac:dyDescent="0.25">
      <c r="C253" s="73">
        <v>41888</v>
      </c>
      <c r="D253" s="67">
        <f>+Cálculos!G252</f>
        <v>11.46789680894039</v>
      </c>
      <c r="E253" s="68">
        <f>+Cálculos!H252</f>
        <v>12.447464839190522</v>
      </c>
      <c r="F253" s="68">
        <f>+Cálculos!I252</f>
        <v>27.002895234927767</v>
      </c>
      <c r="G253" s="71"/>
    </row>
    <row r="254" spans="3:7" x14ac:dyDescent="0.25">
      <c r="C254" s="73">
        <v>41889</v>
      </c>
      <c r="D254" s="67">
        <f>+Cálculos!G253</f>
        <v>11.50484107619438</v>
      </c>
      <c r="E254" s="68">
        <f>+Cálculos!H253</f>
        <v>12.483748833088674</v>
      </c>
      <c r="F254" s="68">
        <f>+Cálculos!I253</f>
        <v>27.254510011493014</v>
      </c>
      <c r="G254" s="71"/>
    </row>
    <row r="255" spans="3:7" x14ac:dyDescent="0.25">
      <c r="C255" s="73">
        <v>41890</v>
      </c>
      <c r="D255" s="67">
        <f>+Cálculos!G254</f>
        <v>11.541874455266408</v>
      </c>
      <c r="E255" s="68">
        <f>+Cálculos!H254</f>
        <v>12.520188932920348</v>
      </c>
      <c r="F255" s="68">
        <f>+Cálculos!I254</f>
        <v>27.506858594070533</v>
      </c>
      <c r="G255" s="71"/>
    </row>
    <row r="256" spans="3:7" x14ac:dyDescent="0.25">
      <c r="C256" s="73">
        <v>41891</v>
      </c>
      <c r="D256" s="67">
        <f>+Cálculos!G255</f>
        <v>11.578989821630234</v>
      </c>
      <c r="E256" s="68">
        <f>+Cálculos!H255</f>
        <v>12.556778769416397</v>
      </c>
      <c r="F256" s="68">
        <f>+Cálculos!I255</f>
        <v>27.759850028161278</v>
      </c>
      <c r="G256" s="71"/>
    </row>
    <row r="257" spans="3:7" x14ac:dyDescent="0.25">
      <c r="C257" s="73">
        <v>41892</v>
      </c>
      <c r="D257" s="67">
        <f>+Cálculos!G256</f>
        <v>11.616180142934089</v>
      </c>
      <c r="E257" s="68">
        <f>+Cálculos!H256</f>
        <v>12.593512013254383</v>
      </c>
      <c r="F257" s="68">
        <f>+Cálculos!I256</f>
        <v>28.013393279115597</v>
      </c>
      <c r="G257" s="71"/>
    </row>
    <row r="258" spans="3:7" x14ac:dyDescent="0.25">
      <c r="C258" s="73">
        <v>41893</v>
      </c>
      <c r="D258" s="67">
        <f>+Cálculos!G257</f>
        <v>11.653438472062286</v>
      </c>
      <c r="E258" s="68">
        <f>+Cálculos!H257</f>
        <v>12.630382368418424</v>
      </c>
      <c r="F258" s="68">
        <f>+Cálculos!I257</f>
        <v>28.267397299987863</v>
      </c>
      <c r="G258" s="71"/>
    </row>
    <row r="259" spans="3:7" x14ac:dyDescent="0.25">
      <c r="C259" s="73">
        <v>41894</v>
      </c>
      <c r="D259" s="67">
        <f>+Cálculos!G258</f>
        <v>11.690757940043374</v>
      </c>
      <c r="E259" s="68">
        <f>+Cálculos!H258</f>
        <v>12.667383565371754</v>
      </c>
      <c r="F259" s="68">
        <f>+Cálculos!I258</f>
        <v>28.521771099426875</v>
      </c>
      <c r="G259" s="71"/>
    </row>
    <row r="260" spans="3:7" x14ac:dyDescent="0.25">
      <c r="C260" s="73">
        <v>41895</v>
      </c>
      <c r="D260" s="67">
        <f>+Cálculos!G259</f>
        <v>11.728131748819942</v>
      </c>
      <c r="E260" s="68">
        <f>+Cálculos!H259</f>
        <v>12.704509354053833</v>
      </c>
      <c r="F260" s="68">
        <f>+Cálculos!I259</f>
        <v>28.7764238094673</v>
      </c>
      <c r="G260" s="71"/>
    </row>
    <row r="261" spans="3:7" x14ac:dyDescent="0.25">
      <c r="C261" s="73">
        <v>41896</v>
      </c>
      <c r="D261" s="67">
        <f>+Cálculos!G260</f>
        <v>11.765553163894777</v>
      </c>
      <c r="E261" s="68">
        <f>+Cálculos!H260</f>
        <v>12.74175349671364</v>
      </c>
      <c r="F261" s="68">
        <f>+Cálculos!I260</f>
        <v>29.031264753086006</v>
      </c>
      <c r="G261" s="71"/>
    </row>
    <row r="262" spans="3:7" x14ac:dyDescent="0.25">
      <c r="C262" s="73">
        <v>41897</v>
      </c>
      <c r="D262" s="67">
        <f>+Cálculos!G261</f>
        <v>11.803015506867792</v>
      </c>
      <c r="E262" s="68">
        <f>+Cálculos!H261</f>
        <v>12.779109760590764</v>
      </c>
      <c r="F262" s="68">
        <f>+Cálculos!I261</f>
        <v>29.286203511388791</v>
      </c>
      <c r="G262" s="71"/>
    </row>
    <row r="263" spans="3:7" x14ac:dyDescent="0.25">
      <c r="C263" s="73">
        <v>41898</v>
      </c>
      <c r="D263" s="67">
        <f>+Cálculos!G262</f>
        <v>11.840512147877678</v>
      </c>
      <c r="E263" s="68">
        <f>+Cálculos!H262</f>
        <v>12.816571910455744</v>
      </c>
      <c r="F263" s="68">
        <f>+Cálculos!I262</f>
        <v>29.541149990292464</v>
      </c>
      <c r="G263" s="71"/>
    </row>
    <row r="264" spans="3:7" x14ac:dyDescent="0.25">
      <c r="C264" s="73">
        <v>41899</v>
      </c>
      <c r="D264" s="67">
        <f>+Cálculos!G263</f>
        <v>11.878036497962048</v>
      </c>
      <c r="E264" s="68">
        <f>+Cálculos!H263</f>
        <v>12.854133701021084</v>
      </c>
      <c r="F264" s="68">
        <f>+Cálculos!I263</f>
        <v>29.796014486568723</v>
      </c>
      <c r="G264" s="71"/>
    </row>
    <row r="265" spans="3:7" x14ac:dyDescent="0.25">
      <c r="C265" s="73">
        <v>41900</v>
      </c>
      <c r="D265" s="67">
        <f>+Cálculos!G264</f>
        <v>11.915582001349584</v>
      </c>
      <c r="E265" s="68">
        <f>+Cálculos!H264</f>
        <v>12.891788869234389</v>
      </c>
      <c r="F265" s="68">
        <f>+Cálculos!I264</f>
        <v>30.050707753117706</v>
      </c>
      <c r="G265" s="71"/>
    </row>
    <row r="266" spans="3:7" x14ac:dyDescent="0.25">
      <c r="C266" s="73">
        <v>41901</v>
      </c>
      <c r="D266" s="67">
        <f>+Cálculos!G265</f>
        <v>11.953142127697335</v>
      </c>
      <c r="E266" s="68">
        <f>+Cálculos!H265</f>
        <v>12.929531126465053</v>
      </c>
      <c r="F266" s="68">
        <f>+Cálculos!I265</f>
        <v>30.305141063340361</v>
      </c>
      <c r="G266" s="71"/>
    </row>
    <row r="267" spans="3:7" x14ac:dyDescent="0.25">
      <c r="C267" s="73">
        <v>41902</v>
      </c>
      <c r="D267" s="67">
        <f>+Cálculos!G266</f>
        <v>11.990710364286365</v>
      </c>
      <c r="E267" s="68">
        <f>+Cálculos!H266</f>
        <v>12.967354150595996</v>
      </c>
      <c r="F267" s="68">
        <f>+Cálculos!I266</f>
        <v>30.559226274481315</v>
      </c>
      <c r="G267" s="71"/>
    </row>
    <row r="268" spans="3:7" x14ac:dyDescent="0.25">
      <c r="C268" s="73">
        <v>41903</v>
      </c>
      <c r="D268" s="67">
        <f>+Cálculos!G267</f>
        <v>12.028280208188583</v>
      </c>
      <c r="E268" s="68">
        <f>+Cálculos!H267</f>
        <v>13.005251578032087</v>
      </c>
      <c r="F268" s="68">
        <f>+Cálculos!I267</f>
        <v>30.812875889816155</v>
      </c>
      <c r="G268" s="71"/>
    </row>
    <row r="269" spans="3:7" x14ac:dyDescent="0.25">
      <c r="C269" s="73">
        <v>41904</v>
      </c>
      <c r="D269" s="67">
        <f>+Cálculos!G268</f>
        <v>12.065845158417646</v>
      </c>
      <c r="E269" s="68">
        <f>+Cálculos!H268</f>
        <v>13.043216995636964</v>
      </c>
      <c r="F269" s="68">
        <f>+Cálculos!I268</f>
        <v>31.066003119559795</v>
      </c>
      <c r="G269" s="71"/>
    </row>
    <row r="270" spans="3:7" x14ac:dyDescent="0.25">
      <c r="C270" s="73">
        <v>41905</v>
      </c>
      <c r="D270" s="67">
        <f>+Cálculos!G269</f>
        <v>12.103398708076719</v>
      </c>
      <c r="E270" s="68">
        <f>+Cálculos!H269</f>
        <v>13.081243932610272</v>
      </c>
      <c r="F270" s="68">
        <f>+Cálculos!I269</f>
        <v>31.318521940375987</v>
      </c>
      <c r="G270" s="71"/>
    </row>
    <row r="271" spans="3:7" x14ac:dyDescent="0.25">
      <c r="C271" s="73">
        <v>41906</v>
      </c>
      <c r="D271" s="67">
        <f>+Cálculos!G270</f>
        <v>12.140934336515814</v>
      </c>
      <c r="E271" s="68">
        <f>+Cálculos!H270</f>
        <v>13.119325852317456</v>
      </c>
      <c r="F271" s="68">
        <f>+Cálculos!I270</f>
        <v>31.57034715337139</v>
      </c>
      <c r="G271" s="71"/>
    </row>
    <row r="272" spans="3:7" x14ac:dyDescent="0.25">
      <c r="C272" s="73">
        <v>41907</v>
      </c>
      <c r="D272" s="67">
        <f>+Cálculos!G271</f>
        <v>12.178445501511584</v>
      </c>
      <c r="E272" s="68">
        <f>+Cálculos!H271</f>
        <v>13.157456144084621</v>
      </c>
      <c r="F272" s="68">
        <f>+Cálculos!I271</f>
        <v>31.821394440461685</v>
      </c>
      <c r="G272" s="71"/>
    </row>
    <row r="273" spans="3:7" x14ac:dyDescent="0.25">
      <c r="C273" s="73">
        <v>41908</v>
      </c>
      <c r="D273" s="67">
        <f>+Cálculos!G272</f>
        <v>12.215925631482408</v>
      </c>
      <c r="E273" s="68">
        <f>+Cálculos!H272</f>
        <v>13.195628114971308</v>
      </c>
      <c r="F273" s="68">
        <f>+Cálculos!I272</f>
        <v>32.071580419001137</v>
      </c>
      <c r="G273" s="71"/>
    </row>
    <row r="274" spans="3:7" x14ac:dyDescent="0.25">
      <c r="C274" s="73">
        <v>41909</v>
      </c>
      <c r="D274" s="67">
        <f>+Cálculos!G273</f>
        <v>12.253368117751753</v>
      </c>
      <c r="E274" s="68">
        <f>+Cálculos!H273</f>
        <v>13.233834981534265</v>
      </c>
      <c r="F274" s="68">
        <f>+Cálculos!I273</f>
        <v>32.320822694572009</v>
      </c>
      <c r="G274" s="71"/>
    </row>
    <row r="275" spans="3:7" x14ac:dyDescent="0.25">
      <c r="C275" s="73">
        <v>41910</v>
      </c>
      <c r="D275" s="67">
        <f>+Cálculos!G274</f>
        <v>12.290766306873044</v>
      </c>
      <c r="E275" s="68">
        <f>+Cálculos!H274</f>
        <v>13.272069861596044</v>
      </c>
      <c r="F275" s="68">
        <f>+Cálculos!I274</f>
        <v>32.569039911834686</v>
      </c>
      <c r="G275" s="71"/>
    </row>
    <row r="276" spans="3:7" x14ac:dyDescent="0.25">
      <c r="C276" s="73">
        <v>41911</v>
      </c>
      <c r="D276" s="67">
        <f>+Cálculos!G275</f>
        <v>12.328113493029281</v>
      </c>
      <c r="E276" s="68">
        <f>+Cálculos!H275</f>
        <v>13.310325766032365</v>
      </c>
      <c r="F276" s="68">
        <f>+Cálculos!I275</f>
        <v>32.816151803344788</v>
      </c>
      <c r="G276" s="71"/>
    </row>
    <row r="277" spans="3:7" x14ac:dyDescent="0.25">
      <c r="C277" s="73">
        <v>41912</v>
      </c>
      <c r="D277" s="67">
        <f>+Cálculos!G276</f>
        <v>12.365402910521153</v>
      </c>
      <c r="E277" s="68">
        <f>+Cálculos!H276</f>
        <v>13.348595590592986</v>
      </c>
      <c r="F277" s="68">
        <f>+Cálculos!I276</f>
        <v>33.062079236249019</v>
      </c>
      <c r="G277" s="71"/>
    </row>
    <row r="278" spans="3:7" x14ac:dyDescent="0.25">
      <c r="C278" s="73">
        <v>41913</v>
      </c>
      <c r="D278" s="67">
        <f>+Cálculos!G277</f>
        <v>12.402627726357375</v>
      </c>
      <c r="E278" s="68">
        <f>+Cálculos!H277</f>
        <v>13.386872107771312</v>
      </c>
      <c r="F278" s="68">
        <f>+Cálculos!I277</f>
        <v>33.306744256777215</v>
      </c>
      <c r="G278" s="71"/>
    </row>
    <row r="279" spans="3:7" x14ac:dyDescent="0.25">
      <c r="C279" s="73">
        <v>41914</v>
      </c>
      <c r="D279" s="67">
        <f>+Cálculos!G278</f>
        <v>12.439781032961545</v>
      </c>
      <c r="E279" s="68">
        <f>+Cálculos!H278</f>
        <v>13.425147958738533</v>
      </c>
      <c r="F279" s="68">
        <f>+Cálculos!I278</f>
        <v>33.550070132453897</v>
      </c>
      <c r="G279" s="71"/>
    </row>
    <row r="280" spans="3:7" x14ac:dyDescent="0.25">
      <c r="C280" s="73">
        <v>41915</v>
      </c>
      <c r="D280" s="67">
        <f>+Cálculos!G279</f>
        <v>12.476855841010016</v>
      </c>
      <c r="E280" s="68">
        <f>+Cálculos!H279</f>
        <v>13.463415645358904</v>
      </c>
      <c r="F280" s="68">
        <f>+Cálculos!I279</f>
        <v>33.791981391959311</v>
      </c>
      <c r="G280" s="71"/>
    </row>
    <row r="281" spans="3:7" x14ac:dyDescent="0.25">
      <c r="C281" s="73">
        <v>41916</v>
      </c>
      <c r="D281" s="67">
        <f>+Cálculos!G280</f>
        <v>12.513845072415696</v>
      </c>
      <c r="E281" s="68">
        <f>+Cálculos!H280</f>
        <v>13.501667522303322</v>
      </c>
      <c r="F281" s="68">
        <f>+Cálculos!I280</f>
        <v>34.032403862576054</v>
      </c>
      <c r="G281" s="71"/>
    </row>
    <row r="282" spans="3:7" x14ac:dyDescent="0.25">
      <c r="C282" s="73">
        <v>41917</v>
      </c>
      <c r="D282" s="67">
        <f>+Cálculos!G281</f>
        <v>12.550741553473134</v>
      </c>
      <c r="E282" s="68">
        <f>+Cálculos!H281</f>
        <v>13.53989578927926</v>
      </c>
      <c r="F282" s="68">
        <f>+Cálculos!I281</f>
        <v>34.271264705164135</v>
      </c>
      <c r="G282" s="71"/>
    </row>
    <row r="283" spans="3:7" x14ac:dyDescent="0.25">
      <c r="C283" s="73">
        <v>41918</v>
      </c>
      <c r="D283" s="67">
        <f>+Cálculos!G282</f>
        <v>12.587538008180607</v>
      </c>
      <c r="E283" s="68">
        <f>+Cálculos!H282</f>
        <v>13.578092483395835</v>
      </c>
      <c r="F283" s="68">
        <f>+Cálculos!I282</f>
        <v>34.508492446614582</v>
      </c>
      <c r="G283" s="71"/>
    </row>
    <row r="284" spans="3:7" x14ac:dyDescent="0.25">
      <c r="C284" s="73">
        <v>41919</v>
      </c>
      <c r="D284" s="67">
        <f>+Cálculos!G283</f>
        <v>12.624227051755428</v>
      </c>
      <c r="E284" s="68">
        <f>+Cálculos!H283</f>
        <v>13.616249471683625</v>
      </c>
      <c r="F284" s="68">
        <f>+Cálculos!I283</f>
        <v>34.744017009737959</v>
      </c>
      <c r="G284" s="71"/>
    </row>
    <row r="285" spans="3:7" x14ac:dyDescent="0.25">
      <c r="C285" s="73">
        <v>41920</v>
      </c>
      <c r="D285" s="67">
        <f>+Cálculos!G284</f>
        <v>12.660801184359208</v>
      </c>
      <c r="E285" s="68">
        <f>+Cálculos!H284</f>
        <v>13.654358443789734</v>
      </c>
      <c r="F285" s="68">
        <f>+Cálculos!I284</f>
        <v>34.977769740552418</v>
      </c>
      <c r="G285" s="71"/>
    </row>
    <row r="286" spans="3:7" x14ac:dyDescent="0.25">
      <c r="C286" s="73">
        <v>41921</v>
      </c>
      <c r="D286" s="67">
        <f>+Cálculos!G285</f>
        <v>12.697252785050171</v>
      </c>
      <c r="E286" s="68">
        <f>+Cálculos!H285</f>
        <v>13.692410904869522</v>
      </c>
      <c r="F286" s="68">
        <f>+Cálculos!I285</f>
        <v>35.209683432942093</v>
      </c>
      <c r="G286" s="71"/>
    </row>
    <row r="287" spans="3:7" x14ac:dyDescent="0.25">
      <c r="C287" s="73">
        <v>41922</v>
      </c>
      <c r="D287" s="67">
        <f>+Cálculos!G286</f>
        <v>12.733574105980217</v>
      </c>
      <c r="E287" s="68">
        <f>+Cálculos!H286</f>
        <v>13.730398168697299</v>
      </c>
      <c r="F287" s="68">
        <f>+Cálculos!I286</f>
        <v>35.439692350665048</v>
      </c>
      <c r="G287" s="71"/>
    </row>
    <row r="288" spans="3:7" x14ac:dyDescent="0.25">
      <c r="C288" s="73">
        <v>41923</v>
      </c>
      <c r="D288" s="67">
        <f>+Cálculos!G287</f>
        <v>12.769757266854937</v>
      </c>
      <c r="E288" s="68">
        <f>+Cálculos!H287</f>
        <v>13.768311351019189</v>
      </c>
      <c r="F288" s="68">
        <f>+Cálculos!I287</f>
        <v>35.667732246696801</v>
      </c>
      <c r="G288" s="71"/>
    </row>
    <row r="289" spans="3:7" x14ac:dyDescent="0.25">
      <c r="C289" s="73">
        <v>41924</v>
      </c>
      <c r="D289" s="67">
        <f>+Cálculos!G288</f>
        <v>12.805794249675156</v>
      </c>
      <c r="E289" s="68">
        <f>+Cálculos!H288</f>
        <v>13.806141363172458</v>
      </c>
      <c r="F289" s="68">
        <f>+Cálculos!I288</f>
        <v>35.893740379903058</v>
      </c>
      <c r="G289" s="71"/>
    </row>
    <row r="290" spans="3:7" x14ac:dyDescent="0.25">
      <c r="C290" s="73">
        <v>41925</v>
      </c>
      <c r="D290" s="67">
        <f>+Cálculos!G289</f>
        <v>12.841676893779253</v>
      </c>
      <c r="E290" s="68">
        <f>+Cálculos!H289</f>
        <v>13.843878905996402</v>
      </c>
      <c r="F290" s="68">
        <f>+Cálculos!I289</f>
        <v>36.117655529043333</v>
      </c>
      <c r="G290" s="71"/>
    </row>
    <row r="291" spans="3:7" x14ac:dyDescent="0.25">
      <c r="C291" s="73">
        <v>41926</v>
      </c>
      <c r="D291" s="67">
        <f>+Cálculos!G290</f>
        <v>12.877396891205818</v>
      </c>
      <c r="E291" s="68">
        <f>+Cálculos!H290</f>
        <v>13.881514464060967</v>
      </c>
      <c r="F291" s="68">
        <f>+Cálculos!I290</f>
        <v>36.33941800411381</v>
      </c>
      <c r="G291" s="71"/>
    </row>
    <row r="292" spans="3:7" x14ac:dyDescent="0.25">
      <c r="C292" s="73">
        <v>41927</v>
      </c>
      <c r="D292" s="67">
        <f>+Cálculos!G291</f>
        <v>12.912945782396791</v>
      </c>
      <c r="E292" s="68">
        <f>+Cálculos!H291</f>
        <v>13.919038300240169</v>
      </c>
      <c r="F292" s="68">
        <f>+Cálculos!I291</f>
        <v>36.558969655046162</v>
      </c>
      <c r="G292" s="71"/>
    </row>
    <row r="293" spans="3:7" x14ac:dyDescent="0.25">
      <c r="C293" s="73">
        <v>41928</v>
      </c>
      <c r="D293" s="67">
        <f>+Cálculos!G292</f>
        <v>12.948314952261578</v>
      </c>
      <c r="E293" s="68">
        <f>+Cálculos!H292</f>
        <v>13.956440450658359</v>
      </c>
      <c r="F293" s="68">
        <f>+Cálculos!I292</f>
        <v>36.776253877785862</v>
      </c>
      <c r="G293" s="71"/>
    </row>
    <row r="294" spans="3:7" x14ac:dyDescent="0.25">
      <c r="C294" s="73">
        <v>41929</v>
      </c>
      <c r="D294" s="67">
        <f>+Cálculos!G293</f>
        <v>12.983495626623041</v>
      </c>
      <c r="E294" s="68">
        <f>+Cálculos!H293</f>
        <v>13.99371072003828</v>
      </c>
      <c r="F294" s="68">
        <f>+Cálculos!I293</f>
        <v>36.991215617780966</v>
      </c>
      <c r="G294" s="71"/>
    </row>
    <row r="295" spans="3:7" x14ac:dyDescent="0.25">
      <c r="C295" s="73">
        <v>41930</v>
      </c>
      <c r="D295" s="67">
        <f>+Cálculos!G294</f>
        <v>13.018478869066742</v>
      </c>
      <c r="E295" s="68">
        <f>+Cálculos!H294</f>
        <v>14.030838677480746</v>
      </c>
      <c r="F295" s="68">
        <f>+Cálculos!I294</f>
        <v>37.203801370920033</v>
      </c>
      <c r="G295" s="71"/>
    </row>
    <row r="296" spans="3:7" x14ac:dyDescent="0.25">
      <c r="C296" s="73">
        <v>41931</v>
      </c>
      <c r="D296" s="67">
        <f>+Cálculos!G295</f>
        <v>13.053255578214907</v>
      </c>
      <c r="E296" s="68">
        <f>+Cálculos!H295</f>
        <v>14.067813652706615</v>
      </c>
      <c r="F296" s="68">
        <f>+Cálculos!I295</f>
        <v>37.413959181964046</v>
      </c>
      <c r="G296" s="71"/>
    </row>
    <row r="297" spans="3:7" x14ac:dyDescent="0.25">
      <c r="C297" s="73">
        <v>41932</v>
      </c>
      <c r="D297" s="67">
        <f>+Cálculos!G296</f>
        <v>13.087816485447028</v>
      </c>
      <c r="E297" s="68">
        <f>+Cálculos!H296</f>
        <v>14.104624732792532</v>
      </c>
      <c r="F297" s="68">
        <f>+Cálculos!I296</f>
        <v>37.621638640525049</v>
      </c>
      <c r="G297" s="71"/>
    </row>
    <row r="298" spans="3:7" x14ac:dyDescent="0.25">
      <c r="C298" s="73">
        <v>41933</v>
      </c>
      <c r="D298" s="67">
        <f>+Cálculos!G297</f>
        <v>13.122152153089113</v>
      </c>
      <c r="E298" s="68">
        <f>+Cálculos!H297</f>
        <v>14.141260759432599</v>
      </c>
      <c r="F298" s="68">
        <f>+Cálculos!I297</f>
        <v>37.826790874650307</v>
      </c>
      <c r="G298" s="71"/>
    </row>
    <row r="299" spans="3:7" x14ac:dyDescent="0.25">
      <c r="C299" s="73">
        <v>41934</v>
      </c>
      <c r="D299" s="67">
        <f>+Cálculos!G298</f>
        <v>13.156252973093698</v>
      </c>
      <c r="E299" s="68">
        <f>+Cálculos!H298</f>
        <v>14.177710326758804</v>
      </c>
      <c r="F299" s="68">
        <f>+Cálculos!I298</f>
        <v>38.029368542077158</v>
      </c>
      <c r="G299" s="71"/>
    </row>
    <row r="300" spans="3:7" x14ac:dyDescent="0.25">
      <c r="C300" s="73">
        <v>41935</v>
      </c>
      <c r="D300" s="67">
        <f>+Cálculos!G299</f>
        <v>13.190109166232793</v>
      </c>
      <c r="E300" s="68">
        <f>+Cálculos!H299</f>
        <v>14.213961779753562</v>
      </c>
      <c r="F300" s="68">
        <f>+Cálculos!I299</f>
        <v>38.229325819230702</v>
      </c>
      <c r="G300" s="71"/>
    </row>
    <row r="301" spans="3:7" x14ac:dyDescent="0.25">
      <c r="C301" s="73">
        <v>41936</v>
      </c>
      <c r="D301" s="67">
        <f>+Cálculos!G300</f>
        <v>13.223710781825819</v>
      </c>
      <c r="E301" s="68">
        <f>+Cálculos!H300</f>
        <v>14.250003213288144</v>
      </c>
      <c r="F301" s="68">
        <f>+Cálculos!I300</f>
        <v>38.426618388041362</v>
      </c>
      <c r="G301" s="71"/>
    </row>
    <row r="302" spans="3:7" x14ac:dyDescent="0.25">
      <c r="C302" s="73">
        <v>41937</v>
      </c>
      <c r="D302" s="67">
        <f>+Cálculos!G301</f>
        <v>13.257047698024529</v>
      </c>
      <c r="E302" s="68">
        <f>+Cálculos!H301</f>
        <v>14.285822471821156</v>
      </c>
      <c r="F302" s="68">
        <f>+Cálculos!I301</f>
        <v>38.621203420665907</v>
      </c>
      <c r="G302" s="71"/>
    </row>
    <row r="303" spans="3:7" x14ac:dyDescent="0.25">
      <c r="C303" s="73">
        <v>41938</v>
      </c>
      <c r="D303" s="67">
        <f>+Cálculos!G302</f>
        <v>13.290109622676416</v>
      </c>
      <c r="E303" s="68">
        <f>+Cálculos!H302</f>
        <v>14.321407149791304</v>
      </c>
      <c r="F303" s="68">
        <f>+Cálculos!I302</f>
        <v>38.81303956220026</v>
      </c>
      <c r="G303" s="71"/>
    </row>
    <row r="304" spans="3:7" x14ac:dyDescent="0.25">
      <c r="C304" s="73">
        <v>41939</v>
      </c>
      <c r="D304" s="67">
        <f>+Cálculos!G303</f>
        <v>13.322886094787936</v>
      </c>
      <c r="E304" s="68">
        <f>+Cálculos!H303</f>
        <v>14.356744592738776</v>
      </c>
      <c r="F304" s="68">
        <f>+Cálculos!I303</f>
        <v>39.002086911477377</v>
      </c>
      <c r="G304" s="71"/>
    </row>
    <row r="305" spans="3:7" x14ac:dyDescent="0.25">
      <c r="C305" s="73">
        <v>41940</v>
      </c>
      <c r="D305" s="67">
        <f>+Cálculos!G304</f>
        <v>13.355366486608196</v>
      </c>
      <c r="E305" s="68">
        <f>+Cálculos!H304</f>
        <v>14.391821899189376</v>
      </c>
      <c r="F305" s="68">
        <f>+Cálculos!I304</f>
        <v>39.188307000048546</v>
      </c>
      <c r="G305" s="71"/>
    </row>
    <row r="306" spans="3:7" x14ac:dyDescent="0.25">
      <c r="C306" s="73">
        <v>41941</v>
      </c>
      <c r="D306" s="67">
        <f>+Cálculos!G305</f>
        <v>13.387540006353047</v>
      </c>
      <c r="E306" s="68">
        <f>+Cálculos!H305</f>
        <v>14.426625923335308</v>
      </c>
      <c r="F306" s="68">
        <f>+Cálculos!I305</f>
        <v>39.371662769449628</v>
      </c>
      <c r="G306" s="71"/>
    </row>
    <row r="307" spans="3:7" x14ac:dyDescent="0.25">
      <c r="C307" s="73">
        <v>41942</v>
      </c>
      <c r="D307" s="67">
        <f>+Cálculos!G306</f>
        <v>13.419395701588861</v>
      </c>
      <c r="E307" s="68">
        <f>+Cálculos!H306</f>
        <v>14.461143278545787</v>
      </c>
      <c r="F307" s="68">
        <f>+Cálculos!I306</f>
        <v>39.552118546858971</v>
      </c>
      <c r="G307" s="71"/>
    </row>
    <row r="308" spans="3:7" x14ac:dyDescent="0.25">
      <c r="C308" s="73">
        <v>41943</v>
      </c>
      <c r="D308" s="67">
        <f>+Cálculos!G307</f>
        <v>13.450922463294063</v>
      </c>
      <c r="E308" s="68">
        <f>+Cálculos!H307</f>
        <v>14.495360341740115</v>
      </c>
      <c r="F308" s="68">
        <f>+Cálculos!I307</f>
        <v>39.729640019255321</v>
      </c>
      <c r="G308" s="71"/>
    </row>
    <row r="309" spans="3:7" x14ac:dyDescent="0.25">
      <c r="C309" s="73">
        <v>41944</v>
      </c>
      <c r="D309" s="67">
        <f>+Cálculos!G308</f>
        <v>13.482109030615502</v>
      </c>
      <c r="E309" s="68">
        <f>+Cálculos!H308</f>
        <v>14.529263258654677</v>
      </c>
      <c r="F309" s="68">
        <f>+Cálculos!I308</f>
        <v>39.904194206188414</v>
      </c>
      <c r="G309" s="71"/>
    </row>
    <row r="310" spans="3:7" x14ac:dyDescent="0.25">
      <c r="C310" s="73">
        <v>41945</v>
      </c>
      <c r="D310" s="67">
        <f>+Cálculos!G309</f>
        <v>13.512943996335371</v>
      </c>
      <c r="E310" s="68">
        <f>+Cálculos!H309</f>
        <v>14.562837950034185</v>
      </c>
      <c r="F310" s="68">
        <f>+Cálculos!I309</f>
        <v>40.075749431276513</v>
      </c>
      <c r="G310" s="71"/>
    </row>
    <row r="311" spans="3:7" x14ac:dyDescent="0.25">
      <c r="C311" s="73">
        <v>41946</v>
      </c>
      <c r="D311" s="67">
        <f>+Cálculos!G310</f>
        <v>13.543415813062811</v>
      </c>
      <c r="E311" s="68">
        <f>+Cálculos!H310</f>
        <v>14.596070118775909</v>
      </c>
      <c r="F311" s="68">
        <f>+Cálculos!I310</f>
        <v>40.244275292547016</v>
      </c>
      <c r="G311" s="71"/>
    </row>
    <row r="312" spans="3:7" x14ac:dyDescent="0.25">
      <c r="C312" s="73">
        <v>41947</v>
      </c>
      <c r="D312" s="67">
        <f>+Cálculos!G311</f>
        <v>13.573512800162712</v>
      </c>
      <c r="E312" s="68">
        <f>+Cálculos!H311</f>
        <v>14.628945258053879</v>
      </c>
      <c r="F312" s="68">
        <f>+Cálculos!I311</f>
        <v>40.409742631738517</v>
      </c>
      <c r="G312" s="71"/>
    </row>
    <row r="313" spans="3:7" x14ac:dyDescent="0.25">
      <c r="C313" s="73">
        <v>41948</v>
      </c>
      <c r="D313" s="67">
        <f>+Cálculos!G312</f>
        <v>13.603223151432367</v>
      </c>
      <c r="E313" s="68">
        <f>+Cálculos!H312</f>
        <v>14.66144866044789</v>
      </c>
      <c r="F313" s="68">
        <f>+Cálculos!I312</f>
        <v>40.572123502682544</v>
      </c>
      <c r="G313" s="71"/>
    </row>
    <row r="314" spans="3:7" x14ac:dyDescent="0.25">
      <c r="C314" s="73">
        <v>41949</v>
      </c>
      <c r="D314" s="67">
        <f>+Cálculos!G313</f>
        <v>13.63253494353442</v>
      </c>
      <c r="E314" s="68">
        <f>+Cálculos!H313</f>
        <v>14.693565428099756</v>
      </c>
      <c r="F314" s="68">
        <f>+Cálculos!I313</f>
        <v>40.731391138884526</v>
      </c>
      <c r="G314" s="71"/>
    </row>
    <row r="315" spans="3:7" x14ac:dyDescent="0.25">
      <c r="C315" s="73">
        <v>41950</v>
      </c>
      <c r="D315" s="67">
        <f>+Cálculos!G314</f>
        <v>13.661436145192424</v>
      </c>
      <c r="E315" s="68">
        <f>+Cálculos!H314</f>
        <v>14.725280483916549</v>
      </c>
      <c r="F315" s="68">
        <f>+Cálculos!I314</f>
        <v>40.887519920422996</v>
      </c>
      <c r="G315" s="71"/>
    </row>
    <row r="316" spans="3:7" x14ac:dyDescent="0.25">
      <c r="C316" s="73">
        <v>41951</v>
      </c>
      <c r="D316" s="67">
        <f>+Cálculos!G315</f>
        <v>13.689914627152774</v>
      </c>
      <c r="E316" s="68">
        <f>+Cálculos!H315</f>
        <v>14.756578583837417</v>
      </c>
      <c r="F316" s="68">
        <f>+Cálculos!I315</f>
        <v>41.04048534028577</v>
      </c>
      <c r="G316" s="71"/>
    </row>
    <row r="317" spans="3:7" x14ac:dyDescent="0.25">
      <c r="C317" s="73">
        <v>41952</v>
      </c>
      <c r="D317" s="67">
        <f>+Cálculos!G316</f>
        <v>13.71795817291412</v>
      </c>
      <c r="E317" s="68">
        <f>+Cálculos!H316</f>
        <v>14.787444330177186</v>
      </c>
      <c r="F317" s="68">
        <f>+Cálculos!I316</f>
        <v>41.190263970260688</v>
      </c>
      <c r="G317" s="71"/>
    </row>
    <row r="318" spans="3:7" x14ac:dyDescent="0.25">
      <c r="C318" s="73">
        <v>41953</v>
      </c>
      <c r="D318" s="67">
        <f>+Cálculos!G317</f>
        <v>13.745554490222544</v>
      </c>
      <c r="E318" s="68">
        <f>+Cálculos!H317</f>
        <v>14.81786218605632</v>
      </c>
      <c r="F318" s="68">
        <f>+Cálculos!I317</f>
        <v>41.336833426496838</v>
      </c>
      <c r="G318" s="71"/>
    </row>
    <row r="319" spans="3:7" x14ac:dyDescent="0.25">
      <c r="C319" s="73">
        <v>41954</v>
      </c>
      <c r="D319" s="67">
        <f>+Cálculos!G318</f>
        <v>13.772691223327662</v>
      </c>
      <c r="E319" s="68">
        <f>+Cálculos!H318</f>
        <v>14.847816490922437</v>
      </c>
      <c r="F319" s="68">
        <f>+Cálculos!I318</f>
        <v>41.48017233485055</v>
      </c>
      <c r="G319" s="71"/>
    </row>
    <row r="320" spans="3:7" x14ac:dyDescent="0.25">
      <c r="C320" s="73">
        <v>41955</v>
      </c>
      <c r="D320" s="67">
        <f>+Cálculos!G319</f>
        <v>13.799355965991721</v>
      </c>
      <c r="E320" s="68">
        <f>+Cálculos!H319</f>
        <v>14.877291477164475</v>
      </c>
      <c r="F320" s="68">
        <f>+Cálculos!I319</f>
        <v>41.620260296127576</v>
      </c>
      <c r="G320" s="71"/>
    </row>
    <row r="321" spans="3:7" x14ac:dyDescent="0.25">
      <c r="C321" s="73">
        <v>41956</v>
      </c>
      <c r="D321" s="67">
        <f>+Cálculos!G320</f>
        <v>13.825536275240172</v>
      </c>
      <c r="E321" s="68">
        <f>+Cálculos!H320</f>
        <v>14.9062712878155</v>
      </c>
      <c r="F321" s="68">
        <f>+Cálculos!I320</f>
        <v>41.757077851330358</v>
      </c>
      <c r="G321" s="71"/>
    </row>
    <row r="322" spans="3:7" x14ac:dyDescent="0.25">
      <c r="C322" s="73">
        <v>41957</v>
      </c>
      <c r="D322" s="67">
        <f>+Cálculos!G321</f>
        <v>13.851219685838874</v>
      </c>
      <c r="E322" s="68">
        <f>+Cálculos!H321</f>
        <v>14.934739995335255</v>
      </c>
      <c r="F322" s="68">
        <f>+Cálculos!I321</f>
        <v>41.890606447015379</v>
      </c>
      <c r="G322" s="71"/>
    </row>
    <row r="323" spans="3:7" x14ac:dyDescent="0.25">
      <c r="C323" s="73">
        <v>41958</v>
      </c>
      <c r="D323" s="67">
        <f>+Cálculos!G322</f>
        <v>13.876393725479186</v>
      </c>
      <c r="E323" s="68">
        <f>+Cálculos!H322</f>
        <v>14.962681621458017</v>
      </c>
      <c r="F323" s="68">
        <f>+Cálculos!I322</f>
        <v>42.020828400862698</v>
      </c>
      <c r="G323" s="71"/>
    </row>
    <row r="324" spans="3:7" x14ac:dyDescent="0.25">
      <c r="C324" s="73">
        <v>41959</v>
      </c>
      <c r="D324" s="67">
        <f>+Cálculos!G323</f>
        <v>13.901045930648506</v>
      </c>
      <c r="E324" s="68">
        <f>+Cálculos!H323</f>
        <v>14.99008015808559</v>
      </c>
      <c r="F324" s="68">
        <f>+Cálculos!I323</f>
        <v>42.147726867554717</v>
      </c>
      <c r="G324" s="71"/>
    </row>
    <row r="325" spans="3:7" x14ac:dyDescent="0.25">
      <c r="C325" s="73">
        <v>41960</v>
      </c>
      <c r="D325" s="67">
        <f>+Cálculos!G324</f>
        <v>13.925163863159785</v>
      </c>
      <c r="E325" s="68">
        <f>+Cálculos!H324</f>
        <v>15.016919589199254</v>
      </c>
      <c r="F325" s="68">
        <f>+Cálculos!I324</f>
        <v>42.271285805057374</v>
      </c>
      <c r="G325" s="71"/>
    </row>
    <row r="326" spans="3:7" x14ac:dyDescent="0.25">
      <c r="C326" s="73">
        <v>41961</v>
      </c>
      <c r="D326" s="67">
        <f>+Cálculos!G325</f>
        <v>13.94873512730965</v>
      </c>
      <c r="E326" s="68">
        <f>+Cálculos!H325</f>
        <v>15.043183913758336</v>
      </c>
      <c r="F326" s="68">
        <f>+Cálculos!I325</f>
        <v>42.391489941391988</v>
      </c>
      <c r="G326" s="71"/>
    </row>
    <row r="327" spans="3:7" x14ac:dyDescent="0.25">
      <c r="C327" s="73">
        <v>41962</v>
      </c>
      <c r="D327" s="67">
        <f>+Cálculos!G326</f>
        <v>13.971747387630518</v>
      </c>
      <c r="E327" s="68">
        <f>+Cálculos!H326</f>
        <v>15.068857169546325</v>
      </c>
      <c r="F327" s="68">
        <f>+Cálculos!I326</f>
        <v>42.508324741980736</v>
      </c>
      <c r="G327" s="71"/>
    </row>
    <row r="328" spans="3:7" x14ac:dyDescent="0.25">
      <c r="C328" s="73">
        <v>41963</v>
      </c>
      <c r="D328" s="67">
        <f>+Cálculos!G327</f>
        <v>13.994188387198124</v>
      </c>
      <c r="E328" s="68">
        <f>+Cálculos!H327</f>
        <v>15.093923457919148</v>
      </c>
      <c r="F328" s="68">
        <f>+Cálculos!I327</f>
        <v>42.621776377643798</v>
      </c>
      <c r="G328" s="71"/>
    </row>
    <row r="329" spans="3:7" x14ac:dyDescent="0.25">
      <c r="C329" s="73">
        <v>41964</v>
      </c>
      <c r="D329" s="67">
        <f>+Cálculos!G328</f>
        <v>14.016045966451596</v>
      </c>
      <c r="E329" s="68">
        <f>+Cálculos!H328</f>
        <v>15.118366969403072</v>
      </c>
      <c r="F329" s="68">
        <f>+Cálculos!I328</f>
        <v>42.731831693320018</v>
      </c>
      <c r="G329" s="71"/>
    </row>
    <row r="330" spans="3:7" x14ac:dyDescent="0.25">
      <c r="C330" s="73">
        <v>41965</v>
      </c>
      <c r="D330" s="67">
        <f>+Cálculos!G329</f>
        <v>14.037308082479303</v>
      </c>
      <c r="E330" s="68">
        <f>+Cálculos!H329</f>
        <v>15.14217201008309</v>
      </c>
      <c r="F330" s="68">
        <f>+Cálculos!I329</f>
        <v>42.838478177577954</v>
      </c>
      <c r="G330" s="71"/>
    </row>
    <row r="331" spans="3:7" x14ac:dyDescent="0.25">
      <c r="C331" s="73">
        <v>41966</v>
      </c>
      <c r="D331" s="67">
        <f>+Cálculos!G330</f>
        <v>14.057962828719372</v>
      </c>
      <c r="E331" s="68">
        <f>+Cálculos!H330</f>
        <v>15.165323028715536</v>
      </c>
      <c r="F331" s="68">
        <f>+Cálculos!I330</f>
        <v>42.941703932977838</v>
      </c>
      <c r="G331" s="71"/>
    </row>
    <row r="332" spans="3:7" x14ac:dyDescent="0.25">
      <c r="C332" s="73">
        <v>41967</v>
      </c>
      <c r="D332" s="67">
        <f>+Cálculos!G331</f>
        <v>14.077998455020131</v>
      </c>
      <c r="E332" s="68">
        <f>+Cálculos!H331</f>
        <v>15.187804644491834</v>
      </c>
      <c r="F332" s="68">
        <f>+Cálculos!I331</f>
        <v>43.041497647339192</v>
      </c>
      <c r="G332" s="71"/>
    </row>
    <row r="333" spans="3:7" x14ac:dyDescent="0.25">
      <c r="C333" s="73">
        <v>41968</v>
      </c>
      <c r="D333" s="67">
        <f>+Cálculos!G332</f>
        <v>14.097403388001631</v>
      </c>
      <c r="E333" s="68">
        <f>+Cálculos!H332</f>
        <v>15.209601675373543</v>
      </c>
      <c r="F333" s="68">
        <f>+Cálculos!I332</f>
        <v>43.137848565962877</v>
      </c>
      <c r="G333" s="71"/>
    </row>
    <row r="334" spans="3:7" x14ac:dyDescent="0.25">
      <c r="C334" s="73">
        <v>41969</v>
      </c>
      <c r="D334" s="67">
        <f>+Cálculos!G333</f>
        <v>14.116166251655837</v>
      </c>
      <c r="E334" s="68">
        <f>+Cálculos!H333</f>
        <v>15.230699166911984</v>
      </c>
      <c r="F334" s="68">
        <f>+Cálculos!I333</f>
        <v>43.230746464850299</v>
      </c>
      <c r="G334" s="71"/>
    </row>
    <row r="335" spans="3:7" x14ac:dyDescent="0.25">
      <c r="C335" s="73">
        <v>41970</v>
      </c>
      <c r="D335" s="67">
        <f>+Cálculos!G334</f>
        <v>14.134275888119683</v>
      </c>
      <c r="E335" s="68">
        <f>+Cálculos!H334</f>
        <v>15.251082421459511</v>
      </c>
      <c r="F335" s="68">
        <f>+Cálculos!I334</f>
        <v>43.320181624957065</v>
      </c>
      <c r="G335" s="71"/>
    </row>
    <row r="336" spans="3:7" x14ac:dyDescent="0.25">
      <c r="C336" s="73">
        <v>41971</v>
      </c>
      <c r="D336" s="67">
        <f>+Cálculos!G335</f>
        <v>14.151721378551791</v>
      </c>
      <c r="E336" s="68">
        <f>+Cálculos!H335</f>
        <v>15.270737027673182</v>
      </c>
      <c r="F336" s="68">
        <f>+Cálculos!I335</f>
        <v>43.406144807511652</v>
      </c>
      <c r="G336" s="71"/>
    </row>
    <row r="337" spans="3:7" x14ac:dyDescent="0.25">
      <c r="C337" s="73">
        <v>41972</v>
      </c>
      <c r="D337" s="67">
        <f>+Cálculos!G336</f>
        <v>14.168492064040834</v>
      </c>
      <c r="E337" s="68">
        <f>+Cálculos!H336</f>
        <v>15.289648890205767</v>
      </c>
      <c r="F337" s="68">
        <f>+Cálculos!I336</f>
        <v>43.488627230424825</v>
      </c>
      <c r="G337" s="71"/>
    </row>
    <row r="338" spans="3:7" x14ac:dyDescent="0.25">
      <c r="C338" s="73">
        <v>41973</v>
      </c>
      <c r="D338" s="67">
        <f>+Cálculos!G337</f>
        <v>14.184577566470848</v>
      </c>
      <c r="E338" s="68">
        <f>+Cálculos!H337</f>
        <v>15.307804259473791</v>
      </c>
      <c r="F338" s="68">
        <f>+Cálculos!I337</f>
        <v>43.567620545810016</v>
      </c>
      <c r="G338" s="71"/>
    </row>
    <row r="339" spans="3:7" x14ac:dyDescent="0.25">
      <c r="C339" s="73">
        <v>41974</v>
      </c>
      <c r="D339" s="67">
        <f>+Cálculos!G338</f>
        <v>14.199967809266473</v>
      </c>
      <c r="E339" s="68">
        <f>+Cálculos!H338</f>
        <v>15.325189761387328</v>
      </c>
      <c r="F339" s="68">
        <f>+Cálculos!I338</f>
        <v>43.643116818628783</v>
      </c>
      <c r="G339" s="71"/>
    </row>
    <row r="340" spans="3:7" x14ac:dyDescent="0.25">
      <c r="C340" s="73">
        <v>41975</v>
      </c>
      <c r="D340" s="67">
        <f>+Cálculos!G339</f>
        <v>14.214653037939307</v>
      </c>
      <c r="E340" s="68">
        <f>+Cálculos!H339</f>
        <v>15.341792426922069</v>
      </c>
      <c r="F340" s="68">
        <f>+Cálculos!I339</f>
        <v>43.715108506471907</v>
      </c>
      <c r="G340" s="71"/>
    </row>
    <row r="341" spans="3:7" x14ac:dyDescent="0.25">
      <c r="C341" s="73">
        <v>41976</v>
      </c>
      <c r="D341" s="67">
        <f>+Cálculos!G340</f>
        <v>14.228623840354965</v>
      </c>
      <c r="E341" s="68">
        <f>+Cálculos!H340</f>
        <v>15.357599721410597</v>
      </c>
      <c r="F341" s="68">
        <f>+Cálculos!I340</f>
        <v>43.783588440480422</v>
      </c>
      <c r="G341" s="71"/>
    </row>
    <row r="342" spans="3:7" x14ac:dyDescent="0.25">
      <c r="C342" s="73">
        <v>41977</v>
      </c>
      <c r="D342" s="67">
        <f>+Cálculos!G341</f>
        <v>14.241871166639489</v>
      </c>
      <c r="E342" s="68">
        <f>+Cálculos!H341</f>
        <v>15.372599573426813</v>
      </c>
      <c r="F342" s="68">
        <f>+Cálculos!I341</f>
        <v>43.848549807408112</v>
      </c>
      <c r="G342" s="71"/>
    </row>
    <row r="343" spans="3:7" x14ac:dyDescent="0.25">
      <c r="C343" s="73">
        <v>41978</v>
      </c>
      <c r="D343" s="67">
        <f>+Cálculos!G342</f>
        <v>14.254386348643255</v>
      </c>
      <c r="E343" s="68">
        <f>+Cálculos!H342</f>
        <v>15.386780403135521</v>
      </c>
      <c r="F343" s="68">
        <f>+Cálculos!I342</f>
        <v>43.909986132822041</v>
      </c>
      <c r="G343" s="71"/>
    </row>
    <row r="344" spans="3:7" x14ac:dyDescent="0.25">
      <c r="C344" s="73">
        <v>41979</v>
      </c>
      <c r="D344" s="67">
        <f>+Cálculos!G343</f>
        <v>14.266161118880287</v>
      </c>
      <c r="E344" s="68">
        <f>+Cálculos!H343</f>
        <v>15.400131149977859</v>
      </c>
      <c r="F344" s="68">
        <f>+Cálculos!I343</f>
        <v>43.967891265434233</v>
      </c>
      <c r="G344" s="71"/>
    </row>
    <row r="345" spans="3:7" x14ac:dyDescent="0.25">
      <c r="C345" s="73">
        <v>41980</v>
      </c>
      <c r="D345" s="67">
        <f>+Cálculos!G344</f>
        <v>14.277187628861636</v>
      </c>
      <c r="E345" s="68">
        <f>+Cálculos!H344</f>
        <v>15.412641299562823</v>
      </c>
      <c r="F345" s="68">
        <f>+Cálculos!I344</f>
        <v>44.022259362555296</v>
      </c>
      <c r="G345" s="71"/>
    </row>
    <row r="346" spans="3:7" x14ac:dyDescent="0.25">
      <c r="C346" s="73">
        <v>41981</v>
      </c>
      <c r="D346" s="67">
        <f>+Cálculos!G345</f>
        <v>14.287458466742319</v>
      </c>
      <c r="E346" s="68">
        <f>+Cálculos!H345</f>
        <v>15.424300909635978</v>
      </c>
      <c r="F346" s="68">
        <f>+Cálculos!I345</f>
        <v>44.073084876657234</v>
      </c>
      <c r="G346" s="71"/>
    </row>
    <row r="347" spans="3:7" x14ac:dyDescent="0.25">
      <c r="C347" s="73">
        <v>41982</v>
      </c>
      <c r="D347" s="67">
        <f>+Cálculos!G346</f>
        <v>14.296966674202896</v>
      </c>
      <c r="E347" s="68">
        <f>+Cálculos!H346</f>
        <v>15.435100634997712</v>
      </c>
      <c r="F347" s="68">
        <f>+Cálculos!I346</f>
        <v>44.120362543030737</v>
      </c>
      <c r="G347" s="71"/>
    </row>
    <row r="348" spans="3:7" x14ac:dyDescent="0.25">
      <c r="C348" s="73">
        <v>41983</v>
      </c>
      <c r="D348" s="67">
        <f>+Cálculos!G347</f>
        <v>14.305705762488937</v>
      </c>
      <c r="E348" s="68">
        <f>+Cálculos!H347</f>
        <v>15.445031751246216</v>
      </c>
      <c r="F348" s="68">
        <f>+Cálculos!I347</f>
        <v>44.164087368521045</v>
      </c>
      <c r="G348" s="71"/>
    </row>
    <row r="349" spans="3:7" x14ac:dyDescent="0.25">
      <c r="C349" s="73">
        <v>41984</v>
      </c>
      <c r="D349" s="67">
        <f>+Cálculos!G348</f>
        <v>14.313669727534291</v>
      </c>
      <c r="E349" s="68">
        <f>+Cálculos!H348</f>
        <v>15.454086177223749</v>
      </c>
      <c r="F349" s="68">
        <f>+Cálculos!I348</f>
        <v>44.204254621324374</v>
      </c>
      <c r="G349" s="71"/>
    </row>
    <row r="350" spans="3:7" x14ac:dyDescent="0.25">
      <c r="C350" s="73">
        <v>41985</v>
      </c>
      <c r="D350" s="67">
        <f>+Cálculos!G349</f>
        <v>14.320853064097232</v>
      </c>
      <c r="E350" s="68">
        <f>+Cálculos!H349</f>
        <v>15.462256496049465</v>
      </c>
      <c r="F350" s="68">
        <f>+Cálculos!I349</f>
        <v>44.240859821826916</v>
      </c>
      <c r="G350" s="71"/>
    </row>
    <row r="351" spans="3:7" x14ac:dyDescent="0.25">
      <c r="C351" s="73">
        <v>41986</v>
      </c>
      <c r="D351" s="67">
        <f>+Cálculos!G350</f>
        <v>14.32725077884232</v>
      </c>
      <c r="E351" s="68">
        <f>+Cálculos!H350</f>
        <v>15.46953597462754</v>
      </c>
      <c r="F351" s="68">
        <f>+Cálculos!I350</f>
        <v>44.273898734467089</v>
      </c>
      <c r="G351" s="71"/>
    </row>
    <row r="352" spans="3:7" x14ac:dyDescent="0.25">
      <c r="C352" s="73">
        <v>41987</v>
      </c>
      <c r="D352" s="67">
        <f>+Cálculos!G351</f>
        <v>14.332858402305142</v>
      </c>
      <c r="E352" s="68">
        <f>+Cálculos!H351</f>
        <v>15.475918581525972</v>
      </c>
      <c r="F352" s="68">
        <f>+Cálculos!I351</f>
        <v>44.303367360603289</v>
      </c>
      <c r="G352" s="71"/>
    </row>
    <row r="353" spans="3:7" x14ac:dyDescent="0.25">
      <c r="C353" s="73">
        <v>41988</v>
      </c>
      <c r="D353" s="67">
        <f>+Cálculos!G352</f>
        <v>14.337671999681699</v>
      </c>
      <c r="E353" s="68">
        <f>+Cálculos!H352</f>
        <v>15.481399003128802</v>
      </c>
      <c r="F353" s="68">
        <f>+Cálculos!I352</f>
        <v>44.32926193236819</v>
      </c>
      <c r="G353" s="71"/>
    </row>
    <row r="354" spans="3:7" x14ac:dyDescent="0.25">
      <c r="C354" s="73">
        <v>41989</v>
      </c>
      <c r="D354" s="67">
        <f>+Cálculos!G353</f>
        <v>14.341688180389584</v>
      </c>
      <c r="E354" s="68">
        <f>+Cálculos!H353</f>
        <v>15.485972657972962</v>
      </c>
      <c r="F354" s="68">
        <f>+Cálculos!I353</f>
        <v>44.351578907493</v>
      </c>
      <c r="G354" s="71"/>
    </row>
    <row r="355" spans="3:7" x14ac:dyDescent="0.25">
      <c r="C355" s="73">
        <v>41990</v>
      </c>
      <c r="D355" s="67">
        <f>+Cálculos!G354</f>
        <v>14.344904106353562</v>
      </c>
      <c r="E355" s="68">
        <f>+Cálculos!H354</f>
        <v>15.489635709190033</v>
      </c>
      <c r="F355" s="68">
        <f>+Cálculos!I354</f>
        <v>44.370314965085647</v>
      </c>
      <c r="G355" s="71"/>
    </row>
    <row r="356" spans="3:7" x14ac:dyDescent="0.25">
      <c r="C356" s="73">
        <v>41991</v>
      </c>
      <c r="D356" s="67">
        <f>+Cálculos!G355</f>
        <v>14.347317498974318</v>
      </c>
      <c r="E356" s="68">
        <f>+Cálculos!H355</f>
        <v>15.49238507498319</v>
      </c>
      <c r="F356" s="68">
        <f>+Cálculos!I355</f>
        <v>44.385467002348534</v>
      </c>
      <c r="G356" s="71"/>
    </row>
    <row r="357" spans="3:7" x14ac:dyDescent="0.25">
      <c r="C357" s="73">
        <v>41992</v>
      </c>
      <c r="D357" s="67">
        <f>+Cálculos!G356</f>
        <v>14.348926644745353</v>
      </c>
      <c r="E357" s="68">
        <f>+Cálculos!H356</f>
        <v>15.494218437080102</v>
      </c>
      <c r="F357" s="68">
        <f>+Cálculos!I356</f>
        <v>44.397032132223806</v>
      </c>
      <c r="G357" s="71"/>
    </row>
    <row r="358" spans="3:7" x14ac:dyDescent="0.25">
      <c r="C358" s="73">
        <v>41993</v>
      </c>
      <c r="D358" s="67">
        <f>+Cálculos!G357</f>
        <v>14.349730399489788</v>
      </c>
      <c r="E358" s="68">
        <f>+Cálculos!H357</f>
        <v>15.49513424711377</v>
      </c>
      <c r="F358" s="68">
        <f>+Cálculos!I357</f>
        <v>44.405007681955702</v>
      </c>
      <c r="G358" s="71"/>
    </row>
    <row r="359" spans="3:7" x14ac:dyDescent="0.25">
      <c r="C359" s="73">
        <v>41994</v>
      </c>
      <c r="D359" s="67">
        <f>+Cálculos!G358</f>
        <v>14.34972819119557</v>
      </c>
      <c r="E359" s="68">
        <f>+Cálculos!H358</f>
        <v>15.49513173089491</v>
      </c>
      <c r="F359" s="68">
        <f>+Cálculos!I358</f>
        <v>44.409391192562623</v>
      </c>
      <c r="G359" s="71"/>
    </row>
    <row r="360" spans="3:7" x14ac:dyDescent="0.25">
      <c r="C360" s="73">
        <v>41995</v>
      </c>
      <c r="D360" s="67">
        <f>+Cálculos!G359</f>
        <v>14.348920021434756</v>
      </c>
      <c r="E360" s="68">
        <f>+Cálculos!H359</f>
        <v>15.49421089055131</v>
      </c>
      <c r="F360" s="68">
        <f>+Cálculos!I359</f>
        <v>44.410180419213276</v>
      </c>
      <c r="G360" s="71"/>
    </row>
    <row r="361" spans="3:7" x14ac:dyDescent="0.25">
      <c r="C361" s="73">
        <v>41996</v>
      </c>
      <c r="D361" s="67">
        <f>+Cálculos!G360</f>
        <v>14.347306465359582</v>
      </c>
      <c r="E361" s="68">
        <f>+Cálculos!H360</f>
        <v>15.492372504521953</v>
      </c>
      <c r="F361" s="68">
        <f>+Cálculos!I360</f>
        <v>44.407373332504669</v>
      </c>
      <c r="G361" s="71"/>
    </row>
    <row r="362" spans="3:7" x14ac:dyDescent="0.25">
      <c r="C362" s="73">
        <v>41997</v>
      </c>
      <c r="D362" s="67">
        <f>+Cálculos!G361</f>
        <v>14.344888670275443</v>
      </c>
      <c r="E362" s="68">
        <f>+Cálculos!H361</f>
        <v>15.489618125405903</v>
      </c>
      <c r="F362" s="68">
        <f>+Cálculos!I361</f>
        <v>44.400968120641942</v>
      </c>
      <c r="G362" s="71"/>
    </row>
    <row r="363" spans="3:7" x14ac:dyDescent="0.25">
      <c r="C363" s="73">
        <v>41998</v>
      </c>
      <c r="D363" s="67">
        <f>+Cálculos!G362</f>
        <v>14.34166835279793</v>
      </c>
      <c r="E363" s="68">
        <f>+Cálculos!H362</f>
        <v>15.485950075678337</v>
      </c>
      <c r="F363" s="68">
        <f>+Cálculos!I362</f>
        <v>44.390963192522797</v>
      </c>
      <c r="G363" s="71"/>
    </row>
    <row r="364" spans="3:7" x14ac:dyDescent="0.25">
      <c r="C364" s="73">
        <v>41999</v>
      </c>
      <c r="D364" s="67">
        <f>+Cálculos!G363</f>
        <v>14.337647794608419</v>
      </c>
      <c r="E364" s="68">
        <f>+Cálculos!H363</f>
        <v>15.481371441298208</v>
      </c>
      <c r="F364" s="68">
        <f>+Cálculos!I363</f>
        <v>44.3773571817323</v>
      </c>
      <c r="G364" s="71"/>
    </row>
    <row r="365" spans="3:7" x14ac:dyDescent="0.25">
      <c r="C365" s="73">
        <v>42000</v>
      </c>
      <c r="D365" s="67">
        <f>+Cálculos!G364</f>
        <v>14.332829836829672</v>
      </c>
      <c r="E365" s="68">
        <f>+Cálculos!H364</f>
        <v>15.475886063244111</v>
      </c>
      <c r="F365" s="68">
        <f>+Cálculos!I364</f>
        <v>44.360148951455614</v>
      </c>
      <c r="G365" s="71"/>
    </row>
    <row r="366" spans="3:7" x14ac:dyDescent="0.25">
      <c r="C366" s="73">
        <v>42001</v>
      </c>
      <c r="D366" s="67">
        <f>+Cálculos!G365</f>
        <v>14.327217873049783</v>
      </c>
      <c r="E366" s="68">
        <f>+Cálculos!H365</f>
        <v>15.469498527026424</v>
      </c>
      <c r="F366" s="68">
        <f>+Cálculos!I365</f>
        <v>44.339337600319475</v>
      </c>
      <c r="G366" s="71"/>
    </row>
    <row r="367" spans="3:7" x14ac:dyDescent="0.25">
      <c r="C367" s="73">
        <v>42002</v>
      </c>
      <c r="D367" s="67">
        <f>+Cálculos!G366</f>
        <v>14.320815841029475</v>
      </c>
      <c r="E367" s="68">
        <f>+Cálculos!H366</f>
        <v>15.462214150234951</v>
      </c>
      <c r="F367" s="68">
        <f>+Cálculos!I366</f>
        <v>44.314922469174768</v>
      </c>
      <c r="G367" s="71"/>
    </row>
    <row r="368" spans="3:7" x14ac:dyDescent="0.25">
      <c r="C368" s="73">
        <v>42003</v>
      </c>
      <c r="D368" s="67">
        <f>+Cálculos!G367</f>
        <v>14.313628213134077</v>
      </c>
      <c r="E368" s="68">
        <f>+Cálculos!H367</f>
        <v>15.454038968191915</v>
      </c>
      <c r="F368" s="68">
        <f>+Cálculos!I367</f>
        <v>44.286903148834718</v>
      </c>
      <c r="G368" s="71"/>
    </row>
    <row r="369" spans="1:30" ht="15.75" thickBot="1" x14ac:dyDescent="0.3">
      <c r="C369" s="80">
        <v>42004</v>
      </c>
      <c r="D369" s="69">
        <f>+Cálculos!G368</f>
        <v>14.305659985537535</v>
      </c>
      <c r="E369" s="70">
        <f>+Cálculos!H368</f>
        <v>15.444979717790007</v>
      </c>
      <c r="F369" s="70">
        <f>+Cálculos!I368</f>
        <v>44.255279488784858</v>
      </c>
      <c r="G369" s="71"/>
    </row>
    <row r="370" spans="1:30" s="52" customFormat="1" x14ac:dyDescent="0.25">
      <c r="A370" s="41"/>
      <c r="B370" s="41"/>
      <c r="C370" s="41"/>
      <c r="D370" s="41"/>
      <c r="E370" s="41"/>
      <c r="F370" s="41"/>
      <c r="G370" s="41"/>
      <c r="H370" s="41"/>
      <c r="I370" s="41"/>
      <c r="J370" s="41"/>
      <c r="K370" s="41"/>
      <c r="L370" s="41"/>
      <c r="M370" s="41"/>
      <c r="N370" s="41"/>
      <c r="O370" s="41"/>
      <c r="P370" s="41"/>
      <c r="Q370" s="41"/>
      <c r="R370" s="41"/>
      <c r="S370" s="41"/>
      <c r="T370" s="41"/>
      <c r="U370" s="41"/>
      <c r="V370" s="41"/>
      <c r="W370" s="41"/>
      <c r="X370" s="41"/>
      <c r="Y370" s="41"/>
      <c r="Z370" s="41"/>
      <c r="AA370" s="41"/>
      <c r="AB370" s="41"/>
      <c r="AC370" s="41"/>
      <c r="AD370" s="41"/>
    </row>
    <row r="371" spans="1:30" x14ac:dyDescent="0.25">
      <c r="C371" s="41"/>
      <c r="D371" s="41"/>
      <c r="E371" s="41"/>
      <c r="F371" s="41"/>
    </row>
    <row r="372" spans="1:30" x14ac:dyDescent="0.25">
      <c r="C372" s="41"/>
      <c r="D372" s="41"/>
      <c r="E372" s="41"/>
      <c r="F372" s="41"/>
    </row>
    <row r="373" spans="1:30" x14ac:dyDescent="0.25">
      <c r="C373" s="41"/>
      <c r="D373" s="41"/>
      <c r="E373" s="41"/>
      <c r="F373" s="41"/>
    </row>
    <row r="374" spans="1:30" x14ac:dyDescent="0.25">
      <c r="C374" s="41"/>
      <c r="D374" s="41"/>
      <c r="E374" s="41"/>
      <c r="F374" s="41"/>
    </row>
    <row r="375" spans="1:30" x14ac:dyDescent="0.25">
      <c r="C375" s="41"/>
      <c r="D375" s="41"/>
      <c r="E375" s="41"/>
      <c r="F375" s="41"/>
    </row>
    <row r="376" spans="1:30" x14ac:dyDescent="0.25">
      <c r="C376" s="41"/>
      <c r="D376" s="41"/>
      <c r="E376" s="41"/>
      <c r="F376" s="41"/>
    </row>
    <row r="377" spans="1:30" x14ac:dyDescent="0.25">
      <c r="C377" s="41"/>
      <c r="D377" s="41"/>
      <c r="E377" s="41"/>
      <c r="F377" s="41"/>
    </row>
    <row r="378" spans="1:30" x14ac:dyDescent="0.25">
      <c r="C378" s="41"/>
      <c r="D378" s="41"/>
      <c r="E378" s="41"/>
      <c r="F378" s="41"/>
    </row>
    <row r="379" spans="1:30" x14ac:dyDescent="0.25">
      <c r="C379" s="41"/>
      <c r="D379" s="41"/>
      <c r="E379" s="41"/>
      <c r="F379" s="41"/>
    </row>
    <row r="380" spans="1:30" x14ac:dyDescent="0.25">
      <c r="C380" s="41"/>
      <c r="D380" s="41"/>
      <c r="E380" s="41"/>
      <c r="F380" s="41"/>
    </row>
    <row r="381" spans="1:30" x14ac:dyDescent="0.25">
      <c r="C381" s="41"/>
      <c r="D381" s="41"/>
      <c r="E381" s="41"/>
      <c r="F381" s="41"/>
    </row>
    <row r="382" spans="1:30" x14ac:dyDescent="0.25">
      <c r="C382" s="41"/>
      <c r="D382" s="41"/>
      <c r="E382" s="41"/>
      <c r="F382" s="41"/>
    </row>
    <row r="383" spans="1:30" x14ac:dyDescent="0.25">
      <c r="C383" s="41"/>
      <c r="D383" s="41"/>
      <c r="E383" s="41"/>
      <c r="F383" s="41"/>
    </row>
    <row r="384" spans="1:30" x14ac:dyDescent="0.25">
      <c r="C384" s="41"/>
      <c r="D384" s="41"/>
      <c r="E384" s="41"/>
      <c r="F384" s="41"/>
    </row>
    <row r="385" spans="3:6" x14ac:dyDescent="0.25">
      <c r="C385" s="41"/>
      <c r="D385" s="41"/>
      <c r="E385" s="41"/>
      <c r="F385" s="41"/>
    </row>
    <row r="386" spans="3:6" x14ac:dyDescent="0.25">
      <c r="C386" s="41"/>
      <c r="D386" s="41"/>
      <c r="E386" s="41"/>
      <c r="F386" s="41"/>
    </row>
    <row r="387" spans="3:6" x14ac:dyDescent="0.25">
      <c r="C387" s="41"/>
      <c r="D387" s="41"/>
      <c r="E387" s="41"/>
      <c r="F387" s="41"/>
    </row>
    <row r="388" spans="3:6" x14ac:dyDescent="0.25">
      <c r="C388" s="41"/>
      <c r="D388" s="41"/>
      <c r="E388" s="41"/>
      <c r="F388" s="41"/>
    </row>
    <row r="389" spans="3:6" x14ac:dyDescent="0.25">
      <c r="C389" s="41"/>
      <c r="D389" s="41"/>
      <c r="E389" s="41"/>
      <c r="F389" s="41"/>
    </row>
    <row r="390" spans="3:6" x14ac:dyDescent="0.25">
      <c r="C390" s="41"/>
      <c r="D390" s="41"/>
      <c r="E390" s="41"/>
      <c r="F390" s="41"/>
    </row>
    <row r="391" spans="3:6" x14ac:dyDescent="0.25">
      <c r="C391" s="41"/>
      <c r="D391" s="41"/>
      <c r="E391" s="41"/>
      <c r="F391" s="41"/>
    </row>
    <row r="392" spans="3:6" x14ac:dyDescent="0.25">
      <c r="C392" s="41"/>
      <c r="D392" s="41"/>
      <c r="E392" s="41"/>
      <c r="F392" s="41"/>
    </row>
  </sheetData>
  <sheetProtection algorithmName="SHA-512" hashValue="uaaEiJN6glC5gIKNr+XhI1Jz5F5KCBf/pHu5SH0OSW6oVgcLzTLrj+Wqns4gJqOdRSVDiK7wgyzXN60m48XKNA==" saltValue="VohtMVg+m2NfM4l2BtHw3w==" spinCount="100000" sheet="1" objects="1" scenarios="1"/>
  <mergeCells count="1">
    <mergeCell ref="C2:F2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FD8A6-87D6-49C1-9B01-0910DC138A0C}">
  <dimension ref="A1:D365"/>
  <sheetViews>
    <sheetView topLeftCell="A183" workbookViewId="0">
      <selection activeCell="A185" sqref="A185:D365"/>
    </sheetView>
  </sheetViews>
  <sheetFormatPr baseColWidth="10" defaultRowHeight="15" x14ac:dyDescent="0.25"/>
  <sheetData>
    <row r="1" spans="1:4" x14ac:dyDescent="0.25">
      <c r="A1" s="73">
        <f>+Resultados!C186</f>
        <v>41821</v>
      </c>
      <c r="B1" s="67">
        <f>+Resultados!D186</f>
        <v>9.690258658104149</v>
      </c>
      <c r="C1" s="68">
        <f>+Resultados!E186</f>
        <v>10.778962103371317</v>
      </c>
      <c r="D1" s="68">
        <f>+Resultados!F186</f>
        <v>15.809782404993019</v>
      </c>
    </row>
    <row r="2" spans="1:4" x14ac:dyDescent="0.25">
      <c r="A2" s="73">
        <f>+Resultados!C187</f>
        <v>41822</v>
      </c>
      <c r="B2" s="67">
        <f>+Resultados!D187</f>
        <v>9.6986151515382097</v>
      </c>
      <c r="C2" s="68">
        <f>+Resultados!E187</f>
        <v>10.786465702569974</v>
      </c>
      <c r="D2" s="68">
        <f>+Resultados!F187</f>
        <v>15.854639613955673</v>
      </c>
    </row>
    <row r="3" spans="1:4" x14ac:dyDescent="0.25">
      <c r="A3" s="73">
        <f>+Resultados!C188</f>
        <v>41823</v>
      </c>
      <c r="B3" s="67">
        <f>+Resultados!D188</f>
        <v>9.7077437947650065</v>
      </c>
      <c r="C3" s="68">
        <f>+Resultados!E188</f>
        <v>10.794666174396886</v>
      </c>
      <c r="D3" s="68">
        <f>+Resultados!F188</f>
        <v>15.903881872042673</v>
      </c>
    </row>
    <row r="4" spans="1:4" x14ac:dyDescent="0.25">
      <c r="A4" s="73">
        <f>+Resultados!C189</f>
        <v>41824</v>
      </c>
      <c r="B4" s="67">
        <f>+Resultados!D189</f>
        <v>9.7176383368881876</v>
      </c>
      <c r="C4" s="68">
        <f>+Resultados!E189</f>
        <v>10.803558837152792</v>
      </c>
      <c r="D4" s="68">
        <f>+Resultados!F189</f>
        <v>15.957497815338789</v>
      </c>
    </row>
    <row r="5" spans="1:4" x14ac:dyDescent="0.25">
      <c r="A5" s="73">
        <f>+Resultados!C190</f>
        <v>41825</v>
      </c>
      <c r="B5" s="67">
        <f>+Resultados!D190</f>
        <v>9.7282920498486014</v>
      </c>
      <c r="C5" s="68">
        <f>+Resultados!E190</f>
        <v>10.813138648316462</v>
      </c>
      <c r="D5" s="68">
        <f>+Resultados!F190</f>
        <v>16.015475085574824</v>
      </c>
    </row>
    <row r="6" spans="1:4" x14ac:dyDescent="0.25">
      <c r="A6" s="73">
        <f>+Resultados!C191</f>
        <v>41826</v>
      </c>
      <c r="B6" s="67">
        <f>+Resultados!D191</f>
        <v>9.7396977440197841</v>
      </c>
      <c r="C6" s="68">
        <f>+Resultados!E191</f>
        <v>10.823400215463291</v>
      </c>
      <c r="D6" s="68">
        <f>+Resultados!F191</f>
        <v>16.077800310018379</v>
      </c>
    </row>
    <row r="7" spans="1:4" x14ac:dyDescent="0.25">
      <c r="A7" s="73">
        <f>+Resultados!C192</f>
        <v>41827</v>
      </c>
      <c r="B7" s="67">
        <f>+Resultados!D192</f>
        <v>9.7518477846825089</v>
      </c>
      <c r="C7" s="68">
        <f>+Resultados!E192</f>
        <v>10.834337807817901</v>
      </c>
      <c r="D7" s="68">
        <f>+Resultados!F192</f>
        <v>16.144459080168428</v>
      </c>
    </row>
    <row r="8" spans="1:4" x14ac:dyDescent="0.25">
      <c r="A8" s="73">
        <f>+Resultados!C193</f>
        <v>41828</v>
      </c>
      <c r="B8" s="67">
        <f>+Resultados!D193</f>
        <v>9.7647341093030118</v>
      </c>
      <c r="C8" s="68">
        <f>+Resultados!E193</f>
        <v>10.845945368391135</v>
      </c>
      <c r="D8" s="68">
        <f>+Resultados!F193</f>
        <v>16.215435929371992</v>
      </c>
    </row>
    <row r="9" spans="1:4" x14ac:dyDescent="0.25">
      <c r="A9" s="73">
        <f>+Resultados!C194</f>
        <v>41829</v>
      </c>
      <c r="B9" s="67">
        <f>+Resultados!D194</f>
        <v>9.7783482455368489</v>
      </c>
      <c r="C9" s="68">
        <f>+Resultados!E194</f>
        <v>10.858216526649898</v>
      </c>
      <c r="D9" s="68">
        <f>+Resultados!F194</f>
        <v>16.290714309486432</v>
      </c>
    </row>
    <row r="10" spans="1:4" x14ac:dyDescent="0.25">
      <c r="A10" s="73">
        <f>+Resultados!C195</f>
        <v>41830</v>
      </c>
      <c r="B10" s="67">
        <f>+Resultados!D195</f>
        <v>9.7926813298787128</v>
      </c>
      <c r="C10" s="68">
        <f>+Resultados!E195</f>
        <v>10.87114461166701</v>
      </c>
      <c r="D10" s="68">
        <f>+Resultados!F195</f>
        <v>16.370276566715781</v>
      </c>
    </row>
    <row r="11" spans="1:4" x14ac:dyDescent="0.25">
      <c r="A11" s="73">
        <f>+Resultados!C196</f>
        <v>41831</v>
      </c>
      <c r="B11" s="67">
        <f>+Resultados!D196</f>
        <v>9.8077241268771544</v>
      </c>
      <c r="C11" s="68">
        <f>+Resultados!E196</f>
        <v>10.88472266569703</v>
      </c>
      <c r="D11" s="68">
        <f>+Resultados!F196</f>
        <v>16.454103916753471</v>
      </c>
    </row>
    <row r="12" spans="1:4" x14ac:dyDescent="0.25">
      <c r="A12" s="73">
        <f>+Resultados!C197</f>
        <v>41832</v>
      </c>
      <c r="B12" s="67">
        <f>+Resultados!D197</f>
        <v>9.823467048832395</v>
      </c>
      <c r="C12" s="68">
        <f>+Resultados!E197</f>
        <v>10.898943458123243</v>
      </c>
      <c r="D12" s="68">
        <f>+Resultados!F197</f>
        <v>16.542176419367255</v>
      </c>
    </row>
    <row r="13" spans="1:4" x14ac:dyDescent="0.25">
      <c r="A13" s="73">
        <f>+Resultados!C198</f>
        <v>41833</v>
      </c>
      <c r="B13" s="67">
        <f>+Resultados!D198</f>
        <v>9.83990017589527</v>
      </c>
      <c r="C13" s="68">
        <f>+Resultados!E198</f>
        <v>10.913799499720586</v>
      </c>
      <c r="D13" s="68">
        <f>+Resultados!F198</f>
        <v>16.634472952565066</v>
      </c>
    </row>
    <row r="14" spans="1:4" x14ac:dyDescent="0.25">
      <c r="A14" s="73">
        <f>+Resultados!C199</f>
        <v>41834</v>
      </c>
      <c r="B14" s="67">
        <f>+Resultados!D199</f>
        <v>9.857013276485576</v>
      </c>
      <c r="C14" s="68">
        <f>+Resultados!E199</f>
        <v>10.929283057179124</v>
      </c>
      <c r="D14" s="68">
        <f>+Resultados!F199</f>
        <v>16.730971186482492</v>
      </c>
    </row>
    <row r="15" spans="1:4" x14ac:dyDescent="0.25">
      <c r="A15" s="73">
        <f>+Resultados!C200</f>
        <v>41835</v>
      </c>
      <c r="B15" s="67">
        <f>+Resultados!D200</f>
        <v>9.8747958279489119</v>
      </c>
      <c r="C15" s="68">
        <f>+Resultados!E200</f>
        <v>10.945386167832973</v>
      </c>
      <c r="D15" s="68">
        <f>+Resultados!F200</f>
        <v>16.831647557134243</v>
      </c>
    </row>
    <row r="16" spans="1:4" x14ac:dyDescent="0.25">
      <c r="A16" s="73">
        <f>+Resultados!C201</f>
        <v>41836</v>
      </c>
      <c r="B16" s="67">
        <f>+Resultados!D201</f>
        <v>9.8932370373723852</v>
      </c>
      <c r="C16" s="68">
        <f>+Resultados!E201</f>
        <v>10.962100654539858</v>
      </c>
      <c r="D16" s="68">
        <f>+Resultados!F201</f>
        <v>16.936477240172618</v>
      </c>
    </row>
    <row r="17" spans="1:4" x14ac:dyDescent="0.25">
      <c r="A17" s="73">
        <f>+Resultados!C202</f>
        <v>41837</v>
      </c>
      <c r="B17" s="67">
        <f>+Resultados!D202</f>
        <v>9.9123258624811381</v>
      </c>
      <c r="C17" s="68">
        <f>+Resultados!E202</f>
        <v>10.979418140657531</v>
      </c>
      <c r="D17" s="68">
        <f>+Resultados!F202</f>
        <v>17.045434124796543</v>
      </c>
    </row>
    <row r="18" spans="1:4" x14ac:dyDescent="0.25">
      <c r="A18" s="73">
        <f>+Resultados!C203</f>
        <v>41838</v>
      </c>
      <c r="B18" s="67">
        <f>+Resultados!D203</f>
        <v>9.9320510325399241</v>
      </c>
      <c r="C18" s="68">
        <f>+Resultados!E203</f>
        <v>10.99733006506407</v>
      </c>
      <c r="D18" s="68">
        <f>+Resultados!F203</f>
        <v>17.158490787953987</v>
      </c>
    </row>
    <row r="19" spans="1:4" x14ac:dyDescent="0.25">
      <c r="A19" s="73">
        <f>+Resultados!C204</f>
        <v>41839</v>
      </c>
      <c r="B19" s="67">
        <f>+Resultados!D204</f>
        <v>9.9524010691862461</v>
      </c>
      <c r="C19" s="68">
        <f>+Resultados!E204</f>
        <v>11.01582769717059</v>
      </c>
      <c r="D19" s="68">
        <f>+Resultados!F204</f>
        <v>17.27561846898022</v>
      </c>
    </row>
    <row r="20" spans="1:4" x14ac:dyDescent="0.25">
      <c r="A20" s="73">
        <f>+Resultados!C205</f>
        <v>41840</v>
      </c>
      <c r="B20" s="67">
        <f>+Resultados!D205</f>
        <v>9.9733643071244593</v>
      </c>
      <c r="C20" s="68">
        <f>+Resultados!E205</f>
        <v>11.034902151876249</v>
      </c>
      <c r="D20" s="68">
        <f>+Resultados!F205</f>
        <v>17.396787044812111</v>
      </c>
    </row>
    <row r="21" spans="1:4" x14ac:dyDescent="0.25">
      <c r="A21" s="73">
        <f>+Resultados!C206</f>
        <v>41841</v>
      </c>
      <c r="B21" s="67">
        <f>+Resultados!D206</f>
        <v>9.9949289146133644</v>
      </c>
      <c r="C21" s="68">
        <f>+Resultados!E206</f>
        <v>11.054544404417278</v>
      </c>
      <c r="D21" s="68">
        <f>+Resultados!F206</f>
        <v>17.521965005917441</v>
      </c>
    </row>
    <row r="22" spans="1:4" x14ac:dyDescent="0.25">
      <c r="A22" s="73">
        <f>+Resultados!C207</f>
        <v>41842</v>
      </c>
      <c r="B22" s="67">
        <f>+Resultados!D207</f>
        <v>10.017082913683108</v>
      </c>
      <c r="C22" s="68">
        <f>+Resultados!E207</f>
        <v>11.07474530506369</v>
      </c>
      <c r="D22" s="68">
        <f>+Resultados!F207</f>
        <v>17.651119433075014</v>
      </c>
    </row>
    <row r="23" spans="1:4" x14ac:dyDescent="0.25">
      <c r="A23" s="73">
        <f>+Resultados!C208</f>
        <v>41843</v>
      </c>
      <c r="B23" s="67">
        <f>+Resultados!D208</f>
        <v>10.039814200020778</v>
      </c>
      <c r="C23" s="68">
        <f>+Resultados!E208</f>
        <v>11.095495593619324</v>
      </c>
      <c r="D23" s="68">
        <f>+Resultados!F208</f>
        <v>17.784215975138672</v>
      </c>
    </row>
    <row r="24" spans="1:4" x14ac:dyDescent="0.25">
      <c r="A24" s="73">
        <f>+Resultados!C209</f>
        <v>41844</v>
      </c>
      <c r="B24" s="67">
        <f>+Resultados!D209</f>
        <v>10.063110562467966</v>
      </c>
      <c r="C24" s="68">
        <f>+Resultados!E209</f>
        <v>11.116785913683289</v>
      </c>
      <c r="D24" s="68">
        <f>+Resultados!F209</f>
        <v>17.921218827914799</v>
      </c>
    </row>
    <row r="25" spans="1:4" x14ac:dyDescent="0.25">
      <c r="A25" s="73">
        <f>+Resultados!C210</f>
        <v>41845</v>
      </c>
      <c r="B25" s="67">
        <f>+Resultados!D210</f>
        <v>10.086959702077253</v>
      </c>
      <c r="C25" s="68">
        <f>+Resultados!E210</f>
        <v>11.138606826633053</v>
      </c>
      <c r="D25" s="68">
        <f>+Resultados!F210</f>
        <v>18.062090714278881</v>
      </c>
    </row>
    <row r="26" spans="1:4" x14ac:dyDescent="0.25">
      <c r="A26" s="73">
        <f>+Resultados!C211</f>
        <v>41846</v>
      </c>
      <c r="B26" s="67">
        <f>+Resultados!D211</f>
        <v>10.111349250678829</v>
      </c>
      <c r="C26" s="68">
        <f>+Resultados!E211</f>
        <v>11.160948825291996</v>
      </c>
      <c r="D26" s="68">
        <f>+Resultados!F211</f>
        <v>18.206792865652318</v>
      </c>
    </row>
    <row r="27" spans="1:4" x14ac:dyDescent="0.25">
      <c r="A27" s="73">
        <f>+Resultados!C212</f>
        <v>41847</v>
      </c>
      <c r="B27" s="67">
        <f>+Resultados!D212</f>
        <v>10.136266788912355</v>
      </c>
      <c r="C27" s="68">
        <f>+Resultados!E212</f>
        <v>11.183802347246836</v>
      </c>
      <c r="D27" s="68">
        <f>+Resultados!F212</f>
        <v>18.355285004956453</v>
      </c>
    </row>
    <row r="28" spans="1:4" x14ac:dyDescent="0.25">
      <c r="A28" s="73">
        <f>+Resultados!C213</f>
        <v>41848</v>
      </c>
      <c r="B28" s="67">
        <f>+Resultados!D213</f>
        <v>10.161699863683401</v>
      </c>
      <c r="C28" s="68">
        <f>+Resultados!E213</f>
        <v>11.207157787782752</v>
      </c>
      <c r="D28" s="68">
        <f>+Resultados!F213</f>
        <v>18.507525331154937</v>
      </c>
    </row>
    <row r="29" spans="1:4" x14ac:dyDescent="0.25">
      <c r="A29" s="73">
        <f>+Resultados!C214</f>
        <v>41849</v>
      </c>
      <c r="B29" s="67">
        <f>+Resultados!D214</f>
        <v>10.187636005007873</v>
      </c>
      <c r="C29" s="68">
        <f>+Resultados!E214</f>
        <v>11.231005512406915</v>
      </c>
      <c r="D29" s="68">
        <f>+Resultados!F214</f>
        <v>18.663470505491194</v>
      </c>
    </row>
    <row r="30" spans="1:4" x14ac:dyDescent="0.25">
      <c r="A30" s="73">
        <f>+Resultados!C215</f>
        <v>41850</v>
      </c>
      <c r="B30" s="67">
        <f>+Resultados!D215</f>
        <v>10.214062742211981</v>
      </c>
      <c r="C30" s="68">
        <f>+Resultados!E215</f>
        <v>11.255335868933573</v>
      </c>
      <c r="D30" s="68">
        <f>+Resultados!F215</f>
        <v>18.823075639521193</v>
      </c>
    </row>
    <row r="31" spans="1:4" x14ac:dyDescent="0.25">
      <c r="A31" s="73">
        <f>+Resultados!C216</f>
        <v>41851</v>
      </c>
      <c r="B31" s="67">
        <f>+Resultados!D216</f>
        <v>10.240967619459362</v>
      </c>
      <c r="C31" s="68">
        <f>+Resultados!E216</f>
        <v>11.28013919910661</v>
      </c>
      <c r="D31" s="68">
        <f>+Resultados!F216</f>
        <v>18.986294285036642</v>
      </c>
    </row>
    <row r="32" spans="1:4" x14ac:dyDescent="0.25">
      <c r="A32" s="73">
        <f>+Resultados!C217</f>
        <v>41852</v>
      </c>
      <c r="B32" s="67">
        <f>+Resultados!D217</f>
        <v>10.268338210580898</v>
      </c>
      <c r="C32" s="68">
        <f>+Resultados!E217</f>
        <v>11.305405849738159</v>
      </c>
      <c r="D32" s="68">
        <f>+Resultados!F217</f>
        <v>19.153078425967152</v>
      </c>
    </row>
    <row r="33" spans="1:4" x14ac:dyDescent="0.25">
      <c r="A33" s="73">
        <f>+Resultados!C218</f>
        <v>41853</v>
      </c>
      <c r="B33" s="67">
        <f>+Resultados!D218</f>
        <v>10.296162133186733</v>
      </c>
      <c r="C33" s="68">
        <f>+Resultados!E218</f>
        <v>11.331126183344304</v>
      </c>
      <c r="D33" s="68">
        <f>+Resultados!F218</f>
        <v>19.323378472343617</v>
      </c>
    </row>
    <row r="34" spans="1:4" x14ac:dyDescent="0.25">
      <c r="A34" s="73">
        <f>+Resultados!C219</f>
        <v>41854</v>
      </c>
      <c r="B34" s="67">
        <f>+Resultados!D219</f>
        <v>10.324427062043698</v>
      </c>
      <c r="C34" s="68">
        <f>+Resultados!E219</f>
        <v>11.357290588261691</v>
      </c>
      <c r="D34" s="68">
        <f>+Resultados!F219</f>
        <v>19.497143256398996</v>
      </c>
    </row>
    <row r="35" spans="1:4" x14ac:dyDescent="0.25">
      <c r="A35" s="73">
        <f>+Resultados!C220</f>
        <v>41855</v>
      </c>
      <c r="B35" s="67">
        <f>+Resultados!D220</f>
        <v>10.353120741704963</v>
      </c>
      <c r="C35" s="68">
        <f>+Resultados!E220</f>
        <v>11.38388948823108</v>
      </c>
      <c r="D35" s="68">
        <f>+Resultados!F220</f>
        <v>19.674320030875485</v>
      </c>
    </row>
    <row r="36" spans="1:4" x14ac:dyDescent="0.25">
      <c r="A36" s="73">
        <f>+Resultados!C221</f>
        <v>41856</v>
      </c>
      <c r="B36" s="67">
        <f>+Resultados!D221</f>
        <v>10.382230998382335</v>
      </c>
      <c r="C36" s="68">
        <f>+Resultados!E221</f>
        <v>11.410913351436559</v>
      </c>
      <c r="D36" s="68">
        <f>+Resultados!F221</f>
        <v>19.854854469600721</v>
      </c>
    </row>
    <row r="37" spans="1:4" x14ac:dyDescent="0.25">
      <c r="A37" s="73">
        <f>+Resultados!C222</f>
        <v>41857</v>
      </c>
      <c r="B37" s="67">
        <f>+Resultados!D222</f>
        <v>10.411745751054751</v>
      </c>
      <c r="C37" s="68">
        <f>+Resultados!E222</f>
        <v>11.438352698991251</v>
      </c>
      <c r="D37" s="68">
        <f>+Resultados!F222</f>
        <v>20.0386906703887</v>
      </c>
    </row>
    <row r="38" spans="1:4" x14ac:dyDescent="0.25">
      <c r="A38" s="73">
        <f>+Resultados!C223</f>
        <v>41858</v>
      </c>
      <c r="B38" s="67">
        <f>+Resultados!D223</f>
        <v>10.44165302180976</v>
      </c>
      <c r="C38" s="68">
        <f>+Resultados!E223</f>
        <v>11.466198112862733</v>
      </c>
      <c r="D38" s="68">
        <f>+Resultados!F223</f>
        <v>20.225771160313954</v>
      </c>
    </row>
    <row r="39" spans="1:4" x14ac:dyDescent="0.25">
      <c r="A39" s="73">
        <f>+Resultados!C224</f>
        <v>41859</v>
      </c>
      <c r="B39" s="67">
        <f>+Resultados!D224</f>
        <v>10.471940945417783</v>
      </c>
      <c r="C39" s="68">
        <f>+Resultados!E224</f>
        <v>11.494440243233441</v>
      </c>
      <c r="D39" s="68">
        <f>+Resultados!F224</f>
        <v>20.416036903400823</v>
      </c>
    </row>
    <row r="40" spans="1:4" x14ac:dyDescent="0.25">
      <c r="A40" s="73">
        <f>+Resultados!C225</f>
        <v>41860</v>
      </c>
      <c r="B40" s="67">
        <f>+Resultados!D225</f>
        <v>10.502597778141553</v>
      </c>
      <c r="C40" s="68">
        <f>+Resultados!E225</f>
        <v>11.523069815293351</v>
      </c>
      <c r="D40" s="68">
        <f>+Resultados!F225</f>
        <v>20.609427310762278</v>
      </c>
    </row>
    <row r="41" spans="1:4" x14ac:dyDescent="0.25">
      <c r="A41" s="73">
        <f>+Resultados!C226</f>
        <v>41861</v>
      </c>
      <c r="B41" s="67">
        <f>+Resultados!D226</f>
        <v>10.533611905785817</v>
      </c>
      <c r="C41" s="68">
        <f>+Resultados!E226</f>
        <v>11.552077635464217</v>
      </c>
      <c r="D41" s="68">
        <f>+Resultados!F226</f>
        <v>20.805880253215953</v>
      </c>
    </row>
    <row r="42" spans="1:4" x14ac:dyDescent="0.25">
      <c r="A42" s="73">
        <f>+Resultados!C227</f>
        <v>41862</v>
      </c>
      <c r="B42" s="67">
        <f>+Resultados!D227</f>
        <v>10.564971850994802</v>
      </c>
      <c r="C42" s="68">
        <f>+Resultados!E227</f>
        <v>11.581454597056366</v>
      </c>
      <c r="D42" s="68">
        <f>+Resultados!F227</f>
        <v>21.005332076397732</v>
      </c>
    </row>
    <row r="43" spans="1:4" x14ac:dyDescent="0.25">
      <c r="A43" s="73">
        <f>+Resultados!C228</f>
        <v>41863</v>
      </c>
      <c r="B43" s="67">
        <f>+Resultados!D228</f>
        <v>10.596666279806913</v>
      </c>
      <c r="C43" s="68">
        <f>+Resultados!E228</f>
        <v>11.611191685360712</v>
      </c>
      <c r="D43" s="68">
        <f>+Resultados!F228</f>
        <v>21.207717618386145</v>
      </c>
    </row>
    <row r="44" spans="1:4" x14ac:dyDescent="0.25">
      <c r="A44" s="73">
        <f>+Resultados!C229</f>
        <v>41864</v>
      </c>
      <c r="B44" s="67">
        <f>+Resultados!D229</f>
        <v>10.628684007478334</v>
      </c>
      <c r="C44" s="68">
        <f>+Resultados!E229</f>
        <v>11.641279982180308</v>
      </c>
      <c r="D44" s="68">
        <f>+Resultados!F229</f>
        <v>21.412970229843999</v>
      </c>
    </row>
    <row r="45" spans="1:4" x14ac:dyDescent="0.25">
      <c r="A45" s="73">
        <f>+Resultados!C230</f>
        <v>41865</v>
      </c>
      <c r="B45" s="67">
        <f>+Resultados!D230</f>
        <v>10.661014003588939</v>
      </c>
      <c r="C45" s="68">
        <f>+Resultados!E230</f>
        <v>11.671710669807053</v>
      </c>
      <c r="D45" s="68">
        <f>+Resultados!F230</f>
        <v>21.621021796676256</v>
      </c>
    </row>
    <row r="46" spans="1:4" x14ac:dyDescent="0.25">
      <c r="A46" s="73">
        <f>+Resultados!C231</f>
        <v>41866</v>
      </c>
      <c r="B46" s="67">
        <f>+Resultados!D231</f>
        <v>10.693645396445369</v>
      </c>
      <c r="C46" s="68">
        <f>+Resultados!E231</f>
        <v>11.702475034450575</v>
      </c>
      <c r="D46" s="68">
        <f>+Resultados!F231</f>
        <v>21.831802765196429</v>
      </c>
    </row>
    <row r="47" spans="1:4" x14ac:dyDescent="0.25">
      <c r="A47" s="73">
        <f>+Resultados!C232</f>
        <v>41867</v>
      </c>
      <c r="B47" s="67">
        <f>+Resultados!D232</f>
        <v>10.726567476797779</v>
      </c>
      <c r="C47" s="68">
        <f>+Resultados!E232</f>
        <v>11.733564469127435</v>
      </c>
      <c r="D47" s="68">
        <f>+Resultados!F232</f>
        <v>22.045242169786842</v>
      </c>
    </row>
    <row r="48" spans="1:4" x14ac:dyDescent="0.25">
      <c r="A48" s="73">
        <f>+Resultados!C233</f>
        <v>41868</v>
      </c>
      <c r="B48" s="67">
        <f>+Resultados!D233</f>
        <v>10.759769700887805</v>
      </c>
      <c r="C48" s="68">
        <f>+Resultados!E233</f>
        <v>11.764970476019926</v>
      </c>
      <c r="D48" s="68">
        <f>+Resultados!F233</f>
        <v>22.261267663031024</v>
      </c>
    </row>
    <row r="49" spans="1:4" x14ac:dyDescent="0.25">
      <c r="A49" s="73">
        <f>+Resultados!C234</f>
        <v>41869</v>
      </c>
      <c r="B49" s="67">
        <f>+Resultados!D234</f>
        <v>10.793241692846514</v>
      </c>
      <c r="C49" s="68">
        <f>+Resultados!E234</f>
        <v>11.796684668314638</v>
      </c>
      <c r="D49" s="68">
        <f>+Resultados!F234</f>
        <v>22.479805548290035</v>
      </c>
    </row>
    <row r="50" spans="1:4" x14ac:dyDescent="0.25">
      <c r="A50" s="73">
        <f>+Resultados!C235</f>
        <v>41870</v>
      </c>
      <c r="B50" s="67">
        <f>+Resultados!D235</f>
        <v>10.826973246461892</v>
      </c>
      <c r="C50" s="68">
        <f>+Resultados!E235</f>
        <v>11.828698771531849</v>
      </c>
      <c r="D50" s="68">
        <f>+Resultados!F235</f>
        <v>22.700780814687668</v>
      </c>
    </row>
    <row r="51" spans="1:4" x14ac:dyDescent="0.25">
      <c r="A51" s="73">
        <f>+Resultados!C236</f>
        <v>41871</v>
      </c>
      <c r="B51" s="67">
        <f>+Resultados!D236</f>
        <v>10.860954326336268</v>
      </c>
      <c r="C51" s="68">
        <f>+Resultados!E236</f>
        <v>11.86100462435749</v>
      </c>
      <c r="D51" s="68">
        <f>+Resultados!F236</f>
        <v>22.924117174462936</v>
      </c>
    </row>
    <row r="52" spans="1:4" x14ac:dyDescent="0.25">
      <c r="A52" s="73">
        <f>+Resultados!C237</f>
        <v>41872</v>
      </c>
      <c r="B52" s="67">
        <f>+Resultados!D237</f>
        <v>10.89517506845463</v>
      </c>
      <c r="C52" s="68">
        <f>+Resultados!E237</f>
        <v>11.893594178990133</v>
      </c>
      <c r="D52" s="68">
        <f>+Resultados!F237</f>
        <v>23.149737102641875</v>
      </c>
    </row>
    <row r="53" spans="1:4" x14ac:dyDescent="0.25">
      <c r="A53" s="73">
        <f>+Resultados!C238</f>
        <v>41873</v>
      </c>
      <c r="B53" s="67">
        <f>+Resultados!D238</f>
        <v>10.92962578018526</v>
      </c>
      <c r="C53" s="68">
        <f>+Resultados!E238</f>
        <v>11.926459501015897</v>
      </c>
      <c r="D53" s="68">
        <f>+Resultados!F238</f>
        <v>23.37756187897438</v>
      </c>
    </row>
    <row r="54" spans="1:4" x14ac:dyDescent="0.25">
      <c r="A54" s="73">
        <f>+Resultados!C239</f>
        <v>41874</v>
      </c>
      <c r="B54" s="67">
        <f>+Resultados!D239</f>
        <v>10.964296939734508</v>
      </c>
      <c r="C54" s="68">
        <f>+Resultados!E239</f>
        <v>11.959592768824701</v>
      </c>
      <c r="D54" s="68">
        <f>+Resultados!F239</f>
        <v>23.607511632075727</v>
      </c>
    </row>
    <row r="55" spans="1:4" x14ac:dyDescent="0.25">
      <c r="A55" s="73">
        <f>+Resultados!C240</f>
        <v>41875</v>
      </c>
      <c r="B55" s="67">
        <f>+Resultados!D240</f>
        <v>10.999179195077687</v>
      </c>
      <c r="C55" s="68">
        <f>+Resultados!E240</f>
        <v>11.992986272581589</v>
      </c>
      <c r="D55" s="68">
        <f>+Resultados!F240</f>
        <v>23.839505385706303</v>
      </c>
    </row>
    <row r="56" spans="1:4" x14ac:dyDescent="0.25">
      <c r="A56" s="73">
        <f>+Resultados!C241</f>
        <v>41876</v>
      </c>
      <c r="B56" s="67">
        <f>+Resultados!D241</f>
        <v>11.034263362388259</v>
      </c>
      <c r="C56" s="68">
        <f>+Resultados!E241</f>
        <v>12.026632412767132</v>
      </c>
      <c r="D56" s="68">
        <f>+Resultados!F241</f>
        <v>24.073461107117335</v>
      </c>
    </row>
    <row r="57" spans="1:4" x14ac:dyDescent="0.25">
      <c r="A57" s="73">
        <f>+Resultados!C242</f>
        <v>41877</v>
      </c>
      <c r="B57" s="67">
        <f>+Resultados!D242</f>
        <v>11.069540423987396</v>
      </c>
      <c r="C57" s="68">
        <f>+Resultados!E242</f>
        <v>12.060523698301139</v>
      </c>
      <c r="D57" s="68">
        <f>+Resultados!F242</f>
        <v>24.309295757384859</v>
      </c>
    </row>
    <row r="58" spans="1:4" x14ac:dyDescent="0.25">
      <c r="A58" s="73">
        <f>+Resultados!C243</f>
        <v>41878</v>
      </c>
      <c r="B58" s="67">
        <f>+Resultados!D243</f>
        <v>11.105001525836117</v>
      </c>
      <c r="C58" s="68">
        <f>+Resultados!E243</f>
        <v>12.094652744264067</v>
      </c>
      <c r="D58" s="68">
        <f>+Resultados!F243</f>
        <v>24.546925343648677</v>
      </c>
    </row>
    <row r="59" spans="1:4" x14ac:dyDescent="0.25">
      <c r="A59" s="73">
        <f>+Resultados!C244</f>
        <v>41879</v>
      </c>
      <c r="B59" s="67">
        <f>+Resultados!D244</f>
        <v>11.140637974591824</v>
      </c>
      <c r="C59" s="68">
        <f>+Resultados!E244</f>
        <v>12.129012269230445</v>
      </c>
      <c r="D59" s="68">
        <f>+Resultados!F244</f>
        <v>24.786264973167643</v>
      </c>
    </row>
    <row r="60" spans="1:4" x14ac:dyDescent="0.25">
      <c r="A60" s="73">
        <f>+Resultados!C245</f>
        <v>41880</v>
      </c>
      <c r="B60" s="67">
        <f>+Resultados!D245</f>
        <v>11.176441234251032</v>
      </c>
      <c r="C60" s="68">
        <f>+Resultados!E245</f>
        <v>12.163595092228906</v>
      </c>
      <c r="D60" s="68">
        <f>+Resultados!F245</f>
        <v>25.027228909098078</v>
      </c>
    </row>
    <row r="61" spans="1:4" x14ac:dyDescent="0.25">
      <c r="A61" s="73">
        <f>+Resultados!C246</f>
        <v>41881</v>
      </c>
      <c r="B61" s="67">
        <f>+Resultados!D246</f>
        <v>11.212402922399688</v>
      </c>
      <c r="C61" s="68">
        <f>+Resultados!E246</f>
        <v>12.198394129343056</v>
      </c>
      <c r="D61" s="68">
        <f>+Resultados!F246</f>
        <v>25.26973062789672</v>
      </c>
    </row>
    <row r="62" spans="1:4" x14ac:dyDescent="0.25">
      <c r="A62" s="73">
        <f>+Resultados!C247</f>
        <v>41882</v>
      </c>
      <c r="B62" s="67">
        <f>+Resultados!D247</f>
        <v>11.248514806092254</v>
      </c>
      <c r="C62" s="68">
        <f>+Resultados!E247</f>
        <v>12.233402389967653</v>
      </c>
      <c r="D62" s="68">
        <f>+Resultados!F247</f>
        <v>25.513682878245667</v>
      </c>
    </row>
    <row r="63" spans="1:4" x14ac:dyDescent="0.25">
      <c r="A63" s="73">
        <f>+Resultados!C248</f>
        <v>41883</v>
      </c>
      <c r="B63" s="67">
        <f>+Resultados!D248</f>
        <v>11.284768797380163</v>
      </c>
      <c r="C63" s="68">
        <f>+Resultados!E248</f>
        <v>12.268612972734209</v>
      </c>
      <c r="D63" s="68">
        <f>+Resultados!F248</f>
        <v>25.758997741392164</v>
      </c>
    </row>
    <row r="64" spans="1:4" x14ac:dyDescent="0.25">
      <c r="A64" s="73">
        <f>+Resultados!C249</f>
        <v>41884</v>
      </c>
      <c r="B64" s="67">
        <f>+Resultados!D249</f>
        <v>11.321156948510101</v>
      </c>
      <c r="C64" s="68">
        <f>+Resultados!E249</f>
        <v>12.304019061120089</v>
      </c>
      <c r="D64" s="68">
        <f>+Resultados!F249</f>
        <v>26.005586692791805</v>
      </c>
    </row>
    <row r="65" spans="1:4" x14ac:dyDescent="0.25">
      <c r="A65" s="73">
        <f>+Resultados!C250</f>
        <v>41885</v>
      </c>
      <c r="B65" s="67">
        <f>+Resultados!D250</f>
        <v>11.357671446811846</v>
      </c>
      <c r="C65" s="68">
        <f>+Resultados!E250</f>
        <v>12.339613918755017</v>
      </c>
      <c r="D65" s="68">
        <f>+Resultados!F250</f>
        <v>26.253360664940839</v>
      </c>
    </row>
    <row r="66" spans="1:4" x14ac:dyDescent="0.25">
      <c r="A66" s="73">
        <f>+Resultados!C251</f>
        <v>41886</v>
      </c>
      <c r="B66" s="67">
        <f>+Resultados!D251</f>
        <v>11.394304609295148</v>
      </c>
      <c r="C66" s="68">
        <f>+Resultados!E251</f>
        <v>12.37539088443863</v>
      </c>
      <c r="D66" s="68">
        <f>+Resultados!F251</f>
        <v>26.50223011127866</v>
      </c>
    </row>
    <row r="67" spans="1:4" x14ac:dyDescent="0.25">
      <c r="A67" s="73">
        <f>+Resultados!C252</f>
        <v>41887</v>
      </c>
      <c r="B67" s="67">
        <f>+Resultados!D252</f>
        <v>11.431048876974527</v>
      </c>
      <c r="C67" s="68">
        <f>+Resultados!E252</f>
        <v>12.411343366882596</v>
      </c>
      <c r="D67" s="68">
        <f>+Resultados!F252</f>
        <v>26.752105071039363</v>
      </c>
    </row>
    <row r="68" spans="1:4" x14ac:dyDescent="0.25">
      <c r="A68" s="73">
        <f>+Resultados!C253</f>
        <v>41888</v>
      </c>
      <c r="B68" s="67">
        <f>+Resultados!D253</f>
        <v>11.46789680894039</v>
      </c>
      <c r="C68" s="68">
        <f>+Resultados!E253</f>
        <v>12.447464839190522</v>
      </c>
      <c r="D68" s="68">
        <f>+Resultados!F253</f>
        <v>27.002895234927767</v>
      </c>
    </row>
    <row r="69" spans="1:4" x14ac:dyDescent="0.25">
      <c r="A69" s="73">
        <f>+Resultados!C254</f>
        <v>41889</v>
      </c>
      <c r="B69" s="67">
        <f>+Resultados!D254</f>
        <v>11.50484107619438</v>
      </c>
      <c r="C69" s="68">
        <f>+Resultados!E254</f>
        <v>12.483748833088674</v>
      </c>
      <c r="D69" s="68">
        <f>+Resultados!F254</f>
        <v>27.254510011493014</v>
      </c>
    </row>
    <row r="70" spans="1:4" x14ac:dyDescent="0.25">
      <c r="A70" s="73">
        <f>+Resultados!C255</f>
        <v>41890</v>
      </c>
      <c r="B70" s="67">
        <f>+Resultados!D255</f>
        <v>11.541874455266408</v>
      </c>
      <c r="C70" s="68">
        <f>+Resultados!E255</f>
        <v>12.520188932920348</v>
      </c>
      <c r="D70" s="68">
        <f>+Resultados!F255</f>
        <v>27.506858594070533</v>
      </c>
    </row>
    <row r="71" spans="1:4" x14ac:dyDescent="0.25">
      <c r="A71" s="73">
        <f>+Resultados!C256</f>
        <v>41891</v>
      </c>
      <c r="B71" s="67">
        <f>+Resultados!D256</f>
        <v>11.578989821630234</v>
      </c>
      <c r="C71" s="68">
        <f>+Resultados!E256</f>
        <v>12.556778769416397</v>
      </c>
      <c r="D71" s="68">
        <f>+Resultados!F256</f>
        <v>27.759850028161278</v>
      </c>
    </row>
    <row r="72" spans="1:4" x14ac:dyDescent="0.25">
      <c r="A72" s="73">
        <f>+Resultados!C257</f>
        <v>41892</v>
      </c>
      <c r="B72" s="67">
        <f>+Resultados!D257</f>
        <v>11.616180142934089</v>
      </c>
      <c r="C72" s="68">
        <f>+Resultados!E257</f>
        <v>12.593512013254383</v>
      </c>
      <c r="D72" s="68">
        <f>+Resultados!F257</f>
        <v>28.013393279115597</v>
      </c>
    </row>
    <row r="73" spans="1:4" x14ac:dyDescent="0.25">
      <c r="A73" s="73">
        <f>+Resultados!C258</f>
        <v>41893</v>
      </c>
      <c r="B73" s="67">
        <f>+Resultados!D258</f>
        <v>11.653438472062286</v>
      </c>
      <c r="C73" s="68">
        <f>+Resultados!E258</f>
        <v>12.630382368418424</v>
      </c>
      <c r="D73" s="68">
        <f>+Resultados!F258</f>
        <v>28.267397299987863</v>
      </c>
    </row>
    <row r="74" spans="1:4" x14ac:dyDescent="0.25">
      <c r="A74" s="73">
        <f>+Resultados!C259</f>
        <v>41894</v>
      </c>
      <c r="B74" s="67">
        <f>+Resultados!D259</f>
        <v>11.690757940043374</v>
      </c>
      <c r="C74" s="68">
        <f>+Resultados!E259</f>
        <v>12.667383565371754</v>
      </c>
      <c r="D74" s="68">
        <f>+Resultados!F259</f>
        <v>28.521771099426875</v>
      </c>
    </row>
    <row r="75" spans="1:4" x14ac:dyDescent="0.25">
      <c r="A75" s="73">
        <f>+Resultados!C260</f>
        <v>41895</v>
      </c>
      <c r="B75" s="67">
        <f>+Resultados!D260</f>
        <v>11.728131748819942</v>
      </c>
      <c r="C75" s="68">
        <f>+Resultados!E260</f>
        <v>12.704509354053833</v>
      </c>
      <c r="D75" s="68">
        <f>+Resultados!F260</f>
        <v>28.7764238094673</v>
      </c>
    </row>
    <row r="76" spans="1:4" x14ac:dyDescent="0.25">
      <c r="A76" s="73">
        <f>+Resultados!C261</f>
        <v>41896</v>
      </c>
      <c r="B76" s="67">
        <f>+Resultados!D261</f>
        <v>11.765553163894777</v>
      </c>
      <c r="C76" s="68">
        <f>+Resultados!E261</f>
        <v>12.74175349671364</v>
      </c>
      <c r="D76" s="68">
        <f>+Resultados!F261</f>
        <v>29.031264753086006</v>
      </c>
    </row>
    <row r="77" spans="1:4" x14ac:dyDescent="0.25">
      <c r="A77" s="73">
        <f>+Resultados!C262</f>
        <v>41897</v>
      </c>
      <c r="B77" s="67">
        <f>+Resultados!D262</f>
        <v>11.803015506867792</v>
      </c>
      <c r="C77" s="68">
        <f>+Resultados!E262</f>
        <v>12.779109760590764</v>
      </c>
      <c r="D77" s="68">
        <f>+Resultados!F262</f>
        <v>29.286203511388791</v>
      </c>
    </row>
    <row r="78" spans="1:4" x14ac:dyDescent="0.25">
      <c r="A78" s="73">
        <f>+Resultados!C263</f>
        <v>41898</v>
      </c>
      <c r="B78" s="67">
        <f>+Resultados!D263</f>
        <v>11.840512147877678</v>
      </c>
      <c r="C78" s="68">
        <f>+Resultados!E263</f>
        <v>12.816571910455744</v>
      </c>
      <c r="D78" s="68">
        <f>+Resultados!F263</f>
        <v>29.541149990292464</v>
      </c>
    </row>
    <row r="79" spans="1:4" x14ac:dyDescent="0.25">
      <c r="A79" s="73">
        <f>+Resultados!C264</f>
        <v>41899</v>
      </c>
      <c r="B79" s="67">
        <f>+Resultados!D264</f>
        <v>11.878036497962048</v>
      </c>
      <c r="C79" s="68">
        <f>+Resultados!E264</f>
        <v>12.854133701021084</v>
      </c>
      <c r="D79" s="68">
        <f>+Resultados!F264</f>
        <v>29.796014486568723</v>
      </c>
    </row>
    <row r="80" spans="1:4" x14ac:dyDescent="0.25">
      <c r="A80" s="73">
        <f>+Resultados!C265</f>
        <v>41900</v>
      </c>
      <c r="B80" s="67">
        <f>+Resultados!D265</f>
        <v>11.915582001349584</v>
      </c>
      <c r="C80" s="68">
        <f>+Resultados!E265</f>
        <v>12.891788869234389</v>
      </c>
      <c r="D80" s="68">
        <f>+Resultados!F265</f>
        <v>30.050707753117706</v>
      </c>
    </row>
    <row r="81" spans="1:4" x14ac:dyDescent="0.25">
      <c r="A81" s="73">
        <f>+Resultados!C266</f>
        <v>41901</v>
      </c>
      <c r="B81" s="67">
        <f>+Resultados!D266</f>
        <v>11.953142127697335</v>
      </c>
      <c r="C81" s="68">
        <f>+Resultados!E266</f>
        <v>12.929531126465053</v>
      </c>
      <c r="D81" s="68">
        <f>+Resultados!F266</f>
        <v>30.305141063340361</v>
      </c>
    </row>
    <row r="82" spans="1:4" x14ac:dyDescent="0.25">
      <c r="A82" s="73">
        <f>+Resultados!C267</f>
        <v>41902</v>
      </c>
      <c r="B82" s="67">
        <f>+Resultados!D267</f>
        <v>11.990710364286365</v>
      </c>
      <c r="C82" s="68">
        <f>+Resultados!E267</f>
        <v>12.967354150595996</v>
      </c>
      <c r="D82" s="68">
        <f>+Resultados!F267</f>
        <v>30.559226274481315</v>
      </c>
    </row>
    <row r="83" spans="1:4" x14ac:dyDescent="0.25">
      <c r="A83" s="73">
        <f>+Resultados!C268</f>
        <v>41903</v>
      </c>
      <c r="B83" s="67">
        <f>+Resultados!D268</f>
        <v>12.028280208188583</v>
      </c>
      <c r="C83" s="68">
        <f>+Resultados!E268</f>
        <v>13.005251578032087</v>
      </c>
      <c r="D83" s="68">
        <f>+Resultados!F268</f>
        <v>30.812875889816155</v>
      </c>
    </row>
    <row r="84" spans="1:4" x14ac:dyDescent="0.25">
      <c r="A84" s="73">
        <f>+Resultados!C269</f>
        <v>41904</v>
      </c>
      <c r="B84" s="67">
        <f>+Resultados!D269</f>
        <v>12.065845158417646</v>
      </c>
      <c r="C84" s="68">
        <f>+Resultados!E269</f>
        <v>13.043216995636964</v>
      </c>
      <c r="D84" s="68">
        <f>+Resultados!F269</f>
        <v>31.066003119559795</v>
      </c>
    </row>
    <row r="85" spans="1:4" x14ac:dyDescent="0.25">
      <c r="A85" s="73">
        <f>+Resultados!C270</f>
        <v>41905</v>
      </c>
      <c r="B85" s="67">
        <f>+Resultados!D270</f>
        <v>12.103398708076719</v>
      </c>
      <c r="C85" s="68">
        <f>+Resultados!E270</f>
        <v>13.081243932610272</v>
      </c>
      <c r="D85" s="68">
        <f>+Resultados!F270</f>
        <v>31.318521940375987</v>
      </c>
    </row>
    <row r="86" spans="1:4" x14ac:dyDescent="0.25">
      <c r="A86" s="73">
        <f>+Resultados!C271</f>
        <v>41906</v>
      </c>
      <c r="B86" s="67">
        <f>+Resultados!D271</f>
        <v>12.140934336515814</v>
      </c>
      <c r="C86" s="68">
        <f>+Resultados!E271</f>
        <v>13.119325852317456</v>
      </c>
      <c r="D86" s="68">
        <f>+Resultados!F271</f>
        <v>31.57034715337139</v>
      </c>
    </row>
    <row r="87" spans="1:4" x14ac:dyDescent="0.25">
      <c r="A87" s="73">
        <f>+Resultados!C272</f>
        <v>41907</v>
      </c>
      <c r="B87" s="67">
        <f>+Resultados!D272</f>
        <v>12.178445501511584</v>
      </c>
      <c r="C87" s="68">
        <f>+Resultados!E272</f>
        <v>13.157456144084621</v>
      </c>
      <c r="D87" s="68">
        <f>+Resultados!F272</f>
        <v>31.821394440461685</v>
      </c>
    </row>
    <row r="88" spans="1:4" x14ac:dyDescent="0.25">
      <c r="A88" s="73">
        <f>+Resultados!C273</f>
        <v>41908</v>
      </c>
      <c r="B88" s="67">
        <f>+Resultados!D273</f>
        <v>12.215925631482408</v>
      </c>
      <c r="C88" s="68">
        <f>+Resultados!E273</f>
        <v>13.195628114971308</v>
      </c>
      <c r="D88" s="68">
        <f>+Resultados!F273</f>
        <v>32.071580419001137</v>
      </c>
    </row>
    <row r="89" spans="1:4" x14ac:dyDescent="0.25">
      <c r="A89" s="73">
        <f>+Resultados!C274</f>
        <v>41909</v>
      </c>
      <c r="B89" s="67">
        <f>+Resultados!D274</f>
        <v>12.253368117751753</v>
      </c>
      <c r="C89" s="68">
        <f>+Resultados!E274</f>
        <v>13.233834981534265</v>
      </c>
      <c r="D89" s="68">
        <f>+Resultados!F274</f>
        <v>32.320822694572009</v>
      </c>
    </row>
    <row r="90" spans="1:4" x14ac:dyDescent="0.25">
      <c r="A90" s="73">
        <f>+Resultados!C275</f>
        <v>41910</v>
      </c>
      <c r="B90" s="67">
        <f>+Resultados!D275</f>
        <v>12.290766306873044</v>
      </c>
      <c r="C90" s="68">
        <f>+Resultados!E275</f>
        <v>13.272069861596044</v>
      </c>
      <c r="D90" s="68">
        <f>+Resultados!F275</f>
        <v>32.569039911834686</v>
      </c>
    </row>
    <row r="91" spans="1:4" x14ac:dyDescent="0.25">
      <c r="A91" s="73">
        <f>+Resultados!C276</f>
        <v>41911</v>
      </c>
      <c r="B91" s="67">
        <f>+Resultados!D276</f>
        <v>12.328113493029281</v>
      </c>
      <c r="C91" s="68">
        <f>+Resultados!E276</f>
        <v>13.310325766032365</v>
      </c>
      <c r="D91" s="68">
        <f>+Resultados!F276</f>
        <v>32.816151803344788</v>
      </c>
    </row>
    <row r="92" spans="1:4" x14ac:dyDescent="0.25">
      <c r="A92" s="73">
        <f>+Resultados!C277</f>
        <v>41912</v>
      </c>
      <c r="B92" s="67">
        <f>+Resultados!D277</f>
        <v>12.365402910521153</v>
      </c>
      <c r="C92" s="68">
        <f>+Resultados!E277</f>
        <v>13.348595590592986</v>
      </c>
      <c r="D92" s="68">
        <f>+Resultados!F277</f>
        <v>33.062079236249019</v>
      </c>
    </row>
    <row r="93" spans="1:4" x14ac:dyDescent="0.25">
      <c r="A93" s="73">
        <f>+Resultados!C278</f>
        <v>41913</v>
      </c>
      <c r="B93" s="67">
        <f>+Resultados!D278</f>
        <v>12.402627726357375</v>
      </c>
      <c r="C93" s="68">
        <f>+Resultados!E278</f>
        <v>13.386872107771312</v>
      </c>
      <c r="D93" s="68">
        <f>+Resultados!F278</f>
        <v>33.306744256777215</v>
      </c>
    </row>
    <row r="94" spans="1:4" x14ac:dyDescent="0.25">
      <c r="A94" s="73">
        <f>+Resultados!C279</f>
        <v>41914</v>
      </c>
      <c r="B94" s="67">
        <f>+Resultados!D279</f>
        <v>12.439781032961545</v>
      </c>
      <c r="C94" s="68">
        <f>+Resultados!E279</f>
        <v>13.425147958738533</v>
      </c>
      <c r="D94" s="68">
        <f>+Resultados!F279</f>
        <v>33.550070132453897</v>
      </c>
    </row>
    <row r="95" spans="1:4" x14ac:dyDescent="0.25">
      <c r="A95" s="73">
        <f>+Resultados!C280</f>
        <v>41915</v>
      </c>
      <c r="B95" s="67">
        <f>+Resultados!D280</f>
        <v>12.476855841010016</v>
      </c>
      <c r="C95" s="68">
        <f>+Resultados!E280</f>
        <v>13.463415645358904</v>
      </c>
      <c r="D95" s="68">
        <f>+Resultados!F280</f>
        <v>33.791981391959311</v>
      </c>
    </row>
    <row r="96" spans="1:4" x14ac:dyDescent="0.25">
      <c r="A96" s="73">
        <f>+Resultados!C281</f>
        <v>41916</v>
      </c>
      <c r="B96" s="67">
        <f>+Resultados!D281</f>
        <v>12.513845072415696</v>
      </c>
      <c r="C96" s="68">
        <f>+Resultados!E281</f>
        <v>13.501667522303322</v>
      </c>
      <c r="D96" s="68">
        <f>+Resultados!F281</f>
        <v>34.032403862576054</v>
      </c>
    </row>
    <row r="97" spans="1:4" x14ac:dyDescent="0.25">
      <c r="A97" s="73">
        <f>+Resultados!C282</f>
        <v>41917</v>
      </c>
      <c r="B97" s="67">
        <f>+Resultados!D282</f>
        <v>12.550741553473134</v>
      </c>
      <c r="C97" s="68">
        <f>+Resultados!E282</f>
        <v>13.53989578927926</v>
      </c>
      <c r="D97" s="68">
        <f>+Resultados!F282</f>
        <v>34.271264705164135</v>
      </c>
    </row>
    <row r="98" spans="1:4" x14ac:dyDescent="0.25">
      <c r="A98" s="73">
        <f>+Resultados!C283</f>
        <v>41918</v>
      </c>
      <c r="B98" s="67">
        <f>+Resultados!D283</f>
        <v>12.587538008180607</v>
      </c>
      <c r="C98" s="68">
        <f>+Resultados!E283</f>
        <v>13.578092483395835</v>
      </c>
      <c r="D98" s="68">
        <f>+Resultados!F283</f>
        <v>34.508492446614582</v>
      </c>
    </row>
    <row r="99" spans="1:4" x14ac:dyDescent="0.25">
      <c r="A99" s="73">
        <f>+Resultados!C284</f>
        <v>41919</v>
      </c>
      <c r="B99" s="67">
        <f>+Resultados!D284</f>
        <v>12.624227051755428</v>
      </c>
      <c r="C99" s="68">
        <f>+Resultados!E284</f>
        <v>13.616249471683625</v>
      </c>
      <c r="D99" s="68">
        <f>+Resultados!F284</f>
        <v>34.744017009737959</v>
      </c>
    </row>
    <row r="100" spans="1:4" x14ac:dyDescent="0.25">
      <c r="A100" s="73">
        <f>+Resultados!C285</f>
        <v>41920</v>
      </c>
      <c r="B100" s="67">
        <f>+Resultados!D285</f>
        <v>12.660801184359208</v>
      </c>
      <c r="C100" s="68">
        <f>+Resultados!E285</f>
        <v>13.654358443789734</v>
      </c>
      <c r="D100" s="68">
        <f>+Resultados!F285</f>
        <v>34.977769740552418</v>
      </c>
    </row>
    <row r="101" spans="1:4" x14ac:dyDescent="0.25">
      <c r="A101" s="73">
        <f>+Resultados!C286</f>
        <v>41921</v>
      </c>
      <c r="B101" s="67">
        <f>+Resultados!D286</f>
        <v>12.697252785050171</v>
      </c>
      <c r="C101" s="68">
        <f>+Resultados!E286</f>
        <v>13.692410904869522</v>
      </c>
      <c r="D101" s="68">
        <f>+Resultados!F286</f>
        <v>35.209683432942093</v>
      </c>
    </row>
    <row r="102" spans="1:4" x14ac:dyDescent="0.25">
      <c r="A102" s="73">
        <f>+Resultados!C287</f>
        <v>41922</v>
      </c>
      <c r="B102" s="67">
        <f>+Resultados!D287</f>
        <v>12.733574105980217</v>
      </c>
      <c r="C102" s="68">
        <f>+Resultados!E287</f>
        <v>13.730398168697299</v>
      </c>
      <c r="D102" s="68">
        <f>+Resultados!F287</f>
        <v>35.439692350665048</v>
      </c>
    </row>
    <row r="103" spans="1:4" x14ac:dyDescent="0.25">
      <c r="A103" s="73">
        <f>+Resultados!C288</f>
        <v>41923</v>
      </c>
      <c r="B103" s="67">
        <f>+Resultados!D288</f>
        <v>12.769757266854937</v>
      </c>
      <c r="C103" s="68">
        <f>+Resultados!E288</f>
        <v>13.768311351019189</v>
      </c>
      <c r="D103" s="68">
        <f>+Resultados!F288</f>
        <v>35.667732246696801</v>
      </c>
    </row>
    <row r="104" spans="1:4" x14ac:dyDescent="0.25">
      <c r="A104" s="73">
        <f>+Resultados!C289</f>
        <v>41924</v>
      </c>
      <c r="B104" s="67">
        <f>+Resultados!D289</f>
        <v>12.805794249675156</v>
      </c>
      <c r="C104" s="68">
        <f>+Resultados!E289</f>
        <v>13.806141363172458</v>
      </c>
      <c r="D104" s="68">
        <f>+Resultados!F289</f>
        <v>35.893740379903058</v>
      </c>
    </row>
    <row r="105" spans="1:4" x14ac:dyDescent="0.25">
      <c r="A105" s="73">
        <f>+Resultados!C290</f>
        <v>41925</v>
      </c>
      <c r="B105" s="67">
        <f>+Resultados!D290</f>
        <v>12.841676893779253</v>
      </c>
      <c r="C105" s="68">
        <f>+Resultados!E290</f>
        <v>13.843878905996402</v>
      </c>
      <c r="D105" s="68">
        <f>+Resultados!F290</f>
        <v>36.117655529043333</v>
      </c>
    </row>
    <row r="106" spans="1:4" x14ac:dyDescent="0.25">
      <c r="A106" s="73">
        <f>+Resultados!C291</f>
        <v>41926</v>
      </c>
      <c r="B106" s="67">
        <f>+Resultados!D291</f>
        <v>12.877396891205818</v>
      </c>
      <c r="C106" s="68">
        <f>+Resultados!E291</f>
        <v>13.881514464060967</v>
      </c>
      <c r="D106" s="68">
        <f>+Resultados!F291</f>
        <v>36.33941800411381</v>
      </c>
    </row>
    <row r="107" spans="1:4" x14ac:dyDescent="0.25">
      <c r="A107" s="73">
        <f>+Resultados!C292</f>
        <v>41927</v>
      </c>
      <c r="B107" s="67">
        <f>+Resultados!D292</f>
        <v>12.912945782396791</v>
      </c>
      <c r="C107" s="68">
        <f>+Resultados!E292</f>
        <v>13.919038300240169</v>
      </c>
      <c r="D107" s="68">
        <f>+Resultados!F292</f>
        <v>36.558969655046162</v>
      </c>
    </row>
    <row r="108" spans="1:4" x14ac:dyDescent="0.25">
      <c r="A108" s="73">
        <f>+Resultados!C293</f>
        <v>41928</v>
      </c>
      <c r="B108" s="67">
        <f>+Resultados!D293</f>
        <v>12.948314952261578</v>
      </c>
      <c r="C108" s="68">
        <f>+Resultados!E293</f>
        <v>13.956440450658359</v>
      </c>
      <c r="D108" s="68">
        <f>+Resultados!F293</f>
        <v>36.776253877785862</v>
      </c>
    </row>
    <row r="109" spans="1:4" x14ac:dyDescent="0.25">
      <c r="A109" s="73">
        <f>+Resultados!C294</f>
        <v>41929</v>
      </c>
      <c r="B109" s="67">
        <f>+Resultados!D294</f>
        <v>12.983495626623041</v>
      </c>
      <c r="C109" s="68">
        <f>+Resultados!E294</f>
        <v>13.99371072003828</v>
      </c>
      <c r="D109" s="68">
        <f>+Resultados!F294</f>
        <v>36.991215617780966</v>
      </c>
    </row>
    <row r="110" spans="1:4" x14ac:dyDescent="0.25">
      <c r="A110" s="73">
        <f>+Resultados!C295</f>
        <v>41930</v>
      </c>
      <c r="B110" s="67">
        <f>+Resultados!D295</f>
        <v>13.018478869066742</v>
      </c>
      <c r="C110" s="68">
        <f>+Resultados!E295</f>
        <v>14.030838677480746</v>
      </c>
      <c r="D110" s="68">
        <f>+Resultados!F295</f>
        <v>37.203801370920033</v>
      </c>
    </row>
    <row r="111" spans="1:4" x14ac:dyDescent="0.25">
      <c r="A111" s="73">
        <f>+Resultados!C296</f>
        <v>41931</v>
      </c>
      <c r="B111" s="67">
        <f>+Resultados!D296</f>
        <v>13.053255578214907</v>
      </c>
      <c r="C111" s="68">
        <f>+Resultados!E296</f>
        <v>14.067813652706615</v>
      </c>
      <c r="D111" s="68">
        <f>+Resultados!F296</f>
        <v>37.413959181964046</v>
      </c>
    </row>
    <row r="112" spans="1:4" x14ac:dyDescent="0.25">
      <c r="A112" s="73">
        <f>+Resultados!C297</f>
        <v>41932</v>
      </c>
      <c r="B112" s="67">
        <f>+Resultados!D297</f>
        <v>13.087816485447028</v>
      </c>
      <c r="C112" s="68">
        <f>+Resultados!E297</f>
        <v>14.104624732792532</v>
      </c>
      <c r="D112" s="68">
        <f>+Resultados!F297</f>
        <v>37.621638640525049</v>
      </c>
    </row>
    <row r="113" spans="1:4" x14ac:dyDescent="0.25">
      <c r="A113" s="73">
        <f>+Resultados!C298</f>
        <v>41933</v>
      </c>
      <c r="B113" s="67">
        <f>+Resultados!D298</f>
        <v>13.122152153089113</v>
      </c>
      <c r="C113" s="68">
        <f>+Resultados!E298</f>
        <v>14.141260759432599</v>
      </c>
      <c r="D113" s="68">
        <f>+Resultados!F298</f>
        <v>37.826790874650307</v>
      </c>
    </row>
    <row r="114" spans="1:4" x14ac:dyDescent="0.25">
      <c r="A114" s="73">
        <f>+Resultados!C299</f>
        <v>41934</v>
      </c>
      <c r="B114" s="67">
        <f>+Resultados!D299</f>
        <v>13.156252973093698</v>
      </c>
      <c r="C114" s="68">
        <f>+Resultados!E299</f>
        <v>14.177710326758804</v>
      </c>
      <c r="D114" s="68">
        <f>+Resultados!F299</f>
        <v>38.029368542077158</v>
      </c>
    </row>
    <row r="115" spans="1:4" x14ac:dyDescent="0.25">
      <c r="A115" s="73">
        <f>+Resultados!C300</f>
        <v>41935</v>
      </c>
      <c r="B115" s="67">
        <f>+Resultados!D300</f>
        <v>13.190109166232793</v>
      </c>
      <c r="C115" s="68">
        <f>+Resultados!E300</f>
        <v>14.213961779753562</v>
      </c>
      <c r="D115" s="68">
        <f>+Resultados!F300</f>
        <v>38.229325819230702</v>
      </c>
    </row>
    <row r="116" spans="1:4" x14ac:dyDescent="0.25">
      <c r="A116" s="73">
        <f>+Resultados!C301</f>
        <v>41936</v>
      </c>
      <c r="B116" s="67">
        <f>+Resultados!D301</f>
        <v>13.223710781825819</v>
      </c>
      <c r="C116" s="68">
        <f>+Resultados!E301</f>
        <v>14.250003213288144</v>
      </c>
      <c r="D116" s="68">
        <f>+Resultados!F301</f>
        <v>38.426618388041362</v>
      </c>
    </row>
    <row r="117" spans="1:4" x14ac:dyDescent="0.25">
      <c r="A117" s="73">
        <f>+Resultados!C302</f>
        <v>41937</v>
      </c>
      <c r="B117" s="67">
        <f>+Resultados!D302</f>
        <v>13.257047698024529</v>
      </c>
      <c r="C117" s="68">
        <f>+Resultados!E302</f>
        <v>14.285822471821156</v>
      </c>
      <c r="D117" s="68">
        <f>+Resultados!F302</f>
        <v>38.621203420665907</v>
      </c>
    </row>
    <row r="118" spans="1:4" x14ac:dyDescent="0.25">
      <c r="A118" s="73">
        <f>+Resultados!C303</f>
        <v>41938</v>
      </c>
      <c r="B118" s="67">
        <f>+Resultados!D303</f>
        <v>13.290109622676416</v>
      </c>
      <c r="C118" s="68">
        <f>+Resultados!E303</f>
        <v>14.321407149791304</v>
      </c>
      <c r="D118" s="68">
        <f>+Resultados!F303</f>
        <v>38.81303956220026</v>
      </c>
    </row>
    <row r="119" spans="1:4" x14ac:dyDescent="0.25">
      <c r="A119" s="73">
        <f>+Resultados!C304</f>
        <v>41939</v>
      </c>
      <c r="B119" s="67">
        <f>+Resultados!D304</f>
        <v>13.322886094787936</v>
      </c>
      <c r="C119" s="68">
        <f>+Resultados!E304</f>
        <v>14.356744592738776</v>
      </c>
      <c r="D119" s="68">
        <f>+Resultados!F304</f>
        <v>39.002086911477377</v>
      </c>
    </row>
    <row r="120" spans="1:4" x14ac:dyDescent="0.25">
      <c r="A120" s="73">
        <f>+Resultados!C305</f>
        <v>41940</v>
      </c>
      <c r="B120" s="67">
        <f>+Resultados!D305</f>
        <v>13.355366486608196</v>
      </c>
      <c r="C120" s="68">
        <f>+Resultados!E305</f>
        <v>14.391821899189376</v>
      </c>
      <c r="D120" s="68">
        <f>+Resultados!F305</f>
        <v>39.188307000048546</v>
      </c>
    </row>
    <row r="121" spans="1:4" x14ac:dyDescent="0.25">
      <c r="A121" s="73">
        <f>+Resultados!C306</f>
        <v>41941</v>
      </c>
      <c r="B121" s="67">
        <f>+Resultados!D306</f>
        <v>13.387540006353047</v>
      </c>
      <c r="C121" s="68">
        <f>+Resultados!E306</f>
        <v>14.426625923335308</v>
      </c>
      <c r="D121" s="68">
        <f>+Resultados!F306</f>
        <v>39.371662769449628</v>
      </c>
    </row>
    <row r="122" spans="1:4" x14ac:dyDescent="0.25">
      <c r="A122" s="73">
        <f>+Resultados!C307</f>
        <v>41942</v>
      </c>
      <c r="B122" s="67">
        <f>+Resultados!D307</f>
        <v>13.419395701588861</v>
      </c>
      <c r="C122" s="68">
        <f>+Resultados!E307</f>
        <v>14.461143278545787</v>
      </c>
      <c r="D122" s="68">
        <f>+Resultados!F307</f>
        <v>39.552118546858971</v>
      </c>
    </row>
    <row r="123" spans="1:4" x14ac:dyDescent="0.25">
      <c r="A123" s="73">
        <f>+Resultados!C308</f>
        <v>41943</v>
      </c>
      <c r="B123" s="67">
        <f>+Resultados!D308</f>
        <v>13.450922463294063</v>
      </c>
      <c r="C123" s="68">
        <f>+Resultados!E308</f>
        <v>14.495360341740115</v>
      </c>
      <c r="D123" s="68">
        <f>+Resultados!F308</f>
        <v>39.729640019255321</v>
      </c>
    </row>
    <row r="124" spans="1:4" x14ac:dyDescent="0.25">
      <c r="A124" s="73">
        <f>+Resultados!C309</f>
        <v>41944</v>
      </c>
      <c r="B124" s="67">
        <f>+Resultados!D309</f>
        <v>13.482109030615502</v>
      </c>
      <c r="C124" s="68">
        <f>+Resultados!E309</f>
        <v>14.529263258654677</v>
      </c>
      <c r="D124" s="68">
        <f>+Resultados!F309</f>
        <v>39.904194206188414</v>
      </c>
    </row>
    <row r="125" spans="1:4" x14ac:dyDescent="0.25">
      <c r="A125" s="73">
        <f>+Resultados!C310</f>
        <v>41945</v>
      </c>
      <c r="B125" s="67">
        <f>+Resultados!D310</f>
        <v>13.512943996335371</v>
      </c>
      <c r="C125" s="68">
        <f>+Resultados!E310</f>
        <v>14.562837950034185</v>
      </c>
      <c r="D125" s="68">
        <f>+Resultados!F310</f>
        <v>40.075749431276513</v>
      </c>
    </row>
    <row r="126" spans="1:4" x14ac:dyDescent="0.25">
      <c r="A126" s="73">
        <f>+Resultados!C311</f>
        <v>41946</v>
      </c>
      <c r="B126" s="67">
        <f>+Resultados!D311</f>
        <v>13.543415813062811</v>
      </c>
      <c r="C126" s="68">
        <f>+Resultados!E311</f>
        <v>14.596070118775909</v>
      </c>
      <c r="D126" s="68">
        <f>+Resultados!F311</f>
        <v>40.244275292547016</v>
      </c>
    </row>
    <row r="127" spans="1:4" x14ac:dyDescent="0.25">
      <c r="A127" s="73">
        <f>+Resultados!C312</f>
        <v>41947</v>
      </c>
      <c r="B127" s="67">
        <f>+Resultados!D312</f>
        <v>13.573512800162712</v>
      </c>
      <c r="C127" s="68">
        <f>+Resultados!E312</f>
        <v>14.628945258053879</v>
      </c>
      <c r="D127" s="68">
        <f>+Resultados!F312</f>
        <v>40.409742631738517</v>
      </c>
    </row>
    <row r="128" spans="1:4" x14ac:dyDescent="0.25">
      <c r="A128" s="73">
        <f>+Resultados!C313</f>
        <v>41948</v>
      </c>
      <c r="B128" s="67">
        <f>+Resultados!D313</f>
        <v>13.603223151432367</v>
      </c>
      <c r="C128" s="68">
        <f>+Resultados!E313</f>
        <v>14.66144866044789</v>
      </c>
      <c r="D128" s="68">
        <f>+Resultados!F313</f>
        <v>40.572123502682544</v>
      </c>
    </row>
    <row r="129" spans="1:4" x14ac:dyDescent="0.25">
      <c r="A129" s="73">
        <f>+Resultados!C314</f>
        <v>41949</v>
      </c>
      <c r="B129" s="67">
        <f>+Resultados!D314</f>
        <v>13.63253494353442</v>
      </c>
      <c r="C129" s="68">
        <f>+Resultados!E314</f>
        <v>14.693565428099756</v>
      </c>
      <c r="D129" s="68">
        <f>+Resultados!F314</f>
        <v>40.731391138884526</v>
      </c>
    </row>
    <row r="130" spans="1:4" x14ac:dyDescent="0.25">
      <c r="A130" s="73">
        <f>+Resultados!C315</f>
        <v>41950</v>
      </c>
      <c r="B130" s="67">
        <f>+Resultados!D315</f>
        <v>13.661436145192424</v>
      </c>
      <c r="C130" s="68">
        <f>+Resultados!E315</f>
        <v>14.725280483916549</v>
      </c>
      <c r="D130" s="68">
        <f>+Resultados!F315</f>
        <v>40.887519920422996</v>
      </c>
    </row>
    <row r="131" spans="1:4" x14ac:dyDescent="0.25">
      <c r="A131" s="73">
        <f>+Resultados!C316</f>
        <v>41951</v>
      </c>
      <c r="B131" s="67">
        <f>+Resultados!D316</f>
        <v>13.689914627152774</v>
      </c>
      <c r="C131" s="68">
        <f>+Resultados!E316</f>
        <v>14.756578583837417</v>
      </c>
      <c r="D131" s="68">
        <f>+Resultados!F316</f>
        <v>41.04048534028577</v>
      </c>
    </row>
    <row r="132" spans="1:4" x14ac:dyDescent="0.25">
      <c r="A132" s="73">
        <f>+Resultados!C317</f>
        <v>41952</v>
      </c>
      <c r="B132" s="67">
        <f>+Resultados!D317</f>
        <v>13.71795817291412</v>
      </c>
      <c r="C132" s="68">
        <f>+Resultados!E317</f>
        <v>14.787444330177186</v>
      </c>
      <c r="D132" s="68">
        <f>+Resultados!F317</f>
        <v>41.190263970260688</v>
      </c>
    </row>
    <row r="133" spans="1:4" x14ac:dyDescent="0.25">
      <c r="A133" s="73">
        <f>+Resultados!C318</f>
        <v>41953</v>
      </c>
      <c r="B133" s="67">
        <f>+Resultados!D318</f>
        <v>13.745554490222544</v>
      </c>
      <c r="C133" s="68">
        <f>+Resultados!E318</f>
        <v>14.81786218605632</v>
      </c>
      <c r="D133" s="68">
        <f>+Resultados!F318</f>
        <v>41.336833426496838</v>
      </c>
    </row>
    <row r="134" spans="1:4" x14ac:dyDescent="0.25">
      <c r="A134" s="73">
        <f>+Resultados!C319</f>
        <v>41954</v>
      </c>
      <c r="B134" s="67">
        <f>+Resultados!D319</f>
        <v>13.772691223327662</v>
      </c>
      <c r="C134" s="68">
        <f>+Resultados!E319</f>
        <v>14.847816490922437</v>
      </c>
      <c r="D134" s="68">
        <f>+Resultados!F319</f>
        <v>41.48017233485055</v>
      </c>
    </row>
    <row r="135" spans="1:4" x14ac:dyDescent="0.25">
      <c r="A135" s="73">
        <f>+Resultados!C320</f>
        <v>41955</v>
      </c>
      <c r="B135" s="67">
        <f>+Resultados!D320</f>
        <v>13.799355965991721</v>
      </c>
      <c r="C135" s="68">
        <f>+Resultados!E320</f>
        <v>14.877291477164475</v>
      </c>
      <c r="D135" s="68">
        <f>+Resultados!F320</f>
        <v>41.620260296127576</v>
      </c>
    </row>
    <row r="136" spans="1:4" x14ac:dyDescent="0.25">
      <c r="A136" s="73">
        <f>+Resultados!C321</f>
        <v>41956</v>
      </c>
      <c r="B136" s="67">
        <f>+Resultados!D321</f>
        <v>13.825536275240172</v>
      </c>
      <c r="C136" s="68">
        <f>+Resultados!E321</f>
        <v>14.9062712878155</v>
      </c>
      <c r="D136" s="68">
        <f>+Resultados!F321</f>
        <v>41.757077851330358</v>
      </c>
    </row>
    <row r="137" spans="1:4" x14ac:dyDescent="0.25">
      <c r="A137" s="73">
        <f>+Resultados!C322</f>
        <v>41957</v>
      </c>
      <c r="B137" s="67">
        <f>+Resultados!D322</f>
        <v>13.851219685838874</v>
      </c>
      <c r="C137" s="68">
        <f>+Resultados!E322</f>
        <v>14.934739995335255</v>
      </c>
      <c r="D137" s="68">
        <f>+Resultados!F322</f>
        <v>41.890606447015379</v>
      </c>
    </row>
    <row r="138" spans="1:4" x14ac:dyDescent="0.25">
      <c r="A138" s="73">
        <f>+Resultados!C323</f>
        <v>41958</v>
      </c>
      <c r="B138" s="67">
        <f>+Resultados!D323</f>
        <v>13.876393725479186</v>
      </c>
      <c r="C138" s="68">
        <f>+Resultados!E323</f>
        <v>14.962681621458017</v>
      </c>
      <c r="D138" s="68">
        <f>+Resultados!F323</f>
        <v>42.020828400862698</v>
      </c>
    </row>
    <row r="139" spans="1:4" x14ac:dyDescent="0.25">
      <c r="A139" s="73">
        <f>+Resultados!C324</f>
        <v>41959</v>
      </c>
      <c r="B139" s="67">
        <f>+Resultados!D324</f>
        <v>13.901045930648506</v>
      </c>
      <c r="C139" s="68">
        <f>+Resultados!E324</f>
        <v>14.99008015808559</v>
      </c>
      <c r="D139" s="68">
        <f>+Resultados!F324</f>
        <v>42.147726867554717</v>
      </c>
    </row>
    <row r="140" spans="1:4" x14ac:dyDescent="0.25">
      <c r="A140" s="73">
        <f>+Resultados!C325</f>
        <v>41960</v>
      </c>
      <c r="B140" s="67">
        <f>+Resultados!D325</f>
        <v>13.925163863159785</v>
      </c>
      <c r="C140" s="68">
        <f>+Resultados!E325</f>
        <v>15.016919589199254</v>
      </c>
      <c r="D140" s="68">
        <f>+Resultados!F325</f>
        <v>42.271285805057374</v>
      </c>
    </row>
    <row r="141" spans="1:4" x14ac:dyDescent="0.25">
      <c r="A141" s="73">
        <f>+Resultados!C326</f>
        <v>41961</v>
      </c>
      <c r="B141" s="67">
        <f>+Resultados!D326</f>
        <v>13.94873512730965</v>
      </c>
      <c r="C141" s="68">
        <f>+Resultados!E326</f>
        <v>15.043183913758336</v>
      </c>
      <c r="D141" s="68">
        <f>+Resultados!F326</f>
        <v>42.391489941391988</v>
      </c>
    </row>
    <row r="142" spans="1:4" x14ac:dyDescent="0.25">
      <c r="A142" s="73">
        <f>+Resultados!C327</f>
        <v>41962</v>
      </c>
      <c r="B142" s="67">
        <f>+Resultados!D327</f>
        <v>13.971747387630518</v>
      </c>
      <c r="C142" s="68">
        <f>+Resultados!E327</f>
        <v>15.068857169546325</v>
      </c>
      <c r="D142" s="68">
        <f>+Resultados!F327</f>
        <v>42.508324741980736</v>
      </c>
    </row>
    <row r="143" spans="1:4" x14ac:dyDescent="0.25">
      <c r="A143" s="73">
        <f>+Resultados!C328</f>
        <v>41963</v>
      </c>
      <c r="B143" s="67">
        <f>+Resultados!D328</f>
        <v>13.994188387198124</v>
      </c>
      <c r="C143" s="68">
        <f>+Resultados!E328</f>
        <v>15.093923457919148</v>
      </c>
      <c r="D143" s="68">
        <f>+Resultados!F328</f>
        <v>42.621776377643798</v>
      </c>
    </row>
    <row r="144" spans="1:4" x14ac:dyDescent="0.25">
      <c r="A144" s="73">
        <f>+Resultados!C329</f>
        <v>41964</v>
      </c>
      <c r="B144" s="67">
        <f>+Resultados!D329</f>
        <v>14.016045966451596</v>
      </c>
      <c r="C144" s="68">
        <f>+Resultados!E329</f>
        <v>15.118366969403072</v>
      </c>
      <c r="D144" s="68">
        <f>+Resultados!F329</f>
        <v>42.731831693320018</v>
      </c>
    </row>
    <row r="145" spans="1:4" x14ac:dyDescent="0.25">
      <c r="A145" s="73">
        <f>+Resultados!C330</f>
        <v>41965</v>
      </c>
      <c r="B145" s="67">
        <f>+Resultados!D330</f>
        <v>14.037308082479303</v>
      </c>
      <c r="C145" s="68">
        <f>+Resultados!E330</f>
        <v>15.14217201008309</v>
      </c>
      <c r="D145" s="68">
        <f>+Resultados!F330</f>
        <v>42.838478177577954</v>
      </c>
    </row>
    <row r="146" spans="1:4" x14ac:dyDescent="0.25">
      <c r="A146" s="73">
        <f>+Resultados!C331</f>
        <v>41966</v>
      </c>
      <c r="B146" s="67">
        <f>+Resultados!D331</f>
        <v>14.057962828719372</v>
      </c>
      <c r="C146" s="68">
        <f>+Resultados!E331</f>
        <v>15.165323028715536</v>
      </c>
      <c r="D146" s="68">
        <f>+Resultados!F331</f>
        <v>42.941703932977838</v>
      </c>
    </row>
    <row r="147" spans="1:4" x14ac:dyDescent="0.25">
      <c r="A147" s="73">
        <f>+Resultados!C332</f>
        <v>41967</v>
      </c>
      <c r="B147" s="67">
        <f>+Resultados!D332</f>
        <v>14.077998455020131</v>
      </c>
      <c r="C147" s="68">
        <f>+Resultados!E332</f>
        <v>15.187804644491834</v>
      </c>
      <c r="D147" s="68">
        <f>+Resultados!F332</f>
        <v>43.041497647339192</v>
      </c>
    </row>
    <row r="148" spans="1:4" x14ac:dyDescent="0.25">
      <c r="A148" s="73">
        <f>+Resultados!C333</f>
        <v>41968</v>
      </c>
      <c r="B148" s="67">
        <f>+Resultados!D333</f>
        <v>14.097403388001631</v>
      </c>
      <c r="C148" s="68">
        <f>+Resultados!E333</f>
        <v>15.209601675373543</v>
      </c>
      <c r="D148" s="68">
        <f>+Resultados!F333</f>
        <v>43.137848565962877</v>
      </c>
    </row>
    <row r="149" spans="1:4" x14ac:dyDescent="0.25">
      <c r="A149" s="73">
        <f>+Resultados!C334</f>
        <v>41969</v>
      </c>
      <c r="B149" s="67">
        <f>+Resultados!D334</f>
        <v>14.116166251655837</v>
      </c>
      <c r="C149" s="68">
        <f>+Resultados!E334</f>
        <v>15.230699166911984</v>
      </c>
      <c r="D149" s="68">
        <f>+Resultados!F334</f>
        <v>43.230746464850299</v>
      </c>
    </row>
    <row r="150" spans="1:4" x14ac:dyDescent="0.25">
      <c r="A150" s="73">
        <f>+Resultados!C335</f>
        <v>41970</v>
      </c>
      <c r="B150" s="67">
        <f>+Resultados!D335</f>
        <v>14.134275888119683</v>
      </c>
      <c r="C150" s="68">
        <f>+Resultados!E335</f>
        <v>15.251082421459511</v>
      </c>
      <c r="D150" s="68">
        <f>+Resultados!F335</f>
        <v>43.320181624957065</v>
      </c>
    </row>
    <row r="151" spans="1:4" x14ac:dyDescent="0.25">
      <c r="A151" s="73">
        <f>+Resultados!C336</f>
        <v>41971</v>
      </c>
      <c r="B151" s="67">
        <f>+Resultados!D336</f>
        <v>14.151721378551791</v>
      </c>
      <c r="C151" s="68">
        <f>+Resultados!E336</f>
        <v>15.270737027673182</v>
      </c>
      <c r="D151" s="68">
        <f>+Resultados!F336</f>
        <v>43.406144807511652</v>
      </c>
    </row>
    <row r="152" spans="1:4" x14ac:dyDescent="0.25">
      <c r="A152" s="73">
        <f>+Resultados!C337</f>
        <v>41972</v>
      </c>
      <c r="B152" s="67">
        <f>+Resultados!D337</f>
        <v>14.168492064040834</v>
      </c>
      <c r="C152" s="68">
        <f>+Resultados!E337</f>
        <v>15.289648890205767</v>
      </c>
      <c r="D152" s="68">
        <f>+Resultados!F337</f>
        <v>43.488627230424825</v>
      </c>
    </row>
    <row r="153" spans="1:4" x14ac:dyDescent="0.25">
      <c r="A153" s="73">
        <f>+Resultados!C338</f>
        <v>41973</v>
      </c>
      <c r="B153" s="67">
        <f>+Resultados!D338</f>
        <v>14.184577566470848</v>
      </c>
      <c r="C153" s="68">
        <f>+Resultados!E338</f>
        <v>15.307804259473791</v>
      </c>
      <c r="D153" s="68">
        <f>+Resultados!F338</f>
        <v>43.567620545810016</v>
      </c>
    </row>
    <row r="154" spans="1:4" x14ac:dyDescent="0.25">
      <c r="A154" s="73">
        <f>+Resultados!C339</f>
        <v>41974</v>
      </c>
      <c r="B154" s="67">
        <f>+Resultados!D339</f>
        <v>14.199967809266473</v>
      </c>
      <c r="C154" s="68">
        <f>+Resultados!E339</f>
        <v>15.325189761387328</v>
      </c>
      <c r="D154" s="68">
        <f>+Resultados!F339</f>
        <v>43.643116818628783</v>
      </c>
    </row>
    <row r="155" spans="1:4" x14ac:dyDescent="0.25">
      <c r="A155" s="73">
        <f>+Resultados!C340</f>
        <v>41975</v>
      </c>
      <c r="B155" s="67">
        <f>+Resultados!D340</f>
        <v>14.214653037939307</v>
      </c>
      <c r="C155" s="68">
        <f>+Resultados!E340</f>
        <v>15.341792426922069</v>
      </c>
      <c r="D155" s="68">
        <f>+Resultados!F340</f>
        <v>43.715108506471907</v>
      </c>
    </row>
    <row r="156" spans="1:4" x14ac:dyDescent="0.25">
      <c r="A156" s="73">
        <f>+Resultados!C341</f>
        <v>41976</v>
      </c>
      <c r="B156" s="67">
        <f>+Resultados!D341</f>
        <v>14.228623840354965</v>
      </c>
      <c r="C156" s="68">
        <f>+Resultados!E341</f>
        <v>15.357599721410597</v>
      </c>
      <c r="D156" s="68">
        <f>+Resultados!F341</f>
        <v>43.783588440480422</v>
      </c>
    </row>
    <row r="157" spans="1:4" x14ac:dyDescent="0.25">
      <c r="A157" s="73">
        <f>+Resultados!C342</f>
        <v>41977</v>
      </c>
      <c r="B157" s="67">
        <f>+Resultados!D342</f>
        <v>14.241871166639489</v>
      </c>
      <c r="C157" s="68">
        <f>+Resultados!E342</f>
        <v>15.372599573426813</v>
      </c>
      <c r="D157" s="68">
        <f>+Resultados!F342</f>
        <v>43.848549807408112</v>
      </c>
    </row>
    <row r="158" spans="1:4" x14ac:dyDescent="0.25">
      <c r="A158" s="73">
        <f>+Resultados!C343</f>
        <v>41978</v>
      </c>
      <c r="B158" s="67">
        <f>+Resultados!D343</f>
        <v>14.254386348643255</v>
      </c>
      <c r="C158" s="68">
        <f>+Resultados!E343</f>
        <v>15.386780403135521</v>
      </c>
      <c r="D158" s="68">
        <f>+Resultados!F343</f>
        <v>43.909986132822041</v>
      </c>
    </row>
    <row r="159" spans="1:4" x14ac:dyDescent="0.25">
      <c r="A159" s="73">
        <f>+Resultados!C344</f>
        <v>41979</v>
      </c>
      <c r="B159" s="67">
        <f>+Resultados!D344</f>
        <v>14.266161118880287</v>
      </c>
      <c r="C159" s="68">
        <f>+Resultados!E344</f>
        <v>15.400131149977859</v>
      </c>
      <c r="D159" s="68">
        <f>+Resultados!F344</f>
        <v>43.967891265434233</v>
      </c>
    </row>
    <row r="160" spans="1:4" x14ac:dyDescent="0.25">
      <c r="A160" s="73">
        <f>+Resultados!C345</f>
        <v>41980</v>
      </c>
      <c r="B160" s="67">
        <f>+Resultados!D345</f>
        <v>14.277187628861636</v>
      </c>
      <c r="C160" s="68">
        <f>+Resultados!E345</f>
        <v>15.412641299562823</v>
      </c>
      <c r="D160" s="68">
        <f>+Resultados!F345</f>
        <v>44.022259362555296</v>
      </c>
    </row>
    <row r="161" spans="1:4" x14ac:dyDescent="0.25">
      <c r="A161" s="73">
        <f>+Resultados!C346</f>
        <v>41981</v>
      </c>
      <c r="B161" s="67">
        <f>+Resultados!D346</f>
        <v>14.287458466742319</v>
      </c>
      <c r="C161" s="68">
        <f>+Resultados!E346</f>
        <v>15.424300909635978</v>
      </c>
      <c r="D161" s="68">
        <f>+Resultados!F346</f>
        <v>44.073084876657234</v>
      </c>
    </row>
    <row r="162" spans="1:4" x14ac:dyDescent="0.25">
      <c r="A162" s="73">
        <f>+Resultados!C347</f>
        <v>41982</v>
      </c>
      <c r="B162" s="67">
        <f>+Resultados!D347</f>
        <v>14.296966674202896</v>
      </c>
      <c r="C162" s="68">
        <f>+Resultados!E347</f>
        <v>15.435100634997712</v>
      </c>
      <c r="D162" s="68">
        <f>+Resultados!F347</f>
        <v>44.120362543030737</v>
      </c>
    </row>
    <row r="163" spans="1:4" x14ac:dyDescent="0.25">
      <c r="A163" s="73">
        <f>+Resultados!C348</f>
        <v>41983</v>
      </c>
      <c r="B163" s="67">
        <f>+Resultados!D348</f>
        <v>14.305705762488937</v>
      </c>
      <c r="C163" s="68">
        <f>+Resultados!E348</f>
        <v>15.445031751246216</v>
      </c>
      <c r="D163" s="68">
        <f>+Resultados!F348</f>
        <v>44.164087368521045</v>
      </c>
    </row>
    <row r="164" spans="1:4" x14ac:dyDescent="0.25">
      <c r="A164" s="73">
        <f>+Resultados!C349</f>
        <v>41984</v>
      </c>
      <c r="B164" s="67">
        <f>+Resultados!D349</f>
        <v>14.313669727534291</v>
      </c>
      <c r="C164" s="68">
        <f>+Resultados!E349</f>
        <v>15.454086177223749</v>
      </c>
      <c r="D164" s="68">
        <f>+Resultados!F349</f>
        <v>44.204254621324374</v>
      </c>
    </row>
    <row r="165" spans="1:4" x14ac:dyDescent="0.25">
      <c r="A165" s="73">
        <f>+Resultados!C350</f>
        <v>41985</v>
      </c>
      <c r="B165" s="67">
        <f>+Resultados!D350</f>
        <v>14.320853064097232</v>
      </c>
      <c r="C165" s="68">
        <f>+Resultados!E350</f>
        <v>15.462256496049465</v>
      </c>
      <c r="D165" s="68">
        <f>+Resultados!F350</f>
        <v>44.240859821826916</v>
      </c>
    </row>
    <row r="166" spans="1:4" x14ac:dyDescent="0.25">
      <c r="A166" s="73">
        <f>+Resultados!C351</f>
        <v>41986</v>
      </c>
      <c r="B166" s="67">
        <f>+Resultados!D351</f>
        <v>14.32725077884232</v>
      </c>
      <c r="C166" s="68">
        <f>+Resultados!E351</f>
        <v>15.46953597462754</v>
      </c>
      <c r="D166" s="68">
        <f>+Resultados!F351</f>
        <v>44.273898734467089</v>
      </c>
    </row>
    <row r="167" spans="1:4" x14ac:dyDescent="0.25">
      <c r="A167" s="73">
        <f>+Resultados!C352</f>
        <v>41987</v>
      </c>
      <c r="B167" s="67">
        <f>+Resultados!D352</f>
        <v>14.332858402305142</v>
      </c>
      <c r="C167" s="68">
        <f>+Resultados!E352</f>
        <v>15.475918581525972</v>
      </c>
      <c r="D167" s="68">
        <f>+Resultados!F352</f>
        <v>44.303367360603289</v>
      </c>
    </row>
    <row r="168" spans="1:4" x14ac:dyDescent="0.25">
      <c r="A168" s="73">
        <f>+Resultados!C353</f>
        <v>41988</v>
      </c>
      <c r="B168" s="67">
        <f>+Resultados!D353</f>
        <v>14.337671999681699</v>
      </c>
      <c r="C168" s="68">
        <f>+Resultados!E353</f>
        <v>15.481399003128802</v>
      </c>
      <c r="D168" s="68">
        <f>+Resultados!F353</f>
        <v>44.32926193236819</v>
      </c>
    </row>
    <row r="169" spans="1:4" x14ac:dyDescent="0.25">
      <c r="A169" s="73">
        <f>+Resultados!C354</f>
        <v>41989</v>
      </c>
      <c r="B169" s="67">
        <f>+Resultados!D354</f>
        <v>14.341688180389584</v>
      </c>
      <c r="C169" s="68">
        <f>+Resultados!E354</f>
        <v>15.485972657972962</v>
      </c>
      <c r="D169" s="68">
        <f>+Resultados!F354</f>
        <v>44.351578907493</v>
      </c>
    </row>
    <row r="170" spans="1:4" x14ac:dyDescent="0.25">
      <c r="A170" s="73">
        <f>+Resultados!C355</f>
        <v>41990</v>
      </c>
      <c r="B170" s="67">
        <f>+Resultados!D355</f>
        <v>14.344904106353562</v>
      </c>
      <c r="C170" s="68">
        <f>+Resultados!E355</f>
        <v>15.489635709190033</v>
      </c>
      <c r="D170" s="68">
        <f>+Resultados!F355</f>
        <v>44.370314965085647</v>
      </c>
    </row>
    <row r="171" spans="1:4" x14ac:dyDescent="0.25">
      <c r="A171" s="73">
        <f>+Resultados!C356</f>
        <v>41991</v>
      </c>
      <c r="B171" s="67">
        <f>+Resultados!D356</f>
        <v>14.347317498974318</v>
      </c>
      <c r="C171" s="68">
        <f>+Resultados!E356</f>
        <v>15.49238507498319</v>
      </c>
      <c r="D171" s="68">
        <f>+Resultados!F356</f>
        <v>44.385467002348534</v>
      </c>
    </row>
    <row r="172" spans="1:4" x14ac:dyDescent="0.25">
      <c r="A172" s="73">
        <f>+Resultados!C357</f>
        <v>41992</v>
      </c>
      <c r="B172" s="67">
        <f>+Resultados!D357</f>
        <v>14.348926644745353</v>
      </c>
      <c r="C172" s="68">
        <f>+Resultados!E357</f>
        <v>15.494218437080102</v>
      </c>
      <c r="D172" s="68">
        <f>+Resultados!F357</f>
        <v>44.397032132223806</v>
      </c>
    </row>
    <row r="173" spans="1:4" x14ac:dyDescent="0.25">
      <c r="A173" s="73">
        <f>+Resultados!C358</f>
        <v>41993</v>
      </c>
      <c r="B173" s="67">
        <f>+Resultados!D358</f>
        <v>14.349730399489788</v>
      </c>
      <c r="C173" s="68">
        <f>+Resultados!E358</f>
        <v>15.49513424711377</v>
      </c>
      <c r="D173" s="68">
        <f>+Resultados!F358</f>
        <v>44.405007681955702</v>
      </c>
    </row>
    <row r="174" spans="1:4" x14ac:dyDescent="0.25">
      <c r="A174" s="73">
        <f>+Resultados!C359</f>
        <v>41994</v>
      </c>
      <c r="B174" s="67">
        <f>+Resultados!D359</f>
        <v>14.34972819119557</v>
      </c>
      <c r="C174" s="68">
        <f>+Resultados!E359</f>
        <v>15.49513173089491</v>
      </c>
      <c r="D174" s="68">
        <f>+Resultados!F359</f>
        <v>44.409391192562623</v>
      </c>
    </row>
    <row r="175" spans="1:4" x14ac:dyDescent="0.25">
      <c r="A175" s="73">
        <f>+Resultados!C360</f>
        <v>41995</v>
      </c>
      <c r="B175" s="67">
        <f>+Resultados!D360</f>
        <v>14.348920021434756</v>
      </c>
      <c r="C175" s="68">
        <f>+Resultados!E360</f>
        <v>15.49421089055131</v>
      </c>
      <c r="D175" s="68">
        <f>+Resultados!F360</f>
        <v>44.410180419213276</v>
      </c>
    </row>
    <row r="176" spans="1:4" x14ac:dyDescent="0.25">
      <c r="A176" s="73">
        <f>+Resultados!C361</f>
        <v>41996</v>
      </c>
      <c r="B176" s="67">
        <f>+Resultados!D361</f>
        <v>14.347306465359582</v>
      </c>
      <c r="C176" s="68">
        <f>+Resultados!E361</f>
        <v>15.492372504521953</v>
      </c>
      <c r="D176" s="68">
        <f>+Resultados!F361</f>
        <v>44.407373332504669</v>
      </c>
    </row>
    <row r="177" spans="1:4" x14ac:dyDescent="0.25">
      <c r="A177" s="73">
        <f>+Resultados!C362</f>
        <v>41997</v>
      </c>
      <c r="B177" s="67">
        <f>+Resultados!D362</f>
        <v>14.344888670275443</v>
      </c>
      <c r="C177" s="68">
        <f>+Resultados!E362</f>
        <v>15.489618125405903</v>
      </c>
      <c r="D177" s="68">
        <f>+Resultados!F362</f>
        <v>44.400968120641942</v>
      </c>
    </row>
    <row r="178" spans="1:4" x14ac:dyDescent="0.25">
      <c r="A178" s="73">
        <f>+Resultados!C363</f>
        <v>41998</v>
      </c>
      <c r="B178" s="67">
        <f>+Resultados!D363</f>
        <v>14.34166835279793</v>
      </c>
      <c r="C178" s="68">
        <f>+Resultados!E363</f>
        <v>15.485950075678337</v>
      </c>
      <c r="D178" s="68">
        <f>+Resultados!F363</f>
        <v>44.390963192522797</v>
      </c>
    </row>
    <row r="179" spans="1:4" x14ac:dyDescent="0.25">
      <c r="A179" s="73">
        <f>+Resultados!C364</f>
        <v>41999</v>
      </c>
      <c r="B179" s="67">
        <f>+Resultados!D364</f>
        <v>14.337647794608419</v>
      </c>
      <c r="C179" s="68">
        <f>+Resultados!E364</f>
        <v>15.481371441298208</v>
      </c>
      <c r="D179" s="68">
        <f>+Resultados!F364</f>
        <v>44.3773571817323</v>
      </c>
    </row>
    <row r="180" spans="1:4" x14ac:dyDescent="0.25">
      <c r="A180" s="73">
        <f>+Resultados!C365</f>
        <v>42000</v>
      </c>
      <c r="B180" s="67">
        <f>+Resultados!D365</f>
        <v>14.332829836829672</v>
      </c>
      <c r="C180" s="68">
        <f>+Resultados!E365</f>
        <v>15.475886063244111</v>
      </c>
      <c r="D180" s="68">
        <f>+Resultados!F365</f>
        <v>44.360148951455614</v>
      </c>
    </row>
    <row r="181" spans="1:4" x14ac:dyDescent="0.25">
      <c r="A181" s="73">
        <f>+Resultados!C366</f>
        <v>42001</v>
      </c>
      <c r="B181" s="67">
        <f>+Resultados!D366</f>
        <v>14.327217873049783</v>
      </c>
      <c r="C181" s="68">
        <f>+Resultados!E366</f>
        <v>15.469498527026424</v>
      </c>
      <c r="D181" s="68">
        <f>+Resultados!F366</f>
        <v>44.339337600319475</v>
      </c>
    </row>
    <row r="182" spans="1:4" x14ac:dyDescent="0.25">
      <c r="A182" s="73">
        <f>+Resultados!C367</f>
        <v>42002</v>
      </c>
      <c r="B182" s="67">
        <f>+Resultados!D367</f>
        <v>14.320815841029475</v>
      </c>
      <c r="C182" s="68">
        <f>+Resultados!E367</f>
        <v>15.462214150234951</v>
      </c>
      <c r="D182" s="68">
        <f>+Resultados!F367</f>
        <v>44.314922469174768</v>
      </c>
    </row>
    <row r="183" spans="1:4" x14ac:dyDescent="0.25">
      <c r="A183" s="73">
        <f>+Resultados!C368</f>
        <v>42003</v>
      </c>
      <c r="B183" s="67">
        <f>+Resultados!D368</f>
        <v>14.313628213134077</v>
      </c>
      <c r="C183" s="68">
        <f>+Resultados!E368</f>
        <v>15.454038968191915</v>
      </c>
      <c r="D183" s="68">
        <f>+Resultados!F368</f>
        <v>44.286903148834718</v>
      </c>
    </row>
    <row r="184" spans="1:4" x14ac:dyDescent="0.25">
      <c r="A184" s="73">
        <f>+Resultados!C369</f>
        <v>42004</v>
      </c>
      <c r="B184" s="67">
        <f>+Resultados!D369</f>
        <v>14.305659985537535</v>
      </c>
      <c r="C184" s="68">
        <f>+Resultados!E369</f>
        <v>15.444979717790007</v>
      </c>
      <c r="D184" s="68">
        <f>+Resultados!F369</f>
        <v>44.255279488784858</v>
      </c>
    </row>
    <row r="185" spans="1:4" x14ac:dyDescent="0.25">
      <c r="A185" s="73">
        <f>+Resultados!C5+365</f>
        <v>42005</v>
      </c>
      <c r="B185" s="67">
        <f>+Resultados!D5</f>
        <v>14.29691666625139</v>
      </c>
      <c r="C185" s="68">
        <f>+Resultados!E5</f>
        <v>15.435043819604406</v>
      </c>
      <c r="D185" s="68">
        <f>+Resultados!F5</f>
        <v>44.22005160688218</v>
      </c>
    </row>
    <row r="186" spans="1:4" x14ac:dyDescent="0.25">
      <c r="A186" s="73">
        <f>+Resultados!C6+365</f>
        <v>42006</v>
      </c>
      <c r="B186" s="67">
        <f>+Resultados!D6</f>
        <v>14.287404262036972</v>
      </c>
      <c r="C186" s="68">
        <f>+Resultados!E6</f>
        <v>15.424239358375994</v>
      </c>
      <c r="D186" s="68">
        <f>+Resultados!F6</f>
        <v>44.181219900061741</v>
      </c>
    </row>
    <row r="187" spans="1:4" x14ac:dyDescent="0.25">
      <c r="A187" s="73">
        <f>+Resultados!C7+365</f>
        <v>42007</v>
      </c>
      <c r="B187" s="67">
        <f>+Resultados!D7</f>
        <v>14.277129264263639</v>
      </c>
      <c r="C187" s="68">
        <f>+Resultados!E7</f>
        <v>15.412575061970474</v>
      </c>
      <c r="D187" s="68">
        <f>+Resultados!F7</f>
        <v>44.138785056069665</v>
      </c>
    </row>
    <row r="188" spans="1:4" x14ac:dyDescent="0.25">
      <c r="A188" s="73">
        <f>+Resultados!C8+365</f>
        <v>42008</v>
      </c>
      <c r="B188" s="67">
        <f>+Resultados!D8</f>
        <v>14.26609863378032</v>
      </c>
      <c r="C188" s="68">
        <f>+Resultados!E8</f>
        <v>15.400060278924688</v>
      </c>
      <c r="D188" s="68">
        <f>+Resultados!F8</f>
        <v>44.092748066241228</v>
      </c>
    </row>
    <row r="189" spans="1:4" x14ac:dyDescent="0.25">
      <c r="A189" s="73">
        <f>+Resultados!C9+365</f>
        <v>42009</v>
      </c>
      <c r="B189" s="67">
        <f>+Resultados!D9</f>
        <v>14.254319784871207</v>
      </c>
      <c r="C189" s="68">
        <f>+Resultados!E9</f>
        <v>15.386704954696865</v>
      </c>
      <c r="D189" s="68">
        <f>+Resultados!F9</f>
        <v>44.043110239343001</v>
      </c>
    </row>
    <row r="190" spans="1:4" x14ac:dyDescent="0.25">
      <c r="A190" s="73">
        <f>+Resultados!C10+365</f>
        <v>42010</v>
      </c>
      <c r="B190" s="67">
        <f>+Resultados!D10</f>
        <v>14.241800568369774</v>
      </c>
      <c r="C190" s="68">
        <f>+Resultados!E10</f>
        <v>15.372519606742236</v>
      </c>
      <c r="D190" s="68">
        <f>+Resultados!F10</f>
        <v>43.989873216496363</v>
      </c>
    </row>
    <row r="191" spans="1:4" x14ac:dyDescent="0.25">
      <c r="A191" s="73">
        <f>+Resultados!C11+365</f>
        <v>42011</v>
      </c>
      <c r="B191" s="67">
        <f>+Resultados!D11</f>
        <v>14.228549254007874</v>
      </c>
      <c r="C191" s="68">
        <f>+Resultados!E11</f>
        <v>15.357515298538972</v>
      </c>
      <c r="D191" s="68">
        <f>+Resultados!F11</f>
        <v>43.933038987198941</v>
      </c>
    </row>
    <row r="192" spans="1:4" x14ac:dyDescent="0.25">
      <c r="A192" s="73">
        <f>+Resultados!C12+365</f>
        <v>42012</v>
      </c>
      <c r="B192" s="67">
        <f>+Resultados!D12</f>
        <v>14.214574512078821</v>
      </c>
      <c r="C192" s="68">
        <f>+Resultados!E12</f>
        <v>15.341703612691905</v>
      </c>
      <c r="D192" s="68">
        <f>+Resultados!F12</f>
        <v>43.872609906458798</v>
      </c>
    </row>
    <row r="193" spans="1:4" x14ac:dyDescent="0.25">
      <c r="A193" s="73">
        <f>+Resultados!C13+365</f>
        <v>42013</v>
      </c>
      <c r="B193" s="67">
        <f>+Resultados!D13</f>
        <v>14.199885394494947</v>
      </c>
      <c r="C193" s="68">
        <f>+Resultados!E13</f>
        <v>15.325096623243139</v>
      </c>
      <c r="D193" s="68">
        <f>+Resultados!F13</f>
        <v>43.808588713053567</v>
      </c>
    </row>
    <row r="194" spans="1:4" x14ac:dyDescent="0.25">
      <c r="A194" s="73">
        <f>+Resultados!C14+365</f>
        <v>42014</v>
      </c>
      <c r="B194" s="67">
        <f>+Resultados!D14</f>
        <v>14.184491315321086</v>
      </c>
      <c r="C194" s="68">
        <f>+Resultados!E14</f>
        <v>15.307706867319169</v>
      </c>
      <c r="D194" s="68">
        <f>+Resultados!F14</f>
        <v>43.740978548924105</v>
      </c>
    </row>
    <row r="195" spans="1:4" x14ac:dyDescent="0.25">
      <c r="A195" s="73">
        <f>+Resultados!C15+365</f>
        <v>42015</v>
      </c>
      <c r="B195" s="67">
        <f>+Resultados!D15</f>
        <v>14.168402030865952</v>
      </c>
      <c r="C195" s="68">
        <f>+Resultados!E15</f>
        <v>15.289547316243874</v>
      </c>
      <c r="D195" s="68">
        <f>+Resultados!F15</f>
        <v>43.669782979709481</v>
      </c>
    </row>
    <row r="196" spans="1:4" x14ac:dyDescent="0.25">
      <c r="A196" s="73">
        <f>+Resultados!C16+365</f>
        <v>42016</v>
      </c>
      <c r="B196" s="67">
        <f>+Resultados!D16</f>
        <v>14.151627619413308</v>
      </c>
      <c r="C196" s="68">
        <f>+Resultados!E16</f>
        <v>15.270631346245375</v>
      </c>
      <c r="D196" s="68">
        <f>+Resultados!F16</f>
        <v>43.595006016425771</v>
      </c>
    </row>
    <row r="197" spans="1:4" x14ac:dyDescent="0.25">
      <c r="A197" s="73">
        <f>+Resultados!C17+365</f>
        <v>42017</v>
      </c>
      <c r="B197" s="67">
        <f>+Resultados!D17</f>
        <v>14.13417846067434</v>
      </c>
      <c r="C197" s="68">
        <f>+Resultados!E17</f>
        <v>15.250972708882765</v>
      </c>
      <c r="D197" s="68">
        <f>+Resultados!F17</f>
        <v>43.516652138287647</v>
      </c>
    </row>
    <row r="198" spans="1:4" x14ac:dyDescent="0.25">
      <c r="A198" s="73">
        <f>+Resultados!C18+365</f>
        <v>42018</v>
      </c>
      <c r="B198" s="67">
        <f>+Resultados!D18</f>
        <v>14.116065215041512</v>
      </c>
      <c r="C198" s="68">
        <f>+Resultados!E18</f>
        <v>15.230585501315772</v>
      </c>
      <c r="D198" s="68">
        <f>+Resultados!F18</f>
        <v>43.434726316667323</v>
      </c>
    </row>
    <row r="199" spans="1:4" x14ac:dyDescent="0.25">
      <c r="A199" s="73">
        <f>+Resultados!C19+365</f>
        <v>42019</v>
      </c>
      <c r="B199" s="67">
        <f>+Resultados!D19</f>
        <v>14.097298802722838</v>
      </c>
      <c r="C199" s="68">
        <f>+Resultados!E19</f>
        <v>15.209484136536856</v>
      </c>
      <c r="D199" s="68">
        <f>+Resultados!F19</f>
        <v>43.349234040179986</v>
      </c>
    </row>
    <row r="200" spans="1:4" x14ac:dyDescent="0.25">
      <c r="A200" s="73">
        <f>+Resultados!C20+365</f>
        <v>42020</v>
      </c>
      <c r="B200" s="67">
        <f>+Resultados!D20</f>
        <v>14.077890382833472</v>
      </c>
      <c r="C200" s="68">
        <f>+Resultados!E20</f>
        <v>15.187683313680896</v>
      </c>
      <c r="D200" s="68">
        <f>+Resultados!F20</f>
        <v>43.260181340880671</v>
      </c>
    </row>
    <row r="201" spans="1:4" x14ac:dyDescent="0.25">
      <c r="A201" s="73">
        <f>+Resultados!C21+365</f>
        <v>42021</v>
      </c>
      <c r="B201" s="67">
        <f>+Resultados!D21</f>
        <v>14.057851332519364</v>
      </c>
      <c r="C201" s="68">
        <f>+Resultados!E21</f>
        <v>15.165197988522864</v>
      </c>
      <c r="D201" s="68">
        <f>+Resultados!F21</f>
        <v>43.16757482155132</v>
      </c>
    </row>
    <row r="202" spans="1:4" x14ac:dyDescent="0.25">
      <c r="A202" s="73">
        <f>+Resultados!C22+365</f>
        <v>42022</v>
      </c>
      <c r="B202" s="67">
        <f>+Resultados!D22</f>
        <v>14.037193226184987</v>
      </c>
      <c r="C202" s="68">
        <f>+Resultados!E22</f>
        <v>15.142043344268444</v>
      </c>
      <c r="D202" s="68">
        <f>+Resultados!F22</f>
        <v>43.071421684051877</v>
      </c>
    </row>
    <row r="203" spans="1:4" x14ac:dyDescent="0.25">
      <c r="A203" s="73">
        <f>+Resultados!C23+365</f>
        <v>42023</v>
      </c>
      <c r="B203" s="67">
        <f>+Resultados!D23</f>
        <v>14.015927814894248</v>
      </c>
      <c r="C203" s="68">
        <f>+Resultados!E23</f>
        <v>15.11823476273678</v>
      </c>
      <c r="D203" s="68">
        <f>+Resultados!F23</f>
        <v>42.971729758702452</v>
      </c>
    </row>
    <row r="204" spans="1:4" x14ac:dyDescent="0.25">
      <c r="A204" s="73">
        <f>+Resultados!C24+365</f>
        <v>42024</v>
      </c>
      <c r="B204" s="67">
        <f>+Resultados!D24</f>
        <v>13.994067006010461</v>
      </c>
      <c r="C204" s="68">
        <f>+Resultados!E24</f>
        <v>15.093787796028352</v>
      </c>
      <c r="D204" s="68">
        <f>+Resultados!F24</f>
        <v>42.86850753465874</v>
      </c>
    </row>
    <row r="205" spans="1:4" x14ac:dyDescent="0.25">
      <c r="A205" s="73">
        <f>+Resultados!C25+365</f>
        <v>42025</v>
      </c>
      <c r="B205" s="67">
        <f>+Resultados!D25</f>
        <v>13.971622843137743</v>
      </c>
      <c r="C205" s="68">
        <f>+Resultados!E25</f>
        <v>15.06871813876459</v>
      </c>
      <c r="D205" s="68">
        <f>+Resultados!F25</f>
        <v>42.76176419123582</v>
      </c>
    </row>
    <row r="206" spans="1:4" x14ac:dyDescent="0.25">
      <c r="A206" s="73">
        <f>+Resultados!C26+365</f>
        <v>42026</v>
      </c>
      <c r="B206" s="67">
        <f>+Resultados!D26</f>
        <v>13.948607486422571</v>
      </c>
      <c r="C206" s="68">
        <f>+Resultados!E26</f>
        <v>15.043041600979013</v>
      </c>
      <c r="D206" s="68">
        <f>+Resultados!F26</f>
        <v>42.651509630129802</v>
      </c>
    </row>
    <row r="207" spans="1:4" x14ac:dyDescent="0.25">
      <c r="A207" s="73">
        <f>+Resultados!C27+365</f>
        <v>42027</v>
      </c>
      <c r="B207" s="67">
        <f>+Resultados!D27</f>
        <v>13.925033193270414</v>
      </c>
      <c r="C207" s="68">
        <f>+Resultados!E27</f>
        <v>15.016774081733022</v>
      </c>
      <c r="D207" s="68">
        <f>+Resultados!F27</f>
        <v>42.537754508480511</v>
      </c>
    </row>
    <row r="208" spans="1:4" x14ac:dyDescent="0.25">
      <c r="A208" s="73">
        <f>+Resultados!C28+365</f>
        <v>42028</v>
      </c>
      <c r="B208" s="67">
        <f>+Resultados!D28</f>
        <v>13.900912299528279</v>
      </c>
      <c r="C208" s="68">
        <f>+Resultados!E28</f>
        <v>14.989931543522474</v>
      </c>
      <c r="D208" s="68">
        <f>+Resultados!F28</f>
        <v>42.420510272711951</v>
      </c>
    </row>
    <row r="209" spans="1:4" x14ac:dyDescent="0.25">
      <c r="A209" s="73">
        <f>+Resultados!C29+365</f>
        <v>42029</v>
      </c>
      <c r="B209" s="67">
        <f>+Resultados!D29</f>
        <v>13.876257201180175</v>
      </c>
      <c r="C209" s="68">
        <f>+Resultados!E29</f>
        <v>14.962529987534248</v>
      </c>
      <c r="D209" s="68">
        <f>+Resultados!F29</f>
        <v>42.299789193081793</v>
      </c>
    </row>
    <row r="210" spans="1:4" x14ac:dyDescent="0.25">
      <c r="A210" s="73">
        <f>+Resultados!C30+365</f>
        <v>42030</v>
      </c>
      <c r="B210" s="67">
        <f>+Resultados!D30</f>
        <v>13.851080336598095</v>
      </c>
      <c r="C210" s="68">
        <f>+Resultados!E30</f>
        <v>14.934585429805162</v>
      </c>
      <c r="D210" s="68">
        <f>+Resultados!F30</f>
        <v>42.175604398864508</v>
      </c>
    </row>
    <row r="211" spans="1:4" x14ac:dyDescent="0.25">
      <c r="A211" s="73">
        <f>+Resultados!C31+365</f>
        <v>42031</v>
      </c>
      <c r="B211" s="67">
        <f>+Resultados!D31</f>
        <v>13.825394169387286</v>
      </c>
      <c r="C211" s="68">
        <f>+Resultados!E31</f>
        <v>14.906113878328744</v>
      </c>
      <c r="D211" s="68">
        <f>+Resultados!F31</f>
        <v>42.047969914087467</v>
      </c>
    </row>
    <row r="212" spans="1:4" x14ac:dyDescent="0.25">
      <c r="A212" s="73">
        <f>+Resultados!C32+365</f>
        <v>42032</v>
      </c>
      <c r="B212" s="67">
        <f>+Resultados!D32</f>
        <v>13.799211171860257</v>
      </c>
      <c r="C212" s="68">
        <f>+Resultados!E32</f>
        <v>14.877131311148753</v>
      </c>
      <c r="D212" s="68">
        <f>+Resultados!F32</f>
        <v>41.916900693733602</v>
      </c>
    </row>
    <row r="213" spans="1:4" x14ac:dyDescent="0.25">
      <c r="A213" s="73">
        <f>+Resultados!C33+365</f>
        <v>42033</v>
      </c>
      <c r="B213" s="67">
        <f>+Resultados!D33</f>
        <v>13.772543809169917</v>
      </c>
      <c r="C213" s="68">
        <f>+Resultados!E33</f>
        <v>14.847653655471881</v>
      </c>
      <c r="D213" s="68">
        <f>+Resultados!F33</f>
        <v>41.782412660318634</v>
      </c>
    </row>
    <row r="214" spans="1:4" x14ac:dyDescent="0.25">
      <c r="A214" s="73">
        <f>+Resultados!C34+365</f>
        <v>42034</v>
      </c>
      <c r="B214" s="67">
        <f>+Resultados!D34</f>
        <v>13.745404524128308</v>
      </c>
      <c r="C214" s="68">
        <f>+Resultados!E34</f>
        <v>14.817696767825639</v>
      </c>
      <c r="D214" s="68">
        <f>+Resultados!F34</f>
        <v>41.644522740746325</v>
      </c>
    </row>
    <row r="215" spans="1:4" x14ac:dyDescent="0.25">
      <c r="A215" s="73">
        <f>+Resultados!C35+365</f>
        <v>42035</v>
      </c>
      <c r="B215" s="67">
        <f>+Resultados!D35</f>
        <v>13.717805722733356</v>
      </c>
      <c r="C215" s="68">
        <f>+Resultados!E35</f>
        <v>14.787276415281751</v>
      </c>
      <c r="D215" s="68">
        <f>+Resultados!F35</f>
        <v>41.503248903340072</v>
      </c>
    </row>
    <row r="216" spans="1:4" x14ac:dyDescent="0.25">
      <c r="A216" s="73">
        <f>+Resultados!C36+365</f>
        <v>42036</v>
      </c>
      <c r="B216" s="67">
        <f>+Resultados!D36</f>
        <v>13.689759760422284</v>
      </c>
      <c r="C216" s="68">
        <f>+Resultados!E36</f>
        <v>14.756408257759215</v>
      </c>
      <c r="D216" s="68">
        <f>+Resultados!F36</f>
        <v>41.358610194944973</v>
      </c>
    </row>
    <row r="217" spans="1:4" x14ac:dyDescent="0.25">
      <c r="A217" s="73">
        <f>+Resultados!C37+365</f>
        <v>42037</v>
      </c>
      <c r="B217" s="67">
        <f>+Resultados!D37</f>
        <v>13.661278929066652</v>
      </c>
      <c r="C217" s="68">
        <f>+Resultados!E37</f>
        <v>14.725107831416196</v>
      </c>
      <c r="D217" s="68">
        <f>+Resultados!F37</f>
        <v>41.210626777990527</v>
      </c>
    </row>
    <row r="218" spans="1:4" x14ac:dyDescent="0.25">
      <c r="A218" s="73">
        <f>+Resultados!C38+365</f>
        <v>42038</v>
      </c>
      <c r="B218" s="67">
        <f>+Resultados!D38</f>
        <v>13.632375444720378</v>
      </c>
      <c r="C218" s="68">
        <f>+Resultados!E38</f>
        <v>14.693390533134428</v>
      </c>
      <c r="D218" s="68">
        <f>+Resultados!F38</f>
        <v>41.059319967400548</v>
      </c>
    </row>
    <row r="219" spans="1:4" x14ac:dyDescent="0.25">
      <c r="A219" s="73">
        <f>+Resultados!C39+365</f>
        <v>42039</v>
      </c>
      <c r="B219" s="67">
        <f>+Resultados!D39</f>
        <v>13.603061436128757</v>
      </c>
      <c r="C219" s="68">
        <f>+Resultados!E39</f>
        <v>14.661271606095283</v>
      </c>
      <c r="D219" s="68">
        <f>+Resultados!F39</f>
        <v>40.904712267233684</v>
      </c>
    </row>
    <row r="220" spans="1:4" x14ac:dyDescent="0.25">
      <c r="A220" s="73">
        <f>+Resultados!C40+365</f>
        <v>42040</v>
      </c>
      <c r="B220" s="67">
        <f>+Resultados!D40</f>
        <v>13.573348934003254</v>
      </c>
      <c r="C220" s="68">
        <f>+Resultados!E40</f>
        <v>14.628766126442065</v>
      </c>
      <c r="D220" s="68">
        <f>+Resultados!F40</f>
        <v>40.746827406935381</v>
      </c>
    </row>
    <row r="221" spans="1:4" x14ac:dyDescent="0.25">
      <c r="A221" s="73">
        <f>+Resultados!C41+365</f>
        <v>42041</v>
      </c>
      <c r="B221" s="67">
        <f>+Resultados!D41</f>
        <v>13.543249861063773</v>
      </c>
      <c r="C221" s="68">
        <f>+Resultados!E41</f>
        <v>14.595888991019056</v>
      </c>
      <c r="D221" s="68">
        <f>+Resultados!F41</f>
        <v>40.585690377080056</v>
      </c>
    </row>
    <row r="222" spans="1:4" x14ac:dyDescent="0.25">
      <c r="A222" s="73">
        <f>+Resultados!C42+365</f>
        <v>42042</v>
      </c>
      <c r="B222" s="67">
        <f>+Resultados!D42</f>
        <v>13.512776022847286</v>
      </c>
      <c r="C222" s="68">
        <f>+Resultados!E42</f>
        <v>14.562654906174078</v>
      </c>
      <c r="D222" s="68">
        <f>+Resultados!F42</f>
        <v>40.421327464480029</v>
      </c>
    </row>
    <row r="223" spans="1:4" x14ac:dyDescent="0.25">
      <c r="A223" s="73">
        <f>+Resultados!C43+365</f>
        <v>42043</v>
      </c>
      <c r="B223" s="67">
        <f>+Resultados!D43</f>
        <v>13.481939099279055</v>
      </c>
      <c r="C223" s="68">
        <f>+Resultados!E43</f>
        <v>14.529078377607933</v>
      </c>
      <c r="D223" s="68">
        <f>+Resultados!F43</f>
        <v>40.253766286537484</v>
      </c>
    </row>
    <row r="224" spans="1:4" x14ac:dyDescent="0.25">
      <c r="A224" s="73">
        <f>+Resultados!C44+365</f>
        <v>42044</v>
      </c>
      <c r="B224" s="67">
        <f>+Resultados!D44</f>
        <v>13.450750637000093</v>
      </c>
      <c r="C224" s="68">
        <f>+Resultados!E44</f>
        <v>14.495173701250932</v>
      </c>
      <c r="D224" s="68">
        <f>+Resultados!F44</f>
        <v>40.083035824714003</v>
      </c>
    </row>
    <row r="225" spans="1:4" x14ac:dyDescent="0.25">
      <c r="A225" s="73">
        <f>+Resultados!C45+365</f>
        <v>42045</v>
      </c>
      <c r="B225" s="67">
        <f>+Resultados!D45</f>
        <v>13.419222042442449</v>
      </c>
      <c r="C225" s="68">
        <f>+Resultados!E45</f>
        <v>14.460954955144162</v>
      </c>
      <c r="D225" s="68">
        <f>+Resultados!F45</f>
        <v>39.909166456993077</v>
      </c>
    </row>
    <row r="226" spans="1:4" x14ac:dyDescent="0.25">
      <c r="A226" s="73">
        <f>+Resultados!C46+365</f>
        <v>42046</v>
      </c>
      <c r="B226" s="67">
        <f>+Resultados!D46</f>
        <v>13.387364575641582</v>
      </c>
      <c r="C226" s="68">
        <f>+Resultados!E46</f>
        <v>14.426435992300538</v>
      </c>
      <c r="D226" s="68">
        <f>+Resultados!F46</f>
        <v>39.732189989210625</v>
      </c>
    </row>
    <row r="227" spans="1:4" x14ac:dyDescent="0.25">
      <c r="A227" s="73">
        <f>+Resultados!C47+365</f>
        <v>42047</v>
      </c>
      <c r="B227" s="67">
        <f>+Resultados!D47</f>
        <v>13.355189344773404</v>
      </c>
      <c r="C227" s="68">
        <f>+Resultados!E47</f>
        <v>14.391630434518721</v>
      </c>
      <c r="D227" s="68">
        <f>+Resultados!F47</f>
        <v>39.552139685129674</v>
      </c>
    </row>
    <row r="228" spans="1:4" x14ac:dyDescent="0.25">
      <c r="A228" s="73">
        <f>+Resultados!C48+365</f>
        <v>42048</v>
      </c>
      <c r="B228" s="67">
        <f>+Resultados!D48</f>
        <v>13.322707301401747</v>
      </c>
      <c r="C228" s="68">
        <f>+Resultados!E48</f>
        <v>14.356551667121069</v>
      </c>
      <c r="D228" s="68">
        <f>+Resultados!F48</f>
        <v>39.369050295137065</v>
      </c>
    </row>
    <row r="229" spans="1:4" x14ac:dyDescent="0.25">
      <c r="A229" s="73">
        <f>+Resultados!C49+365</f>
        <v>42049</v>
      </c>
      <c r="B229" s="67">
        <f>+Resultados!D49</f>
        <v>13.289929236420587</v>
      </c>
      <c r="C229" s="68">
        <f>+Resultados!E49</f>
        <v>14.321212834585417</v>
      </c>
      <c r="D229" s="68">
        <f>+Resultados!F49</f>
        <v>39.182958083441498</v>
      </c>
    </row>
    <row r="230" spans="1:4" x14ac:dyDescent="0.25">
      <c r="A230" s="73">
        <f>+Resultados!C50+365</f>
        <v>42050</v>
      </c>
      <c r="B230" s="67">
        <f>+Resultados!D50</f>
        <v>13.256865776673949</v>
      </c>
      <c r="C230" s="68">
        <f>+Resultados!E50</f>
        <v>14.285626837039063</v>
      </c>
      <c r="D230" s="68">
        <f>+Resultados!F50</f>
        <v>38.993900853654793</v>
      </c>
    </row>
    <row r="231" spans="1:4" x14ac:dyDescent="0.25">
      <c r="A231" s="73">
        <f>+Resultados!C51+365</f>
        <v>42051</v>
      </c>
      <c r="B231" s="67">
        <f>+Resultados!D51</f>
        <v>13.223527382235348</v>
      </c>
      <c r="C231" s="68">
        <f>+Resultados!E51</f>
        <v>14.249806327582466</v>
      </c>
      <c r="D231" s="68">
        <f>+Resultados!F51</f>
        <v>38.801917972641526</v>
      </c>
    </row>
    <row r="232" spans="1:4" x14ac:dyDescent="0.25">
      <c r="A232" s="73">
        <f>+Resultados!C52+365</f>
        <v>42052</v>
      </c>
      <c r="B232" s="67">
        <f>+Resultados!D52</f>
        <v>13.189924344327581</v>
      </c>
      <c r="C232" s="68">
        <f>+Resultados!E52</f>
        <v>14.213763710409379</v>
      </c>
      <c r="D232" s="68">
        <f>+Resultados!F52</f>
        <v>38.607050392524926</v>
      </c>
    </row>
    <row r="233" spans="1:4" x14ac:dyDescent="0.25">
      <c r="A233" s="73">
        <f>+Resultados!C53+365</f>
        <v>42053</v>
      </c>
      <c r="B233" s="67">
        <f>+Resultados!D53</f>
        <v>13.156066783862848</v>
      </c>
      <c r="C233" s="68">
        <f>+Resultados!E53</f>
        <v>14.177511139689543</v>
      </c>
      <c r="D233" s="68">
        <f>+Resultados!F53</f>
        <v>38.409340670741472</v>
      </c>
    </row>
    <row r="234" spans="1:4" x14ac:dyDescent="0.25">
      <c r="A234" s="73">
        <f>+Resultados!C54+365</f>
        <v>42054</v>
      </c>
      <c r="B234" s="67">
        <f>+Resultados!D54</f>
        <v>13.12196465058255</v>
      </c>
      <c r="C234" s="68">
        <f>+Resultados!E54</f>
        <v>14.141060519179819</v>
      </c>
      <c r="D234" s="68">
        <f>+Resultados!F54</f>
        <v>38.208832988040207</v>
      </c>
    </row>
    <row r="235" spans="1:4" x14ac:dyDescent="0.25">
      <c r="A235" s="73">
        <f>+Resultados!C55+365</f>
        <v>42055</v>
      </c>
      <c r="B235" s="67">
        <f>+Resultados!D55</f>
        <v>13.087627722775492</v>
      </c>
      <c r="C235" s="68">
        <f>+Resultados!E55</f>
        <v>14.104423502529443</v>
      </c>
      <c r="D235" s="68">
        <f>+Resultados!F55</f>
        <v>38.005573164328219</v>
      </c>
    </row>
    <row r="236" spans="1:4" x14ac:dyDescent="0.25">
      <c r="A236" s="73">
        <f>+Resultados!C56+365</f>
        <v>42056</v>
      </c>
      <c r="B236" s="67">
        <f>+Resultados!D56</f>
        <v>13.053065607552952</v>
      </c>
      <c r="C236" s="68">
        <f>+Resultados!E56</f>
        <v>14.067611494245085</v>
      </c>
      <c r="D236" s="68">
        <f>+Resultados!F56</f>
        <v>37.799608672268548</v>
      </c>
    </row>
    <row r="237" spans="1:4" x14ac:dyDescent="0.25">
      <c r="A237" s="73">
        <f>+Resultados!C57+365</f>
        <v>42057</v>
      </c>
      <c r="B237" s="67">
        <f>+Resultados!D57</f>
        <v>13.018287741658581</v>
      </c>
      <c r="C237" s="68">
        <f>+Resultados!E57</f>
        <v>14.030635651281674</v>
      </c>
      <c r="D237" s="68">
        <f>+Resultados!F57</f>
        <v>37.590988648541831</v>
      </c>
    </row>
    <row r="238" spans="1:4" x14ac:dyDescent="0.25">
      <c r="A238" s="73">
        <f>+Resultados!C58+365</f>
        <v>42058</v>
      </c>
      <c r="B238" s="67">
        <f>+Resultados!D58</f>
        <v>12.983303392791145</v>
      </c>
      <c r="C238" s="68">
        <f>+Resultados!E58</f>
        <v>13.9935068852251</v>
      </c>
      <c r="D238" s="68">
        <f>+Resultados!F58</f>
        <v>37.37976390269003</v>
      </c>
    </row>
    <row r="239" spans="1:4" x14ac:dyDescent="0.25">
      <c r="A239" s="73">
        <f>+Resultados!C59+365</f>
        <v>42059</v>
      </c>
      <c r="B239" s="67">
        <f>+Resultados!D59</f>
        <v>12.94812166141792</v>
      </c>
      <c r="C239" s="68">
        <f>+Resultados!E59</f>
        <v>13.956235865033523</v>
      </c>
      <c r="D239" s="68">
        <f>+Resultados!F59</f>
        <v>37.165986923465425</v>
      </c>
    </row>
    <row r="240" spans="1:4" x14ac:dyDescent="0.25">
      <c r="A240" s="73">
        <f>+Resultados!C60+365</f>
        <v>42060</v>
      </c>
      <c r="B240" s="67">
        <f>+Resultados!D60</f>
        <v>12.912751483056581</v>
      </c>
      <c r="C240" s="68">
        <f>+Resultados!E60</f>
        <v>13.918833020304422</v>
      </c>
      <c r="D240" s="68">
        <f>+Resultados!F60</f>
        <v>36.949711882615667</v>
      </c>
    </row>
    <row r="241" spans="1:4" x14ac:dyDescent="0.25">
      <c r="A241" s="73">
        <f>+Resultados!C61+365</f>
        <v>42061</v>
      </c>
      <c r="B241" s="67">
        <f>+Resultados!D61</f>
        <v>12.877201631003626</v>
      </c>
      <c r="C241" s="68">
        <f>+Resultados!E61</f>
        <v>13.881308545035248</v>
      </c>
      <c r="D241" s="68">
        <f>+Resultados!F61</f>
        <v>36.730994636041906</v>
      </c>
    </row>
    <row r="242" spans="1:4" x14ac:dyDescent="0.25">
      <c r="A242" s="73">
        <f>+Resultados!C62+365</f>
        <v>42062</v>
      </c>
      <c r="B242" s="67">
        <f>+Resultados!D62</f>
        <v>12.841480719487411</v>
      </c>
      <c r="C242" s="68">
        <f>+Resultados!E62</f>
        <v>13.843672401846172</v>
      </c>
      <c r="D242" s="68">
        <f>+Resultados!F62</f>
        <v>36.509892722274174</v>
      </c>
    </row>
    <row r="243" spans="1:4" x14ac:dyDescent="0.25">
      <c r="A243" s="73">
        <f>+Resultados!C63+365</f>
        <v>42063</v>
      </c>
      <c r="B243" s="67">
        <f>+Resultados!D63</f>
        <v>12.805597207224299</v>
      </c>
      <c r="C243" s="68">
        <f>+Resultados!E63</f>
        <v>13.805934326634331</v>
      </c>
      <c r="D243" s="68">
        <f>+Resultados!F63</f>
        <v>36.28646535821558</v>
      </c>
    </row>
    <row r="244" spans="1:4" x14ac:dyDescent="0.25">
      <c r="A244" s="73">
        <f>+Resultados!C64+365</f>
        <v>42064</v>
      </c>
      <c r="B244" s="67">
        <f>+Resultados!D64</f>
        <v>12.769559401356572</v>
      </c>
      <c r="C244" s="68">
        <f>+Resultados!E64</f>
        <v>13.768103833629674</v>
      </c>
      <c r="D244" s="68">
        <f>+Resultados!F64</f>
        <v>36.060773432114239</v>
      </c>
    </row>
    <row r="245" spans="1:4" x14ac:dyDescent="0.25">
      <c r="A245" s="73">
        <f>+Resultados!C65+365</f>
        <v>42065</v>
      </c>
      <c r="B245" s="67">
        <f>+Resultados!D65</f>
        <v>12.73337546175124</v>
      </c>
      <c r="C245" s="68">
        <f>+Resultados!E65</f>
        <v>13.730190220823506</v>
      </c>
      <c r="D245" s="68">
        <f>+Resultados!F65</f>
        <v>35.832879493729614</v>
      </c>
    </row>
    <row r="246" spans="1:4" x14ac:dyDescent="0.25">
      <c r="A246" s="73">
        <f>+Resultados!C66+365</f>
        <v>42066</v>
      </c>
      <c r="B246" s="67">
        <f>+Resultados!D66</f>
        <v>12.697053405639167</v>
      </c>
      <c r="C246" s="68">
        <f>+Resultados!E66</f>
        <v>13.692202575741689</v>
      </c>
      <c r="D246" s="68">
        <f>+Resultados!F66</f>
        <v>35.602847741667588</v>
      </c>
    </row>
    <row r="247" spans="1:4" x14ac:dyDescent="0.25">
      <c r="A247" s="73">
        <f>+Resultados!C67+365</f>
        <v>42067</v>
      </c>
      <c r="B247" s="67">
        <f>+Resultados!D67</f>
        <v>12.660601112574462</v>
      </c>
      <c r="C247" s="68">
        <f>+Resultados!E67</f>
        <v>13.654149781535409</v>
      </c>
      <c r="D247" s="68">
        <f>+Resultados!F67</f>
        <v>35.37074400786657</v>
      </c>
    </row>
    <row r="248" spans="1:4" x14ac:dyDescent="0.25">
      <c r="A248" s="73">
        <f>+Resultados!C68+365</f>
        <v>42068</v>
      </c>
      <c r="B248" s="67">
        <f>+Resultados!D68</f>
        <v>12.624026329694532</v>
      </c>
      <c r="C248" s="68">
        <f>+Resultados!E68</f>
        <v>13.616040523363399</v>
      </c>
      <c r="D248" s="68">
        <f>+Resultados!F68</f>
        <v>35.136635739224921</v>
      </c>
    </row>
    <row r="249" spans="1:4" x14ac:dyDescent="0.25">
      <c r="A249" s="73">
        <f>+Resultados!C69+365</f>
        <v>42069</v>
      </c>
      <c r="B249" s="67">
        <f>+Resultados!D69</f>
        <v>12.587336677261556</v>
      </c>
      <c r="C249" s="68">
        <f>+Resultados!E69</f>
        <v>13.577883295040438</v>
      </c>
      <c r="D249" s="68">
        <f>+Resultados!F69</f>
        <v>34.900591976367991</v>
      </c>
    </row>
    <row r="250" spans="1:4" x14ac:dyDescent="0.25">
      <c r="A250" s="73">
        <f>+Resultados!C70+365</f>
        <v>42070</v>
      </c>
      <c r="B250" s="67">
        <f>+Resultados!D70</f>
        <v>12.55053965446681</v>
      </c>
      <c r="C250" s="68">
        <f>+Resultados!E70</f>
        <v>13.539686405927933</v>
      </c>
      <c r="D250" s="68">
        <f>+Resultados!F70</f>
        <v>34.662683329560949</v>
      </c>
    </row>
    <row r="251" spans="1:4" x14ac:dyDescent="0.25">
      <c r="A251" s="73">
        <f>+Resultados!C71+365</f>
        <v>42071</v>
      </c>
      <c r="B251" s="67">
        <f>+Resultados!D71</f>
        <v>12.513642645479651</v>
      </c>
      <c r="C251" s="68">
        <f>+Resultados!E71</f>
        <v>13.501457988043333</v>
      </c>
      <c r="D251" s="68">
        <f>+Resultados!F71</f>
        <v>34.422981951782042</v>
      </c>
    </row>
    <row r="252" spans="1:4" x14ac:dyDescent="0.25">
      <c r="A252" s="73">
        <f>+Resultados!C72+365</f>
        <v>42072</v>
      </c>
      <c r="B252" s="67">
        <f>+Resultados!D72</f>
        <v>12.476652925723439</v>
      </c>
      <c r="C252" s="68">
        <f>+Resultados!E72</f>
        <v>13.463206003366082</v>
      </c>
      <c r="D252" s="68">
        <f>+Resultados!F72</f>
        <v>34.181561508978277</v>
      </c>
    </row>
    <row r="253" spans="1:4" x14ac:dyDescent="0.25">
      <c r="A253" s="73">
        <f>+Resultados!C73+365</f>
        <v>42073</v>
      </c>
      <c r="B253" s="67">
        <f>+Resultados!D73</f>
        <v>12.439577668361352</v>
      </c>
      <c r="C253" s="68">
        <f>+Resultados!E73</f>
        <v>13.424938251318682</v>
      </c>
      <c r="D253" s="68">
        <f>+Resultados!F73</f>
        <v>33.938497147534143</v>
      </c>
    </row>
    <row r="254" spans="1:4" x14ac:dyDescent="0.25">
      <c r="A254" s="73">
        <f>+Resultados!C74+365</f>
        <v>42074</v>
      </c>
      <c r="B254" s="67">
        <f>+Resultados!D74</f>
        <v>12.402423950975287</v>
      </c>
      <c r="C254" s="68">
        <f>+Resultados!E74</f>
        <v>13.386662376402445</v>
      </c>
      <c r="D254" s="68">
        <f>+Resultados!F74</f>
        <v>33.693865458991304</v>
      </c>
    </row>
    <row r="255" spans="1:4" x14ac:dyDescent="0.25">
      <c r="A255" s="73">
        <f>+Resultados!C75+365</f>
        <v>42075</v>
      </c>
      <c r="B255" s="67">
        <f>+Resultados!D75</f>
        <v>12.365198762421725</v>
      </c>
      <c r="C255" s="68">
        <f>+Resultados!E75</f>
        <v>13.348385875968235</v>
      </c>
      <c r="D255" s="68">
        <f>+Resultados!F75</f>
        <v>33.447744442065229</v>
      </c>
    </row>
    <row r="256" spans="1:4" x14ac:dyDescent="0.25">
      <c r="A256" s="73">
        <f>+Resultados!C76+365</f>
        <v>42076</v>
      </c>
      <c r="B256" s="67">
        <f>+Resultados!D76</f>
        <v>12.327909009848755</v>
      </c>
      <c r="C256" s="68">
        <f>+Resultados!E76</f>
        <v>13.310116108103475</v>
      </c>
      <c r="D256" s="68">
        <f>+Resultados!F76</f>
        <v>33.20021346201213</v>
      </c>
    </row>
    <row r="257" spans="1:4" x14ac:dyDescent="0.25">
      <c r="A257" s="73">
        <f>+Resultados!C77+365</f>
        <v>42077</v>
      </c>
      <c r="B257" s="67">
        <f>+Resultados!D77</f>
        <v>12.290561525858969</v>
      </c>
      <c r="C257" s="68">
        <f>+Resultados!E77</f>
        <v>13.271860299617371</v>
      </c>
      <c r="D257" s="68">
        <f>+Resultados!F77</f>
        <v>32.951353207407173</v>
      </c>
    </row>
    <row r="258" spans="1:4" x14ac:dyDescent="0.25">
      <c r="A258" s="73">
        <f>+Resultados!C78+365</f>
        <v>42078</v>
      </c>
      <c r="B258" s="67">
        <f>+Resultados!D78</f>
        <v>12.253163075803284</v>
      </c>
      <c r="C258" s="68">
        <f>+Resultados!E78</f>
        <v>13.233625554107153</v>
      </c>
      <c r="D258" s="68">
        <f>+Resultados!F78</f>
        <v>32.701245644402</v>
      </c>
    </row>
    <row r="259" spans="1:4" x14ac:dyDescent="0.25">
      <c r="A259" s="73">
        <f>+Resultados!C79+365</f>
        <v>42079</v>
      </c>
      <c r="B259" s="67">
        <f>+Resultados!D79</f>
        <v>12.215720365191192</v>
      </c>
      <c r="C259" s="68">
        <f>+Resultados!E79</f>
        <v>13.195418860088791</v>
      </c>
      <c r="D259" s="68">
        <f>+Resultados!F79</f>
        <v>32.449973968536604</v>
      </c>
    </row>
    <row r="260" spans="1:4" x14ac:dyDescent="0.25">
      <c r="A260" s="73">
        <f>+Resultados!C80+365</f>
        <v>42080</v>
      </c>
      <c r="B260" s="67">
        <f>+Resultados!D80</f>
        <v>12.178240047203182</v>
      </c>
      <c r="C260" s="68">
        <f>+Resultados!E80</f>
        <v>13.157247099176347</v>
      </c>
      <c r="D260" s="68">
        <f>+Resultados!F80</f>
        <v>32.197622554187618</v>
      </c>
    </row>
    <row r="261" spans="1:4" x14ac:dyDescent="0.25">
      <c r="A261" s="73">
        <f>+Resultados!C81+365</f>
        <v>42081</v>
      </c>
      <c r="B261" s="67">
        <f>+Resultados!D81</f>
        <v>12.140728730291558</v>
      </c>
      <c r="C261" s="68">
        <f>+Resultados!E81</f>
        <v>13.11911705429474</v>
      </c>
      <c r="D261" s="68">
        <f>+Resultados!F81</f>
        <v>31.944276901741173</v>
      </c>
    </row>
    <row r="262" spans="1:4" x14ac:dyDescent="0.25">
      <c r="A262" s="73">
        <f>+Resultados!C82+365</f>
        <v>42082</v>
      </c>
      <c r="B262" s="67">
        <f>+Resultados!D82</f>
        <v>12.10319298585595</v>
      </c>
      <c r="C262" s="68">
        <f>+Resultados!E82</f>
        <v>13.081035417911249</v>
      </c>
      <c r="D262" s="68">
        <f>+Resultados!F82</f>
        <v>31.690023582585248</v>
      </c>
    </row>
    <row r="263" spans="1:4" x14ac:dyDescent="0.25">
      <c r="A263" s="73">
        <f>+Resultados!C83+365</f>
        <v>42083</v>
      </c>
      <c r="B263" s="67">
        <f>+Resultados!D83</f>
        <v>12.065639355980258</v>
      </c>
      <c r="C263" s="68">
        <f>+Resultados!E83</f>
        <v>13.043008800271673</v>
      </c>
      <c r="D263" s="68">
        <f>+Resultados!F83</f>
        <v>31.434950182021854</v>
      </c>
    </row>
    <row r="264" spans="1:4" x14ac:dyDescent="0.25">
      <c r="A264" s="73">
        <f>+Resultados!C84+365</f>
        <v>42084</v>
      </c>
      <c r="B264" s="67">
        <f>+Resultados!D84</f>
        <v>12.028074361217765</v>
      </c>
      <c r="C264" s="68">
        <f>+Resultados!E84</f>
        <v>13.005043737627521</v>
      </c>
      <c r="D264" s="68">
        <f>+Resultados!F84</f>
        <v>31.17914524020545</v>
      </c>
    </row>
    <row r="265" spans="1:4" x14ac:dyDescent="0.25">
      <c r="A265" s="73">
        <f>+Resultados!C85+365</f>
        <v>42085</v>
      </c>
      <c r="B265" s="67">
        <f>+Resultados!D85</f>
        <v>11.990504508411552</v>
      </c>
      <c r="C265" s="68">
        <f>+Resultados!E85</f>
        <v>12.967146700440965</v>
      </c>
      <c r="D265" s="68">
        <f>+Resultados!F85</f>
        <v>30.922698191219013</v>
      </c>
    </row>
    <row r="266" spans="1:4" x14ac:dyDescent="0.25">
      <c r="A266" s="73">
        <f>+Resultados!C86+365</f>
        <v>42086</v>
      </c>
      <c r="B266" s="67">
        <f>+Resultados!D86</f>
        <v>11.952936298537201</v>
      </c>
      <c r="C266" s="68">
        <f>+Resultados!E86</f>
        <v>12.92932410155484</v>
      </c>
      <c r="D266" s="68">
        <f>+Resultados!F86</f>
        <v>30.665699300404473</v>
      </c>
    </row>
    <row r="267" spans="1:4" x14ac:dyDescent="0.25">
      <c r="A267" s="73">
        <f>+Resultados!C87+365</f>
        <v>42087</v>
      </c>
      <c r="B267" s="67">
        <f>+Resultados!D87</f>
        <v>11.915376234555065</v>
      </c>
      <c r="C267" s="68">
        <f>+Resultados!E87</f>
        <v>12.891582304315101</v>
      </c>
      <c r="D267" s="68">
        <f>+Resultados!F87</f>
        <v>30.408239600068374</v>
      </c>
    </row>
    <row r="268" spans="1:4" x14ac:dyDescent="0.25">
      <c r="A268" s="73">
        <f>+Resultados!C88+365</f>
        <v>42088</v>
      </c>
      <c r="B268" s="67">
        <f>+Resultados!D88</f>
        <v>11.877830829259334</v>
      </c>
      <c r="C268" s="68">
        <f>+Resultados!E88</f>
        <v>12.853927630633644</v>
      </c>
      <c r="D268" s="68">
        <f>+Resultados!F88</f>
        <v>30.150410823688361</v>
      </c>
    </row>
    <row r="269" spans="1:4" x14ac:dyDescent="0.25">
      <c r="A269" s="73">
        <f>+Resultados!C89+365</f>
        <v>42089</v>
      </c>
      <c r="B269" s="67">
        <f>+Resultados!D89</f>
        <v>11.840306613111046</v>
      </c>
      <c r="C269" s="68">
        <f>+Resultados!E89</f>
        <v>12.816366368979461</v>
      </c>
      <c r="D269" s="68">
        <f>+Resultados!F89</f>
        <v>29.892305338749718</v>
      </c>
    </row>
    <row r="270" spans="1:4" x14ac:dyDescent="0.25">
      <c r="A270" s="73">
        <f>+Resultados!C90+365</f>
        <v>42090</v>
      </c>
      <c r="B270" s="67">
        <f>+Resultados!D90</f>
        <v>11.802810142042288</v>
      </c>
      <c r="C270" s="68">
        <f>+Resultados!E90</f>
        <v>12.778904782286403</v>
      </c>
      <c r="D270" s="68">
        <f>+Resultados!F90</f>
        <v>29.634016078344583</v>
      </c>
    </row>
    <row r="271" spans="1:4" x14ac:dyDescent="0.25">
      <c r="A271" s="73">
        <f>+Resultados!C91+365</f>
        <v>42091</v>
      </c>
      <c r="B271" s="67">
        <f>+Resultados!D91</f>
        <v>11.765348005218586</v>
      </c>
      <c r="C271" s="68">
        <f>+Resultados!E91</f>
        <v>12.741549115765972</v>
      </c>
      <c r="D271" s="68">
        <f>+Resultados!F91</f>
        <v>29.375636471669914</v>
      </c>
    </row>
    <row r="272" spans="1:4" x14ac:dyDescent="0.25">
      <c r="A272" s="73">
        <f>+Resultados!C92+365</f>
        <v>42092</v>
      </c>
      <c r="B272" s="67">
        <f>+Resultados!D92</f>
        <v>11.72792683274646</v>
      </c>
      <c r="C272" s="68">
        <f>+Resultados!E92</f>
        <v>12.704305604613529</v>
      </c>
      <c r="D272" s="68">
        <f>+Resultados!F92</f>
        <v>29.117260373562569</v>
      </c>
    </row>
    <row r="273" spans="1:4" x14ac:dyDescent="0.25">
      <c r="A273" s="73">
        <f>+Resultados!C93+365</f>
        <v>42093</v>
      </c>
      <c r="B273" s="67">
        <f>+Resultados!D93</f>
        <v>11.690553303312859</v>
      </c>
      <c r="C273" s="68">
        <f>+Resultados!E93</f>
        <v>12.667180481596636</v>
      </c>
      <c r="D273" s="68">
        <f>+Resultados!F93</f>
        <v>28.858981993212481</v>
      </c>
    </row>
    <row r="274" spans="1:4" x14ac:dyDescent="0.25">
      <c r="A274" s="73">
        <f>+Resultados!C94+365</f>
        <v>42094</v>
      </c>
      <c r="B274" s="67">
        <f>+Resultados!D94</f>
        <v>11.653234151743009</v>
      </c>
      <c r="C274" s="68">
        <f>+Resultados!E94</f>
        <v>12.630179984513942</v>
      </c>
      <c r="D274" s="68">
        <f>+Resultados!F94</f>
        <v>28.600895822196655</v>
      </c>
    </row>
    <row r="275" spans="1:4" x14ac:dyDescent="0.25">
      <c r="A275" s="73">
        <f>+Resultados!C95+365</f>
        <v>42095</v>
      </c>
      <c r="B275" s="67">
        <f>+Resultados!D95</f>
        <v>11.615976176462953</v>
      </c>
      <c r="C275" s="68">
        <f>+Resultados!E95</f>
        <v>12.593310363513329</v>
      </c>
      <c r="D275" s="68">
        <f>+Resultados!F95</f>
        <v>28.3430965619783</v>
      </c>
    </row>
    <row r="276" spans="1:4" x14ac:dyDescent="0.25">
      <c r="A276" s="73">
        <f>+Resultados!C96+365</f>
        <v>42096</v>
      </c>
      <c r="B276" s="67">
        <f>+Resultados!D96</f>
        <v>11.578786246852728</v>
      </c>
      <c r="C276" s="68">
        <f>+Resultados!E96</f>
        <v>12.556577888257717</v>
      </c>
      <c r="D276" s="68">
        <f>+Resultados!F96</f>
        <v>28.085679051016335</v>
      </c>
    </row>
    <row r="277" spans="1:4" x14ac:dyDescent="0.25">
      <c r="A277" s="73">
        <f>+Resultados!C97+365</f>
        <v>42097</v>
      </c>
      <c r="B277" s="67">
        <f>+Resultados!D97</f>
        <v>11.541671310475863</v>
      </c>
      <c r="C277" s="68">
        <f>+Resultados!E97</f>
        <v>12.519988854927051</v>
      </c>
      <c r="D277" s="68">
        <f>+Resultados!F97</f>
        <v>27.828738191631341</v>
      </c>
    </row>
    <row r="278" spans="1:4" x14ac:dyDescent="0.25">
      <c r="A278" s="73">
        <f>+Resultados!C98+365</f>
        <v>42098</v>
      </c>
      <c r="B278" s="67">
        <f>+Resultados!D98</f>
        <v>11.504638400170419</v>
      </c>
      <c r="C278" s="68">
        <f>+Resultados!E98</f>
        <v>12.483549593044735</v>
      </c>
      <c r="D278" s="68">
        <f>+Resultados!F98</f>
        <v>27.572368876774288</v>
      </c>
    </row>
    <row r="279" spans="1:4" x14ac:dyDescent="0.25">
      <c r="A279" s="73">
        <f>+Resultados!C99+365</f>
        <v>42099</v>
      </c>
      <c r="B279" s="67">
        <f>+Resultados!D99</f>
        <v>11.46769464098649</v>
      </c>
      <c r="C279" s="68">
        <f>+Resultados!E99</f>
        <v>12.447266472116715</v>
      </c>
      <c r="D279" s="68">
        <f>+Resultados!F99</f>
        <v>27.316665916844144</v>
      </c>
    </row>
    <row r="280" spans="1:4" x14ac:dyDescent="0.25">
      <c r="A280" s="73">
        <f>+Resultados!C100+365</f>
        <v>42100</v>
      </c>
      <c r="B280" s="67">
        <f>+Resultados!D100</f>
        <v>11.430847256954618</v>
      </c>
      <c r="C280" s="68">
        <f>+Resultados!E100</f>
        <v>12.411145908071225</v>
      </c>
      <c r="D280" s="68">
        <f>+Resultados!F100</f>
        <v>27.061723966699969</v>
      </c>
    </row>
    <row r="281" spans="1:4" x14ac:dyDescent="0.25">
      <c r="A281" s="73">
        <f>+Resultados!C101+365</f>
        <v>42101</v>
      </c>
      <c r="B281" s="67">
        <f>+Resultados!D101</f>
        <v>11.394103577669144</v>
      </c>
      <c r="C281" s="68">
        <f>+Resultados!E101</f>
        <v>12.375194369487055</v>
      </c>
      <c r="D281" s="68">
        <f>+Resultados!F101</f>
        <v>26.807637453012322</v>
      </c>
    </row>
    <row r="282" spans="1:4" x14ac:dyDescent="0.25">
      <c r="A282" s="73">
        <f>+Resultados!C102+365</f>
        <v>42102</v>
      </c>
      <c r="B282" s="67">
        <f>+Resultados!D102</f>
        <v>11.357471044670042</v>
      </c>
      <c r="C282" s="68">
        <f>+Resultados!E102</f>
        <v>12.339418383597918</v>
      </c>
      <c r="D282" s="68">
        <f>+Resultados!F102</f>
        <v>26.554500502097145</v>
      </c>
    </row>
    <row r="283" spans="1:4" x14ac:dyDescent="0.25">
      <c r="A283" s="73">
        <f>+Resultados!C103+365</f>
        <v>42103</v>
      </c>
      <c r="B283" s="67">
        <f>+Resultados!D103</f>
        <v>11.320957217606319</v>
      </c>
      <c r="C283" s="68">
        <f>+Resultados!E103</f>
        <v>12.303824542060411</v>
      </c>
      <c r="D283" s="68">
        <f>+Resultados!F103</f>
        <v>26.302406868374188</v>
      </c>
    </row>
    <row r="284" spans="1:4" x14ac:dyDescent="0.25">
      <c r="A284" s="73">
        <f>+Resultados!C104+365</f>
        <v>42104</v>
      </c>
      <c r="B284" s="67">
        <f>+Resultados!D104</f>
        <v>11.284569780163542</v>
      </c>
      <c r="C284" s="68">
        <f>+Resultados!E104</f>
        <v>12.268419506472684</v>
      </c>
      <c r="D284" s="68">
        <f>+Resultados!F104</f>
        <v>26.051449863589244</v>
      </c>
    </row>
    <row r="285" spans="1:4" x14ac:dyDescent="0.25">
      <c r="A285" s="73">
        <f>+Resultados!C105+365</f>
        <v>42105</v>
      </c>
      <c r="B285" s="67">
        <f>+Resultados!D105</f>
        <v>11.248316545737625</v>
      </c>
      <c r="C285" s="68">
        <f>+Resultados!E105</f>
        <v>12.23321001363087</v>
      </c>
      <c r="D285" s="68">
        <f>+Resultados!F105</f>
        <v>25.801722286937679</v>
      </c>
    </row>
    <row r="286" spans="1:4" x14ac:dyDescent="0.25">
      <c r="A286" s="73">
        <f>+Resultados!C106+365</f>
        <v>42106</v>
      </c>
      <c r="B286" s="67">
        <f>+Resultados!D106</f>
        <v>11.212205462836398</v>
      </c>
      <c r="C286" s="68">
        <f>+Resultados!E106</f>
        <v>12.198202880509982</v>
      </c>
      <c r="D286" s="68">
        <f>+Resultados!F106</f>
        <v>25.553316356223572</v>
      </c>
    </row>
    <row r="287" spans="1:4" x14ac:dyDescent="0.25">
      <c r="A287" s="73">
        <f>+Resultados!C107+365</f>
        <v>42107</v>
      </c>
      <c r="B287" s="67">
        <f>+Resultados!D107</f>
        <v>11.176244620190097</v>
      </c>
      <c r="C287" s="68">
        <f>+Resultados!E107</f>
        <v>12.163405008955776</v>
      </c>
      <c r="D287" s="68">
        <f>+Resultados!F107</f>
        <v>25.306323640185855</v>
      </c>
    </row>
    <row r="288" spans="1:4" x14ac:dyDescent="0.25">
      <c r="A288" s="73">
        <f>+Resultados!C108+365</f>
        <v>42108</v>
      </c>
      <c r="B288" s="67">
        <f>+Resultados!D108</f>
        <v>11.140442251551377</v>
      </c>
      <c r="C288" s="68">
        <f>+Resultados!E108</f>
        <v>12.128823390073961</v>
      </c>
      <c r="D288" s="68">
        <f>+Resultados!F108</f>
        <v>25.060834992119283</v>
      </c>
    </row>
    <row r="289" spans="1:4" x14ac:dyDescent="0.25">
      <c r="A289" s="73">
        <f>+Resultados!C109+365</f>
        <v>42109</v>
      </c>
      <c r="B289" s="67">
        <f>+Resultados!D109</f>
        <v>11.104806740164943</v>
      </c>
      <c r="C289" s="68">
        <f>+Resultados!E109</f>
        <v>12.094465108302822</v>
      </c>
      <c r="D289" s="68">
        <f>+Resultados!F109</f>
        <v>24.816940484914277</v>
      </c>
    </row>
    <row r="290" spans="1:4" x14ac:dyDescent="0.25">
      <c r="A290" s="73">
        <f>+Resultados!C110+365</f>
        <v>42110</v>
      </c>
      <c r="B290" s="67">
        <f>+Resultados!D110</f>
        <v>11.069346622886506</v>
      </c>
      <c r="C290" s="68">
        <f>+Resultados!E110</f>
        <v>12.06033734515521</v>
      </c>
      <c r="D290" s="68">
        <f>+Resultados!F110</f>
        <v>24.574729347635675</v>
      </c>
    </row>
    <row r="291" spans="1:4" x14ac:dyDescent="0.25">
      <c r="A291" s="73">
        <f>+Resultados!C111+365</f>
        <v>42111</v>
      </c>
      <c r="B291" s="67">
        <f>+Resultados!D111</f>
        <v>11.034070593930382</v>
      </c>
      <c r="C291" s="68">
        <f>+Resultados!E111</f>
        <v>12.026447382615705</v>
      </c>
      <c r="D291" s="68">
        <f>+Resultados!F111</f>
        <v>24.334289903756112</v>
      </c>
    </row>
    <row r="292" spans="1:4" x14ac:dyDescent="0.25">
      <c r="A292" s="73">
        <f>+Resultados!C112+365</f>
        <v>42112</v>
      </c>
      <c r="B292" s="67">
        <f>+Resultados!D112</f>
        <v>10.99898750822455</v>
      </c>
      <c r="C292" s="68">
        <f>+Resultados!E112</f>
        <v>11.992802606178625</v>
      </c>
      <c r="D292" s="68">
        <f>+Resultados!F112</f>
        <v>24.095709511154602</v>
      </c>
    </row>
    <row r="293" spans="1:4" x14ac:dyDescent="0.25">
      <c r="A293" s="73">
        <f>+Resultados!C113+365</f>
        <v>42113</v>
      </c>
      <c r="B293" s="67">
        <f>+Resultados!D113</f>
        <v>10.964106384351764</v>
      </c>
      <c r="C293" s="68">
        <f>+Resultados!E113</f>
        <v>11.959410507512469</v>
      </c>
      <c r="D293" s="68">
        <f>+Resultados!F113</f>
        <v>23.85907450398679</v>
      </c>
    </row>
    <row r="294" spans="1:4" x14ac:dyDescent="0.25">
      <c r="A294" s="73">
        <f>+Resultados!C114+365</f>
        <v>42114</v>
      </c>
      <c r="B294" s="67">
        <f>+Resultados!D114</f>
        <v>10.929436407055013</v>
      </c>
      <c r="C294" s="68">
        <f>+Resultados!E114</f>
        <v>11.926278686736376</v>
      </c>
      <c r="D294" s="68">
        <f>+Resultados!F114</f>
        <v>23.624470136527147</v>
      </c>
    </row>
    <row r="295" spans="1:4" x14ac:dyDescent="0.25">
      <c r="A295" s="73">
        <f>+Resultados!C115+365</f>
        <v>42115</v>
      </c>
      <c r="B295" s="67">
        <f>+Resultados!D115</f>
        <v>10.894986929285352</v>
      </c>
      <c r="C295" s="68">
        <f>+Resultados!E115</f>
        <v>11.893414854294161</v>
      </c>
      <c r="D295" s="68">
        <f>+Resultados!F115</f>
        <v>23.391980529078769</v>
      </c>
    </row>
    <row r="296" spans="1:4" x14ac:dyDescent="0.25">
      <c r="A296" s="73">
        <f>+Resultados!C116+365</f>
        <v>42116</v>
      </c>
      <c r="B296" s="67">
        <f>+Resultados!D116</f>
        <v>10.860767473770052</v>
      </c>
      <c r="C296" s="68">
        <f>+Resultados!E116</f>
        <v>11.860826832411574</v>
      </c>
      <c r="D296" s="68">
        <f>+Resultados!F116</f>
        <v>23.161688616040255</v>
      </c>
    </row>
    <row r="297" spans="1:4" x14ac:dyDescent="0.25">
      <c r="A297" s="73">
        <f>+Resultados!C117+365</f>
        <v>42117</v>
      </c>
      <c r="B297" s="67">
        <f>+Resultados!D117</f>
        <v>10.826787734078884</v>
      </c>
      <c r="C297" s="68">
        <f>+Resultados!E117</f>
        <v>11.828522556122598</v>
      </c>
      <c r="D297" s="68">
        <f>+Resultados!F117</f>
        <v>22.933676096213237</v>
      </c>
    </row>
    <row r="298" spans="1:4" x14ac:dyDescent="0.25">
      <c r="A298" s="73">
        <f>+Resultados!C118+365</f>
        <v>42118</v>
      </c>
      <c r="B298" s="67">
        <f>+Resultados!D118</f>
        <v>10.79305757516642</v>
      </c>
      <c r="C298" s="68">
        <f>+Resultados!E118</f>
        <v>11.796510073850712</v>
      </c>
      <c r="D298" s="68">
        <f>+Resultados!F118</f>
        <v>22.708023385428458</v>
      </c>
    </row>
    <row r="299" spans="1:4" x14ac:dyDescent="0.25">
      <c r="A299" s="73">
        <f>+Resultados!C119+365</f>
        <v>42119</v>
      </c>
      <c r="B299" s="67">
        <f>+Resultados!D119</f>
        <v>10.759587033368343</v>
      </c>
      <c r="C299" s="68">
        <f>+Resultados!E119</f>
        <v>11.764797547531426</v>
      </c>
      <c r="D299" s="68">
        <f>+Resultados!F119</f>
        <v>22.484809571561176</v>
      </c>
    </row>
    <row r="300" spans="1:4" x14ac:dyDescent="0.25">
      <c r="A300" s="73">
        <f>+Resultados!C120+365</f>
        <v>42120</v>
      </c>
      <c r="B300" s="67">
        <f>+Resultados!D120</f>
        <v>10.72638631582995</v>
      </c>
      <c r="C300" s="68">
        <f>+Resultados!E120</f>
        <v>11.733393252262685</v>
      </c>
      <c r="D300" s="68">
        <f>+Resultados!F120</f>
        <v>22.264112372001033</v>
      </c>
    </row>
    <row r="301" spans="1:4" x14ac:dyDescent="0.25">
      <c r="A301" s="73">
        <f>+Resultados!C121+365</f>
        <v>42121</v>
      </c>
      <c r="B301" s="67">
        <f>+Resultados!D121</f>
        <v>10.693465799345477</v>
      </c>
      <c r="C301" s="68">
        <f>+Resultados!E121</f>
        <v>11.702305575470199</v>
      </c>
      <c r="D301" s="68">
        <f>+Resultados!F121</f>
        <v>22.046008093634381</v>
      </c>
    </row>
    <row r="302" spans="1:4" x14ac:dyDescent="0.25">
      <c r="A302" s="73">
        <f>+Resultados!C122+365</f>
        <v>42122</v>
      </c>
      <c r="B302" s="67">
        <f>+Resultados!D122</f>
        <v>10.660836028587161</v>
      </c>
      <c r="C302" s="68">
        <f>+Resultados!E122</f>
        <v>11.671543015575299</v>
      </c>
      <c r="D302" s="68">
        <f>+Resultados!F122</f>
        <v>21.830571595390005</v>
      </c>
    </row>
    <row r="303" spans="1:4" x14ac:dyDescent="0.25">
      <c r="A303" s="73">
        <f>+Resultados!C123+365</f>
        <v>42123</v>
      </c>
      <c r="B303" s="67">
        <f>+Resultados!D123</f>
        <v>10.628507713703831</v>
      </c>
      <c r="C303" s="68">
        <f>+Resultados!E123</f>
        <v>11.641114180153554</v>
      </c>
      <c r="D303" s="68">
        <f>+Resultados!F123</f>
        <v>21.617876253392993</v>
      </c>
    </row>
    <row r="304" spans="1:4" x14ac:dyDescent="0.25">
      <c r="A304" s="73">
        <f>+Resultados!C124+365</f>
        <v>42124</v>
      </c>
      <c r="B304" s="67">
        <f>+Resultados!D124</f>
        <v>10.596491727269292</v>
      </c>
      <c r="C304" s="68">
        <f>+Resultados!E124</f>
        <v>11.611027783573086</v>
      </c>
      <c r="D304" s="68">
        <f>+Resultados!F124</f>
        <v>21.40799392876357</v>
      </c>
    </row>
    <row r="305" spans="1:4" x14ac:dyDescent="0.25">
      <c r="A305" s="73">
        <f>+Resultados!C125+365</f>
        <v>42125</v>
      </c>
      <c r="B305" s="67">
        <f>+Resultados!D125</f>
        <v>10.564799100561881</v>
      </c>
      <c r="C305" s="68">
        <f>+Resultados!E125</f>
        <v>11.581292644102438</v>
      </c>
      <c r="D305" s="68">
        <f>+Resultados!F125</f>
        <v>21.200994938091103</v>
      </c>
    </row>
    <row r="306" spans="1:4" x14ac:dyDescent="0.25">
      <c r="A306" s="73">
        <f>+Resultados!C126+365</f>
        <v>42126</v>
      </c>
      <c r="B306" s="67">
        <f>+Resultados!D126</f>
        <v>10.53344101915757</v>
      </c>
      <c r="C306" s="68">
        <f>+Resultados!E126</f>
        <v>11.551917680478709</v>
      </c>
      <c r="D306" s="68">
        <f>+Resultados!F126</f>
        <v>20.996948026605768</v>
      </c>
    </row>
    <row r="307" spans="1:4" x14ac:dyDescent="0.25">
      <c r="A307" s="73">
        <f>+Resultados!C127+365</f>
        <v>42127</v>
      </c>
      <c r="B307" s="67">
        <f>+Resultados!D127</f>
        <v>10.502428817820174</v>
      </c>
      <c r="C307" s="68">
        <f>+Resultados!E127</f>
        <v>11.522911907927826</v>
      </c>
      <c r="D307" s="68">
        <f>+Resultados!F127</f>
        <v>20.795920344063422</v>
      </c>
    </row>
    <row r="308" spans="1:4" x14ac:dyDescent="0.25">
      <c r="A308" s="73">
        <f>+Resultados!C128+365</f>
        <v>42128</v>
      </c>
      <c r="B308" s="67">
        <f>+Resultados!D128</f>
        <v>10.471773974673786</v>
      </c>
      <c r="C308" s="68">
        <f>+Resultados!E128</f>
        <v>11.494284433629938</v>
      </c>
      <c r="D308" s="68">
        <f>+Resultados!F128</f>
        <v>20.597977423351203</v>
      </c>
    </row>
    <row r="309" spans="1:4" x14ac:dyDescent="0.25">
      <c r="A309" s="73">
        <f>+Resultados!C129+365</f>
        <v>42129</v>
      </c>
      <c r="B309" s="67">
        <f>+Resultados!D129</f>
        <v>10.441488104644007</v>
      </c>
      <c r="C309" s="68">
        <f>+Resultados!E129</f>
        <v>11.466044451624301</v>
      </c>
      <c r="D309" s="68">
        <f>+Resultados!F129</f>
        <v>20.403183161814567</v>
      </c>
    </row>
    <row r="310" spans="1:4" x14ac:dyDescent="0.25">
      <c r="A310" s="73">
        <f>+Resultados!C130+365</f>
        <v>42130</v>
      </c>
      <c r="B310" s="67">
        <f>+Resultados!D130</f>
        <v>10.411582952156412</v>
      </c>
      <c r="C310" s="68">
        <f>+Resultados!E130</f>
        <v>11.438201237149404</v>
      </c>
      <c r="D310" s="68">
        <f>+Resultados!F130</f>
        <v>20.211599805298135</v>
      </c>
    </row>
    <row r="311" spans="1:4" x14ac:dyDescent="0.25">
      <c r="A311" s="73">
        <f>+Resultados!C131+365</f>
        <v>42131</v>
      </c>
      <c r="B311" s="67">
        <f>+Resultados!D131</f>
        <v>10.382070383082704</v>
      </c>
      <c r="C311" s="68">
        <f>+Resultados!E131</f>
        <v>11.41076414041561</v>
      </c>
      <c r="D311" s="68">
        <f>+Resultados!F131</f>
        <v>20.023287934885989</v>
      </c>
    </row>
    <row r="312" spans="1:4" x14ac:dyDescent="0.25">
      <c r="A312" s="73">
        <f>+Resultados!C132+365</f>
        <v>42132</v>
      </c>
      <c r="B312" s="67">
        <f>+Resultados!D132</f>
        <v>10.352962375927071</v>
      </c>
      <c r="C312" s="68">
        <f>+Resultados!E132</f>
        <v>11.383742579809343</v>
      </c>
      <c r="D312" s="68">
        <f>+Resultados!F132</f>
        <v>19.838306456318634</v>
      </c>
    </row>
    <row r="313" spans="1:4" x14ac:dyDescent="0.25">
      <c r="A313" s="73">
        <f>+Resultados!C133+365</f>
        <v>42133</v>
      </c>
      <c r="B313" s="67">
        <f>+Resultados!D133</f>
        <v>10.324271012247751</v>
      </c>
      <c r="C313" s="68">
        <f>+Resultados!E133</f>
        <v>11.357146034529602</v>
      </c>
      <c r="D313" s="68">
        <f>+Resultados!F133</f>
        <v>19.656712592057094</v>
      </c>
    </row>
    <row r="314" spans="1:4" x14ac:dyDescent="0.25">
      <c r="A314" s="73">
        <f>+Resultados!C134+365</f>
        <v>42134</v>
      </c>
      <c r="B314" s="67">
        <f>+Resultados!D134</f>
        <v>10.296008466311331</v>
      </c>
      <c r="C314" s="68">
        <f>+Resultados!E134</f>
        <v>11.330984036659444</v>
      </c>
      <c r="D314" s="68">
        <f>+Resultados!F134</f>
        <v>19.478561875956395</v>
      </c>
    </row>
    <row r="315" spans="1:4" x14ac:dyDescent="0.25">
      <c r="A315" s="73">
        <f>+Resultados!C135+365</f>
        <v>42135</v>
      </c>
      <c r="B315" s="67">
        <f>+Resultados!D135</f>
        <v>10.268186993980054</v>
      </c>
      <c r="C315" s="68">
        <f>+Resultados!E135</f>
        <v>11.305266162677222</v>
      </c>
      <c r="D315" s="68">
        <f>+Resultados!F135</f>
        <v>19.303908150503663</v>
      </c>
    </row>
    <row r="316" spans="1:4" x14ac:dyDescent="0.25">
      <c r="A316" s="73">
        <f>+Resultados!C136+365</f>
        <v>42136</v>
      </c>
      <c r="B316" s="67">
        <f>+Resultados!D136</f>
        <v>10.240818920835368</v>
      </c>
      <c r="C316" s="68">
        <f>+Resultados!E136</f>
        <v>11.280002024414381</v>
      </c>
      <c r="D316" s="68">
        <f>+Resultados!F136</f>
        <v>19.132803566568512</v>
      </c>
    </row>
    <row r="317" spans="1:4" x14ac:dyDescent="0.25">
      <c r="A317" s="73">
        <f>+Resultados!C137+365</f>
        <v>42137</v>
      </c>
      <c r="B317" s="67">
        <f>+Resultados!D137</f>
        <v>10.213916629544133</v>
      </c>
      <c r="C317" s="68">
        <f>+Resultados!E137</f>
        <v>11.255201259468915</v>
      </c>
      <c r="D317" s="68">
        <f>+Resultados!F137</f>
        <v>18.965298585605801</v>
      </c>
    </row>
    <row r="318" spans="1:4" x14ac:dyDescent="0.25">
      <c r="A318" s="73">
        <f>+Resultados!C138+365</f>
        <v>42138</v>
      </c>
      <c r="B318" s="67">
        <f>+Resultados!D138</f>
        <v>10.187492546477131</v>
      </c>
      <c r="C318" s="68">
        <f>+Resultados!E138</f>
        <v>11.230873521085918</v>
      </c>
      <c r="D318" s="68">
        <f>+Resultados!F138</f>
        <v>18.801441984244228</v>
      </c>
    </row>
    <row r="319" spans="1:4" x14ac:dyDescent="0.25">
      <c r="A319" s="73">
        <f>+Resultados!C139+365</f>
        <v>42139</v>
      </c>
      <c r="B319" s="67">
        <f>+Resultados!D139</f>
        <v>10.161559127593081</v>
      </c>
      <c r="C319" s="68">
        <f>+Resultados!E139</f>
        <v>11.207028467519034</v>
      </c>
      <c r="D319" s="68">
        <f>+Resultados!F139</f>
        <v>18.641280861186484</v>
      </c>
    </row>
    <row r="320" spans="1:4" x14ac:dyDescent="0.25">
      <c r="A320" s="73">
        <f>+Resultados!C140+365</f>
        <v>42140</v>
      </c>
      <c r="B320" s="67">
        <f>+Resultados!D140</f>
        <v>10.136128843604919</v>
      </c>
      <c r="C320" s="68">
        <f>+Resultados!E140</f>
        <v>11.183675750889183</v>
      </c>
      <c r="D320" s="68">
        <f>+Resultados!F140</f>
        <v>18.484860646340248</v>
      </c>
    </row>
    <row r="321" spans="1:4" x14ac:dyDescent="0.25">
      <c r="A321" s="73">
        <f>+Resultados!C141+365</f>
        <v>42141</v>
      </c>
      <c r="B321" s="67">
        <f>+Resultados!D141</f>
        <v>10.111214164448937</v>
      </c>
      <c r="C321" s="68">
        <f>+Resultados!E141</f>
        <v>11.160825005559364</v>
      </c>
      <c r="D321" s="68">
        <f>+Resultados!F141</f>
        <v>18.332225112092313</v>
      </c>
    </row>
    <row r="322" spans="1:4" x14ac:dyDescent="0.25">
      <c r="A322" s="73">
        <f>+Resultados!C142+365</f>
        <v>42142</v>
      </c>
      <c r="B322" s="67">
        <f>+Resultados!D142</f>
        <v>10.086827543081206</v>
      </c>
      <c r="C322" s="68">
        <f>+Resultados!E142</f>
        <v>11.138485836047124</v>
      </c>
      <c r="D322" s="68">
        <f>+Resultados!F142</f>
        <v>18.183416386631578</v>
      </c>
    </row>
    <row r="323" spans="1:4" x14ac:dyDescent="0.25">
      <c r="A323" s="73">
        <f>+Resultados!C143+365</f>
        <v>42143</v>
      </c>
      <c r="B323" s="67">
        <f>+Resultados!D143</f>
        <v>10.062981398629677</v>
      </c>
      <c r="C323" s="68">
        <f>+Resultados!E143</f>
        <v>11.116667804498707</v>
      </c>
      <c r="D323" s="68">
        <f>+Resultados!F143</f>
        <v>18.038474969220626</v>
      </c>
    </row>
    <row r="324" spans="1:4" x14ac:dyDescent="0.25">
      <c r="A324" s="73">
        <f>+Resultados!C144+365</f>
        <v>42144</v>
      </c>
      <c r="B324" s="67">
        <f>+Resultados!D144</f>
        <v>10.039688098934509</v>
      </c>
      <c r="C324" s="68">
        <f>+Resultados!E144</f>
        <v>11.095380417751716</v>
      </c>
      <c r="D324" s="68">
        <f>+Resultados!F144</f>
        <v>17.897439747309082</v>
      </c>
    </row>
    <row r="325" spans="1:4" x14ac:dyDescent="0.25">
      <c r="A325" s="73">
        <f>+Resultados!C145+365</f>
        <v>42145</v>
      </c>
      <c r="B325" s="67">
        <f>+Resultados!D145</f>
        <v>10.016959942513159</v>
      </c>
      <c r="C325" s="68">
        <f>+Resultados!E145</f>
        <v>11.07463311401572</v>
      </c>
      <c r="D325" s="68">
        <f>+Resultados!F145</f>
        <v>17.760348015376607</v>
      </c>
    </row>
    <row r="326" spans="1:4" x14ac:dyDescent="0.25">
      <c r="A326" s="73">
        <f>+Resultados!C146+365</f>
        <v>42146</v>
      </c>
      <c r="B326" s="67">
        <f>+Resultados!D146</f>
        <v>9.9948091399909593</v>
      </c>
      <c r="C326" s="68">
        <f>+Resultados!E146</f>
        <v>11.054435249202855</v>
      </c>
      <c r="D326" s="68">
        <f>+Resultados!F146</f>
        <v>17.627235495387701</v>
      </c>
    </row>
    <row r="327" spans="1:4" x14ac:dyDescent="0.25">
      <c r="A327" s="73">
        <f>+Resultados!C147+365</f>
        <v>42147</v>
      </c>
      <c r="B327" s="67">
        <f>+Resultados!D147</f>
        <v>9.9732477950420506</v>
      </c>
      <c r="C327" s="68">
        <f>+Resultados!E147</f>
        <v>11.034796082943098</v>
      </c>
      <c r="D327" s="68">
        <f>+Resultados!F147</f>
        <v>17.498136358735461</v>
      </c>
    </row>
    <row r="328" spans="1:4" x14ac:dyDescent="0.25">
      <c r="A328" s="73">
        <f>+Resultados!C148+365</f>
        <v>42148</v>
      </c>
      <c r="B328" s="67">
        <f>+Resultados!D148</f>
        <v>9.9522878848895768</v>
      </c>
      <c r="C328" s="68">
        <f>+Resultados!E148</f>
        <v>11.015724764321421</v>
      </c>
      <c r="D328" s="68">
        <f>+Resultados!F148</f>
        <v>17.373083249546596</v>
      </c>
    </row>
    <row r="329" spans="1:4" x14ac:dyDescent="0.25">
      <c r="A329" s="73">
        <f>+Resultados!C149+365</f>
        <v>42149</v>
      </c>
      <c r="B329" s="67">
        <f>+Resultados!D149</f>
        <v>9.9319412404180998</v>
      </c>
      <c r="C329" s="68">
        <f>+Resultados!E149</f>
        <v>10.99723031737655</v>
      </c>
      <c r="D329" s="68">
        <f>+Resultados!F149</f>
        <v>17.252107309215937</v>
      </c>
    </row>
    <row r="330" spans="1:4" x14ac:dyDescent="0.25">
      <c r="A330" s="73">
        <f>+Resultados!C150+365</f>
        <v>42150</v>
      </c>
      <c r="B330" s="67">
        <f>+Resultados!D150</f>
        <v>9.9122195259550452</v>
      </c>
      <c r="C330" s="68">
        <f>+Resultados!E150</f>
        <v>10.979321626403294</v>
      </c>
      <c r="D330" s="68">
        <f>+Resultados!F150</f>
        <v>17.135238202034277</v>
      </c>
    </row>
    <row r="331" spans="1:4" x14ac:dyDescent="0.25">
      <c r="A331" s="73">
        <f>+Resultados!C151+365</f>
        <v>42151</v>
      </c>
      <c r="B331" s="67">
        <f>+Resultados!D151</f>
        <v>9.8931342187818245</v>
      </c>
      <c r="C331" s="68">
        <f>+Resultados!E151</f>
        <v>10.962007421102815</v>
      </c>
      <c r="D331" s="68">
        <f>+Resultados!F151</f>
        <v>17.022504141770582</v>
      </c>
    </row>
    <row r="332" spans="1:4" x14ac:dyDescent="0.25">
      <c r="A332" s="73">
        <f>+Resultados!C152+365</f>
        <v>42152</v>
      </c>
      <c r="B332" s="67">
        <f>+Resultados!D152</f>
        <v>9.8746965884387432</v>
      </c>
      <c r="C332" s="68">
        <f>+Resultados!E152</f>
        <v>10.945296261627146</v>
      </c>
      <c r="D332" s="68">
        <f>+Resultados!F152</f>
        <v>16.913931919065963</v>
      </c>
    </row>
    <row r="333" spans="1:4" x14ac:dyDescent="0.25">
      <c r="A333" s="73">
        <f>+Resultados!C153+365</f>
        <v>42153</v>
      </c>
      <c r="B333" s="67">
        <f>+Resultados!D153</f>
        <v>9.8569176758913137</v>
      </c>
      <c r="C333" s="68">
        <f>+Resultados!E153</f>
        <v>10.929196523566347</v>
      </c>
      <c r="D333" s="68">
        <f>+Resultados!F153</f>
        <v>16.809546929494843</v>
      </c>
    </row>
    <row r="334" spans="1:4" x14ac:dyDescent="0.25">
      <c r="A334" s="73">
        <f>+Resultados!C154+365</f>
        <v>42154</v>
      </c>
      <c r="B334" s="67">
        <f>+Resultados!D154</f>
        <v>9.8398082726285292</v>
      </c>
      <c r="C334" s="68">
        <f>+Resultados!E154</f>
        <v>10.913716382928255</v>
      </c>
      <c r="D334" s="68">
        <f>+Resultados!F154</f>
        <v>16.709373202146658</v>
      </c>
    </row>
    <row r="335" spans="1:4" x14ac:dyDescent="0.25">
      <c r="A335" s="73">
        <f>+Resultados!C155+365</f>
        <v>42155</v>
      </c>
      <c r="B335" s="67">
        <f>+Resultados!D155</f>
        <v>9.823378899766519</v>
      </c>
      <c r="C335" s="68">
        <f>+Resultados!E155</f>
        <v>10.898863801162499</v>
      </c>
      <c r="D335" s="68">
        <f>+Resultados!F155</f>
        <v>16.61343342857996</v>
      </c>
    </row>
    <row r="336" spans="1:4" x14ac:dyDescent="0.25">
      <c r="A336" s="73">
        <f>+Resultados!C156+365</f>
        <v>42156</v>
      </c>
      <c r="B336" s="67">
        <f>+Resultados!D156</f>
        <v>9.8076397872335388</v>
      </c>
      <c r="C336" s="68">
        <f>+Resultados!E156</f>
        <v>10.884646510281563</v>
      </c>
      <c r="D336" s="68">
        <f>+Resultados!F156</f>
        <v>16.521748992000237</v>
      </c>
    </row>
    <row r="337" spans="1:4" x14ac:dyDescent="0.25">
      <c r="A337" s="73">
        <f>+Resultados!C157+365</f>
        <v>42157</v>
      </c>
      <c r="B337" s="67">
        <f>+Resultados!D157</f>
        <v>9.7926008531142017</v>
      </c>
      <c r="C337" s="68">
        <f>+Resultados!E157</f>
        <v>10.871071998132898</v>
      </c>
      <c r="D337" s="68">
        <f>+Resultados!F157</f>
        <v>16.434339996512438</v>
      </c>
    </row>
    <row r="338" spans="1:4" x14ac:dyDescent="0.25">
      <c r="A338" s="73">
        <f>+Resultados!C158+365</f>
        <v>42158</v>
      </c>
      <c r="B338" s="67">
        <f>+Resultados!D158</f>
        <v>9.7782716832326653</v>
      </c>
      <c r="C338" s="68">
        <f>+Resultados!E158</f>
        <v>10.858147493876691</v>
      </c>
      <c r="D338" s="68">
        <f>+Resultados!F158</f>
        <v>16.351225296299614</v>
      </c>
    </row>
    <row r="339" spans="1:4" x14ac:dyDescent="0.25">
      <c r="A339" s="73">
        <f>+Resultados!C159+365</f>
        <v>42159</v>
      </c>
      <c r="B339" s="67">
        <f>+Resultados!D159</f>
        <v>9.7646615110556603</v>
      </c>
      <c r="C339" s="68">
        <f>+Resultados!E159</f>
        <v>10.845879953724522</v>
      </c>
      <c r="D339" s="68">
        <f>+Resultados!F159</f>
        <v>16.272422524580325</v>
      </c>
    </row>
    <row r="340" spans="1:4" x14ac:dyDescent="0.25">
      <c r="A340" s="73">
        <f>+Resultados!C160+365</f>
        <v>42160</v>
      </c>
      <c r="B340" s="67">
        <f>+Resultados!D160</f>
        <v>9.7517791979971022</v>
      </c>
      <c r="C340" s="68">
        <f>+Resultados!E160</f>
        <v>10.834276046994262</v>
      </c>
      <c r="D340" s="68">
        <f>+Resultados!F160</f>
        <v>16.197948122199076</v>
      </c>
    </row>
    <row r="341" spans="1:4" x14ac:dyDescent="0.25">
      <c r="A341" s="73">
        <f>+Resultados!C161+365</f>
        <v>42161</v>
      </c>
      <c r="B341" s="67">
        <f>+Resultados!D161</f>
        <v>9.7396332142062398</v>
      </c>
      <c r="C341" s="68">
        <f>+Resultados!E161</f>
        <v>10.823342142536429</v>
      </c>
      <c r="D341" s="68">
        <f>+Resultados!F161</f>
        <v>16.127817365706285</v>
      </c>
    </row>
    <row r="342" spans="1:4" x14ac:dyDescent="0.25">
      <c r="A342" s="73">
        <f>+Resultados!C162+365</f>
        <v>42162</v>
      </c>
      <c r="B342" s="67">
        <f>+Resultados!D162</f>
        <v>9.7282316199211678</v>
      </c>
      <c r="C342" s="68">
        <f>+Resultados!E162</f>
        <v>10.813084295586846</v>
      </c>
      <c r="D342" s="68">
        <f>+Resultados!F162</f>
        <v>16.062044394787748</v>
      </c>
    </row>
    <row r="343" spans="1:4" x14ac:dyDescent="0.25">
      <c r="A343" s="73">
        <f>+Resultados!C163+365</f>
        <v>42163</v>
      </c>
      <c r="B343" s="67">
        <f>+Resultados!D163</f>
        <v>9.7175820474687118</v>
      </c>
      <c r="C343" s="68">
        <f>+Resultados!E163</f>
        <v>10.803508235099526</v>
      </c>
      <c r="D343" s="68">
        <f>+Resultados!F163</f>
        <v>16.000642238906664</v>
      </c>
    </row>
    <row r="344" spans="1:4" x14ac:dyDescent="0.25">
      <c r="A344" s="73">
        <f>+Resultados!C164+365</f>
        <v>42164</v>
      </c>
      <c r="B344" s="67">
        <f>+Resultados!D164</f>
        <v>9.7076916839904204</v>
      </c>
      <c r="C344" s="68">
        <f>+Resultados!E164</f>
        <v>10.794619351612802</v>
      </c>
      <c r="D344" s="68">
        <f>+Resultados!F164</f>
        <v>15.943622843026134</v>
      </c>
    </row>
    <row r="345" spans="1:4" x14ac:dyDescent="0.25">
      <c r="A345" s="73">
        <f>+Resultados!C165+365</f>
        <v>42165</v>
      </c>
      <c r="B345" s="67">
        <f>+Resultados!D165</f>
        <v>9.6985672549726054</v>
      </c>
      <c r="C345" s="68">
        <f>+Resultados!E165</f>
        <v>10.786422685700014</v>
      </c>
      <c r="D345" s="68">
        <f>+Resultados!F165</f>
        <v>15.890997092284794</v>
      </c>
    </row>
    <row r="346" spans="1:4" x14ac:dyDescent="0.25">
      <c r="A346" s="73">
        <f>+Resultados!C166+365</f>
        <v>42166</v>
      </c>
      <c r="B346" s="67">
        <f>+Resultados!D166</f>
        <v>9.6902150086558851</v>
      </c>
      <c r="C346" s="68">
        <f>+Resultados!E166</f>
        <v>10.778922917054548</v>
      </c>
      <c r="D346" s="68">
        <f>+Resultados!F166</f>
        <v>15.842774835503723</v>
      </c>
    </row>
    <row r="347" spans="1:4" x14ac:dyDescent="0.25">
      <c r="A347" s="73">
        <f>+Resultados!C167+365</f>
        <v>42167</v>
      </c>
      <c r="B347" s="67">
        <f>+Resultados!D167</f>
        <v>9.6826407013968527</v>
      </c>
      <c r="C347" s="68">
        <f>+Resultados!E167</f>
        <v>10.77212435425667</v>
      </c>
      <c r="D347" s="68">
        <f>+Resultados!F167</f>
        <v>15.798964907409404</v>
      </c>
    </row>
    <row r="348" spans="1:4" x14ac:dyDescent="0.25">
      <c r="A348" s="73">
        <f>+Resultados!C168+365</f>
        <v>42168</v>
      </c>
      <c r="B348" s="67">
        <f>+Resultados!D168</f>
        <v>9.6758495840509262</v>
      </c>
      <c r="C348" s="68">
        <f>+Resultados!E168</f>
        <v>10.766030925267344</v>
      </c>
      <c r="D348" s="68">
        <f>+Resultados!F168</f>
        <v>15.759575149463748</v>
      </c>
    </row>
    <row r="349" spans="1:4" x14ac:dyDescent="0.25">
      <c r="A349" s="73">
        <f>+Resultados!C169+365</f>
        <v>42169</v>
      </c>
      <c r="B349" s="67">
        <f>+Resultados!D169</f>
        <v>9.6698463894414655</v>
      </c>
      <c r="C349" s="68">
        <f>+Resultados!E169</f>
        <v>10.760646168691332</v>
      </c>
      <c r="D349" s="68">
        <f>+Resultados!F169</f>
        <v>15.724612429200118</v>
      </c>
    </row>
    <row r="350" spans="1:4" x14ac:dyDescent="0.25">
      <c r="A350" s="73">
        <f>+Resultados!C170+365</f>
        <v>42170</v>
      </c>
      <c r="B350" s="67">
        <f>+Resultados!D170</f>
        <v>9.6646353209757692</v>
      </c>
      <c r="C350" s="68">
        <f>+Resultados!E170</f>
        <v>10.755973225848949</v>
      </c>
      <c r="D350" s="68">
        <f>+Resultados!F170</f>
        <v>15.694082657971698</v>
      </c>
    </row>
    <row r="351" spans="1:4" x14ac:dyDescent="0.25">
      <c r="A351" s="73">
        <f>+Resultados!C171+365</f>
        <v>42171</v>
      </c>
      <c r="B351" s="67">
        <f>+Resultados!D171</f>
        <v>9.6602200424634965</v>
      </c>
      <c r="C351" s="68">
        <f>+Resultados!E171</f>
        <v>10.752014833692407</v>
      </c>
      <c r="D351" s="68">
        <f>+Resultados!F171</f>
        <v>15.667990807027337</v>
      </c>
    </row>
    <row r="352" spans="1:4" x14ac:dyDescent="0.25">
      <c r="A352" s="73">
        <f>+Resultados!C172+365</f>
        <v>42172</v>
      </c>
      <c r="B352" s="67">
        <f>+Resultados!D172</f>
        <v>9.6566036691877652</v>
      </c>
      <c r="C352" s="68">
        <f>+Resultados!E172</f>
        <v>10.748773318599211</v>
      </c>
      <c r="D352" s="68">
        <f>+Resultados!F172</f>
        <v>15.646340921838453</v>
      </c>
    </row>
    <row r="353" spans="1:4" x14ac:dyDescent="0.25">
      <c r="A353" s="73">
        <f>+Resultados!C173+365</f>
        <v>42173</v>
      </c>
      <c r="B353" s="67">
        <f>+Resultados!D173</f>
        <v>9.6537887602731889</v>
      </c>
      <c r="C353" s="68">
        <f>+Resultados!E173</f>
        <v>10.746250591071155</v>
      </c>
      <c r="D353" s="68">
        <f>+Resultados!F173</f>
        <v>15.629136134610127</v>
      </c>
    </row>
    <row r="354" spans="1:4" x14ac:dyDescent="0.25">
      <c r="A354" s="73">
        <f>+Resultados!C174+365</f>
        <v>42174</v>
      </c>
      <c r="B354" s="67">
        <f>+Resultados!D174</f>
        <v>9.6517773123891217</v>
      </c>
      <c r="C354" s="68">
        <f>+Resultados!E174</f>
        <v>10.744448141363483</v>
      </c>
      <c r="D354" s="68">
        <f>+Resultados!F174</f>
        <v>15.61637867491889</v>
      </c>
    </row>
    <row r="355" spans="1:4" x14ac:dyDescent="0.25">
      <c r="A355" s="73">
        <f>+Resultados!C175+365</f>
        <v>42175</v>
      </c>
      <c r="B355" s="67">
        <f>+Resultados!D175</f>
        <v>9.65057075481967</v>
      </c>
      <c r="C355" s="68">
        <f>+Resultados!E175</f>
        <v>10.743367036064573</v>
      </c>
      <c r="D355" s="68">
        <f>+Resultados!F175</f>
        <v>15.608069878429728</v>
      </c>
    </row>
    <row r="356" spans="1:4" x14ac:dyDescent="0.25">
      <c r="A356" s="73">
        <f>+Resultados!C176+365</f>
        <v>42176</v>
      </c>
      <c r="B356" s="67">
        <f>+Resultados!D176</f>
        <v>9.6501699459254553</v>
      </c>
      <c r="C356" s="68">
        <f>+Resultados!E176</f>
        <v>10.743007915642101</v>
      </c>
      <c r="D356" s="68">
        <f>+Resultados!F176</f>
        <v>15.604210193654875</v>
      </c>
    </row>
    <row r="357" spans="1:4" x14ac:dyDescent="0.25">
      <c r="A357" s="73">
        <f>+Resultados!C177+365</f>
        <v>42177</v>
      </c>
      <c r="B357" s="67">
        <f>+Resultados!D177</f>
        <v>9.6505751710150243</v>
      </c>
      <c r="C357" s="68">
        <f>+Resultados!E177</f>
        <v>10.743370992967215</v>
      </c>
      <c r="D357" s="68">
        <f>+Resultados!F177</f>
        <v>15.604799186727428</v>
      </c>
    </row>
    <row r="358" spans="1:4" x14ac:dyDescent="0.25">
      <c r="A358" s="73">
        <f>+Resultados!C178+365</f>
        <v>42178</v>
      </c>
      <c r="B358" s="67">
        <f>+Resultados!D178</f>
        <v>9.6517861416367161</v>
      </c>
      <c r="C358" s="68">
        <f>+Resultados!E178</f>
        <v>10.744456052823622</v>
      </c>
      <c r="D358" s="68">
        <f>+Resultados!F178</f>
        <v>15.609835544173125</v>
      </c>
    </row>
    <row r="359" spans="1:4" x14ac:dyDescent="0.25">
      <c r="A359" s="73">
        <f>+Resultados!C179+365</f>
        <v>42179</v>
      </c>
      <c r="B359" s="67">
        <f>+Resultados!D179</f>
        <v>9.6538019962945736</v>
      </c>
      <c r="C359" s="68">
        <f>+Resultados!E179</f>
        <v>10.746262452403906</v>
      </c>
      <c r="D359" s="68">
        <f>+Resultados!F179</f>
        <v>15.619317073674333</v>
      </c>
    </row>
    <row r="360" spans="1:4" x14ac:dyDescent="0.25">
      <c r="A360" s="73">
        <f>+Resultados!C180+365</f>
        <v>42180</v>
      </c>
      <c r="B360" s="67">
        <f>+Resultados!D180</f>
        <v>9.6566213025847336</v>
      </c>
      <c r="C360" s="68">
        <f>+Resultados!E180</f>
        <v>10.748789122790747</v>
      </c>
      <c r="D360" s="68">
        <f>+Resultados!F180</f>
        <v>15.633240702830848</v>
      </c>
    </row>
    <row r="361" spans="1:4" x14ac:dyDescent="0.25">
      <c r="A361" s="73">
        <f>+Resultados!C181+365</f>
        <v>42181</v>
      </c>
      <c r="B361" s="67">
        <f>+Resultados!D181</f>
        <v>9.6602420607413215</v>
      </c>
      <c r="C361" s="68">
        <f>+Resultados!E181</f>
        <v>10.752034571416067</v>
      </c>
      <c r="D361" s="68">
        <f>+Resultados!F181</f>
        <v>15.651602475932455</v>
      </c>
    </row>
    <row r="362" spans="1:4" x14ac:dyDescent="0.25">
      <c r="A362" s="73">
        <f>+Resultados!C182+365</f>
        <v>42182</v>
      </c>
      <c r="B362" s="67">
        <f>+Resultados!D182</f>
        <v>9.664661708573993</v>
      </c>
      <c r="C362" s="68">
        <f>+Resultados!E182</f>
        <v>10.755996885486619</v>
      </c>
      <c r="D362" s="68">
        <f>+Resultados!F182</f>
        <v>15.674397548768891</v>
      </c>
    </row>
    <row r="363" spans="1:4" x14ac:dyDescent="0.25">
      <c r="A363" s="73">
        <f>+Resultados!C183+365</f>
        <v>42183</v>
      </c>
      <c r="B363" s="67">
        <f>+Resultados!D183</f>
        <v>9.6698771277721356</v>
      </c>
      <c r="C363" s="68">
        <f>+Resultados!E183</f>
        <v>10.760673736359978</v>
      </c>
      <c r="D363" s="68">
        <f>+Resultados!F183</f>
        <v>15.70162018151294</v>
      </c>
    </row>
    <row r="364" spans="1:4" x14ac:dyDescent="0.25">
      <c r="A364" s="73">
        <f>+Resultados!C184+365</f>
        <v>42184</v>
      </c>
      <c r="B364" s="67">
        <f>+Resultados!D184</f>
        <v>9.6758846515440009</v>
      </c>
      <c r="C364" s="68">
        <f>+Resultados!E184</f>
        <v>10.766062384850573</v>
      </c>
      <c r="D364" s="68">
        <f>+Resultados!F184</f>
        <v>15.733263729722431</v>
      </c>
    </row>
    <row r="365" spans="1:4" x14ac:dyDescent="0.25">
      <c r="A365" s="73">
        <f>+Resultados!C185+365</f>
        <v>42185</v>
      </c>
      <c r="B365" s="67">
        <f>+Resultados!D185</f>
        <v>9.6826800735526302</v>
      </c>
      <c r="C365" s="68">
        <f>+Resultados!E185</f>
        <v>10.772159687441185</v>
      </c>
      <c r="D365" s="68">
        <f>+Resultados!F185</f>
        <v>15.769320633516756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Gráficos</vt:lpstr>
      </vt:variant>
      <vt:variant>
        <vt:i4>2</vt:i4>
      </vt:variant>
    </vt:vector>
  </HeadingPairs>
  <TitlesOfParts>
    <vt:vector size="7" baseType="lpstr">
      <vt:lpstr>Título</vt:lpstr>
      <vt:lpstr>Datos</vt:lpstr>
      <vt:lpstr>Cálculos</vt:lpstr>
      <vt:lpstr>Resultados</vt:lpstr>
      <vt:lpstr>Hoja1</vt:lpstr>
      <vt:lpstr>Gráfico HA y F</vt:lpstr>
      <vt:lpstr>Gráfico 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María Elena Fernández Long</dc:creator>
  <cp:lastModifiedBy>María Elena Fernández Long</cp:lastModifiedBy>
  <dcterms:created xsi:type="dcterms:W3CDTF">2013-07-04T19:48:27Z</dcterms:created>
  <dcterms:modified xsi:type="dcterms:W3CDTF">2022-04-08T12:56:58Z</dcterms:modified>
</cp:coreProperties>
</file>