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xwa\Documents\Universität\Master\Wintersemester 2022\KINF Projekt\osm daten\"/>
    </mc:Choice>
  </mc:AlternateContent>
  <xr:revisionPtr revIDLastSave="0" documentId="13_ncr:1_{EE32B865-0EEF-4508-A6DC-F59D59CFE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U5" i="1"/>
  <c r="Y19" i="1"/>
  <c r="W22" i="1"/>
  <c r="U20" i="1"/>
  <c r="R25" i="1"/>
  <c r="Y22" i="1" s="1"/>
  <c r="Q25" i="1"/>
  <c r="X20" i="1" s="1"/>
  <c r="P25" i="1"/>
  <c r="W23" i="1" s="1"/>
  <c r="O25" i="1"/>
  <c r="V20" i="1" s="1"/>
  <c r="N25" i="1"/>
  <c r="U21" i="1" s="1"/>
  <c r="H15" i="1"/>
  <c r="H18" i="1" s="1"/>
  <c r="J15" i="1"/>
  <c r="I15" i="1"/>
  <c r="G15" i="1"/>
  <c r="G19" i="1" s="1"/>
  <c r="F15" i="1"/>
  <c r="F19" i="1" s="1"/>
  <c r="R11" i="1"/>
  <c r="Y9" i="1" s="1"/>
  <c r="O11" i="1"/>
  <c r="V6" i="1" s="1"/>
  <c r="P11" i="1"/>
  <c r="W7" i="1" s="1"/>
  <c r="Q11" i="1"/>
  <c r="X8" i="1" s="1"/>
  <c r="E22" i="1"/>
  <c r="D24" i="1"/>
  <c r="C21" i="1"/>
  <c r="C22" i="1"/>
  <c r="C18" i="1"/>
  <c r="C15" i="1"/>
  <c r="C19" i="1" s="1"/>
  <c r="D15" i="1"/>
  <c r="D19" i="1" s="1"/>
  <c r="E15" i="1"/>
  <c r="E19" i="1" s="1"/>
  <c r="I19" i="1"/>
  <c r="J19" i="1"/>
  <c r="V19" i="1" l="1"/>
  <c r="W21" i="1"/>
  <c r="Y23" i="1"/>
  <c r="W20" i="1"/>
  <c r="X19" i="1"/>
  <c r="Y21" i="1"/>
  <c r="Z21" i="1" s="1"/>
  <c r="U19" i="1"/>
  <c r="V21" i="1"/>
  <c r="X23" i="1"/>
  <c r="Y20" i="1"/>
  <c r="U23" i="1"/>
  <c r="Z23" i="1" s="1"/>
  <c r="X22" i="1"/>
  <c r="V23" i="1"/>
  <c r="V22" i="1"/>
  <c r="Z22" i="1" s="1"/>
  <c r="U22" i="1"/>
  <c r="U25" i="1" s="1"/>
  <c r="W19" i="1"/>
  <c r="X21" i="1"/>
  <c r="Z20" i="1"/>
  <c r="N11" i="1"/>
  <c r="U9" i="1" s="1"/>
  <c r="X6" i="1"/>
  <c r="D25" i="1"/>
  <c r="D21" i="1"/>
  <c r="E23" i="1"/>
  <c r="C25" i="1"/>
  <c r="W5" i="1"/>
  <c r="W9" i="1"/>
  <c r="W6" i="1"/>
  <c r="X5" i="1"/>
  <c r="X7" i="1"/>
  <c r="H19" i="1"/>
  <c r="K19" i="1"/>
  <c r="G24" i="1"/>
  <c r="F23" i="1"/>
  <c r="C20" i="1"/>
  <c r="E25" i="1"/>
  <c r="G18" i="1"/>
  <c r="W8" i="1"/>
  <c r="V9" i="1"/>
  <c r="F24" i="1"/>
  <c r="E18" i="1"/>
  <c r="D18" i="1"/>
  <c r="E24" i="1"/>
  <c r="G25" i="1"/>
  <c r="V5" i="1"/>
  <c r="V8" i="1"/>
  <c r="C24" i="1"/>
  <c r="D23" i="1"/>
  <c r="F18" i="1"/>
  <c r="H25" i="1"/>
  <c r="V7" i="1"/>
  <c r="X9" i="1"/>
  <c r="C23" i="1"/>
  <c r="D22" i="1"/>
  <c r="F25" i="1"/>
  <c r="I18" i="1"/>
  <c r="Y7" i="1"/>
  <c r="Y8" i="1"/>
  <c r="Y6" i="1"/>
  <c r="Y5" i="1"/>
  <c r="J18" i="1"/>
  <c r="I25" i="1"/>
  <c r="J25" i="1"/>
  <c r="H24" i="1"/>
  <c r="I24" i="1"/>
  <c r="J24" i="1"/>
  <c r="G23" i="1"/>
  <c r="H23" i="1"/>
  <c r="I23" i="1"/>
  <c r="J23" i="1"/>
  <c r="F22" i="1"/>
  <c r="G22" i="1"/>
  <c r="H22" i="1"/>
  <c r="I22" i="1"/>
  <c r="J22" i="1"/>
  <c r="E21" i="1"/>
  <c r="F21" i="1"/>
  <c r="G21" i="1"/>
  <c r="H21" i="1"/>
  <c r="I21" i="1"/>
  <c r="J21" i="1"/>
  <c r="D20" i="1"/>
  <c r="E20" i="1"/>
  <c r="F20" i="1"/>
  <c r="G20" i="1"/>
  <c r="H20" i="1"/>
  <c r="I20" i="1"/>
  <c r="J20" i="1"/>
  <c r="Z19" i="1" l="1"/>
  <c r="X11" i="1"/>
  <c r="U8" i="1"/>
  <c r="Z8" i="1" s="1"/>
  <c r="Z6" i="1"/>
  <c r="U7" i="1"/>
  <c r="Z7" i="1" s="1"/>
  <c r="W25" i="1"/>
  <c r="X25" i="1"/>
  <c r="Y25" i="1"/>
  <c r="V25" i="1"/>
  <c r="Z9" i="1"/>
  <c r="W11" i="1"/>
  <c r="C27" i="1"/>
  <c r="G27" i="1"/>
  <c r="E27" i="1"/>
  <c r="K25" i="1"/>
  <c r="K18" i="1"/>
  <c r="V11" i="1"/>
  <c r="K22" i="1"/>
  <c r="K21" i="1"/>
  <c r="K23" i="1"/>
  <c r="D27" i="1"/>
  <c r="I27" i="1"/>
  <c r="J27" i="1"/>
  <c r="Y11" i="1"/>
  <c r="H27" i="1"/>
  <c r="K20" i="1"/>
  <c r="F27" i="1"/>
  <c r="K24" i="1"/>
  <c r="U11" i="1" l="1"/>
  <c r="Z5" i="1"/>
  <c r="Z11" i="1" s="1"/>
  <c r="Z25" i="1"/>
  <c r="K27" i="1"/>
</calcChain>
</file>

<file path=xl/sharedStrings.xml><?xml version="1.0" encoding="utf-8"?>
<sst xmlns="http://schemas.openxmlformats.org/spreadsheetml/2006/main" count="95" uniqueCount="25">
  <si>
    <t>appres1</t>
  </si>
  <si>
    <t>appres2</t>
  </si>
  <si>
    <t>retail</t>
  </si>
  <si>
    <t>landuse1</t>
  </si>
  <si>
    <t>landuse2</t>
  </si>
  <si>
    <t>health</t>
  </si>
  <si>
    <t>food</t>
  </si>
  <si>
    <t>leisure</t>
  </si>
  <si>
    <t>summe</t>
  </si>
  <si>
    <t>gewichte</t>
  </si>
  <si>
    <t>motorway</t>
  </si>
  <si>
    <t>trunks</t>
  </si>
  <si>
    <t>primary</t>
  </si>
  <si>
    <t>secondary</t>
  </si>
  <si>
    <t>tertiary</t>
  </si>
  <si>
    <t xml:space="preserve">1. MCE für die einzelnen Layer der Points of Interest. Diese werden durch einen paarweisen Vergleich gewichtet. </t>
  </si>
  <si>
    <t xml:space="preserve">2. MCE für die einzelnen Layer der Straßen in Deutschland. Diese werden durch einen paarweisen Vergleich gewichtet. </t>
  </si>
  <si>
    <t>Alle Daten wurden per Overpass aus OpenStreetMap gewonnen und orientieren sich daher an den Bezeichnungen aus OSM.</t>
  </si>
  <si>
    <t>poi</t>
  </si>
  <si>
    <t>street</t>
  </si>
  <si>
    <t xml:space="preserve">3. MCE für die einzelnen Layer der Straßen in Deutschland. Diese werden durch einen paarweisen Vergleich gewichtet. </t>
  </si>
  <si>
    <t>dass Elektroautos vorallem im städtischen bzw. besieldeten Raum geladen werden.</t>
  </si>
  <si>
    <t xml:space="preserve">Im zweiten Fall bekommen die Straßen ihre Wichtigkeit durch die Annahme, </t>
  </si>
  <si>
    <t>Im ersten Fall bekommen die Straßen ihre Wichtigkeit durch ihre Größe.</t>
  </si>
  <si>
    <t>Dadurch gewinnen primary, secondary und tertiary an Gewicht.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</si>
</sst>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/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22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64" fontId="0" fillId="5" borderId="19" xfId="0" applyNumberFormat="1" applyFill="1" applyBorder="1" applyAlignment="1">
      <alignment horizontal="center" vertical="center"/>
    </xf>
    <xf numFmtId="164" fontId="0" fillId="5" borderId="16" xfId="0" applyNumberFormat="1" applyFill="1" applyBorder="1" applyAlignment="1">
      <alignment horizontal="center" vertical="center"/>
    </xf>
    <xf numFmtId="164" fontId="0" fillId="5" borderId="20" xfId="0" applyNumberForma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164" fontId="0" fillId="6" borderId="1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2"/>
  <sheetViews>
    <sheetView tabSelected="1" topLeftCell="C1" zoomScale="75" zoomScaleNormal="75" workbookViewId="0">
      <selection activeCell="R31" sqref="R31"/>
    </sheetView>
  </sheetViews>
  <sheetFormatPr baseColWidth="10" defaultColWidth="8.88671875" defaultRowHeight="14.4" x14ac:dyDescent="0.3"/>
  <cols>
    <col min="2" max="26" width="10.77734375" customWidth="1"/>
  </cols>
  <sheetData>
    <row r="1" spans="2:26" x14ac:dyDescent="0.3">
      <c r="B1" t="s">
        <v>17</v>
      </c>
      <c r="M1" s="17" t="s">
        <v>16</v>
      </c>
    </row>
    <row r="2" spans="2:26" x14ac:dyDescent="0.3">
      <c r="M2" s="17" t="s">
        <v>23</v>
      </c>
    </row>
    <row r="3" spans="2:26" ht="15" thickBot="1" x14ac:dyDescent="0.35">
      <c r="B3" s="17" t="s">
        <v>15</v>
      </c>
    </row>
    <row r="4" spans="2:26" ht="15" thickBot="1" x14ac:dyDescent="0.35">
      <c r="M4" s="26" t="s">
        <v>19</v>
      </c>
      <c r="N4" s="11" t="s">
        <v>10</v>
      </c>
      <c r="O4" s="11" t="s">
        <v>11</v>
      </c>
      <c r="P4" s="11" t="s">
        <v>12</v>
      </c>
      <c r="Q4" s="11" t="s">
        <v>13</v>
      </c>
      <c r="R4" s="12" t="s">
        <v>14</v>
      </c>
      <c r="S4" s="10"/>
      <c r="T4" s="26" t="s">
        <v>19</v>
      </c>
      <c r="U4" s="11" t="s">
        <v>10</v>
      </c>
      <c r="V4" s="11" t="s">
        <v>11</v>
      </c>
      <c r="W4" s="11" t="s">
        <v>12</v>
      </c>
      <c r="X4" s="11" t="s">
        <v>13</v>
      </c>
      <c r="Y4" s="12" t="s">
        <v>14</v>
      </c>
      <c r="Z4" s="34" t="s">
        <v>9</v>
      </c>
    </row>
    <row r="5" spans="2:26" x14ac:dyDescent="0.3">
      <c r="B5" s="26" t="s">
        <v>18</v>
      </c>
      <c r="C5" s="11" t="s">
        <v>0</v>
      </c>
      <c r="D5" s="11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2" t="s">
        <v>7</v>
      </c>
      <c r="K5" s="10"/>
      <c r="L5" s="10"/>
      <c r="M5" s="16" t="s">
        <v>10</v>
      </c>
      <c r="N5" s="27">
        <v>1</v>
      </c>
      <c r="O5" s="14">
        <v>3</v>
      </c>
      <c r="P5" s="14">
        <v>4</v>
      </c>
      <c r="Q5" s="14">
        <v>6</v>
      </c>
      <c r="R5" s="5">
        <v>8</v>
      </c>
      <c r="S5" s="2"/>
      <c r="T5" s="16" t="s">
        <v>10</v>
      </c>
      <c r="U5" s="14">
        <f>N5/$N$11</f>
        <v>0.53333333333333333</v>
      </c>
      <c r="V5" s="14">
        <f>O5/$O$11</f>
        <v>0.61016949152542366</v>
      </c>
      <c r="W5" s="14">
        <f>P5/$P$11</f>
        <v>0.53097345132743368</v>
      </c>
      <c r="X5" s="14">
        <f>Q5/$Q$11</f>
        <v>0.41860465116279066</v>
      </c>
      <c r="Y5" s="5">
        <f>R5/$R$11</f>
        <v>0.34782608695652173</v>
      </c>
      <c r="Z5" s="31">
        <f>AVERAGE(U5:Y5)</f>
        <v>0.48818140286110057</v>
      </c>
    </row>
    <row r="6" spans="2:26" x14ac:dyDescent="0.3">
      <c r="B6" s="16" t="s">
        <v>0</v>
      </c>
      <c r="C6" s="27">
        <v>1</v>
      </c>
      <c r="D6" s="14">
        <v>2</v>
      </c>
      <c r="E6" s="14">
        <v>3</v>
      </c>
      <c r="F6" s="14">
        <v>4</v>
      </c>
      <c r="G6" s="14">
        <v>7</v>
      </c>
      <c r="H6" s="14">
        <v>4</v>
      </c>
      <c r="I6" s="14">
        <v>5</v>
      </c>
      <c r="J6" s="6">
        <v>4</v>
      </c>
      <c r="K6" s="10"/>
      <c r="L6" s="1"/>
      <c r="M6" s="13" t="s">
        <v>11</v>
      </c>
      <c r="N6" s="14">
        <v>0.33333333333333331</v>
      </c>
      <c r="O6" s="27">
        <v>1</v>
      </c>
      <c r="P6" s="14">
        <v>2</v>
      </c>
      <c r="Q6" s="14">
        <v>4</v>
      </c>
      <c r="R6" s="6">
        <v>6</v>
      </c>
      <c r="S6" s="2"/>
      <c r="T6" s="13" t="s">
        <v>11</v>
      </c>
      <c r="U6" s="14">
        <f>N6/$N$11</f>
        <v>0.17777777777777776</v>
      </c>
      <c r="V6" s="14">
        <f>O6/$O$11</f>
        <v>0.20338983050847456</v>
      </c>
      <c r="W6" s="14">
        <f>P6/$P$11</f>
        <v>0.26548672566371684</v>
      </c>
      <c r="X6" s="14">
        <f>Q6/$Q$11</f>
        <v>0.27906976744186046</v>
      </c>
      <c r="Y6" s="6">
        <f>R6/$R$11</f>
        <v>0.2608695652173913</v>
      </c>
      <c r="Z6" s="32">
        <f>AVERAGE(U6:Y6)</f>
        <v>0.23731873332184419</v>
      </c>
    </row>
    <row r="7" spans="2:26" x14ac:dyDescent="0.3">
      <c r="B7" s="13" t="s">
        <v>1</v>
      </c>
      <c r="C7" s="14">
        <v>0.5</v>
      </c>
      <c r="D7" s="27">
        <v>1</v>
      </c>
      <c r="E7" s="14">
        <v>2</v>
      </c>
      <c r="F7" s="14">
        <v>2</v>
      </c>
      <c r="G7" s="14">
        <v>5</v>
      </c>
      <c r="H7" s="14">
        <v>3</v>
      </c>
      <c r="I7" s="14">
        <v>4</v>
      </c>
      <c r="J7" s="6">
        <v>3</v>
      </c>
      <c r="K7" s="10"/>
      <c r="L7" s="1"/>
      <c r="M7" s="13" t="s">
        <v>12</v>
      </c>
      <c r="N7" s="14">
        <v>0.25</v>
      </c>
      <c r="O7" s="14">
        <v>0.5</v>
      </c>
      <c r="P7" s="27">
        <v>1</v>
      </c>
      <c r="Q7" s="14">
        <v>3</v>
      </c>
      <c r="R7" s="6">
        <v>5</v>
      </c>
      <c r="S7" s="2"/>
      <c r="T7" s="13" t="s">
        <v>12</v>
      </c>
      <c r="U7" s="14">
        <f>N7/$N$11</f>
        <v>0.13333333333333333</v>
      </c>
      <c r="V7" s="14">
        <f>O7/$O$11</f>
        <v>0.10169491525423728</v>
      </c>
      <c r="W7" s="14">
        <f>P7/$P$11</f>
        <v>0.13274336283185842</v>
      </c>
      <c r="X7" s="14">
        <f>Q7/$Q$11</f>
        <v>0.20930232558139533</v>
      </c>
      <c r="Y7" s="6">
        <f>R7/$R$11</f>
        <v>0.21739130434782608</v>
      </c>
      <c r="Z7" s="32">
        <f>AVERAGE(U7:Y7)</f>
        <v>0.15889304826973011</v>
      </c>
    </row>
    <row r="8" spans="2:26" x14ac:dyDescent="0.3">
      <c r="B8" s="13" t="s">
        <v>2</v>
      </c>
      <c r="C8" s="14">
        <v>0.33333333333333331</v>
      </c>
      <c r="D8" s="14">
        <v>0.5</v>
      </c>
      <c r="E8" s="27">
        <v>1</v>
      </c>
      <c r="F8" s="14">
        <v>2</v>
      </c>
      <c r="G8" s="14">
        <v>4</v>
      </c>
      <c r="H8" s="14">
        <v>2</v>
      </c>
      <c r="I8" s="14">
        <v>3</v>
      </c>
      <c r="J8" s="6">
        <v>3</v>
      </c>
      <c r="K8" s="10"/>
      <c r="L8" s="1"/>
      <c r="M8" s="13" t="s">
        <v>13</v>
      </c>
      <c r="N8" s="14">
        <v>0.16666666666666666</v>
      </c>
      <c r="O8" s="14">
        <v>0.25</v>
      </c>
      <c r="P8" s="14">
        <v>0.33333333333333331</v>
      </c>
      <c r="Q8" s="27">
        <v>1</v>
      </c>
      <c r="R8" s="6">
        <v>3</v>
      </c>
      <c r="S8" s="2"/>
      <c r="T8" s="13" t="s">
        <v>13</v>
      </c>
      <c r="U8" s="14">
        <f>N8/$N$11</f>
        <v>8.8888888888888878E-2</v>
      </c>
      <c r="V8" s="14">
        <f>O8/$O$11</f>
        <v>5.084745762711864E-2</v>
      </c>
      <c r="W8" s="14">
        <f>P8/$P$11</f>
        <v>4.4247787610619468E-2</v>
      </c>
      <c r="X8" s="14">
        <f>Q8/$Q$11</f>
        <v>6.9767441860465115E-2</v>
      </c>
      <c r="Y8" s="6">
        <f>R8/$R$11</f>
        <v>0.13043478260869565</v>
      </c>
      <c r="Z8" s="32">
        <f>AVERAGE(U8:Y8)</f>
        <v>7.6837271719157552E-2</v>
      </c>
    </row>
    <row r="9" spans="2:26" ht="15" thickBot="1" x14ac:dyDescent="0.35">
      <c r="B9" s="13" t="s">
        <v>3</v>
      </c>
      <c r="C9" s="14">
        <v>0.25</v>
      </c>
      <c r="D9" s="14">
        <v>0.5</v>
      </c>
      <c r="E9" s="14">
        <v>0.5</v>
      </c>
      <c r="F9" s="27">
        <v>1</v>
      </c>
      <c r="G9" s="14">
        <v>3</v>
      </c>
      <c r="H9" s="14">
        <v>2</v>
      </c>
      <c r="I9" s="14">
        <v>3</v>
      </c>
      <c r="J9" s="6">
        <v>3</v>
      </c>
      <c r="K9" s="10"/>
      <c r="L9" s="1"/>
      <c r="M9" s="15" t="s">
        <v>14</v>
      </c>
      <c r="N9" s="14">
        <v>0.125</v>
      </c>
      <c r="O9" s="8">
        <v>0.16666666666666666</v>
      </c>
      <c r="P9" s="8">
        <v>0.2</v>
      </c>
      <c r="Q9" s="8">
        <v>0.33333333333333331</v>
      </c>
      <c r="R9" s="29">
        <v>1</v>
      </c>
      <c r="S9" s="2"/>
      <c r="T9" s="15" t="s">
        <v>14</v>
      </c>
      <c r="U9" s="7">
        <f>N9/$N$11</f>
        <v>6.6666666666666666E-2</v>
      </c>
      <c r="V9" s="8">
        <f>O9/$O$11</f>
        <v>3.3898305084745756E-2</v>
      </c>
      <c r="W9" s="8">
        <f>P9/$P$11</f>
        <v>2.6548672566371685E-2</v>
      </c>
      <c r="X9" s="8">
        <f>Q9/$Q$11</f>
        <v>2.3255813953488368E-2</v>
      </c>
      <c r="Y9" s="9">
        <f>R9/$R$11</f>
        <v>4.3478260869565216E-2</v>
      </c>
      <c r="Z9" s="33">
        <f>AVERAGE(U9:Y9)</f>
        <v>3.8769543828167538E-2</v>
      </c>
    </row>
    <row r="10" spans="2:26" ht="15" thickBot="1" x14ac:dyDescent="0.35">
      <c r="B10" s="13" t="s">
        <v>4</v>
      </c>
      <c r="C10" s="14">
        <v>0.14285714285714285</v>
      </c>
      <c r="D10" s="14">
        <v>0.2</v>
      </c>
      <c r="E10" s="14">
        <v>0.25</v>
      </c>
      <c r="F10" s="14">
        <v>0.33333333333333331</v>
      </c>
      <c r="G10" s="27">
        <v>1</v>
      </c>
      <c r="H10" s="14">
        <v>0.33333333333333331</v>
      </c>
      <c r="I10" s="14">
        <v>0.5</v>
      </c>
      <c r="J10" s="6">
        <v>0.5</v>
      </c>
      <c r="K10" s="10"/>
      <c r="L10" s="1"/>
      <c r="M10" s="13"/>
      <c r="N10" s="14"/>
      <c r="O10" s="14"/>
      <c r="P10" s="14"/>
      <c r="Q10" s="14"/>
      <c r="R10" s="6"/>
      <c r="S10" s="2"/>
      <c r="T10" s="13"/>
      <c r="U10" s="14"/>
      <c r="V10" s="14"/>
      <c r="W10" s="14"/>
      <c r="X10" s="14"/>
      <c r="Y10" s="5"/>
      <c r="Z10" s="18"/>
    </row>
    <row r="11" spans="2:26" ht="15" thickBot="1" x14ac:dyDescent="0.35">
      <c r="B11" s="13" t="s">
        <v>5</v>
      </c>
      <c r="C11" s="14">
        <v>0.25</v>
      </c>
      <c r="D11" s="14">
        <v>0.33333333333333331</v>
      </c>
      <c r="E11" s="14">
        <v>0.5</v>
      </c>
      <c r="F11" s="14">
        <v>0.5</v>
      </c>
      <c r="G11" s="14">
        <v>3</v>
      </c>
      <c r="H11" s="27">
        <v>1</v>
      </c>
      <c r="I11" s="14">
        <v>1</v>
      </c>
      <c r="J11" s="6">
        <v>1</v>
      </c>
      <c r="K11" s="10"/>
      <c r="L11" s="1"/>
      <c r="M11" s="25" t="s">
        <v>8</v>
      </c>
      <c r="N11" s="21">
        <f>SUM(N5:N9)</f>
        <v>1.875</v>
      </c>
      <c r="O11" s="21">
        <f>SUM(O5:O9)</f>
        <v>4.916666666666667</v>
      </c>
      <c r="P11" s="21">
        <f t="shared" ref="P11:Q11" si="0">SUM(P5:P9)</f>
        <v>7.5333333333333332</v>
      </c>
      <c r="Q11" s="21">
        <f t="shared" si="0"/>
        <v>14.333333333333334</v>
      </c>
      <c r="R11" s="22">
        <f>SUM(R5:R9)</f>
        <v>23</v>
      </c>
      <c r="S11" s="2"/>
      <c r="T11" s="20" t="s">
        <v>8</v>
      </c>
      <c r="U11" s="21">
        <f>SUM(U5:U9)</f>
        <v>0.99999999999999989</v>
      </c>
      <c r="V11" s="21">
        <f>SUM(V5:V9)</f>
        <v>0.99999999999999989</v>
      </c>
      <c r="W11" s="21">
        <f t="shared" ref="W11:X11" si="1">SUM(W5:W9)</f>
        <v>1</v>
      </c>
      <c r="X11" s="21">
        <f t="shared" si="1"/>
        <v>0.99999999999999989</v>
      </c>
      <c r="Y11" s="24">
        <f>SUM(Y5:Y9)</f>
        <v>1</v>
      </c>
      <c r="Z11" s="23">
        <f>SUM(Z5:Z9)</f>
        <v>1</v>
      </c>
    </row>
    <row r="12" spans="2:26" x14ac:dyDescent="0.3">
      <c r="B12" s="13" t="s">
        <v>6</v>
      </c>
      <c r="C12" s="14">
        <v>0.2</v>
      </c>
      <c r="D12" s="14">
        <v>0.25</v>
      </c>
      <c r="E12" s="14">
        <v>0.33333333333333331</v>
      </c>
      <c r="F12" s="14">
        <v>0.33333333333333331</v>
      </c>
      <c r="G12" s="14">
        <v>2</v>
      </c>
      <c r="H12" s="14">
        <v>1</v>
      </c>
      <c r="I12" s="27">
        <v>1</v>
      </c>
      <c r="J12" s="6">
        <v>0.5</v>
      </c>
      <c r="K12" s="10"/>
      <c r="L12" s="1"/>
      <c r="M12" s="1"/>
      <c r="N12" s="1"/>
      <c r="O12" s="1"/>
      <c r="P12" s="1"/>
      <c r="Q12" s="1"/>
      <c r="R12" s="1"/>
      <c r="S12" s="1"/>
      <c r="U12" s="1"/>
    </row>
    <row r="13" spans="2:26" x14ac:dyDescent="0.3">
      <c r="B13" s="15" t="s">
        <v>7</v>
      </c>
      <c r="C13" s="14">
        <v>0.25</v>
      </c>
      <c r="D13" s="14">
        <v>0.33333333333333331</v>
      </c>
      <c r="E13" s="14">
        <v>0.33333333333333331</v>
      </c>
      <c r="F13" s="14">
        <v>0.33333333333333331</v>
      </c>
      <c r="G13" s="14">
        <v>2</v>
      </c>
      <c r="H13" s="14">
        <v>1</v>
      </c>
      <c r="I13" s="14">
        <v>2</v>
      </c>
      <c r="J13" s="28">
        <v>1</v>
      </c>
      <c r="K13" s="10"/>
      <c r="L13" s="1"/>
      <c r="M13" s="17" t="s">
        <v>20</v>
      </c>
    </row>
    <row r="14" spans="2:26" ht="15" thickBot="1" x14ac:dyDescent="0.35">
      <c r="B14" s="16"/>
      <c r="C14" s="4"/>
      <c r="D14" s="4"/>
      <c r="E14" s="4"/>
      <c r="F14" s="4"/>
      <c r="G14" s="4"/>
      <c r="H14" s="4"/>
      <c r="I14" s="4"/>
      <c r="J14" s="5"/>
      <c r="K14" s="1"/>
      <c r="L14" s="1"/>
      <c r="M14" s="17" t="s">
        <v>22</v>
      </c>
    </row>
    <row r="15" spans="2:26" ht="15" thickBot="1" x14ac:dyDescent="0.35">
      <c r="B15" s="20" t="s">
        <v>8</v>
      </c>
      <c r="C15" s="21">
        <f>SUM(C6:C13)</f>
        <v>2.926190476190476</v>
      </c>
      <c r="D15" s="21">
        <f t="shared" ref="D15:J15" si="2">SUM(D6:D13)</f>
        <v>5.1166666666666663</v>
      </c>
      <c r="E15" s="21">
        <f t="shared" si="2"/>
        <v>7.9166666666666661</v>
      </c>
      <c r="F15" s="21">
        <f>SUM(F6:F13)</f>
        <v>10.500000000000002</v>
      </c>
      <c r="G15" s="21">
        <f>SUM(G6:G13)</f>
        <v>27</v>
      </c>
      <c r="H15" s="21">
        <f>SUM(H6:H13)</f>
        <v>14.333333333333334</v>
      </c>
      <c r="I15" s="21">
        <f>SUM(I6:I13)</f>
        <v>19.5</v>
      </c>
      <c r="J15" s="22">
        <f>SUM(J6:J13)</f>
        <v>16</v>
      </c>
      <c r="K15" s="1"/>
      <c r="L15" s="1"/>
      <c r="M15" t="s">
        <v>21</v>
      </c>
    </row>
    <row r="16" spans="2:26" ht="15" thickBo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t="s">
        <v>24</v>
      </c>
    </row>
    <row r="17" spans="2:26" ht="15" thickBot="1" x14ac:dyDescent="0.35">
      <c r="B17" s="26" t="s">
        <v>18</v>
      </c>
      <c r="C17" s="11" t="s">
        <v>0</v>
      </c>
      <c r="D17" s="11" t="s">
        <v>1</v>
      </c>
      <c r="E17" s="11" t="s">
        <v>2</v>
      </c>
      <c r="F17" s="11" t="s">
        <v>3</v>
      </c>
      <c r="G17" s="11" t="s">
        <v>4</v>
      </c>
      <c r="H17" s="11" t="s">
        <v>5</v>
      </c>
      <c r="I17" s="11" t="s">
        <v>6</v>
      </c>
      <c r="J17" s="11" t="s">
        <v>7</v>
      </c>
      <c r="K17" s="30" t="s">
        <v>9</v>
      </c>
    </row>
    <row r="18" spans="2:26" ht="15" thickBot="1" x14ac:dyDescent="0.35">
      <c r="B18" s="13" t="s">
        <v>0</v>
      </c>
      <c r="C18" s="14">
        <f>C6/$C$15</f>
        <v>0.34174125305126118</v>
      </c>
      <c r="D18" s="14">
        <f>D6/$D$15</f>
        <v>0.39087947882736157</v>
      </c>
      <c r="E18" s="14">
        <f>E6/$E$15</f>
        <v>0.37894736842105264</v>
      </c>
      <c r="F18" s="14">
        <f>F6/$F$15</f>
        <v>0.38095238095238088</v>
      </c>
      <c r="G18" s="14">
        <f>G6/$G$15</f>
        <v>0.25925925925925924</v>
      </c>
      <c r="H18" s="14">
        <f>H6/$H$15</f>
        <v>0.27906976744186046</v>
      </c>
      <c r="I18" s="14">
        <f>I6/$I$15</f>
        <v>0.25641025641025639</v>
      </c>
      <c r="J18" s="14">
        <f>J6/$J$15</f>
        <v>0.25</v>
      </c>
      <c r="K18" s="31">
        <f>AVERAGE(C18:J18)</f>
        <v>0.31715747054542903</v>
      </c>
      <c r="M18" s="26" t="s">
        <v>19</v>
      </c>
      <c r="N18" s="11" t="s">
        <v>10</v>
      </c>
      <c r="O18" s="11" t="s">
        <v>11</v>
      </c>
      <c r="P18" s="11" t="s">
        <v>12</v>
      </c>
      <c r="Q18" s="11" t="s">
        <v>13</v>
      </c>
      <c r="R18" s="12" t="s">
        <v>14</v>
      </c>
      <c r="S18" s="10"/>
      <c r="T18" s="26" t="s">
        <v>19</v>
      </c>
      <c r="U18" s="36" t="s">
        <v>10</v>
      </c>
      <c r="V18" s="36" t="s">
        <v>11</v>
      </c>
      <c r="W18" s="36" t="s">
        <v>12</v>
      </c>
      <c r="X18" s="36" t="s">
        <v>13</v>
      </c>
      <c r="Y18" s="36" t="s">
        <v>14</v>
      </c>
      <c r="Z18" s="30" t="s">
        <v>9</v>
      </c>
    </row>
    <row r="19" spans="2:26" x14ac:dyDescent="0.3">
      <c r="B19" s="13" t="s">
        <v>1</v>
      </c>
      <c r="C19" s="14">
        <f>C7/$C$15</f>
        <v>0.17087062652563059</v>
      </c>
      <c r="D19" s="14">
        <f>D7/$D$15</f>
        <v>0.19543973941368079</v>
      </c>
      <c r="E19" s="14">
        <f>E7/$E$15</f>
        <v>0.25263157894736843</v>
      </c>
      <c r="F19" s="14">
        <f>F7/$F$15</f>
        <v>0.19047619047619044</v>
      </c>
      <c r="G19" s="14">
        <f>G7/$G$15</f>
        <v>0.18518518518518517</v>
      </c>
      <c r="H19" s="14">
        <f>H7/$H$15</f>
        <v>0.20930232558139533</v>
      </c>
      <c r="I19" s="14">
        <f>I7/$I$15</f>
        <v>0.20512820512820512</v>
      </c>
      <c r="J19" s="14">
        <f>J7/$J$15</f>
        <v>0.1875</v>
      </c>
      <c r="K19" s="32">
        <f>AVERAGE(C19:J19)</f>
        <v>0.19956673140720696</v>
      </c>
      <c r="M19" s="16" t="s">
        <v>10</v>
      </c>
      <c r="N19" s="27">
        <v>1</v>
      </c>
      <c r="O19" s="14">
        <v>3</v>
      </c>
      <c r="P19" s="14">
        <v>0.33333333333333331</v>
      </c>
      <c r="Q19" s="14">
        <v>0.2</v>
      </c>
      <c r="R19" s="5">
        <v>0.2</v>
      </c>
      <c r="S19" s="2"/>
      <c r="T19" s="16" t="s">
        <v>10</v>
      </c>
      <c r="U19" s="3">
        <f>N19/$N$25</f>
        <v>6.9767441860465115E-2</v>
      </c>
      <c r="V19" s="4">
        <f>O19/$O$25</f>
        <v>0.2</v>
      </c>
      <c r="W19" s="4">
        <f>P19/$P$25</f>
        <v>5.8823529411764712E-2</v>
      </c>
      <c r="X19" s="4">
        <f>Q19/$Q$25</f>
        <v>8.1632653061224483E-2</v>
      </c>
      <c r="Y19" s="4">
        <f>R19/$R$25</f>
        <v>5.0632911392405063E-2</v>
      </c>
      <c r="Z19" s="31">
        <f>AVERAGE(U19:Y19)</f>
        <v>9.2171307145171882E-2</v>
      </c>
    </row>
    <row r="20" spans="2:26" x14ac:dyDescent="0.3">
      <c r="B20" s="13" t="s">
        <v>2</v>
      </c>
      <c r="C20" s="14">
        <f>C8/$C$15</f>
        <v>0.11391375101708706</v>
      </c>
      <c r="D20" s="14">
        <f>D8/$D$15</f>
        <v>9.7719869706840393E-2</v>
      </c>
      <c r="E20" s="14">
        <f>E8/$E$15</f>
        <v>0.12631578947368421</v>
      </c>
      <c r="F20" s="14">
        <f>F8/$F$15</f>
        <v>0.19047619047619044</v>
      </c>
      <c r="G20" s="14">
        <f>G8/$G$15</f>
        <v>0.14814814814814814</v>
      </c>
      <c r="H20" s="14">
        <f>H8/$H$15</f>
        <v>0.13953488372093023</v>
      </c>
      <c r="I20" s="14">
        <f>I8/$I$15</f>
        <v>0.15384615384615385</v>
      </c>
      <c r="J20" s="14">
        <f>J8/$J$15</f>
        <v>0.1875</v>
      </c>
      <c r="K20" s="32">
        <f>AVERAGE(C20:J20)</f>
        <v>0.14468184829862929</v>
      </c>
      <c r="M20" s="13" t="s">
        <v>11</v>
      </c>
      <c r="N20" s="14">
        <v>0.33333333333333331</v>
      </c>
      <c r="O20" s="27">
        <v>1</v>
      </c>
      <c r="P20" s="14">
        <v>0.33333333333333331</v>
      </c>
      <c r="Q20" s="14">
        <v>0.25</v>
      </c>
      <c r="R20" s="6">
        <v>0.25</v>
      </c>
      <c r="S20" s="2"/>
      <c r="T20" s="13" t="s">
        <v>11</v>
      </c>
      <c r="U20" s="37">
        <f>N20/$N$25</f>
        <v>2.3255813953488372E-2</v>
      </c>
      <c r="V20" s="14">
        <f>O20/$O$25</f>
        <v>6.6666666666666666E-2</v>
      </c>
      <c r="W20" s="14">
        <f>P20/$P$25</f>
        <v>5.8823529411764712E-2</v>
      </c>
      <c r="X20" s="14">
        <f>Q20/$Q$25</f>
        <v>0.1020408163265306</v>
      </c>
      <c r="Y20" s="14">
        <f>R20/$R$25</f>
        <v>6.3291139240506319E-2</v>
      </c>
      <c r="Z20" s="32">
        <f>AVERAGE(U20:Y20)</f>
        <v>6.2815593119791333E-2</v>
      </c>
    </row>
    <row r="21" spans="2:26" x14ac:dyDescent="0.3">
      <c r="B21" s="13" t="s">
        <v>3</v>
      </c>
      <c r="C21" s="14">
        <f>C9/$C$15</f>
        <v>8.5435313262815296E-2</v>
      </c>
      <c r="D21" s="14">
        <f>D9/$D$15</f>
        <v>9.7719869706840393E-2</v>
      </c>
      <c r="E21" s="14">
        <f>E9/$E$15</f>
        <v>6.3157894736842107E-2</v>
      </c>
      <c r="F21" s="14">
        <f>F9/$F$15</f>
        <v>9.5238095238095219E-2</v>
      </c>
      <c r="G21" s="14">
        <f>G9/$G$15</f>
        <v>0.1111111111111111</v>
      </c>
      <c r="H21" s="14">
        <f>H9/$H$15</f>
        <v>0.13953488372093023</v>
      </c>
      <c r="I21" s="14">
        <f>I9/$I$15</f>
        <v>0.15384615384615385</v>
      </c>
      <c r="J21" s="14">
        <f>J9/$J$15</f>
        <v>0.1875</v>
      </c>
      <c r="K21" s="32">
        <f>AVERAGE(C21:J21)</f>
        <v>0.11669291520284852</v>
      </c>
      <c r="M21" s="13" t="s">
        <v>12</v>
      </c>
      <c r="N21" s="14">
        <v>3</v>
      </c>
      <c r="O21" s="14">
        <v>3</v>
      </c>
      <c r="P21" s="27">
        <v>1</v>
      </c>
      <c r="Q21" s="14">
        <v>0.5</v>
      </c>
      <c r="R21" s="6">
        <v>0.5</v>
      </c>
      <c r="S21" s="2"/>
      <c r="T21" s="13" t="s">
        <v>12</v>
      </c>
      <c r="U21" s="37">
        <f>N21/$N$25</f>
        <v>0.20930232558139536</v>
      </c>
      <c r="V21" s="14">
        <f>O21/$O$25</f>
        <v>0.2</v>
      </c>
      <c r="W21" s="14">
        <f>P21/$P$25</f>
        <v>0.17647058823529413</v>
      </c>
      <c r="X21" s="14">
        <f>Q21/$Q$25</f>
        <v>0.2040816326530612</v>
      </c>
      <c r="Y21" s="14">
        <f>R21/$R$25</f>
        <v>0.12658227848101264</v>
      </c>
      <c r="Z21" s="32">
        <f>AVERAGE(U21:Y21)</f>
        <v>0.18328736499015269</v>
      </c>
    </row>
    <row r="22" spans="2:26" x14ac:dyDescent="0.3">
      <c r="B22" s="13" t="s">
        <v>4</v>
      </c>
      <c r="C22" s="14">
        <f>C10/$C$15</f>
        <v>4.8820179007323029E-2</v>
      </c>
      <c r="D22" s="14">
        <f>D10/$D$15</f>
        <v>3.908794788273616E-2</v>
      </c>
      <c r="E22" s="14">
        <f>E10/$E$15</f>
        <v>3.1578947368421054E-2</v>
      </c>
      <c r="F22" s="14">
        <f>F10/$F$15</f>
        <v>3.1746031746031737E-2</v>
      </c>
      <c r="G22" s="14">
        <f>G10/$G$15</f>
        <v>3.7037037037037035E-2</v>
      </c>
      <c r="H22" s="14">
        <f>H10/$H$15</f>
        <v>2.3255813953488368E-2</v>
      </c>
      <c r="I22" s="14">
        <f>I10/$I$15</f>
        <v>2.564102564102564E-2</v>
      </c>
      <c r="J22" s="14">
        <f>J10/$J$15</f>
        <v>3.125E-2</v>
      </c>
      <c r="K22" s="32">
        <f>AVERAGE(C22:J22)</f>
        <v>3.3552122829507876E-2</v>
      </c>
      <c r="M22" s="13" t="s">
        <v>13</v>
      </c>
      <c r="N22" s="14">
        <v>5</v>
      </c>
      <c r="O22" s="14">
        <v>4</v>
      </c>
      <c r="P22" s="14">
        <v>2</v>
      </c>
      <c r="Q22" s="27">
        <v>1</v>
      </c>
      <c r="R22" s="6">
        <v>2</v>
      </c>
      <c r="S22" s="2"/>
      <c r="T22" s="13" t="s">
        <v>13</v>
      </c>
      <c r="U22" s="37">
        <f>N22/$N$25</f>
        <v>0.34883720930232559</v>
      </c>
      <c r="V22" s="14">
        <f>O22/$O$25</f>
        <v>0.26666666666666666</v>
      </c>
      <c r="W22" s="14">
        <f>P22/$P$25</f>
        <v>0.35294117647058826</v>
      </c>
      <c r="X22" s="14">
        <f>Q22/$Q$25</f>
        <v>0.4081632653061224</v>
      </c>
      <c r="Y22" s="14">
        <f>R22/$R$25</f>
        <v>0.50632911392405056</v>
      </c>
      <c r="Z22" s="32">
        <f>AVERAGE(U22:Y22)</f>
        <v>0.37658748633395067</v>
      </c>
    </row>
    <row r="23" spans="2:26" ht="15" thickBot="1" x14ac:dyDescent="0.35">
      <c r="B23" s="13" t="s">
        <v>5</v>
      </c>
      <c r="C23" s="14">
        <f>C11/$C$15</f>
        <v>8.5435313262815296E-2</v>
      </c>
      <c r="D23" s="14">
        <f>D11/$D$15</f>
        <v>6.5146579804560262E-2</v>
      </c>
      <c r="E23" s="14">
        <f>E11/$E$15</f>
        <v>6.3157894736842107E-2</v>
      </c>
      <c r="F23" s="14">
        <f>F11/$F$15</f>
        <v>4.7619047619047609E-2</v>
      </c>
      <c r="G23" s="14">
        <f>G11/$G$15</f>
        <v>0.1111111111111111</v>
      </c>
      <c r="H23" s="14">
        <f>H11/$H$15</f>
        <v>6.9767441860465115E-2</v>
      </c>
      <c r="I23" s="14">
        <f>I11/$I$15</f>
        <v>5.128205128205128E-2</v>
      </c>
      <c r="J23" s="14">
        <f>J11/$J$15</f>
        <v>6.25E-2</v>
      </c>
      <c r="K23" s="32">
        <f>AVERAGE(C23:J23)</f>
        <v>6.9502429959611589E-2</v>
      </c>
      <c r="M23" s="15" t="s">
        <v>14</v>
      </c>
      <c r="N23" s="7">
        <v>5</v>
      </c>
      <c r="O23" s="8">
        <v>4</v>
      </c>
      <c r="P23" s="8">
        <v>2</v>
      </c>
      <c r="Q23" s="8">
        <v>0.5</v>
      </c>
      <c r="R23" s="29">
        <v>1</v>
      </c>
      <c r="S23" s="2"/>
      <c r="T23" s="15" t="s">
        <v>14</v>
      </c>
      <c r="U23" s="7">
        <f>N23/$N$25</f>
        <v>0.34883720930232559</v>
      </c>
      <c r="V23" s="8">
        <f>O23/$O$25</f>
        <v>0.26666666666666666</v>
      </c>
      <c r="W23" s="8">
        <f>P23/$P$25</f>
        <v>0.35294117647058826</v>
      </c>
      <c r="X23" s="8">
        <f>Q23/$Q$25</f>
        <v>0.2040816326530612</v>
      </c>
      <c r="Y23" s="8">
        <f>R23/$R$25</f>
        <v>0.25316455696202528</v>
      </c>
      <c r="Z23" s="33">
        <f>AVERAGE(U23:Y23)</f>
        <v>0.28513824841093338</v>
      </c>
    </row>
    <row r="24" spans="2:26" ht="15" thickBot="1" x14ac:dyDescent="0.35">
      <c r="B24" s="13" t="s">
        <v>6</v>
      </c>
      <c r="C24" s="14">
        <f>C12/$C$15</f>
        <v>6.8348250610252251E-2</v>
      </c>
      <c r="D24" s="14">
        <f>D12/$D$15</f>
        <v>4.8859934853420196E-2</v>
      </c>
      <c r="E24" s="14">
        <f>E12/$E$15</f>
        <v>4.2105263157894736E-2</v>
      </c>
      <c r="F24" s="14">
        <f>F12/$F$15</f>
        <v>3.1746031746031737E-2</v>
      </c>
      <c r="G24" s="14">
        <f>G12/$G$15</f>
        <v>7.407407407407407E-2</v>
      </c>
      <c r="H24" s="14">
        <f>H12/$H$15</f>
        <v>6.9767441860465115E-2</v>
      </c>
      <c r="I24" s="14">
        <f>I12/$I$15</f>
        <v>5.128205128205128E-2</v>
      </c>
      <c r="J24" s="14">
        <f>J12/$J$15</f>
        <v>3.125E-2</v>
      </c>
      <c r="K24" s="32">
        <f>AVERAGE(C24:J24)</f>
        <v>5.2179130948023671E-2</v>
      </c>
      <c r="M24" s="13"/>
      <c r="N24" s="14"/>
      <c r="O24" s="14"/>
      <c r="P24" s="14"/>
      <c r="Q24" s="14"/>
      <c r="R24" s="6"/>
      <c r="S24" s="2"/>
      <c r="T24" s="13"/>
      <c r="U24" s="14"/>
      <c r="V24" s="14"/>
      <c r="W24" s="14"/>
      <c r="X24" s="14"/>
      <c r="Y24" s="14"/>
      <c r="Z24" s="35"/>
    </row>
    <row r="25" spans="2:26" ht="15" thickBot="1" x14ac:dyDescent="0.35">
      <c r="B25" s="15" t="s">
        <v>7</v>
      </c>
      <c r="C25" s="14">
        <f>C13/$C$15</f>
        <v>8.5435313262815296E-2</v>
      </c>
      <c r="D25" s="14">
        <f>D13/$D$15</f>
        <v>6.5146579804560262E-2</v>
      </c>
      <c r="E25" s="14">
        <f>E13/$E$15</f>
        <v>4.2105263157894736E-2</v>
      </c>
      <c r="F25" s="14">
        <f>F13/$F$15</f>
        <v>3.1746031746031737E-2</v>
      </c>
      <c r="G25" s="14">
        <f>G13/$G$15</f>
        <v>7.407407407407407E-2</v>
      </c>
      <c r="H25" s="14">
        <f>H13/$H$15</f>
        <v>6.9767441860465115E-2</v>
      </c>
      <c r="I25" s="14">
        <f>I13/$I$15</f>
        <v>0.10256410256410256</v>
      </c>
      <c r="J25" s="14">
        <f>J13/$J$15</f>
        <v>6.25E-2</v>
      </c>
      <c r="K25" s="33">
        <f>AVERAGE(C25:J25)</f>
        <v>6.6667350808742976E-2</v>
      </c>
      <c r="M25" s="20" t="s">
        <v>8</v>
      </c>
      <c r="N25" s="21">
        <f>SUM(N19:N23)</f>
        <v>14.333333333333332</v>
      </c>
      <c r="O25" s="21">
        <f>SUM(O19:O23)</f>
        <v>15</v>
      </c>
      <c r="P25" s="21">
        <f t="shared" ref="P25:Q25" si="3">SUM(P19:P23)</f>
        <v>5.6666666666666661</v>
      </c>
      <c r="Q25" s="21">
        <f t="shared" si="3"/>
        <v>2.4500000000000002</v>
      </c>
      <c r="R25" s="22">
        <f>SUM(R19:R23)</f>
        <v>3.95</v>
      </c>
      <c r="S25" s="2"/>
      <c r="T25" s="20" t="s">
        <v>8</v>
      </c>
      <c r="U25" s="21">
        <f>SUM(U19:U23)</f>
        <v>1</v>
      </c>
      <c r="V25" s="21">
        <f>SUM(V19:V23)</f>
        <v>1</v>
      </c>
      <c r="W25" s="21">
        <f t="shared" ref="W25:X25" si="4">SUM(W19:W23)</f>
        <v>1</v>
      </c>
      <c r="X25" s="21">
        <f t="shared" si="4"/>
        <v>1</v>
      </c>
      <c r="Y25" s="21">
        <f>SUM(Y19:Y23)</f>
        <v>0.99999999999999978</v>
      </c>
      <c r="Z25" s="23">
        <f>SUM(Z19:Z23)</f>
        <v>0.99999999999999989</v>
      </c>
    </row>
    <row r="26" spans="2:26" ht="15" thickBot="1" x14ac:dyDescent="0.35">
      <c r="B26" s="13"/>
      <c r="C26" s="3"/>
      <c r="D26" s="4"/>
      <c r="E26" s="4"/>
      <c r="F26" s="4"/>
      <c r="G26" s="4"/>
      <c r="H26" s="4"/>
      <c r="I26" s="4"/>
      <c r="J26" s="4"/>
      <c r="K26" s="19"/>
      <c r="M26" s="1"/>
      <c r="N26" s="1"/>
      <c r="O26" s="1"/>
      <c r="P26" s="1"/>
      <c r="Q26" s="1"/>
      <c r="R26" s="1"/>
      <c r="S26" s="1"/>
      <c r="U26" s="2"/>
    </row>
    <row r="27" spans="2:26" ht="15" thickBot="1" x14ac:dyDescent="0.35">
      <c r="B27" s="20" t="s">
        <v>8</v>
      </c>
      <c r="C27" s="21">
        <f>SUM(C18:C25)</f>
        <v>1</v>
      </c>
      <c r="D27" s="21">
        <f t="shared" ref="D27:J27" si="5">SUM(D18:D25)</f>
        <v>1.0000000000000002</v>
      </c>
      <c r="E27" s="21">
        <f t="shared" si="5"/>
        <v>0.99999999999999989</v>
      </c>
      <c r="F27" s="21">
        <f t="shared" si="5"/>
        <v>0.99999999999999978</v>
      </c>
      <c r="G27" s="21">
        <f t="shared" si="5"/>
        <v>1</v>
      </c>
      <c r="H27" s="21">
        <f t="shared" si="5"/>
        <v>1</v>
      </c>
      <c r="I27" s="21">
        <f t="shared" si="5"/>
        <v>1.0000000000000002</v>
      </c>
      <c r="J27" s="21">
        <f t="shared" si="5"/>
        <v>1</v>
      </c>
      <c r="K27" s="23">
        <f>SUM(K18:K25)</f>
        <v>0.99999999999999989</v>
      </c>
      <c r="U27" s="2"/>
    </row>
    <row r="28" spans="2:26" x14ac:dyDescent="0.3">
      <c r="U28" s="2"/>
    </row>
    <row r="29" spans="2:26" x14ac:dyDescent="0.3">
      <c r="U29" s="2"/>
    </row>
    <row r="30" spans="2:26" x14ac:dyDescent="0.3">
      <c r="U30" s="2"/>
    </row>
    <row r="31" spans="2:26" x14ac:dyDescent="0.3">
      <c r="U31" s="2"/>
    </row>
    <row r="32" spans="2:26" x14ac:dyDescent="0.3">
      <c r="U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Wabra</dc:creator>
  <cp:lastModifiedBy>Maximilian Wabra</cp:lastModifiedBy>
  <dcterms:created xsi:type="dcterms:W3CDTF">2015-06-05T18:19:34Z</dcterms:created>
  <dcterms:modified xsi:type="dcterms:W3CDTF">2023-01-14T13:43:34Z</dcterms:modified>
</cp:coreProperties>
</file>