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11205" yWindow="300" windowWidth="8130" windowHeight="121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Sheet1!$A$1:$L$42</definedName>
  </definedNames>
  <calcPr calcId="162913"/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11" i="1"/>
  <c r="O12" i="1"/>
  <c r="O13" i="1"/>
  <c r="O14" i="1"/>
  <c r="O15" i="1"/>
  <c r="O4" i="1"/>
  <c r="I4" i="1"/>
  <c r="L4" i="1" l="1"/>
  <c r="N4" i="1" s="1"/>
  <c r="M4" i="1" s="1"/>
  <c r="P5" i="1" l="1"/>
  <c r="H4" i="1"/>
  <c r="L5" i="1"/>
  <c r="N5" i="1" s="1"/>
  <c r="M5" i="1" s="1"/>
  <c r="L6" i="1"/>
  <c r="N6" i="1" s="1"/>
  <c r="M6" i="1" s="1"/>
  <c r="L7" i="1"/>
  <c r="N7" i="1" s="1"/>
  <c r="M7" i="1" s="1"/>
  <c r="L8" i="1"/>
  <c r="N8" i="1" s="1"/>
  <c r="M8" i="1" s="1"/>
  <c r="L9" i="1"/>
  <c r="N9" i="1" s="1"/>
  <c r="M9" i="1" s="1"/>
  <c r="L10" i="1"/>
  <c r="N10" i="1" s="1"/>
  <c r="M10" i="1" s="1"/>
  <c r="L11" i="1"/>
  <c r="N11" i="1" s="1"/>
  <c r="M11" i="1" s="1"/>
  <c r="L12" i="1"/>
  <c r="N12" i="1" s="1"/>
  <c r="M12" i="1" s="1"/>
  <c r="L13" i="1"/>
  <c r="N13" i="1" s="1"/>
  <c r="M13" i="1" s="1"/>
  <c r="L14" i="1"/>
  <c r="N14" i="1" s="1"/>
  <c r="M14" i="1" s="1"/>
  <c r="L15" i="1"/>
  <c r="N15" i="1" s="1"/>
  <c r="M15" i="1" s="1"/>
  <c r="I14" i="1"/>
  <c r="I15" i="1"/>
  <c r="P9" i="1" s="1"/>
  <c r="I10" i="1"/>
  <c r="P14" i="1" s="1"/>
  <c r="I11" i="1"/>
  <c r="I12" i="1"/>
  <c r="I7" i="1"/>
  <c r="P11" i="1" s="1"/>
  <c r="I8" i="1"/>
  <c r="P10" i="1" s="1"/>
  <c r="I9" i="1"/>
  <c r="P12" i="1" s="1"/>
  <c r="I5" i="1"/>
  <c r="P4" i="1" s="1"/>
  <c r="I6" i="1"/>
  <c r="I13" i="1"/>
  <c r="P6" i="1" l="1"/>
  <c r="P15" i="1"/>
  <c r="P13" i="1"/>
  <c r="P7" i="1"/>
  <c r="P8" i="1"/>
  <c r="H15" i="1"/>
  <c r="H10" i="1"/>
  <c r="H5" i="1"/>
  <c r="H9" i="1"/>
  <c r="H8" i="1"/>
  <c r="H7" i="1"/>
  <c r="H14" i="1"/>
  <c r="H13" i="1"/>
  <c r="H6" i="1"/>
  <c r="H12" i="1"/>
  <c r="H11" i="1"/>
</calcChain>
</file>

<file path=xl/sharedStrings.xml><?xml version="1.0" encoding="utf-8"?>
<sst xmlns="http://schemas.openxmlformats.org/spreadsheetml/2006/main" count="95" uniqueCount="72">
  <si>
    <t>V/N</t>
  </si>
  <si>
    <t>N/V</t>
  </si>
  <si>
    <t>Fx1</t>
  </si>
  <si>
    <t>Fy1</t>
  </si>
  <si>
    <t>Fz1</t>
  </si>
  <si>
    <t>Fx2</t>
  </si>
  <si>
    <t>Fy2</t>
  </si>
  <si>
    <t>Fz2</t>
  </si>
  <si>
    <t>Fx3</t>
  </si>
  <si>
    <t>Fy3</t>
  </si>
  <si>
    <t>Fz3</t>
  </si>
  <si>
    <t>Fy4</t>
  </si>
  <si>
    <t>Fx4</t>
  </si>
  <si>
    <t>Fz4</t>
  </si>
  <si>
    <t>Serial #</t>
  </si>
  <si>
    <t>Treadmill X-ducer Arrangement and Axis Orientation</t>
  </si>
  <si>
    <t>A/D Ch</t>
  </si>
  <si>
    <t>GRF(x,y,z)</t>
  </si>
  <si>
    <t>Force Treadmill Setup/Calibration Values</t>
  </si>
  <si>
    <t>Gain</t>
  </si>
  <si>
    <t>ExcV</t>
  </si>
  <si>
    <t>V/lb</t>
  </si>
  <si>
    <t>lb/V</t>
  </si>
  <si>
    <t>Sensitivity (lb)</t>
  </si>
  <si>
    <t>Sensitivity (N)</t>
  </si>
  <si>
    <t>Summed forces</t>
  </si>
  <si>
    <t>F1Y1</t>
  </si>
  <si>
    <t>F1X1</t>
  </si>
  <si>
    <t>F1Z1</t>
  </si>
  <si>
    <t>F2Y2</t>
  </si>
  <si>
    <t>F2X2</t>
  </si>
  <si>
    <t>F2Z2</t>
  </si>
  <si>
    <t>F3Y3</t>
  </si>
  <si>
    <t>F3X3</t>
  </si>
  <si>
    <t>F3Z3</t>
  </si>
  <si>
    <t>F4Y4</t>
  </si>
  <si>
    <t>F4X4</t>
  </si>
  <si>
    <t>F4Z4</t>
  </si>
  <si>
    <t>V3D type 6 matrix</t>
  </si>
  <si>
    <t>N/Bit</t>
  </si>
  <si>
    <t xml:space="preserve">V3D Ch </t>
  </si>
  <si>
    <t>Order</t>
  </si>
  <si>
    <t>Visual 3D origin coordinates</t>
  </si>
  <si>
    <t>a = 400 mm</t>
  </si>
  <si>
    <t>b = 558.8 mm</t>
  </si>
  <si>
    <t>GRFx = Fy1 - Fy2 - Fy3 + Fy4  (Ch2 - Ch8 - Ch 11 + Ch5)</t>
  </si>
  <si>
    <t>GRFy = -Fx1 + Fx2 + Fx3 - Fx4 (-Ch1 + Ch7 + Ch 10 - Ch4)</t>
  </si>
  <si>
    <t>GRFz = Fz1 + Fz2 + Fz3 + Fz4 (Ch3 + Ch9 + Ch 12 + Ch6)</t>
  </si>
  <si>
    <t>Compute Center of Pressure</t>
  </si>
  <si>
    <t>M.X = b*( Fz1 + Fz2 - Fz3 - Fz4) - az0*(Fy1 + Fy2 + Fy3 + Fy4)</t>
  </si>
  <si>
    <t>M.Y = a*(-Fz1 + Fz2 + Fz3 - Fz4) + az0*(Fx1 + Fx2 + Fx3 + Fx4)</t>
  </si>
  <si>
    <t>M.Z = b*(-Fx1 - Fx2 + Fx3 + Fx4) + a*(Fy1 - Fy2 - Fy3 + Fy4)</t>
  </si>
  <si>
    <t>COP.X = ((az0*Force.X - M.Y)/Force.Z) + a</t>
  </si>
  <si>
    <t>COP.Y = ((M.X + az0*Force.Y)/Force.Z) + b</t>
  </si>
  <si>
    <t>*Diagonal values</t>
  </si>
  <si>
    <t xml:space="preserve">Cortex </t>
  </si>
  <si>
    <t>Values/Signs</t>
  </si>
  <si>
    <t>Cortex Ch</t>
  </si>
  <si>
    <t>Load Cell</t>
  </si>
  <si>
    <t>Number</t>
  </si>
  <si>
    <t>Sensor Output</t>
  </si>
  <si>
    <t>Cortex Orientation Matrix</t>
  </si>
  <si>
    <t>Cortext Length</t>
  </si>
  <si>
    <t>Cortext Width</t>
  </si>
  <si>
    <t>0,0,-4.3</t>
  </si>
  <si>
    <t>electrical origin (cm)</t>
  </si>
  <si>
    <t>Rotation Offset</t>
  </si>
  <si>
    <t>az0= - 35 mm</t>
  </si>
  <si>
    <t>V3D</t>
  </si>
  <si>
    <t>Sign</t>
  </si>
  <si>
    <t>-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</si>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</sst>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"/>
  </numFmts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0"/>
      <name val="Arial"/>
      <family val="2"/>
    </font>
    <font>
      <b/>
      <sz val="12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4" applyNumberFormat="0" applyAlignment="0" applyProtection="0"/>
    <xf numFmtId="0" fontId="13" fillId="8" borderId="5" applyNumberFormat="0" applyAlignment="0" applyProtection="0"/>
    <xf numFmtId="0" fontId="14" fillId="8" borderId="4" applyNumberFormat="0" applyAlignment="0" applyProtection="0"/>
    <xf numFmtId="0" fontId="15" fillId="0" borderId="6" applyNumberFormat="0" applyFill="0" applyAlignment="0" applyProtection="0"/>
    <xf numFmtId="0" fontId="16" fillId="9" borderId="7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11" borderId="0" applyNumberFormat="0" applyBorder="0" applyAlignment="0" applyProtection="0"/>
    <xf numFmtId="0" fontId="1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1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3" borderId="0" applyNumberFormat="0" applyBorder="0" applyAlignment="0" applyProtection="0"/>
    <xf numFmtId="0" fontId="1" fillId="25" borderId="0" applyNumberFormat="0" applyBorder="0" applyAlignment="0" applyProtection="0"/>
    <xf numFmtId="0" fontId="20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1" fillId="0" borderId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6" borderId="0" applyNumberFormat="0" applyBorder="0" applyAlignment="0" applyProtection="0"/>
    <xf numFmtId="0" fontId="20" fillId="34" borderId="0" applyNumberFormat="0" applyBorder="0" applyAlignment="0" applyProtection="0"/>
    <xf numFmtId="0" fontId="1" fillId="0" borderId="0"/>
    <xf numFmtId="0" fontId="1" fillId="10" borderId="8" applyNumberFormat="0" applyFont="0" applyAlignment="0" applyProtection="0"/>
    <xf numFmtId="0" fontId="22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2" fillId="2" borderId="0" xfId="0" applyFont="1" applyFill="1" applyAlignment="1">
      <alignment horizontal="center"/>
    </xf>
    <xf numFmtId="165" fontId="2" fillId="2" borderId="0" xfId="0" applyNumberFormat="1" applyFont="1" applyFill="1"/>
    <xf numFmtId="0" fontId="2" fillId="3" borderId="0" xfId="0" applyFont="1" applyFill="1" applyAlignment="1">
      <alignment horizontal="center"/>
    </xf>
    <xf numFmtId="0" fontId="5" fillId="0" borderId="0" xfId="0" applyFont="1"/>
    <xf numFmtId="0" fontId="23" fillId="0" borderId="0" xfId="0" applyFont="1"/>
    <xf numFmtId="0" fontId="21" fillId="0" borderId="0" xfId="0" applyFont="1"/>
    <xf numFmtId="0" fontId="23" fillId="3" borderId="0" xfId="0" applyFont="1" applyFill="1"/>
    <xf numFmtId="0" fontId="21" fillId="3" borderId="0" xfId="0" applyFont="1" applyFill="1"/>
    <xf numFmtId="0" fontId="0" fillId="3" borderId="0" xfId="0" applyFill="1"/>
    <xf numFmtId="0" fontId="0" fillId="3" borderId="0" xfId="0" quotePrefix="1" applyFill="1"/>
    <xf numFmtId="0" fontId="24" fillId="0" borderId="0" xfId="0" applyFont="1"/>
    <xf numFmtId="0" fontId="21" fillId="0" borderId="0" xfId="0" applyFont="1" applyAlignment="1">
      <alignment horizontal="center"/>
    </xf>
    <xf numFmtId="0" fontId="24" fillId="3" borderId="0" xfId="0" applyFont="1" applyFill="1" applyAlignment="1">
      <alignment horizontal="center"/>
    </xf>
    <xf numFmtId="164" fontId="2" fillId="3" borderId="10" xfId="0" applyNumberFormat="1" applyFont="1" applyFill="1" applyBorder="1"/>
    <xf numFmtId="0" fontId="0" fillId="3" borderId="10" xfId="0" applyFill="1" applyBorder="1" applyAlignment="1">
      <alignment horizontal="center"/>
    </xf>
    <xf numFmtId="0" fontId="23" fillId="35" borderId="0" xfId="0" applyFont="1" applyFill="1" applyAlignment="1">
      <alignment horizontal="center"/>
    </xf>
    <xf numFmtId="0" fontId="23" fillId="35" borderId="0" xfId="0" applyFont="1" applyFill="1"/>
    <xf numFmtId="0" fontId="0" fillId="35" borderId="0" xfId="0" applyFill="1"/>
    <xf numFmtId="164" fontId="0" fillId="35" borderId="10" xfId="0" applyNumberFormat="1" applyFill="1" applyBorder="1"/>
    <xf numFmtId="0" fontId="0" fillId="35" borderId="10" xfId="0" applyFill="1" applyBorder="1"/>
    <xf numFmtId="0" fontId="21" fillId="35" borderId="0" xfId="0" applyFont="1" applyFill="1"/>
    <xf numFmtId="0" fontId="0" fillId="3" borderId="0" xfId="0" applyFill="1" applyBorder="1" applyAlignment="1">
      <alignment horizontal="center"/>
    </xf>
  </cellXfs>
  <cellStyles count="44">
    <cellStyle name="20% - Accent1 2" xfId="33"/>
    <cellStyle name="20% - Accent2 2" xfId="34"/>
    <cellStyle name="20% - Accent3 2" xfId="35"/>
    <cellStyle name="20% - Accent4 2" xfId="36"/>
    <cellStyle name="20% - Accent5" xfId="26" builtinId="46" customBuiltin="1"/>
    <cellStyle name="20% - Accent6" xfId="30" builtinId="50" customBuiltin="1"/>
    <cellStyle name="40% - Accent1" xfId="17" builtinId="31" customBuiltin="1"/>
    <cellStyle name="40% - Accent2" xfId="20" builtinId="35" customBuiltin="1"/>
    <cellStyle name="40% - Accent3 2" xfId="37"/>
    <cellStyle name="40% - Accent4" xfId="24" builtinId="43" customBuiltin="1"/>
    <cellStyle name="40% - Accent5" xfId="27" builtinId="47" customBuiltin="1"/>
    <cellStyle name="40% - Accent6" xfId="31" builtinId="51" customBuiltin="1"/>
    <cellStyle name="60% - Accent1" xfId="18" builtinId="32" customBuiltin="1"/>
    <cellStyle name="60% - Accent2" xfId="21" builtinId="36" customBuiltin="1"/>
    <cellStyle name="60% - Accent3 2" xfId="38"/>
    <cellStyle name="60% - Accent4 2" xfId="39"/>
    <cellStyle name="60% - Accent5" xfId="28" builtinId="48" customBuiltin="1"/>
    <cellStyle name="60% - Accent6 2" xfId="40"/>
    <cellStyle name="Accent1" xfId="16" builtinId="29" customBuiltin="1"/>
    <cellStyle name="Accent2" xfId="19" builtinId="33" customBuiltin="1"/>
    <cellStyle name="Accent3" xfId="22" builtinId="37" customBuiltin="1"/>
    <cellStyle name="Accent4" xfId="23" builtinId="41" customBuiltin="1"/>
    <cellStyle name="Accent5" xfId="25" builtinId="45" customBuiltin="1"/>
    <cellStyle name="Accent6" xfId="29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rmal 2" xfId="41"/>
    <cellStyle name="Normal 3" xfId="32"/>
    <cellStyle name="Note 2" xfId="42"/>
    <cellStyle name="Output" xfId="9" builtinId="21" customBuiltin="1"/>
    <cellStyle name="Title 2" xfId="43"/>
    <cellStyle name="Total" xfId="15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21</xdr:row>
      <xdr:rowOff>85725</xdr:rowOff>
    </xdr:from>
    <xdr:to>
      <xdr:col>3</xdr:col>
      <xdr:colOff>638175</xdr:colOff>
      <xdr:row>41</xdr:row>
      <xdr:rowOff>38100</xdr:rowOff>
    </xdr:to>
    <xdr:sp macro="" textlink="">
      <xdr:nvSpPr>
        <xdr:cNvPr id="1310" name="Rectangle 1">
          <a:extLst>
            <a:ext uri="{FF2B5EF4-FFF2-40B4-BE49-F238E27FC236}">
              <a16:creationId xmlns:a16="http://schemas.microsoft.com/office/drawing/2014/main" id="{00000000-0008-0000-0000-00001E050000}"/>
            </a:ext>
          </a:extLst>
        </xdr:cNvPr>
        <xdr:cNvSpPr>
          <a:spLocks noChangeArrowheads="1"/>
        </xdr:cNvSpPr>
      </xdr:nvSpPr>
      <xdr:spPr bwMode="auto">
        <a:xfrm>
          <a:off x="1047750" y="3981450"/>
          <a:ext cx="1895475" cy="3190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552450</xdr:colOff>
      <xdr:row>24</xdr:row>
      <xdr:rowOff>38100</xdr:rowOff>
    </xdr:from>
    <xdr:to>
      <xdr:col>1</xdr:col>
      <xdr:colOff>809625</xdr:colOff>
      <xdr:row>26</xdr:row>
      <xdr:rowOff>19050</xdr:rowOff>
    </xdr:to>
    <xdr:sp macro="" textlink="">
      <xdr:nvSpPr>
        <xdr:cNvPr id="1027" name="Text Box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 txBox="1">
          <a:spLocks noChangeArrowheads="1"/>
        </xdr:cNvSpPr>
      </xdr:nvSpPr>
      <xdr:spPr bwMode="auto">
        <a:xfrm>
          <a:off x="1162050" y="4419600"/>
          <a:ext cx="257175" cy="304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1</a:t>
          </a:r>
          <a:endParaRPr lang="en-US"/>
        </a:p>
      </xdr:txBody>
    </xdr:sp>
    <xdr:clientData/>
  </xdr:twoCellAnchor>
  <xdr:twoCellAnchor>
    <xdr:from>
      <xdr:col>1</xdr:col>
      <xdr:colOff>552450</xdr:colOff>
      <xdr:row>36</xdr:row>
      <xdr:rowOff>66675</xdr:rowOff>
    </xdr:from>
    <xdr:to>
      <xdr:col>1</xdr:col>
      <xdr:colOff>809625</xdr:colOff>
      <xdr:row>38</xdr:row>
      <xdr:rowOff>38100</xdr:rowOff>
    </xdr:to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 txBox="1">
          <a:spLocks noChangeArrowheads="1"/>
        </xdr:cNvSpPr>
      </xdr:nvSpPr>
      <xdr:spPr bwMode="auto">
        <a:xfrm>
          <a:off x="1162050" y="6391275"/>
          <a:ext cx="257175" cy="295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4</a:t>
          </a:r>
          <a:endParaRPr lang="en-US"/>
        </a:p>
      </xdr:txBody>
    </xdr:sp>
    <xdr:clientData/>
  </xdr:twoCellAnchor>
  <xdr:twoCellAnchor>
    <xdr:from>
      <xdr:col>3</xdr:col>
      <xdr:colOff>257175</xdr:colOff>
      <xdr:row>39</xdr:row>
      <xdr:rowOff>133350</xdr:rowOff>
    </xdr:from>
    <xdr:to>
      <xdr:col>3</xdr:col>
      <xdr:colOff>457200</xdr:colOff>
      <xdr:row>41</xdr:row>
      <xdr:rowOff>38100</xdr:rowOff>
    </xdr:to>
    <xdr:sp macro="" textlink="">
      <xdr:nvSpPr>
        <xdr:cNvPr id="1033" name="Text Box 9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SpPr txBox="1">
          <a:spLocks noChangeArrowheads="1"/>
        </xdr:cNvSpPr>
      </xdr:nvSpPr>
      <xdr:spPr bwMode="auto">
        <a:xfrm>
          <a:off x="2562225" y="6943725"/>
          <a:ext cx="200025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Fx</a:t>
          </a:r>
          <a:endParaRPr lang="en-US"/>
        </a:p>
      </xdr:txBody>
    </xdr:sp>
    <xdr:clientData/>
  </xdr:twoCellAnchor>
  <xdr:twoCellAnchor>
    <xdr:from>
      <xdr:col>3</xdr:col>
      <xdr:colOff>352425</xdr:colOff>
      <xdr:row>38</xdr:row>
      <xdr:rowOff>28575</xdr:rowOff>
    </xdr:from>
    <xdr:to>
      <xdr:col>3</xdr:col>
      <xdr:colOff>352425</xdr:colOff>
      <xdr:row>39</xdr:row>
      <xdr:rowOff>85725</xdr:rowOff>
    </xdr:to>
    <xdr:sp macro="" textlink="">
      <xdr:nvSpPr>
        <xdr:cNvPr id="1316" name="Line 7">
          <a:extLst>
            <a:ext uri="{FF2B5EF4-FFF2-40B4-BE49-F238E27FC236}">
              <a16:creationId xmlns:a16="http://schemas.microsoft.com/office/drawing/2014/main" id="{00000000-0008-0000-0000-000024050000}"/>
            </a:ext>
          </a:extLst>
        </xdr:cNvPr>
        <xdr:cNvSpPr>
          <a:spLocks noChangeShapeType="1"/>
        </xdr:cNvSpPr>
      </xdr:nvSpPr>
      <xdr:spPr bwMode="auto">
        <a:xfrm>
          <a:off x="2657475" y="6677025"/>
          <a:ext cx="0" cy="2190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219075</xdr:colOff>
      <xdr:row>27</xdr:row>
      <xdr:rowOff>123825</xdr:rowOff>
    </xdr:from>
    <xdr:to>
      <xdr:col>3</xdr:col>
      <xdr:colOff>466725</xdr:colOff>
      <xdr:row>29</xdr:row>
      <xdr:rowOff>19050</xdr:rowOff>
    </xdr:to>
    <xdr:sp macro="" textlink="">
      <xdr:nvSpPr>
        <xdr:cNvPr id="1039" name="Text Box 15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SpPr txBox="1">
          <a:spLocks noChangeArrowheads="1"/>
        </xdr:cNvSpPr>
      </xdr:nvSpPr>
      <xdr:spPr bwMode="auto">
        <a:xfrm>
          <a:off x="2524125" y="4991100"/>
          <a:ext cx="24765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Fx</a:t>
          </a:r>
          <a:endParaRPr lang="en-US"/>
        </a:p>
      </xdr:txBody>
    </xdr:sp>
    <xdr:clientData/>
  </xdr:twoCellAnchor>
  <xdr:twoCellAnchor>
    <xdr:from>
      <xdr:col>3</xdr:col>
      <xdr:colOff>371475</xdr:colOff>
      <xdr:row>26</xdr:row>
      <xdr:rowOff>28575</xdr:rowOff>
    </xdr:from>
    <xdr:to>
      <xdr:col>3</xdr:col>
      <xdr:colOff>371475</xdr:colOff>
      <xdr:row>27</xdr:row>
      <xdr:rowOff>104775</xdr:rowOff>
    </xdr:to>
    <xdr:sp macro="" textlink="">
      <xdr:nvSpPr>
        <xdr:cNvPr id="1318" name="Line 16">
          <a:extLst>
            <a:ext uri="{FF2B5EF4-FFF2-40B4-BE49-F238E27FC236}">
              <a16:creationId xmlns:a16="http://schemas.microsoft.com/office/drawing/2014/main" id="{00000000-0008-0000-0000-000026050000}"/>
            </a:ext>
          </a:extLst>
        </xdr:cNvPr>
        <xdr:cNvSpPr>
          <a:spLocks noChangeShapeType="1"/>
        </xdr:cNvSpPr>
      </xdr:nvSpPr>
      <xdr:spPr bwMode="auto">
        <a:xfrm flipH="1">
          <a:off x="2676525" y="4733925"/>
          <a:ext cx="0" cy="2381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9522</xdr:colOff>
      <xdr:row>25</xdr:row>
      <xdr:rowOff>47624</xdr:rowOff>
    </xdr:from>
    <xdr:to>
      <xdr:col>3</xdr:col>
      <xdr:colOff>390525</xdr:colOff>
      <xdr:row>25</xdr:row>
      <xdr:rowOff>57149</xdr:rowOff>
    </xdr:to>
    <xdr:sp macro="" textlink="">
      <xdr:nvSpPr>
        <xdr:cNvPr id="1319" name="Line 20">
          <a:extLst>
            <a:ext uri="{FF2B5EF4-FFF2-40B4-BE49-F238E27FC236}">
              <a16:creationId xmlns:a16="http://schemas.microsoft.com/office/drawing/2014/main" id="{00000000-0008-0000-0000-000027050000}"/>
            </a:ext>
          </a:extLst>
        </xdr:cNvPr>
        <xdr:cNvSpPr>
          <a:spLocks noChangeShapeType="1"/>
        </xdr:cNvSpPr>
      </xdr:nvSpPr>
      <xdr:spPr bwMode="auto">
        <a:xfrm flipH="1" flipV="1">
          <a:off x="2314572" y="4591049"/>
          <a:ext cx="381003" cy="9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361950</xdr:colOff>
      <xdr:row>24</xdr:row>
      <xdr:rowOff>95250</xdr:rowOff>
    </xdr:from>
    <xdr:to>
      <xdr:col>3</xdr:col>
      <xdr:colOff>28575</xdr:colOff>
      <xdr:row>26</xdr:row>
      <xdr:rowOff>0</xdr:rowOff>
    </xdr:to>
    <xdr:sp macro="" textlink="">
      <xdr:nvSpPr>
        <xdr:cNvPr id="1046" name="Text Box 22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 txBox="1">
          <a:spLocks noChangeArrowheads="1"/>
        </xdr:cNvSpPr>
      </xdr:nvSpPr>
      <xdr:spPr bwMode="auto">
        <a:xfrm>
          <a:off x="2095500" y="4476750"/>
          <a:ext cx="238125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Fy</a:t>
          </a:r>
          <a:endParaRPr lang="en-US"/>
        </a:p>
      </xdr:txBody>
    </xdr:sp>
    <xdr:clientData/>
  </xdr:twoCellAnchor>
  <xdr:twoCellAnchor>
    <xdr:from>
      <xdr:col>3</xdr:col>
      <xdr:colOff>47623</xdr:colOff>
      <xdr:row>37</xdr:row>
      <xdr:rowOff>47624</xdr:rowOff>
    </xdr:from>
    <xdr:to>
      <xdr:col>3</xdr:col>
      <xdr:colOff>361950</xdr:colOff>
      <xdr:row>37</xdr:row>
      <xdr:rowOff>57149</xdr:rowOff>
    </xdr:to>
    <xdr:sp macro="" textlink="">
      <xdr:nvSpPr>
        <xdr:cNvPr id="1321" name="Line 26">
          <a:extLst>
            <a:ext uri="{FF2B5EF4-FFF2-40B4-BE49-F238E27FC236}">
              <a16:creationId xmlns:a16="http://schemas.microsoft.com/office/drawing/2014/main" id="{00000000-0008-0000-0000-000029050000}"/>
            </a:ext>
          </a:extLst>
        </xdr:cNvPr>
        <xdr:cNvSpPr>
          <a:spLocks noChangeShapeType="1"/>
        </xdr:cNvSpPr>
      </xdr:nvSpPr>
      <xdr:spPr bwMode="auto">
        <a:xfrm flipH="1" flipV="1">
          <a:off x="2352673" y="6534149"/>
          <a:ext cx="314327" cy="9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352425</xdr:colOff>
      <xdr:row>36</xdr:row>
      <xdr:rowOff>114300</xdr:rowOff>
    </xdr:from>
    <xdr:to>
      <xdr:col>2</xdr:col>
      <xdr:colOff>552450</xdr:colOff>
      <xdr:row>38</xdr:row>
      <xdr:rowOff>19050</xdr:rowOff>
    </xdr:to>
    <xdr:sp macro="" textlink="">
      <xdr:nvSpPr>
        <xdr:cNvPr id="1051" name="Text Box 27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SpPr txBox="1">
          <a:spLocks noChangeArrowheads="1"/>
        </xdr:cNvSpPr>
      </xdr:nvSpPr>
      <xdr:spPr bwMode="auto">
        <a:xfrm>
          <a:off x="2085975" y="6438900"/>
          <a:ext cx="200025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Fy</a:t>
          </a:r>
          <a:endParaRPr lang="en-US"/>
        </a:p>
      </xdr:txBody>
    </xdr:sp>
    <xdr:clientData/>
  </xdr:twoCellAnchor>
  <xdr:twoCellAnchor>
    <xdr:from>
      <xdr:col>1</xdr:col>
      <xdr:colOff>790575</xdr:colOff>
      <xdr:row>25</xdr:row>
      <xdr:rowOff>19050</xdr:rowOff>
    </xdr:from>
    <xdr:to>
      <xdr:col>1</xdr:col>
      <xdr:colOff>1076325</xdr:colOff>
      <xdr:row>25</xdr:row>
      <xdr:rowOff>19050</xdr:rowOff>
    </xdr:to>
    <xdr:sp macro="" textlink="">
      <xdr:nvSpPr>
        <xdr:cNvPr id="1323" name="Line 30">
          <a:extLst>
            <a:ext uri="{FF2B5EF4-FFF2-40B4-BE49-F238E27FC236}">
              <a16:creationId xmlns:a16="http://schemas.microsoft.com/office/drawing/2014/main" id="{00000000-0008-0000-0000-00002B050000}"/>
            </a:ext>
          </a:extLst>
        </xdr:cNvPr>
        <xdr:cNvSpPr>
          <a:spLocks noChangeShapeType="1"/>
        </xdr:cNvSpPr>
      </xdr:nvSpPr>
      <xdr:spPr bwMode="auto">
        <a:xfrm>
          <a:off x="1400175" y="4562475"/>
          <a:ext cx="2857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1085850</xdr:colOff>
      <xdr:row>24</xdr:row>
      <xdr:rowOff>76200</xdr:rowOff>
    </xdr:from>
    <xdr:to>
      <xdr:col>2</xdr:col>
      <xdr:colOff>161925</xdr:colOff>
      <xdr:row>25</xdr:row>
      <xdr:rowOff>142875</xdr:rowOff>
    </xdr:to>
    <xdr:sp macro="" textlink="">
      <xdr:nvSpPr>
        <xdr:cNvPr id="1055" name="Text Box 31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SpPr txBox="1">
          <a:spLocks noChangeArrowheads="1"/>
        </xdr:cNvSpPr>
      </xdr:nvSpPr>
      <xdr:spPr bwMode="auto">
        <a:xfrm>
          <a:off x="1695450" y="4457700"/>
          <a:ext cx="200025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Fy</a:t>
          </a:r>
          <a:endParaRPr lang="en-US"/>
        </a:p>
      </xdr:txBody>
    </xdr:sp>
    <xdr:clientData/>
  </xdr:twoCellAnchor>
  <xdr:twoCellAnchor>
    <xdr:from>
      <xdr:col>1</xdr:col>
      <xdr:colOff>676275</xdr:colOff>
      <xdr:row>35</xdr:row>
      <xdr:rowOff>47625</xdr:rowOff>
    </xdr:from>
    <xdr:to>
      <xdr:col>1</xdr:col>
      <xdr:colOff>676275</xdr:colOff>
      <xdr:row>36</xdr:row>
      <xdr:rowOff>57150</xdr:rowOff>
    </xdr:to>
    <xdr:sp macro="" textlink="">
      <xdr:nvSpPr>
        <xdr:cNvPr id="1325" name="Line 28">
          <a:extLst>
            <a:ext uri="{FF2B5EF4-FFF2-40B4-BE49-F238E27FC236}">
              <a16:creationId xmlns:a16="http://schemas.microsoft.com/office/drawing/2014/main" id="{00000000-0008-0000-0000-00002D050000}"/>
            </a:ext>
          </a:extLst>
        </xdr:cNvPr>
        <xdr:cNvSpPr>
          <a:spLocks noChangeShapeType="1"/>
        </xdr:cNvSpPr>
      </xdr:nvSpPr>
      <xdr:spPr bwMode="auto">
        <a:xfrm flipH="1" flipV="1">
          <a:off x="1285875" y="6210300"/>
          <a:ext cx="0" cy="1714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571500</xdr:colOff>
      <xdr:row>34</xdr:row>
      <xdr:rowOff>9525</xdr:rowOff>
    </xdr:from>
    <xdr:to>
      <xdr:col>1</xdr:col>
      <xdr:colOff>771525</xdr:colOff>
      <xdr:row>35</xdr:row>
      <xdr:rowOff>76200</xdr:rowOff>
    </xdr:to>
    <xdr:sp macro="" textlink="">
      <xdr:nvSpPr>
        <xdr:cNvPr id="1056" name="Text Box 32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SpPr txBox="1">
          <a:spLocks noChangeArrowheads="1"/>
        </xdr:cNvSpPr>
      </xdr:nvSpPr>
      <xdr:spPr bwMode="auto">
        <a:xfrm>
          <a:off x="1181100" y="6010275"/>
          <a:ext cx="200025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Fx</a:t>
          </a:r>
          <a:endParaRPr lang="en-US"/>
        </a:p>
      </xdr:txBody>
    </xdr:sp>
    <xdr:clientData/>
  </xdr:twoCellAnchor>
  <xdr:twoCellAnchor>
    <xdr:from>
      <xdr:col>2</xdr:col>
      <xdr:colOff>485774</xdr:colOff>
      <xdr:row>42</xdr:row>
      <xdr:rowOff>142875</xdr:rowOff>
    </xdr:from>
    <xdr:to>
      <xdr:col>3</xdr:col>
      <xdr:colOff>323849</xdr:colOff>
      <xdr:row>42</xdr:row>
      <xdr:rowOff>142875</xdr:rowOff>
    </xdr:to>
    <xdr:sp macro="" textlink="">
      <xdr:nvSpPr>
        <xdr:cNvPr id="1327" name="Line 35">
          <a:extLst>
            <a:ext uri="{FF2B5EF4-FFF2-40B4-BE49-F238E27FC236}">
              <a16:creationId xmlns:a16="http://schemas.microsoft.com/office/drawing/2014/main" id="{00000000-0008-0000-0000-00002F050000}"/>
            </a:ext>
          </a:extLst>
        </xdr:cNvPr>
        <xdr:cNvSpPr>
          <a:spLocks noChangeShapeType="1"/>
        </xdr:cNvSpPr>
      </xdr:nvSpPr>
      <xdr:spPr bwMode="auto">
        <a:xfrm>
          <a:off x="2219324" y="7439025"/>
          <a:ext cx="4095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1019175</xdr:colOff>
      <xdr:row>36</xdr:row>
      <xdr:rowOff>114300</xdr:rowOff>
    </xdr:from>
    <xdr:to>
      <xdr:col>2</xdr:col>
      <xdr:colOff>95250</xdr:colOff>
      <xdr:row>38</xdr:row>
      <xdr:rowOff>19050</xdr:rowOff>
    </xdr:to>
    <xdr:sp macro="" textlink="">
      <xdr:nvSpPr>
        <xdr:cNvPr id="1060" name="Text Box 36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SpPr txBox="1">
          <a:spLocks noChangeArrowheads="1"/>
        </xdr:cNvSpPr>
      </xdr:nvSpPr>
      <xdr:spPr bwMode="auto">
        <a:xfrm>
          <a:off x="1628775" y="6438900"/>
          <a:ext cx="200025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Fy</a:t>
          </a:r>
          <a:endParaRPr lang="en-US"/>
        </a:p>
      </xdr:txBody>
    </xdr:sp>
    <xdr:clientData/>
  </xdr:twoCellAnchor>
  <xdr:twoCellAnchor>
    <xdr:from>
      <xdr:col>1</xdr:col>
      <xdr:colOff>695325</xdr:colOff>
      <xdr:row>23</xdr:row>
      <xdr:rowOff>47625</xdr:rowOff>
    </xdr:from>
    <xdr:to>
      <xdr:col>1</xdr:col>
      <xdr:colOff>704850</xdr:colOff>
      <xdr:row>24</xdr:row>
      <xdr:rowOff>28575</xdr:rowOff>
    </xdr:to>
    <xdr:sp macro="" textlink="">
      <xdr:nvSpPr>
        <xdr:cNvPr id="1329" name="Line 39">
          <a:extLst>
            <a:ext uri="{FF2B5EF4-FFF2-40B4-BE49-F238E27FC236}">
              <a16:creationId xmlns:a16="http://schemas.microsoft.com/office/drawing/2014/main" id="{00000000-0008-0000-0000-000031050000}"/>
            </a:ext>
          </a:extLst>
        </xdr:cNvPr>
        <xdr:cNvSpPr>
          <a:spLocks noChangeShapeType="1"/>
        </xdr:cNvSpPr>
      </xdr:nvSpPr>
      <xdr:spPr bwMode="auto">
        <a:xfrm flipV="1">
          <a:off x="1304925" y="4267200"/>
          <a:ext cx="9525" cy="142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609600</xdr:colOff>
      <xdr:row>21</xdr:row>
      <xdr:rowOff>152400</xdr:rowOff>
    </xdr:from>
    <xdr:to>
      <xdr:col>1</xdr:col>
      <xdr:colOff>809625</xdr:colOff>
      <xdr:row>23</xdr:row>
      <xdr:rowOff>57150</xdr:rowOff>
    </xdr:to>
    <xdr:sp macro="" textlink="">
      <xdr:nvSpPr>
        <xdr:cNvPr id="1064" name="Text Box 40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SpPr txBox="1">
          <a:spLocks noChangeArrowheads="1"/>
        </xdr:cNvSpPr>
      </xdr:nvSpPr>
      <xdr:spPr bwMode="auto">
        <a:xfrm>
          <a:off x="1219200" y="4048125"/>
          <a:ext cx="200025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Fxx</a:t>
          </a:r>
          <a:endParaRPr lang="en-US"/>
        </a:p>
      </xdr:txBody>
    </xdr:sp>
    <xdr:clientData/>
  </xdr:twoCellAnchor>
  <xdr:twoCellAnchor>
    <xdr:from>
      <xdr:col>3</xdr:col>
      <xdr:colOff>200025</xdr:colOff>
      <xdr:row>23</xdr:row>
      <xdr:rowOff>9525</xdr:rowOff>
    </xdr:from>
    <xdr:to>
      <xdr:col>3</xdr:col>
      <xdr:colOff>581025</xdr:colOff>
      <xdr:row>24</xdr:row>
      <xdr:rowOff>19050</xdr:rowOff>
    </xdr:to>
    <xdr:sp macro="" textlink="">
      <xdr:nvSpPr>
        <xdr:cNvPr id="1066" name="Text Box 42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SpPr txBox="1">
          <a:spLocks noChangeArrowheads="1"/>
        </xdr:cNvSpPr>
      </xdr:nvSpPr>
      <xdr:spPr bwMode="auto">
        <a:xfrm>
          <a:off x="2505075" y="4229100"/>
          <a:ext cx="3810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5935</a:t>
          </a:r>
        </a:p>
        <a:p>
          <a:pPr algn="l" rtl="0">
            <a:defRPr sz="1000"/>
          </a:pPr>
          <a:endParaRPr lang="en-US"/>
        </a:p>
      </xdr:txBody>
    </xdr:sp>
    <xdr:clientData/>
  </xdr:twoCellAnchor>
  <xdr:twoCellAnchor>
    <xdr:from>
      <xdr:col>1</xdr:col>
      <xdr:colOff>514350</xdr:colOff>
      <xdr:row>26</xdr:row>
      <xdr:rowOff>104775</xdr:rowOff>
    </xdr:from>
    <xdr:to>
      <xdr:col>1</xdr:col>
      <xdr:colOff>885825</xdr:colOff>
      <xdr:row>27</xdr:row>
      <xdr:rowOff>123825</xdr:rowOff>
    </xdr:to>
    <xdr:sp macro="" textlink="">
      <xdr:nvSpPr>
        <xdr:cNvPr id="1067" name="Text Box 43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SpPr txBox="1">
          <a:spLocks noChangeArrowheads="1"/>
        </xdr:cNvSpPr>
      </xdr:nvSpPr>
      <xdr:spPr bwMode="auto">
        <a:xfrm>
          <a:off x="1123950" y="4810125"/>
          <a:ext cx="37147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5934</a:t>
          </a:r>
          <a:endParaRPr lang="en-US"/>
        </a:p>
      </xdr:txBody>
    </xdr:sp>
    <xdr:clientData/>
  </xdr:twoCellAnchor>
  <xdr:twoCellAnchor>
    <xdr:from>
      <xdr:col>1</xdr:col>
      <xdr:colOff>514350</xdr:colOff>
      <xdr:row>38</xdr:row>
      <xdr:rowOff>104775</xdr:rowOff>
    </xdr:from>
    <xdr:to>
      <xdr:col>1</xdr:col>
      <xdr:colOff>876300</xdr:colOff>
      <xdr:row>39</xdr:row>
      <xdr:rowOff>123825</xdr:rowOff>
    </xdr:to>
    <xdr:sp macro="" textlink="">
      <xdr:nvSpPr>
        <xdr:cNvPr id="1068" name="Text Box 44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SpPr txBox="1">
          <a:spLocks noChangeArrowheads="1"/>
        </xdr:cNvSpPr>
      </xdr:nvSpPr>
      <xdr:spPr bwMode="auto">
        <a:xfrm>
          <a:off x="1123950" y="6753225"/>
          <a:ext cx="361950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5937</a:t>
          </a:r>
          <a:endParaRPr lang="en-US"/>
        </a:p>
      </xdr:txBody>
    </xdr:sp>
    <xdr:clientData/>
  </xdr:twoCellAnchor>
  <xdr:twoCellAnchor>
    <xdr:from>
      <xdr:col>3</xdr:col>
      <xdr:colOff>190500</xdr:colOff>
      <xdr:row>34</xdr:row>
      <xdr:rowOff>114300</xdr:rowOff>
    </xdr:from>
    <xdr:to>
      <xdr:col>3</xdr:col>
      <xdr:colOff>571500</xdr:colOff>
      <xdr:row>35</xdr:row>
      <xdr:rowOff>142875</xdr:rowOff>
    </xdr:to>
    <xdr:sp macro="" textlink="">
      <xdr:nvSpPr>
        <xdr:cNvPr id="1069" name="Text Box 45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SpPr txBox="1">
          <a:spLocks noChangeArrowheads="1"/>
        </xdr:cNvSpPr>
      </xdr:nvSpPr>
      <xdr:spPr bwMode="auto">
        <a:xfrm>
          <a:off x="2495550" y="6115050"/>
          <a:ext cx="38100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5936</a:t>
          </a:r>
          <a:endParaRPr lang="en-US"/>
        </a:p>
      </xdr:txBody>
    </xdr:sp>
    <xdr:clientData/>
  </xdr:twoCellAnchor>
  <xdr:twoCellAnchor>
    <xdr:from>
      <xdr:col>4</xdr:col>
      <xdr:colOff>180974</xdr:colOff>
      <xdr:row>25</xdr:row>
      <xdr:rowOff>47625</xdr:rowOff>
    </xdr:from>
    <xdr:to>
      <xdr:col>4</xdr:col>
      <xdr:colOff>190500</xdr:colOff>
      <xdr:row>30</xdr:row>
      <xdr:rowOff>9526</xdr:rowOff>
    </xdr:to>
    <xdr:sp macro="" textlink="">
      <xdr:nvSpPr>
        <xdr:cNvPr id="29" name="Line 20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ShapeType="1"/>
        </xdr:cNvSpPr>
      </xdr:nvSpPr>
      <xdr:spPr bwMode="auto">
        <a:xfrm>
          <a:off x="3257549" y="4591050"/>
          <a:ext cx="9526" cy="771526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180974</xdr:colOff>
      <xdr:row>32</xdr:row>
      <xdr:rowOff>76199</xdr:rowOff>
    </xdr:from>
    <xdr:to>
      <xdr:col>4</xdr:col>
      <xdr:colOff>180975</xdr:colOff>
      <xdr:row>37</xdr:row>
      <xdr:rowOff>38100</xdr:rowOff>
    </xdr:to>
    <xdr:sp macro="" textlink="">
      <xdr:nvSpPr>
        <xdr:cNvPr id="30" name="Line 20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ShapeType="1"/>
        </xdr:cNvSpPr>
      </xdr:nvSpPr>
      <xdr:spPr bwMode="auto">
        <a:xfrm flipH="1" flipV="1">
          <a:off x="3257549" y="5753099"/>
          <a:ext cx="1" cy="771526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685799</xdr:colOff>
      <xdr:row>30</xdr:row>
      <xdr:rowOff>66675</xdr:rowOff>
    </xdr:from>
    <xdr:to>
      <xdr:col>4</xdr:col>
      <xdr:colOff>571499</xdr:colOff>
      <xdr:row>32</xdr:row>
      <xdr:rowOff>9525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990849" y="5419725"/>
          <a:ext cx="6572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1.118</a:t>
          </a:r>
          <a:r>
            <a:rPr lang="en-US" sz="1100" baseline="0"/>
            <a:t> </a:t>
          </a:r>
          <a:r>
            <a:rPr lang="en-US" sz="1100"/>
            <a:t>m</a:t>
          </a:r>
        </a:p>
      </xdr:txBody>
    </xdr:sp>
    <xdr:clientData/>
  </xdr:twoCellAnchor>
  <xdr:twoCellAnchor>
    <xdr:from>
      <xdr:col>1</xdr:col>
      <xdr:colOff>981074</xdr:colOff>
      <xdr:row>41</xdr:row>
      <xdr:rowOff>142875</xdr:rowOff>
    </xdr:from>
    <xdr:to>
      <xdr:col>2</xdr:col>
      <xdr:colOff>514349</xdr:colOff>
      <xdr:row>43</xdr:row>
      <xdr:rowOff>85725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/>
      </xdr:nvSpPr>
      <xdr:spPr>
        <a:xfrm>
          <a:off x="1590674" y="7277100"/>
          <a:ext cx="6572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0.800 m</a:t>
          </a:r>
        </a:p>
      </xdr:txBody>
    </xdr:sp>
    <xdr:clientData/>
  </xdr:twoCellAnchor>
  <xdr:twoCellAnchor>
    <xdr:from>
      <xdr:col>3</xdr:col>
      <xdr:colOff>238125</xdr:colOff>
      <xdr:row>36</xdr:row>
      <xdr:rowOff>66675</xdr:rowOff>
    </xdr:from>
    <xdr:to>
      <xdr:col>3</xdr:col>
      <xdr:colOff>504825</xdr:colOff>
      <xdr:row>38</xdr:row>
      <xdr:rowOff>38100</xdr:rowOff>
    </xdr:to>
    <xdr:sp macro="" textlink="">
      <xdr:nvSpPr>
        <xdr:cNvPr id="1028" name="Text Box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ChangeArrowheads="1"/>
        </xdr:cNvSpPr>
      </xdr:nvSpPr>
      <xdr:spPr bwMode="auto">
        <a:xfrm>
          <a:off x="2543175" y="6391275"/>
          <a:ext cx="266700" cy="295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3</a:t>
          </a:r>
          <a:endParaRPr lang="en-US"/>
        </a:p>
      </xdr:txBody>
    </xdr:sp>
    <xdr:clientData/>
  </xdr:twoCellAnchor>
  <xdr:twoCellAnchor>
    <xdr:from>
      <xdr:col>3</xdr:col>
      <xdr:colOff>438150</xdr:colOff>
      <xdr:row>37</xdr:row>
      <xdr:rowOff>52388</xdr:rowOff>
    </xdr:from>
    <xdr:to>
      <xdr:col>4</xdr:col>
      <xdr:colOff>447675</xdr:colOff>
      <xdr:row>37</xdr:row>
      <xdr:rowOff>57150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2743200" y="6538913"/>
          <a:ext cx="781050" cy="476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247650</xdr:colOff>
      <xdr:row>24</xdr:row>
      <xdr:rowOff>57150</xdr:rowOff>
    </xdr:from>
    <xdr:to>
      <xdr:col>3</xdr:col>
      <xdr:colOff>514350</xdr:colOff>
      <xdr:row>26</xdr:row>
      <xdr:rowOff>28575</xdr:rowOff>
    </xdr:to>
    <xdr:sp macro="" textlink="">
      <xdr:nvSpPr>
        <xdr:cNvPr id="1030" name="Text Box 6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ChangeArrowheads="1"/>
        </xdr:cNvSpPr>
      </xdr:nvSpPr>
      <xdr:spPr bwMode="auto">
        <a:xfrm>
          <a:off x="2552700" y="4438650"/>
          <a:ext cx="266700" cy="295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  <a:endParaRPr lang="en-US"/>
        </a:p>
      </xdr:txBody>
    </xdr:sp>
    <xdr:clientData/>
  </xdr:twoCellAnchor>
  <xdr:twoCellAnchor>
    <xdr:from>
      <xdr:col>3</xdr:col>
      <xdr:colOff>419100</xdr:colOff>
      <xdr:row>25</xdr:row>
      <xdr:rowOff>23813</xdr:rowOff>
    </xdr:from>
    <xdr:to>
      <xdr:col>4</xdr:col>
      <xdr:colOff>428625</xdr:colOff>
      <xdr:row>25</xdr:row>
      <xdr:rowOff>28575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2724150" y="4567238"/>
          <a:ext cx="781050" cy="476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342900</xdr:colOff>
      <xdr:row>40</xdr:row>
      <xdr:rowOff>142875</xdr:rowOff>
    </xdr:from>
    <xdr:to>
      <xdr:col>3</xdr:col>
      <xdr:colOff>352426</xdr:colOff>
      <xdr:row>46</xdr:row>
      <xdr:rowOff>57150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 flipH="1">
          <a:off x="2647950" y="7115175"/>
          <a:ext cx="9526" cy="8858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657225</xdr:colOff>
      <xdr:row>40</xdr:row>
      <xdr:rowOff>123825</xdr:rowOff>
    </xdr:from>
    <xdr:to>
      <xdr:col>1</xdr:col>
      <xdr:colOff>666751</xdr:colOff>
      <xdr:row>46</xdr:row>
      <xdr:rowOff>38100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CxnSpPr/>
      </xdr:nvCxnSpPr>
      <xdr:spPr>
        <a:xfrm flipH="1">
          <a:off x="1266825" y="7096125"/>
          <a:ext cx="9526" cy="8858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685801</xdr:colOff>
      <xdr:row>42</xdr:row>
      <xdr:rowOff>142875</xdr:rowOff>
    </xdr:from>
    <xdr:to>
      <xdr:col>1</xdr:col>
      <xdr:colOff>981075</xdr:colOff>
      <xdr:row>42</xdr:row>
      <xdr:rowOff>142875</xdr:rowOff>
    </xdr:to>
    <xdr:sp macro="" textlink="">
      <xdr:nvSpPr>
        <xdr:cNvPr id="41" name="Line 35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>
          <a:spLocks noChangeShapeType="1"/>
        </xdr:cNvSpPr>
      </xdr:nvSpPr>
      <xdr:spPr bwMode="auto">
        <a:xfrm flipH="1" flipV="1">
          <a:off x="1295401" y="7439025"/>
          <a:ext cx="295274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220114</xdr:colOff>
      <xdr:row>25</xdr:row>
      <xdr:rowOff>88323</xdr:rowOff>
    </xdr:from>
    <xdr:to>
      <xdr:col>5</xdr:col>
      <xdr:colOff>250594</xdr:colOff>
      <xdr:row>48</xdr:row>
      <xdr:rowOff>53860</xdr:rowOff>
    </xdr:to>
    <xdr:cxnSp macro="">
      <xdr:nvCxnSpPr>
        <xdr:cNvPr id="64" name="Straight Connector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CxnSpPr/>
      </xdr:nvCxnSpPr>
      <xdr:spPr>
        <a:xfrm>
          <a:off x="4011064" y="4631748"/>
          <a:ext cx="30480" cy="3689812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621030</xdr:colOff>
      <xdr:row>47</xdr:row>
      <xdr:rowOff>157942</xdr:rowOff>
    </xdr:from>
    <xdr:to>
      <xdr:col>5</xdr:col>
      <xdr:colOff>687359</xdr:colOff>
      <xdr:row>51</xdr:row>
      <xdr:rowOff>3810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/>
      </xdr:nvSpPr>
      <xdr:spPr>
        <a:xfrm>
          <a:off x="3697605" y="8263717"/>
          <a:ext cx="780704" cy="493568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Gen5</a:t>
          </a:r>
          <a:r>
            <a:rPr lang="en-US" sz="1100" baseline="0">
              <a:solidFill>
                <a:sysClr val="windowText" lastClr="000000"/>
              </a:solidFill>
            </a:rPr>
            <a:t> Amp2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258214</xdr:colOff>
      <xdr:row>31</xdr:row>
      <xdr:rowOff>58189</xdr:rowOff>
    </xdr:from>
    <xdr:to>
      <xdr:col>5</xdr:col>
      <xdr:colOff>524914</xdr:colOff>
      <xdr:row>36</xdr:row>
      <xdr:rowOff>28575</xdr:rowOff>
    </xdr:to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/>
      </xdr:nvSpPr>
      <xdr:spPr>
        <a:xfrm rot="16200000">
          <a:off x="3792508" y="5829820"/>
          <a:ext cx="780011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Y-Cable</a:t>
          </a:r>
          <a:r>
            <a:rPr lang="en-US" sz="1100" baseline="0"/>
            <a:t> 2</a:t>
          </a:r>
          <a:endParaRPr lang="en-US" sz="1100"/>
        </a:p>
      </xdr:txBody>
    </xdr:sp>
    <xdr:clientData/>
  </xdr:twoCellAnchor>
  <xdr:twoCellAnchor>
    <xdr:from>
      <xdr:col>4</xdr:col>
      <xdr:colOff>438150</xdr:colOff>
      <xdr:row>36</xdr:row>
      <xdr:rowOff>86418</xdr:rowOff>
    </xdr:from>
    <xdr:to>
      <xdr:col>5</xdr:col>
      <xdr:colOff>627784</xdr:colOff>
      <xdr:row>38</xdr:row>
      <xdr:rowOff>26151</xdr:rowOff>
    </xdr:to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 txBox="1"/>
      </xdr:nvSpPr>
      <xdr:spPr>
        <a:xfrm>
          <a:off x="3514725" y="6411018"/>
          <a:ext cx="904009" cy="2635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Connector B</a:t>
          </a:r>
        </a:p>
      </xdr:txBody>
    </xdr:sp>
    <xdr:clientData/>
  </xdr:twoCellAnchor>
  <xdr:twoCellAnchor>
    <xdr:from>
      <xdr:col>4</xdr:col>
      <xdr:colOff>438150</xdr:colOff>
      <xdr:row>24</xdr:row>
      <xdr:rowOff>47625</xdr:rowOff>
    </xdr:from>
    <xdr:to>
      <xdr:col>5</xdr:col>
      <xdr:colOff>627784</xdr:colOff>
      <xdr:row>25</xdr:row>
      <xdr:rowOff>149283</xdr:rowOff>
    </xdr:to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 txBox="1"/>
      </xdr:nvSpPr>
      <xdr:spPr>
        <a:xfrm>
          <a:off x="3514725" y="4429125"/>
          <a:ext cx="904009" cy="2635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Connector A</a:t>
          </a:r>
        </a:p>
      </xdr:txBody>
    </xdr:sp>
    <xdr:clientData/>
  </xdr:twoCellAnchor>
  <xdr:twoCellAnchor>
    <xdr:from>
      <xdr:col>5</xdr:col>
      <xdr:colOff>266700</xdr:colOff>
      <xdr:row>51</xdr:row>
      <xdr:rowOff>66675</xdr:rowOff>
    </xdr:from>
    <xdr:to>
      <xdr:col>5</xdr:col>
      <xdr:colOff>266700</xdr:colOff>
      <xdr:row>55</xdr:row>
      <xdr:rowOff>34463</xdr:rowOff>
    </xdr:to>
    <xdr:cxnSp macro="">
      <xdr:nvCxnSpPr>
        <xdr:cNvPr id="69" name="Straight Connector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CxnSpPr/>
      </xdr:nvCxnSpPr>
      <xdr:spPr>
        <a:xfrm>
          <a:off x="4057650" y="8820150"/>
          <a:ext cx="0" cy="6154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266700</xdr:colOff>
      <xdr:row>52</xdr:row>
      <xdr:rowOff>137853</xdr:rowOff>
    </xdr:from>
    <xdr:to>
      <xdr:col>7</xdr:col>
      <xdr:colOff>225829</xdr:colOff>
      <xdr:row>59</xdr:row>
      <xdr:rowOff>102697</xdr:rowOff>
    </xdr:to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/>
      </xdr:nvSpPr>
      <xdr:spPr>
        <a:xfrm>
          <a:off x="4057650" y="9053253"/>
          <a:ext cx="1635529" cy="10983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Ch 7 -12 via</a:t>
          </a:r>
        </a:p>
        <a:p>
          <a:r>
            <a:rPr lang="en-US" sz="1100"/>
            <a:t>AMTI 5405 series</a:t>
          </a:r>
          <a:r>
            <a:rPr lang="en-US" sz="1100" baseline="0"/>
            <a:t> analog output cable</a:t>
          </a:r>
        </a:p>
        <a:p>
          <a:r>
            <a:rPr lang="en-US" sz="1100" baseline="0"/>
            <a:t>(BNC = 5405c) </a:t>
          </a:r>
        </a:p>
        <a:p>
          <a:r>
            <a:rPr lang="en-US" sz="1100" baseline="0"/>
            <a:t>(tinned leads = 5405d)</a:t>
          </a:r>
          <a:endParaRPr lang="en-US" sz="1100"/>
        </a:p>
      </xdr:txBody>
    </xdr:sp>
    <xdr:clientData/>
  </xdr:twoCellAnchor>
  <xdr:twoCellAnchor>
    <xdr:from>
      <xdr:col>0</xdr:col>
      <xdr:colOff>66675</xdr:colOff>
      <xdr:row>48</xdr:row>
      <xdr:rowOff>0</xdr:rowOff>
    </xdr:from>
    <xdr:to>
      <xdr:col>1</xdr:col>
      <xdr:colOff>237779</xdr:colOff>
      <xdr:row>51</xdr:row>
      <xdr:rowOff>7793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/>
      </xdr:nvSpPr>
      <xdr:spPr>
        <a:xfrm>
          <a:off x="66675" y="8267700"/>
          <a:ext cx="780704" cy="493568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Gen5</a:t>
          </a:r>
          <a:r>
            <a:rPr lang="en-US" sz="1100" baseline="0">
              <a:solidFill>
                <a:sysClr val="windowText" lastClr="000000"/>
              </a:solidFill>
            </a:rPr>
            <a:t> Amp1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426720</xdr:colOff>
      <xdr:row>51</xdr:row>
      <xdr:rowOff>70658</xdr:rowOff>
    </xdr:from>
    <xdr:to>
      <xdr:col>0</xdr:col>
      <xdr:colOff>426720</xdr:colOff>
      <xdr:row>55</xdr:row>
      <xdr:rowOff>38446</xdr:rowOff>
    </xdr:to>
    <xdr:cxnSp macro="">
      <xdr:nvCxnSpPr>
        <xdr:cNvPr id="72" name="Straight Connector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CxnSpPr/>
      </xdr:nvCxnSpPr>
      <xdr:spPr>
        <a:xfrm>
          <a:off x="426720" y="8824133"/>
          <a:ext cx="0" cy="6154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426720</xdr:colOff>
      <xdr:row>52</xdr:row>
      <xdr:rowOff>141836</xdr:rowOff>
    </xdr:from>
    <xdr:to>
      <xdr:col>2</xdr:col>
      <xdr:colOff>328699</xdr:colOff>
      <xdr:row>59</xdr:row>
      <xdr:rowOff>106680</xdr:rowOff>
    </xdr:to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 txBox="1"/>
      </xdr:nvSpPr>
      <xdr:spPr>
        <a:xfrm>
          <a:off x="426720" y="9057236"/>
          <a:ext cx="1635529" cy="10983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Ch 1 - 6 via</a:t>
          </a:r>
        </a:p>
        <a:p>
          <a:r>
            <a:rPr lang="en-US" sz="1100"/>
            <a:t>AMTI 5405 series</a:t>
          </a:r>
          <a:r>
            <a:rPr lang="en-US" sz="1100" baseline="0"/>
            <a:t> analog output cable</a:t>
          </a:r>
        </a:p>
        <a:p>
          <a:r>
            <a:rPr lang="en-US" sz="1100" baseline="0"/>
            <a:t>(BNC = 5405c) </a:t>
          </a:r>
        </a:p>
        <a:p>
          <a:r>
            <a:rPr lang="en-US" sz="1100" baseline="0"/>
            <a:t>(tinned leads = 5405d)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4</xdr:row>
      <xdr:rowOff>0</xdr:rowOff>
    </xdr:from>
    <xdr:to>
      <xdr:col>7</xdr:col>
      <xdr:colOff>9525</xdr:colOff>
      <xdr:row>23</xdr:row>
      <xdr:rowOff>114300</xdr:rowOff>
    </xdr:to>
    <xdr:grpSp>
      <xdr:nvGrpSpPr>
        <xdr:cNvPr id="2069" name="Group 34">
          <a:extLst>
            <a:ext uri="{FF2B5EF4-FFF2-40B4-BE49-F238E27FC236}">
              <a16:creationId xmlns:a16="http://schemas.microsoft.com/office/drawing/2014/main" id="{00000000-0008-0000-0100-000015080000}"/>
            </a:ext>
          </a:extLst>
        </xdr:cNvPr>
        <xdr:cNvGrpSpPr>
          <a:grpSpLocks/>
        </xdr:cNvGrpSpPr>
      </xdr:nvGrpSpPr>
      <xdr:grpSpPr bwMode="auto">
        <a:xfrm>
          <a:off x="2381250" y="647700"/>
          <a:ext cx="1895475" cy="3190875"/>
          <a:chOff x="2381250" y="647700"/>
          <a:chExt cx="1895475" cy="3190875"/>
        </a:xfrm>
      </xdr:grpSpPr>
      <xdr:sp macro="" textlink="">
        <xdr:nvSpPr>
          <xdr:cNvPr id="2070" name="Rectangle 1">
            <a:extLst>
              <a:ext uri="{FF2B5EF4-FFF2-40B4-BE49-F238E27FC236}">
                <a16:creationId xmlns:a16="http://schemas.microsoft.com/office/drawing/2014/main" id="{00000000-0008-0000-0100-000016080000}"/>
              </a:ext>
            </a:extLst>
          </xdr:cNvPr>
          <xdr:cNvSpPr>
            <a:spLocks noChangeArrowheads="1"/>
          </xdr:cNvSpPr>
        </xdr:nvSpPr>
        <xdr:spPr bwMode="auto">
          <a:xfrm>
            <a:off x="2381250" y="647700"/>
            <a:ext cx="1895475" cy="319087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3" name="Oval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SpPr/>
        </xdr:nvSpPr>
        <xdr:spPr>
          <a:xfrm>
            <a:off x="2552700" y="828675"/>
            <a:ext cx="104775" cy="10477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en-US"/>
          </a:p>
        </xdr:txBody>
      </xdr:sp>
      <xdr:sp macro="" textlink="">
        <xdr:nvSpPr>
          <xdr:cNvPr id="4" name="Oval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/>
        </xdr:nvSpPr>
        <xdr:spPr>
          <a:xfrm>
            <a:off x="3267075" y="847725"/>
            <a:ext cx="104775" cy="10477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en-US"/>
          </a:p>
        </xdr:txBody>
      </xdr:sp>
      <xdr:sp macro="" textlink="">
        <xdr:nvSpPr>
          <xdr:cNvPr id="5" name="Oval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/>
        </xdr:nvSpPr>
        <xdr:spPr>
          <a:xfrm>
            <a:off x="3990975" y="857250"/>
            <a:ext cx="104775" cy="10477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en-US"/>
          </a:p>
        </xdr:txBody>
      </xdr:sp>
      <xdr:sp macro="" textlink="">
        <xdr:nvSpPr>
          <xdr:cNvPr id="6" name="Oval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/>
        </xdr:nvSpPr>
        <xdr:spPr>
          <a:xfrm>
            <a:off x="2533650" y="1371600"/>
            <a:ext cx="104775" cy="10477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en-US"/>
          </a:p>
        </xdr:txBody>
      </xdr:sp>
      <xdr:sp macro="" textlink="">
        <xdr:nvSpPr>
          <xdr:cNvPr id="7" name="Oval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/>
        </xdr:nvSpPr>
        <xdr:spPr>
          <a:xfrm>
            <a:off x="2514600" y="2571750"/>
            <a:ext cx="104775" cy="10477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en-US"/>
          </a:p>
        </xdr:txBody>
      </xdr:sp>
      <xdr:sp macro="" textlink="">
        <xdr:nvSpPr>
          <xdr:cNvPr id="8" name="Oval 7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/>
        </xdr:nvSpPr>
        <xdr:spPr>
          <a:xfrm>
            <a:off x="2533650" y="1962150"/>
            <a:ext cx="104775" cy="10477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en-US"/>
          </a:p>
        </xdr:txBody>
      </xdr:sp>
      <xdr:sp macro="" textlink="">
        <xdr:nvSpPr>
          <xdr:cNvPr id="9" name="Oval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/>
        </xdr:nvSpPr>
        <xdr:spPr>
          <a:xfrm>
            <a:off x="3248025" y="1390650"/>
            <a:ext cx="104775" cy="10477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en-US"/>
          </a:p>
        </xdr:txBody>
      </xdr:sp>
      <xdr:sp macro="" textlink="">
        <xdr:nvSpPr>
          <xdr:cNvPr id="10" name="Oval 9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/>
        </xdr:nvSpPr>
        <xdr:spPr>
          <a:xfrm>
            <a:off x="3971925" y="1371600"/>
            <a:ext cx="104775" cy="10477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en-US"/>
          </a:p>
        </xdr:txBody>
      </xdr:sp>
      <xdr:sp macro="" textlink="">
        <xdr:nvSpPr>
          <xdr:cNvPr id="11" name="Oval 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SpPr/>
        </xdr:nvSpPr>
        <xdr:spPr>
          <a:xfrm>
            <a:off x="3248025" y="1981200"/>
            <a:ext cx="104775" cy="10477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en-US"/>
          </a:p>
        </xdr:txBody>
      </xdr:sp>
      <xdr:sp macro="" textlink="">
        <xdr:nvSpPr>
          <xdr:cNvPr id="12" name="Oval 11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SpPr/>
        </xdr:nvSpPr>
        <xdr:spPr>
          <a:xfrm>
            <a:off x="3228975" y="2581275"/>
            <a:ext cx="104775" cy="10477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en-US"/>
          </a:p>
        </xdr:txBody>
      </xdr:sp>
      <xdr:sp macro="" textlink="">
        <xdr:nvSpPr>
          <xdr:cNvPr id="13" name="Oval 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SpPr/>
        </xdr:nvSpPr>
        <xdr:spPr>
          <a:xfrm>
            <a:off x="3990975" y="1990725"/>
            <a:ext cx="104775" cy="10477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en-US"/>
          </a:p>
        </xdr:txBody>
      </xdr:sp>
      <xdr:sp macro="" textlink="">
        <xdr:nvSpPr>
          <xdr:cNvPr id="14" name="Oval 13">
            <a:extLst>
              <a:ext uri="{FF2B5EF4-FFF2-40B4-BE49-F238E27FC236}">
                <a16:creationId xmlns:a16="http://schemas.microsoft.com/office/drawing/2014/main" id="{00000000-0008-0000-0100-00000E000000}"/>
              </a:ext>
            </a:extLst>
          </xdr:cNvPr>
          <xdr:cNvSpPr/>
        </xdr:nvSpPr>
        <xdr:spPr>
          <a:xfrm>
            <a:off x="2505075" y="3057525"/>
            <a:ext cx="104775" cy="10477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en-US"/>
          </a:p>
        </xdr:txBody>
      </xdr:sp>
      <xdr:sp macro="" textlink="">
        <xdr:nvSpPr>
          <xdr:cNvPr id="15" name="Oval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SpPr/>
        </xdr:nvSpPr>
        <xdr:spPr>
          <a:xfrm>
            <a:off x="2505075" y="3648075"/>
            <a:ext cx="104775" cy="10477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en-US"/>
          </a:p>
        </xdr:txBody>
      </xdr:sp>
      <xdr:sp macro="" textlink="">
        <xdr:nvSpPr>
          <xdr:cNvPr id="16" name="Oval 15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SpPr/>
        </xdr:nvSpPr>
        <xdr:spPr>
          <a:xfrm>
            <a:off x="3219450" y="3076575"/>
            <a:ext cx="104775" cy="10477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en-US"/>
          </a:p>
        </xdr:txBody>
      </xdr:sp>
      <xdr:sp macro="" textlink="">
        <xdr:nvSpPr>
          <xdr:cNvPr id="17" name="Oval 16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SpPr/>
        </xdr:nvSpPr>
        <xdr:spPr>
          <a:xfrm>
            <a:off x="3943350" y="3095625"/>
            <a:ext cx="104775" cy="10477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en-US"/>
          </a:p>
        </xdr:txBody>
      </xdr:sp>
      <xdr:sp macro="" textlink="">
        <xdr:nvSpPr>
          <xdr:cNvPr id="18" name="Oval 17">
            <a:extLst>
              <a:ext uri="{FF2B5EF4-FFF2-40B4-BE49-F238E27FC236}">
                <a16:creationId xmlns:a16="http://schemas.microsoft.com/office/drawing/2014/main" id="{00000000-0008-0000-0100-000012000000}"/>
              </a:ext>
            </a:extLst>
          </xdr:cNvPr>
          <xdr:cNvSpPr/>
        </xdr:nvSpPr>
        <xdr:spPr>
          <a:xfrm>
            <a:off x="3219450" y="3667125"/>
            <a:ext cx="104775" cy="10477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en-US"/>
          </a:p>
        </xdr:txBody>
      </xdr:sp>
      <xdr:sp macro="" textlink="">
        <xdr:nvSpPr>
          <xdr:cNvPr id="19" name="Oval 18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SpPr/>
        </xdr:nvSpPr>
        <xdr:spPr>
          <a:xfrm>
            <a:off x="3962400" y="3676650"/>
            <a:ext cx="104775" cy="10477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en-US"/>
          </a:p>
        </xdr:txBody>
      </xdr:sp>
      <xdr:sp macro="" textlink="">
        <xdr:nvSpPr>
          <xdr:cNvPr id="20" name="Oval 19">
            <a:extLst>
              <a:ext uri="{FF2B5EF4-FFF2-40B4-BE49-F238E27FC236}">
                <a16:creationId xmlns:a16="http://schemas.microsoft.com/office/drawing/2014/main" id="{00000000-0008-0000-0100-000014000000}"/>
              </a:ext>
            </a:extLst>
          </xdr:cNvPr>
          <xdr:cNvSpPr/>
        </xdr:nvSpPr>
        <xdr:spPr>
          <a:xfrm>
            <a:off x="3971925" y="2571750"/>
            <a:ext cx="104775" cy="10477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en-US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abSelected="1" workbookViewId="0">
      <selection activeCell="R23" sqref="R23"/>
    </sheetView>
  </sheetViews>
  <sheetFormatPr defaultRowHeight="12.75" x14ac:dyDescent="0.35"/>
  <cols>
    <col min="2" max="2" width="16.86328125" customWidth="1"/>
    <col min="3" max="3" width="8.59765625" customWidth="1"/>
    <col min="4" max="4" width="11.59765625" customWidth="1"/>
    <col min="5" max="6" width="10.73046875" customWidth="1"/>
    <col min="7" max="7" width="14.3984375" customWidth="1"/>
    <col min="8" max="8" width="10.73046875" bestFit="1" customWidth="1"/>
    <col min="9" max="9" width="17.265625" customWidth="1"/>
    <col min="10" max="10" width="14.59765625" customWidth="1"/>
    <col min="11" max="11" width="7.1328125" customWidth="1"/>
    <col min="12" max="12" width="14.73046875" bestFit="1" customWidth="1"/>
    <col min="13" max="13" width="13.73046875" bestFit="1" customWidth="1"/>
    <col min="14" max="14" width="17.73046875" customWidth="1"/>
    <col min="15" max="15" width="9.1328125" customWidth="1"/>
    <col min="16" max="16" width="12.3984375" customWidth="1"/>
    <col min="17" max="17" width="10.265625" customWidth="1"/>
  </cols>
  <sheetData>
    <row r="1" spans="1:18" ht="20.65" x14ac:dyDescent="0.6">
      <c r="A1" s="2" t="s">
        <v>18</v>
      </c>
      <c r="I1" s="8" t="s">
        <v>38</v>
      </c>
      <c r="J1" s="8"/>
      <c r="K1" s="8"/>
    </row>
    <row r="2" spans="1:18" ht="15" x14ac:dyDescent="0.4">
      <c r="A2" s="1"/>
      <c r="B2" s="1"/>
      <c r="C2" s="1"/>
      <c r="D2" s="1"/>
      <c r="H2" s="1"/>
      <c r="I2" s="9" t="s">
        <v>54</v>
      </c>
      <c r="J2" s="17" t="s">
        <v>40</v>
      </c>
      <c r="K2" s="17" t="s">
        <v>68</v>
      </c>
      <c r="P2" s="20" t="s">
        <v>55</v>
      </c>
      <c r="Q2" s="21" t="s">
        <v>57</v>
      </c>
      <c r="R2" s="10" t="s">
        <v>58</v>
      </c>
    </row>
    <row r="3" spans="1:18" ht="15" x14ac:dyDescent="0.4">
      <c r="A3" s="3" t="s">
        <v>14</v>
      </c>
      <c r="B3" s="3" t="s">
        <v>60</v>
      </c>
      <c r="C3" s="3" t="s">
        <v>16</v>
      </c>
      <c r="D3" s="3" t="s">
        <v>17</v>
      </c>
      <c r="E3" s="3" t="s">
        <v>20</v>
      </c>
      <c r="F3" s="3" t="s">
        <v>19</v>
      </c>
      <c r="G3" s="5" t="s">
        <v>24</v>
      </c>
      <c r="H3" s="3" t="s">
        <v>0</v>
      </c>
      <c r="I3" s="7" t="s">
        <v>1</v>
      </c>
      <c r="J3" s="17" t="s">
        <v>41</v>
      </c>
      <c r="K3" s="17" t="s">
        <v>69</v>
      </c>
      <c r="L3" s="3" t="s">
        <v>23</v>
      </c>
      <c r="M3" s="3" t="s">
        <v>21</v>
      </c>
      <c r="N3" s="3" t="s">
        <v>22</v>
      </c>
      <c r="O3" s="3" t="s">
        <v>39</v>
      </c>
      <c r="P3" s="20" t="s">
        <v>56</v>
      </c>
      <c r="Q3" s="20" t="s">
        <v>41</v>
      </c>
      <c r="R3" s="16" t="s">
        <v>59</v>
      </c>
    </row>
    <row r="4" spans="1:18" ht="15" x14ac:dyDescent="0.4">
      <c r="A4" s="1">
        <v>6087</v>
      </c>
      <c r="B4" s="1" t="s">
        <v>2</v>
      </c>
      <c r="C4" s="1">
        <v>0</v>
      </c>
      <c r="D4" s="1" t="s">
        <v>26</v>
      </c>
      <c r="E4" s="1">
        <v>10</v>
      </c>
      <c r="F4" s="1">
        <v>2000</v>
      </c>
      <c r="G4" s="6">
        <v>0.67717000000000005</v>
      </c>
      <c r="H4" s="4">
        <f t="shared" ref="H4:H15" si="0">1/I4</f>
        <v>1.3543400000000001E-2</v>
      </c>
      <c r="I4" s="18">
        <f>1/($E4*$G4*$F4*1*10^-6)</f>
        <v>73.836702748202072</v>
      </c>
      <c r="J4" s="19">
        <v>2</v>
      </c>
      <c r="K4" s="26" t="s">
        <v>70</v>
      </c>
      <c r="L4" s="4">
        <f t="shared" ref="L4:L15" si="1">G4*4.44822</f>
        <v>3.0122011374000004</v>
      </c>
      <c r="M4" s="4">
        <f t="shared" ref="M4:M15" si="2">1/N4</f>
        <v>6.0244022748000003E-2</v>
      </c>
      <c r="N4" s="4">
        <f t="shared" ref="N4:N15" si="3">1/($E4*$L4*$F4*1*10^-6)</f>
        <v>16.599157134359828</v>
      </c>
      <c r="O4">
        <f>I4*20/(2^15)</f>
        <v>4.5066346892213179E-2</v>
      </c>
      <c r="P4" s="23">
        <f>-1*I5</f>
        <v>-73.763720051929667</v>
      </c>
      <c r="Q4" s="24">
        <v>1</v>
      </c>
      <c r="R4" s="1" t="s">
        <v>2</v>
      </c>
    </row>
    <row r="5" spans="1:18" ht="15" x14ac:dyDescent="0.4">
      <c r="A5" s="1">
        <v>6087</v>
      </c>
      <c r="B5" s="1" t="s">
        <v>3</v>
      </c>
      <c r="C5" s="1">
        <v>1</v>
      </c>
      <c r="D5" s="1" t="s">
        <v>27</v>
      </c>
      <c r="E5" s="1">
        <v>10</v>
      </c>
      <c r="F5" s="1">
        <v>2000</v>
      </c>
      <c r="G5" s="6">
        <v>0.67784</v>
      </c>
      <c r="H5" s="4">
        <f t="shared" si="0"/>
        <v>1.3556799999999999E-2</v>
      </c>
      <c r="I5" s="18">
        <f t="shared" ref="I5:I15" si="4">1/($E5*$G5*$F5*1*10^-6)</f>
        <v>73.763720051929667</v>
      </c>
      <c r="J5" s="19">
        <v>1</v>
      </c>
      <c r="K5" s="26" t="s">
        <v>71</v>
      </c>
      <c r="L5" s="4">
        <f t="shared" si="1"/>
        <v>3.0151814448000001</v>
      </c>
      <c r="M5" s="4">
        <f t="shared" si="2"/>
        <v>6.0303628896000001E-2</v>
      </c>
      <c r="N5" s="4">
        <f t="shared" si="3"/>
        <v>16.582749965588405</v>
      </c>
      <c r="O5">
        <f t="shared" ref="O5:O15" si="5">I5*20/(2^15)</f>
        <v>4.5021801789507855E-2</v>
      </c>
      <c r="P5" s="23">
        <f>1*I4</f>
        <v>73.836702748202072</v>
      </c>
      <c r="Q5" s="24">
        <v>2</v>
      </c>
      <c r="R5" s="1" t="s">
        <v>3</v>
      </c>
    </row>
    <row r="6" spans="1:18" ht="15" x14ac:dyDescent="0.4">
      <c r="A6" s="1">
        <v>6087</v>
      </c>
      <c r="B6" s="1" t="s">
        <v>4</v>
      </c>
      <c r="C6" s="1">
        <v>2</v>
      </c>
      <c r="D6" s="1" t="s">
        <v>28</v>
      </c>
      <c r="E6" s="1">
        <v>10</v>
      </c>
      <c r="F6" s="1">
        <v>2000</v>
      </c>
      <c r="G6" s="6">
        <v>0.1583</v>
      </c>
      <c r="H6" s="4">
        <f t="shared" si="0"/>
        <v>3.166E-3</v>
      </c>
      <c r="I6" s="18">
        <f t="shared" si="4"/>
        <v>315.85596967782692</v>
      </c>
      <c r="J6" s="19">
        <v>3</v>
      </c>
      <c r="K6" s="26" t="s">
        <v>71</v>
      </c>
      <c r="L6" s="4">
        <f t="shared" si="1"/>
        <v>0.70415322599999997</v>
      </c>
      <c r="M6" s="4">
        <f t="shared" si="2"/>
        <v>1.4083064519999997E-2</v>
      </c>
      <c r="N6" s="4">
        <f t="shared" si="3"/>
        <v>71.007272499522728</v>
      </c>
      <c r="O6">
        <f t="shared" si="5"/>
        <v>0.1927831846178143</v>
      </c>
      <c r="P6" s="23">
        <f>1*I6</f>
        <v>315.85596967782692</v>
      </c>
      <c r="Q6" s="24">
        <v>3</v>
      </c>
      <c r="R6" s="1" t="s">
        <v>4</v>
      </c>
    </row>
    <row r="7" spans="1:18" ht="15" x14ac:dyDescent="0.4">
      <c r="A7" s="1">
        <v>6088</v>
      </c>
      <c r="B7" s="1" t="s">
        <v>5</v>
      </c>
      <c r="C7" s="1">
        <v>6</v>
      </c>
      <c r="D7" s="1" t="s">
        <v>29</v>
      </c>
      <c r="E7" s="1">
        <v>10</v>
      </c>
      <c r="F7" s="1">
        <v>2000</v>
      </c>
      <c r="G7" s="6">
        <v>0.68003999999999998</v>
      </c>
      <c r="H7" s="4">
        <f t="shared" si="0"/>
        <v>1.3600799999999998E-2</v>
      </c>
      <c r="I7" s="18">
        <f t="shared" si="4"/>
        <v>73.525086759602388</v>
      </c>
      <c r="J7" s="19">
        <v>8</v>
      </c>
      <c r="K7" s="26" t="s">
        <v>71</v>
      </c>
      <c r="L7" s="4">
        <f t="shared" si="1"/>
        <v>3.0249675288</v>
      </c>
      <c r="M7" s="4">
        <f t="shared" si="2"/>
        <v>6.0499350575999991E-2</v>
      </c>
      <c r="N7" s="4">
        <f t="shared" si="3"/>
        <v>16.52910304787137</v>
      </c>
      <c r="O7">
        <f t="shared" si="5"/>
        <v>4.4876151586671381E-2</v>
      </c>
      <c r="P7" s="23">
        <f>-1*I14</f>
        <v>-73.950275834528867</v>
      </c>
      <c r="Q7" s="24">
        <v>4</v>
      </c>
      <c r="R7" s="15" t="s">
        <v>12</v>
      </c>
    </row>
    <row r="8" spans="1:18" ht="15" x14ac:dyDescent="0.4">
      <c r="A8" s="1">
        <v>6088</v>
      </c>
      <c r="B8" s="1" t="s">
        <v>6</v>
      </c>
      <c r="C8" s="1">
        <v>7</v>
      </c>
      <c r="D8" s="1" t="s">
        <v>30</v>
      </c>
      <c r="E8" s="1">
        <v>10</v>
      </c>
      <c r="F8" s="1">
        <v>2000</v>
      </c>
      <c r="G8" s="6">
        <v>0.68045</v>
      </c>
      <c r="H8" s="4">
        <f t="shared" si="0"/>
        <v>1.3609E-2</v>
      </c>
      <c r="I8" s="18">
        <f t="shared" si="4"/>
        <v>73.480784774781398</v>
      </c>
      <c r="J8" s="19">
        <v>7</v>
      </c>
      <c r="K8" s="26" t="s">
        <v>70</v>
      </c>
      <c r="L8" s="4">
        <f t="shared" si="1"/>
        <v>3.0267912990000001</v>
      </c>
      <c r="M8" s="4">
        <f t="shared" si="2"/>
        <v>6.0535825979999999E-2</v>
      </c>
      <c r="N8" s="4">
        <f t="shared" si="3"/>
        <v>16.519143561870006</v>
      </c>
      <c r="O8">
        <f t="shared" si="5"/>
        <v>4.4849111801014037E-2</v>
      </c>
      <c r="P8" s="23">
        <f>1*I13</f>
        <v>73.812722360826115</v>
      </c>
      <c r="Q8" s="24">
        <v>5</v>
      </c>
      <c r="R8" s="15" t="s">
        <v>11</v>
      </c>
    </row>
    <row r="9" spans="1:18" ht="15" x14ac:dyDescent="0.4">
      <c r="A9" s="1">
        <v>6088</v>
      </c>
      <c r="B9" s="1" t="s">
        <v>7</v>
      </c>
      <c r="C9" s="1">
        <v>8</v>
      </c>
      <c r="D9" s="1" t="s">
        <v>31</v>
      </c>
      <c r="E9" s="1">
        <v>10</v>
      </c>
      <c r="F9" s="1">
        <v>2000</v>
      </c>
      <c r="G9" s="6">
        <v>0.15831999999999999</v>
      </c>
      <c r="H9" s="4">
        <f t="shared" si="0"/>
        <v>3.1663999999999998E-3</v>
      </c>
      <c r="I9" s="18">
        <f t="shared" si="4"/>
        <v>315.81606872157658</v>
      </c>
      <c r="J9" s="19">
        <v>9</v>
      </c>
      <c r="K9" s="26" t="s">
        <v>71</v>
      </c>
      <c r="L9" s="4">
        <f t="shared" si="1"/>
        <v>0.70424219039999991</v>
      </c>
      <c r="M9" s="4">
        <f t="shared" si="2"/>
        <v>1.4084843807999996E-2</v>
      </c>
      <c r="N9" s="4">
        <f t="shared" si="3"/>
        <v>70.998302404462152</v>
      </c>
      <c r="O9">
        <f t="shared" si="5"/>
        <v>0.19275883100682165</v>
      </c>
      <c r="P9" s="23">
        <f>1*I15</f>
        <v>317.60147367083789</v>
      </c>
      <c r="Q9" s="24">
        <v>6</v>
      </c>
      <c r="R9" s="15" t="s">
        <v>13</v>
      </c>
    </row>
    <row r="10" spans="1:18" ht="15" x14ac:dyDescent="0.4">
      <c r="A10" s="1">
        <v>6089</v>
      </c>
      <c r="B10" s="1" t="s">
        <v>8</v>
      </c>
      <c r="C10" s="1">
        <v>9</v>
      </c>
      <c r="D10" s="1" t="s">
        <v>32</v>
      </c>
      <c r="E10" s="1">
        <v>10</v>
      </c>
      <c r="F10" s="1">
        <v>2000</v>
      </c>
      <c r="G10" s="6">
        <v>0.67825000000000002</v>
      </c>
      <c r="H10" s="4">
        <f t="shared" si="0"/>
        <v>1.3565000000000001E-2</v>
      </c>
      <c r="I10" s="18">
        <f t="shared" si="4"/>
        <v>73.719130114264644</v>
      </c>
      <c r="J10" s="19">
        <v>11</v>
      </c>
      <c r="K10" s="26" t="s">
        <v>71</v>
      </c>
      <c r="L10" s="4">
        <f t="shared" si="1"/>
        <v>3.0170052150000002</v>
      </c>
      <c r="M10" s="4">
        <f t="shared" si="2"/>
        <v>6.0340104300000003E-2</v>
      </c>
      <c r="N10" s="4">
        <f t="shared" si="3"/>
        <v>16.572725745189008</v>
      </c>
      <c r="O10">
        <f t="shared" si="5"/>
        <v>4.4994586251382231E-2</v>
      </c>
      <c r="P10" s="23">
        <f>1*I8</f>
        <v>73.480784774781398</v>
      </c>
      <c r="Q10" s="24">
        <v>7</v>
      </c>
      <c r="R10" s="1" t="s">
        <v>5</v>
      </c>
    </row>
    <row r="11" spans="1:18" ht="15" x14ac:dyDescent="0.4">
      <c r="A11" s="1">
        <v>6089</v>
      </c>
      <c r="B11" s="1" t="s">
        <v>9</v>
      </c>
      <c r="C11" s="1">
        <v>10</v>
      </c>
      <c r="D11" s="1" t="s">
        <v>33</v>
      </c>
      <c r="E11" s="1">
        <v>10</v>
      </c>
      <c r="F11" s="1">
        <v>2000</v>
      </c>
      <c r="G11" s="6">
        <v>0.67815000000000003</v>
      </c>
      <c r="H11" s="4">
        <f t="shared" si="0"/>
        <v>1.3562999999999999E-2</v>
      </c>
      <c r="I11" s="18">
        <f t="shared" si="4"/>
        <v>73.730000737300017</v>
      </c>
      <c r="J11" s="19">
        <v>10</v>
      </c>
      <c r="K11" s="26" t="s">
        <v>70</v>
      </c>
      <c r="L11" s="4">
        <f t="shared" si="1"/>
        <v>3.0165603930000002</v>
      </c>
      <c r="M11" s="4">
        <f t="shared" si="2"/>
        <v>6.0331207860000007E-2</v>
      </c>
      <c r="N11" s="4">
        <f t="shared" si="3"/>
        <v>16.575169559351831</v>
      </c>
      <c r="O11">
        <f t="shared" si="5"/>
        <v>4.5001221153137219E-2</v>
      </c>
      <c r="P11" s="23">
        <f>-1*I7</f>
        <v>-73.525086759602388</v>
      </c>
      <c r="Q11" s="24">
        <v>8</v>
      </c>
      <c r="R11" s="1" t="s">
        <v>6</v>
      </c>
    </row>
    <row r="12" spans="1:18" ht="15" x14ac:dyDescent="0.4">
      <c r="A12" s="1">
        <v>6089</v>
      </c>
      <c r="B12" s="1" t="s">
        <v>10</v>
      </c>
      <c r="C12" s="1">
        <v>11</v>
      </c>
      <c r="D12" s="1" t="s">
        <v>34</v>
      </c>
      <c r="E12" s="1">
        <v>10</v>
      </c>
      <c r="F12" s="1">
        <v>2000</v>
      </c>
      <c r="G12" s="6">
        <v>0.15776999999999999</v>
      </c>
      <c r="H12" s="4">
        <f t="shared" si="0"/>
        <v>3.1553999999999996E-3</v>
      </c>
      <c r="I12" s="18">
        <f t="shared" si="4"/>
        <v>316.91703112125248</v>
      </c>
      <c r="J12" s="19">
        <v>12</v>
      </c>
      <c r="K12" s="26" t="s">
        <v>71</v>
      </c>
      <c r="L12" s="4">
        <f t="shared" si="1"/>
        <v>0.70179566939999993</v>
      </c>
      <c r="M12" s="4">
        <f t="shared" si="2"/>
        <v>1.4035913388000001E-2</v>
      </c>
      <c r="N12" s="4">
        <f t="shared" si="3"/>
        <v>71.245808687801514</v>
      </c>
      <c r="O12">
        <f t="shared" si="5"/>
        <v>0.19343080512771757</v>
      </c>
      <c r="P12" s="23">
        <f>1*I9</f>
        <v>315.81606872157658</v>
      </c>
      <c r="Q12" s="24">
        <v>9</v>
      </c>
      <c r="R12" s="1" t="s">
        <v>7</v>
      </c>
    </row>
    <row r="13" spans="1:18" ht="15" x14ac:dyDescent="0.4">
      <c r="A13" s="1">
        <v>6104</v>
      </c>
      <c r="B13" s="1" t="s">
        <v>12</v>
      </c>
      <c r="C13" s="1">
        <v>3</v>
      </c>
      <c r="D13" s="1" t="s">
        <v>35</v>
      </c>
      <c r="E13" s="1">
        <v>10</v>
      </c>
      <c r="F13" s="1">
        <v>2000</v>
      </c>
      <c r="G13" s="6">
        <v>0.67739000000000005</v>
      </c>
      <c r="H13" s="4">
        <f t="shared" si="0"/>
        <v>1.3547799999999999E-2</v>
      </c>
      <c r="I13" s="18">
        <f t="shared" si="4"/>
        <v>73.812722360826115</v>
      </c>
      <c r="J13" s="19">
        <v>5</v>
      </c>
      <c r="K13" s="26" t="s">
        <v>70</v>
      </c>
      <c r="L13" s="4">
        <f t="shared" si="1"/>
        <v>3.0131797458000005</v>
      </c>
      <c r="M13" s="4">
        <f t="shared" si="2"/>
        <v>6.0263594916000009E-2</v>
      </c>
      <c r="N13" s="4">
        <f t="shared" si="3"/>
        <v>16.593766126861105</v>
      </c>
      <c r="O13">
        <f t="shared" si="5"/>
        <v>4.5051710425308908E-2</v>
      </c>
      <c r="P13" s="23">
        <f>1*I11</f>
        <v>73.730000737300017</v>
      </c>
      <c r="Q13" s="24">
        <v>10</v>
      </c>
      <c r="R13" s="1" t="s">
        <v>8</v>
      </c>
    </row>
    <row r="14" spans="1:18" ht="15" x14ac:dyDescent="0.4">
      <c r="A14" s="1">
        <v>6104</v>
      </c>
      <c r="B14" s="1" t="s">
        <v>11</v>
      </c>
      <c r="C14" s="1">
        <v>4</v>
      </c>
      <c r="D14" s="1" t="s">
        <v>36</v>
      </c>
      <c r="E14" s="1">
        <v>10</v>
      </c>
      <c r="F14" s="1">
        <v>2000</v>
      </c>
      <c r="G14" s="6">
        <v>0.67613000000000001</v>
      </c>
      <c r="H14" s="4">
        <f t="shared" si="0"/>
        <v>1.3522599999999999E-2</v>
      </c>
      <c r="I14" s="18">
        <f t="shared" si="4"/>
        <v>73.950275834528867</v>
      </c>
      <c r="J14" s="19">
        <v>4</v>
      </c>
      <c r="K14" s="26" t="s">
        <v>71</v>
      </c>
      <c r="L14" s="4">
        <f t="shared" si="1"/>
        <v>3.0075749886000001</v>
      </c>
      <c r="M14" s="4">
        <f t="shared" si="2"/>
        <v>6.0151499772000003E-2</v>
      </c>
      <c r="N14" s="4">
        <f t="shared" si="3"/>
        <v>16.624689389132925</v>
      </c>
      <c r="O14">
        <f t="shared" si="5"/>
        <v>4.5135666402910682E-2</v>
      </c>
      <c r="P14" s="23">
        <f>-1*I10</f>
        <v>-73.719130114264644</v>
      </c>
      <c r="Q14" s="24">
        <v>11</v>
      </c>
      <c r="R14" s="1" t="s">
        <v>9</v>
      </c>
    </row>
    <row r="15" spans="1:18" ht="15" x14ac:dyDescent="0.4">
      <c r="A15" s="1">
        <v>6104</v>
      </c>
      <c r="B15" s="1" t="s">
        <v>13</v>
      </c>
      <c r="C15" s="1">
        <v>5</v>
      </c>
      <c r="D15" s="1" t="s">
        <v>37</v>
      </c>
      <c r="E15" s="1">
        <v>10</v>
      </c>
      <c r="F15" s="1">
        <v>2000</v>
      </c>
      <c r="G15" s="6">
        <v>0.15742999999999999</v>
      </c>
      <c r="H15" s="4">
        <f t="shared" si="0"/>
        <v>3.1485999999999992E-3</v>
      </c>
      <c r="I15" s="18">
        <f t="shared" si="4"/>
        <v>317.60147367083789</v>
      </c>
      <c r="J15" s="19">
        <v>6</v>
      </c>
      <c r="K15" s="26" t="s">
        <v>71</v>
      </c>
      <c r="L15" s="4">
        <f t="shared" si="1"/>
        <v>0.70028327459999995</v>
      </c>
      <c r="M15" s="4">
        <f t="shared" si="2"/>
        <v>1.4005665491999999E-2</v>
      </c>
      <c r="N15" s="4">
        <f t="shared" si="3"/>
        <v>71.399677549859916</v>
      </c>
      <c r="O15">
        <f t="shared" si="5"/>
        <v>0.19384855570729853</v>
      </c>
      <c r="P15" s="23">
        <f>1*I12</f>
        <v>316.91703112125248</v>
      </c>
      <c r="Q15" s="24">
        <v>12</v>
      </c>
      <c r="R15" s="1" t="s">
        <v>10</v>
      </c>
    </row>
    <row r="18" spans="2:16" ht="13.15" x14ac:dyDescent="0.4">
      <c r="H18" s="9" t="s">
        <v>25</v>
      </c>
      <c r="N18" s="21" t="s">
        <v>62</v>
      </c>
      <c r="O18" s="22">
        <v>111.8</v>
      </c>
      <c r="P18" s="22"/>
    </row>
    <row r="19" spans="2:16" ht="13.15" x14ac:dyDescent="0.4">
      <c r="H19" s="10" t="s">
        <v>45</v>
      </c>
      <c r="N19" s="21" t="s">
        <v>63</v>
      </c>
      <c r="O19" s="22">
        <v>80</v>
      </c>
      <c r="P19" s="22"/>
    </row>
    <row r="20" spans="2:16" ht="13.15" x14ac:dyDescent="0.4">
      <c r="B20" s="9" t="s">
        <v>15</v>
      </c>
      <c r="H20" s="10" t="s">
        <v>46</v>
      </c>
      <c r="N20" s="21" t="s">
        <v>65</v>
      </c>
      <c r="O20" s="25" t="s">
        <v>64</v>
      </c>
      <c r="P20" s="22"/>
    </row>
    <row r="21" spans="2:16" x14ac:dyDescent="0.35">
      <c r="H21" s="10" t="s">
        <v>47</v>
      </c>
      <c r="N21" s="22"/>
      <c r="O21" s="22"/>
      <c r="P21" s="22"/>
    </row>
    <row r="22" spans="2:16" ht="13.15" x14ac:dyDescent="0.4">
      <c r="N22" s="21" t="s">
        <v>61</v>
      </c>
      <c r="O22" s="22"/>
      <c r="P22" s="22"/>
    </row>
    <row r="23" spans="2:16" ht="13.15" x14ac:dyDescent="0.4">
      <c r="H23" s="9" t="s">
        <v>48</v>
      </c>
      <c r="N23" s="22">
        <v>0</v>
      </c>
      <c r="O23" s="22">
        <v>1</v>
      </c>
      <c r="P23" s="22">
        <v>0</v>
      </c>
    </row>
    <row r="24" spans="2:16" x14ac:dyDescent="0.35">
      <c r="H24" t="s">
        <v>49</v>
      </c>
      <c r="N24" s="22">
        <v>1</v>
      </c>
      <c r="O24" s="22">
        <v>0</v>
      </c>
      <c r="P24" s="22">
        <v>0</v>
      </c>
    </row>
    <row r="25" spans="2:16" x14ac:dyDescent="0.35">
      <c r="H25" t="s">
        <v>50</v>
      </c>
      <c r="N25" s="22">
        <v>0</v>
      </c>
      <c r="O25" s="22">
        <v>0</v>
      </c>
      <c r="P25" s="22">
        <v>-1</v>
      </c>
    </row>
    <row r="26" spans="2:16" x14ac:dyDescent="0.35">
      <c r="H26" t="s">
        <v>51</v>
      </c>
      <c r="N26" s="22"/>
      <c r="O26" s="22"/>
      <c r="P26" s="22"/>
    </row>
    <row r="27" spans="2:16" ht="13.15" x14ac:dyDescent="0.4">
      <c r="H27" s="10" t="s">
        <v>52</v>
      </c>
      <c r="N27" s="21" t="s">
        <v>66</v>
      </c>
      <c r="O27" s="22"/>
      <c r="P27" s="22"/>
    </row>
    <row r="28" spans="2:16" x14ac:dyDescent="0.35">
      <c r="H28" s="10" t="s">
        <v>53</v>
      </c>
      <c r="N28" s="22">
        <v>1</v>
      </c>
      <c r="O28" s="22">
        <v>0</v>
      </c>
      <c r="P28" s="22">
        <v>0</v>
      </c>
    </row>
    <row r="29" spans="2:16" x14ac:dyDescent="0.35">
      <c r="N29" s="22">
        <v>0</v>
      </c>
      <c r="O29" s="22">
        <v>1</v>
      </c>
      <c r="P29" s="22">
        <v>0</v>
      </c>
    </row>
    <row r="30" spans="2:16" ht="13.15" x14ac:dyDescent="0.4">
      <c r="H30" s="11" t="s">
        <v>42</v>
      </c>
      <c r="I30" s="13"/>
      <c r="J30" s="13"/>
      <c r="K30" s="13"/>
      <c r="N30" s="22">
        <v>0</v>
      </c>
      <c r="O30" s="22">
        <v>0</v>
      </c>
      <c r="P30" s="22">
        <v>1</v>
      </c>
    </row>
    <row r="31" spans="2:16" ht="13.15" x14ac:dyDescent="0.4">
      <c r="H31" s="12" t="s">
        <v>43</v>
      </c>
      <c r="I31" s="14"/>
      <c r="J31" s="14"/>
      <c r="K31" s="14"/>
      <c r="M31" s="9"/>
    </row>
    <row r="32" spans="2:16" x14ac:dyDescent="0.35">
      <c r="H32" s="12" t="s">
        <v>44</v>
      </c>
      <c r="I32" s="13"/>
      <c r="J32" s="13"/>
      <c r="K32" s="13"/>
    </row>
    <row r="33" spans="8:11" x14ac:dyDescent="0.35">
      <c r="H33" s="12" t="s">
        <v>67</v>
      </c>
      <c r="I33" s="13"/>
      <c r="J33" s="13"/>
      <c r="K33" s="13"/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1" sqref="J11"/>
    </sheetView>
  </sheetViews>
  <sheetFormatPr defaultRowHeight="12.75" x14ac:dyDescent="0.35"/>
  <sheetData/>
  <phoneticPr fontId="3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35"/>
  <sheetData/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Frappier Acceleration Sports Training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C. Swanson</dc:creator>
  <cp:lastModifiedBy>Steve Swanson</cp:lastModifiedBy>
  <cp:lastPrinted>2016-10-13T01:14:12Z</cp:lastPrinted>
  <dcterms:created xsi:type="dcterms:W3CDTF">2003-09-17T19:51:05Z</dcterms:created>
  <dcterms:modified xsi:type="dcterms:W3CDTF">2018-03-07T16:58:38Z</dcterms:modified>
</cp:coreProperties>
</file>