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ra\github\Personal\CHEME7770\PS4\"/>
    </mc:Choice>
  </mc:AlternateContent>
  <xr:revisionPtr revIDLastSave="0" documentId="13_ncr:1_{31D7BF0D-CEAC-4B7F-969D-E5814987CE1D}" xr6:coauthVersionLast="43" xr6:coauthVersionMax="43" xr10:uidLastSave="{00000000-0000-0000-0000-000000000000}"/>
  <bookViews>
    <workbookView xWindow="1968" yWindow="1692" windowWidth="14676" windowHeight="10656" xr2:uid="{4596652D-0F8D-4B38-833F-F7740382C2F9}"/>
  </bookViews>
  <sheets>
    <sheet name="Sheet1" sheetId="1" r:id="rId1"/>
  </sheets>
  <definedNames>
    <definedName name="solver_adj" localSheetId="0" hidden="1">Sheet1!$J$2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Sheet1!$F$11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O10" i="1" s="1"/>
  <c r="N18" i="1"/>
  <c r="O18" i="1" s="1"/>
  <c r="N2" i="1"/>
  <c r="O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2" i="1"/>
  <c r="F2" i="1" s="1"/>
  <c r="M9" i="1"/>
  <c r="M17" i="1"/>
  <c r="M25" i="1"/>
  <c r="M2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M26" i="1" s="1"/>
  <c r="L3" i="1"/>
  <c r="N3" i="1" s="1"/>
  <c r="O3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2" i="1"/>
  <c r="H2" i="1" s="1"/>
  <c r="P2" i="1" l="1"/>
  <c r="M24" i="1"/>
  <c r="M16" i="1"/>
  <c r="M8" i="1"/>
  <c r="N25" i="1"/>
  <c r="N17" i="1"/>
  <c r="N9" i="1"/>
  <c r="M23" i="1"/>
  <c r="M15" i="1"/>
  <c r="M7" i="1"/>
  <c r="N24" i="1"/>
  <c r="N16" i="1"/>
  <c r="N8" i="1"/>
  <c r="O8" i="1" s="1"/>
  <c r="M22" i="1"/>
  <c r="M14" i="1"/>
  <c r="M6" i="1"/>
  <c r="N23" i="1"/>
  <c r="N15" i="1"/>
  <c r="N7" i="1"/>
  <c r="L27" i="1"/>
  <c r="M21" i="1"/>
  <c r="M13" i="1"/>
  <c r="M5" i="1"/>
  <c r="N22" i="1"/>
  <c r="N14" i="1"/>
  <c r="N6" i="1"/>
  <c r="M20" i="1"/>
  <c r="M12" i="1"/>
  <c r="M4" i="1"/>
  <c r="N21" i="1"/>
  <c r="N13" i="1"/>
  <c r="N5" i="1"/>
  <c r="N26" i="1"/>
  <c r="M19" i="1"/>
  <c r="M11" i="1"/>
  <c r="M3" i="1"/>
  <c r="P3" i="1" s="1"/>
  <c r="N20" i="1"/>
  <c r="O20" i="1" s="1"/>
  <c r="N12" i="1"/>
  <c r="O12" i="1" s="1"/>
  <c r="N4" i="1"/>
  <c r="M18" i="1"/>
  <c r="P18" i="1" s="1"/>
  <c r="M10" i="1"/>
  <c r="P10" i="1" s="1"/>
  <c r="N19" i="1"/>
  <c r="N11" i="1"/>
  <c r="H11" i="1"/>
  <c r="F11" i="1"/>
  <c r="O6" i="1" l="1"/>
  <c r="P6" i="1" s="1"/>
  <c r="O14" i="1"/>
  <c r="P14" i="1" s="1"/>
  <c r="O5" i="1"/>
  <c r="P5" i="1" s="1"/>
  <c r="O22" i="1"/>
  <c r="P22" i="1" s="1"/>
  <c r="O4" i="1"/>
  <c r="P4" i="1" s="1"/>
  <c r="O13" i="1"/>
  <c r="P13" i="1" s="1"/>
  <c r="O9" i="1"/>
  <c r="P9" i="1" s="1"/>
  <c r="O21" i="1"/>
  <c r="P21" i="1" s="1"/>
  <c r="O19" i="1"/>
  <c r="P19" i="1" s="1"/>
  <c r="O17" i="1"/>
  <c r="P17" i="1" s="1"/>
  <c r="O25" i="1"/>
  <c r="P25" i="1" s="1"/>
  <c r="O16" i="1"/>
  <c r="P16" i="1" s="1"/>
  <c r="O11" i="1"/>
  <c r="P11" i="1" s="1"/>
  <c r="O7" i="1"/>
  <c r="P7" i="1" s="1"/>
  <c r="O24" i="1"/>
  <c r="P24" i="1" s="1"/>
  <c r="O15" i="1"/>
  <c r="P15" i="1" s="1"/>
  <c r="O26" i="1"/>
  <c r="P26" i="1" s="1"/>
  <c r="O23" i="1"/>
  <c r="P23" i="1" s="1"/>
  <c r="P12" i="1"/>
  <c r="L28" i="1"/>
  <c r="N27" i="1"/>
  <c r="O27" i="1" s="1"/>
  <c r="M27" i="1"/>
  <c r="P20" i="1"/>
  <c r="P8" i="1"/>
  <c r="P27" i="1" l="1"/>
  <c r="L29" i="1"/>
  <c r="N28" i="1"/>
  <c r="O28" i="1" s="1"/>
  <c r="M28" i="1"/>
  <c r="P28" i="1" l="1"/>
  <c r="L30" i="1"/>
  <c r="N29" i="1"/>
  <c r="O29" i="1" s="1"/>
  <c r="M29" i="1"/>
  <c r="P29" i="1" l="1"/>
  <c r="L31" i="1"/>
  <c r="N30" i="1"/>
  <c r="O30" i="1" s="1"/>
  <c r="M30" i="1"/>
  <c r="P30" i="1" l="1"/>
  <c r="L32" i="1"/>
  <c r="N31" i="1"/>
  <c r="O31" i="1" s="1"/>
  <c r="M31" i="1"/>
  <c r="P31" i="1" l="1"/>
  <c r="L33" i="1"/>
  <c r="N32" i="1"/>
  <c r="O32" i="1" s="1"/>
  <c r="M32" i="1"/>
  <c r="P32" i="1" l="1"/>
  <c r="L34" i="1"/>
  <c r="M33" i="1"/>
  <c r="N33" i="1"/>
  <c r="O33" i="1" l="1"/>
  <c r="P33" i="1" s="1"/>
  <c r="M34" i="1"/>
  <c r="L35" i="1"/>
  <c r="N34" i="1"/>
  <c r="O34" i="1" l="1"/>
  <c r="P34" i="1" s="1"/>
  <c r="L36" i="1"/>
  <c r="N35" i="1"/>
  <c r="O35" i="1" s="1"/>
  <c r="M35" i="1"/>
  <c r="P35" i="1" l="1"/>
  <c r="L37" i="1"/>
  <c r="N36" i="1"/>
  <c r="M36" i="1"/>
  <c r="O36" i="1" l="1"/>
  <c r="P36" i="1" s="1"/>
  <c r="L38" i="1"/>
  <c r="N37" i="1"/>
  <c r="M37" i="1"/>
  <c r="O37" i="1" l="1"/>
  <c r="P37" i="1" s="1"/>
  <c r="L39" i="1"/>
  <c r="N38" i="1"/>
  <c r="M38" i="1"/>
  <c r="O38" i="1" l="1"/>
  <c r="P38" i="1" s="1"/>
  <c r="L40" i="1"/>
  <c r="N39" i="1"/>
  <c r="O39" i="1" s="1"/>
  <c r="M39" i="1"/>
  <c r="P39" i="1" l="1"/>
  <c r="L41" i="1"/>
  <c r="N40" i="1"/>
  <c r="M40" i="1"/>
  <c r="O40" i="1" l="1"/>
  <c r="P40" i="1" s="1"/>
  <c r="M41" i="1"/>
  <c r="N41" i="1"/>
  <c r="O41" i="1" s="1"/>
  <c r="P41" i="1" l="1"/>
  <c r="P42" i="1" s="1"/>
</calcChain>
</file>

<file path=xl/sharedStrings.xml><?xml version="1.0" encoding="utf-8"?>
<sst xmlns="http://schemas.openxmlformats.org/spreadsheetml/2006/main" count="21" uniqueCount="19">
  <si>
    <t>Mos</t>
  </si>
  <si>
    <t>Mek1</t>
  </si>
  <si>
    <t>ERK2</t>
  </si>
  <si>
    <t>Best Fit Line</t>
  </si>
  <si>
    <t>a</t>
  </si>
  <si>
    <t>n</t>
  </si>
  <si>
    <t>b</t>
  </si>
  <si>
    <t>m</t>
  </si>
  <si>
    <t>c</t>
  </si>
  <si>
    <t>x</t>
  </si>
  <si>
    <t>Mek1 fit</t>
  </si>
  <si>
    <t>ERK2 fit</t>
  </si>
  <si>
    <t>Difference</t>
  </si>
  <si>
    <t>Line</t>
  </si>
  <si>
    <t>Fit-lIne</t>
  </si>
  <si>
    <t>Fit-line2</t>
  </si>
  <si>
    <t>parameters</t>
  </si>
  <si>
    <t>Fit fit line</t>
  </si>
  <si>
    <t>differe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</si>
</sst>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</a:t>
            </a:r>
            <a:r>
              <a:rPr lang="en-US" baseline="0"/>
              <a:t> lines to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Mek1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17.5</c:v>
                </c:pt>
                <c:pt idx="3">
                  <c:v>20</c:v>
                </c:pt>
                <c:pt idx="4">
                  <c:v>23</c:v>
                </c:pt>
                <c:pt idx="5">
                  <c:v>32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0.05</c:v>
                </c:pt>
                <c:pt idx="1">
                  <c:v>0.06</c:v>
                </c:pt>
                <c:pt idx="2">
                  <c:v>0.06</c:v>
                </c:pt>
                <c:pt idx="3">
                  <c:v>7.4999999999999997E-2</c:v>
                </c:pt>
                <c:pt idx="4">
                  <c:v>0.25</c:v>
                </c:pt>
                <c:pt idx="5">
                  <c:v>0.39</c:v>
                </c:pt>
                <c:pt idx="6">
                  <c:v>0.4</c:v>
                </c:pt>
                <c:pt idx="7">
                  <c:v>0.55000000000000004</c:v>
                </c:pt>
                <c:pt idx="8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1-496A-9EE9-230B214266CE}"/>
            </c:ext>
          </c:extLst>
        </c:ser>
        <c:ser>
          <c:idx val="1"/>
          <c:order val="1"/>
          <c:tx>
            <c:v>ERK2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8</c:v>
                </c:pt>
                <c:pt idx="1">
                  <c:v>10</c:v>
                </c:pt>
                <c:pt idx="2">
                  <c:v>17.5</c:v>
                </c:pt>
                <c:pt idx="3">
                  <c:v>20</c:v>
                </c:pt>
                <c:pt idx="4">
                  <c:v>23</c:v>
                </c:pt>
                <c:pt idx="5">
                  <c:v>32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0.2</c:v>
                </c:pt>
                <c:pt idx="5">
                  <c:v>0.39</c:v>
                </c:pt>
                <c:pt idx="6">
                  <c:v>0.75</c:v>
                </c:pt>
                <c:pt idx="7">
                  <c:v>1</c:v>
                </c:pt>
                <c:pt idx="8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71-496A-9EE9-230B214266CE}"/>
            </c:ext>
          </c:extLst>
        </c:ser>
        <c:ser>
          <c:idx val="2"/>
          <c:order val="2"/>
          <c:tx>
            <c:v>ERK2 fit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Sheet1!$L$2:$L$42</c:f>
              <c:numCache>
                <c:formatCode>General</c:formatCode>
                <c:ptCount val="4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Sheet1!$M$2:$M$41</c:f>
              <c:numCache>
                <c:formatCode>General</c:formatCode>
                <c:ptCount val="40"/>
                <c:pt idx="0">
                  <c:v>7.1683921689269148E-5</c:v>
                </c:pt>
                <c:pt idx="1">
                  <c:v>2.1358526479054634E-3</c:v>
                </c:pt>
                <c:pt idx="2">
                  <c:v>1.5368126549096665E-2</c:v>
                </c:pt>
                <c:pt idx="3">
                  <c:v>6.0068014377779637E-2</c:v>
                </c:pt>
                <c:pt idx="4">
                  <c:v>0.16017499286583384</c:v>
                </c:pt>
                <c:pt idx="5">
                  <c:v>0.31787580395275333</c:v>
                </c:pt>
                <c:pt idx="6">
                  <c:v>0.49794684582374332</c:v>
                </c:pt>
                <c:pt idx="7">
                  <c:v>0.65612907492626349</c:v>
                </c:pt>
                <c:pt idx="8">
                  <c:v>0.77263112479637208</c:v>
                </c:pt>
                <c:pt idx="9">
                  <c:v>0.8506228541261257</c:v>
                </c:pt>
                <c:pt idx="10">
                  <c:v>0.90083298662818256</c:v>
                </c:pt>
                <c:pt idx="11">
                  <c:v>0.9329473221015645</c:v>
                </c:pt>
                <c:pt idx="12">
                  <c:v>0.95369435927113944</c:v>
                </c:pt>
                <c:pt idx="13">
                  <c:v>0.96733398323846165</c:v>
                </c:pt>
                <c:pt idx="14">
                  <c:v>0.97648391429208226</c:v>
                </c:pt>
                <c:pt idx="15">
                  <c:v>0.98274948675599638</c:v>
                </c:pt>
                <c:pt idx="16">
                  <c:v>0.98712581033304214</c:v>
                </c:pt>
                <c:pt idx="17">
                  <c:v>0.99023994474543897</c:v>
                </c:pt>
                <c:pt idx="18">
                  <c:v>0.99249444948563448</c:v>
                </c:pt>
                <c:pt idx="19">
                  <c:v>0.99415272875639504</c:v>
                </c:pt>
                <c:pt idx="20">
                  <c:v>0.99539037070301972</c:v>
                </c:pt>
                <c:pt idx="21">
                  <c:v>0.99632652012699718</c:v>
                </c:pt>
                <c:pt idx="22">
                  <c:v>0.99704338503868184</c:v>
                </c:pt>
                <c:pt idx="23">
                  <c:v>0.99759858151782521</c:v>
                </c:pt>
                <c:pt idx="24">
                  <c:v>0.99803308312923911</c:v>
                </c:pt>
                <c:pt idx="25">
                  <c:v>0.99837642624244249</c:v>
                </c:pt>
                <c:pt idx="26">
                  <c:v>0.99865017319698446</c:v>
                </c:pt>
                <c:pt idx="27">
                  <c:v>0.99887025133791518</c:v>
                </c:pt>
                <c:pt idx="28">
                  <c:v>0.9990485553756927</c:v>
                </c:pt>
                <c:pt idx="29">
                  <c:v>0.99919405982439558</c:v>
                </c:pt>
                <c:pt idx="30">
                  <c:v>0.99931360105264666</c:v>
                </c:pt>
                <c:pt idx="31">
                  <c:v>0.99941243358385812</c:v>
                </c:pt>
                <c:pt idx="32">
                  <c:v>0.99949463021820772</c:v>
                </c:pt>
                <c:pt idx="33">
                  <c:v>0.9995633728365434</c:v>
                </c:pt>
                <c:pt idx="34">
                  <c:v>0.99962116583727112</c:v>
                </c:pt>
                <c:pt idx="35">
                  <c:v>0.99966999424538128</c:v>
                </c:pt>
                <c:pt idx="36">
                  <c:v>0.99971144186326322</c:v>
                </c:pt>
                <c:pt idx="37">
                  <c:v>0.99974678029356356</c:v>
                </c:pt>
                <c:pt idx="38">
                  <c:v>0.99977703654104477</c:v>
                </c:pt>
                <c:pt idx="39">
                  <c:v>0.99980304472916226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71-496A-9EE9-230B214266CE}"/>
            </c:ext>
          </c:extLst>
        </c:ser>
        <c:ser>
          <c:idx val="3"/>
          <c:order val="3"/>
          <c:tx>
            <c:v>MEK1 fit line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Sheet1!$L$2:$L$41</c:f>
              <c:numCache>
                <c:formatCode>General</c:formatCode>
                <c:ptCount val="4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</c:numCache>
            </c:numRef>
          </c:xVal>
          <c:yVal>
            <c:numRef>
              <c:f>Sheet1!$N$2:$N$41</c:f>
              <c:numCache>
                <c:formatCode>General</c:formatCode>
                <c:ptCount val="40"/>
                <c:pt idx="0">
                  <c:v>1.3127148838394881E-2</c:v>
                </c:pt>
                <c:pt idx="1">
                  <c:v>4.1427174471387634E-2</c:v>
                </c:pt>
                <c:pt idx="2">
                  <c:v>7.9276516901036931E-2</c:v>
                </c:pt>
                <c:pt idx="3">
                  <c:v>0.12312565575806082</c:v>
                </c:pt>
                <c:pt idx="4">
                  <c:v>0.17025597067621212</c:v>
                </c:pt>
                <c:pt idx="5">
                  <c:v>0.21859590272376711</c:v>
                </c:pt>
                <c:pt idx="6">
                  <c:v>0.26662549907794675</c:v>
                </c:pt>
                <c:pt idx="7">
                  <c:v>0.31328456304992114</c:v>
                </c:pt>
                <c:pt idx="8">
                  <c:v>0.35788012809395353</c:v>
                </c:pt>
                <c:pt idx="9">
                  <c:v>0.40000025792920968</c:v>
                </c:pt>
                <c:pt idx="10">
                  <c:v>0.43943959781102521</c:v>
                </c:pt>
                <c:pt idx="11">
                  <c:v>0.47613879214766014</c:v>
                </c:pt>
                <c:pt idx="12">
                  <c:v>0.51013741464721096</c:v>
                </c:pt>
                <c:pt idx="13">
                  <c:v>0.54153872961541671</c:v>
                </c:pt>
                <c:pt idx="14">
                  <c:v>0.57048412751357902</c:v>
                </c:pt>
                <c:pt idx="15">
                  <c:v>0.59713510490190036</c:v>
                </c:pt>
                <c:pt idx="16">
                  <c:v>0.62166092577707721</c:v>
                </c:pt>
                <c:pt idx="17">
                  <c:v>0.64423044610433511</c:v>
                </c:pt>
                <c:pt idx="18">
                  <c:v>0.66500692030483732</c:v>
                </c:pt>
                <c:pt idx="19">
                  <c:v>0.68414490008119633</c:v>
                </c:pt>
                <c:pt idx="20">
                  <c:v>0.70178857165071173</c:v>
                </c:pt>
                <c:pt idx="21">
                  <c:v>0.71807105981260877</c:v>
                </c:pt>
                <c:pt idx="22">
                  <c:v>0.7331143642141934</c:v>
                </c:pt>
                <c:pt idx="23">
                  <c:v>0.74702969381141671</c:v>
                </c:pt>
                <c:pt idx="24">
                  <c:v>0.75991803826081605</c:v>
                </c:pt>
                <c:pt idx="25">
                  <c:v>0.77187086687114659</c:v>
                </c:pt>
                <c:pt idx="26">
                  <c:v>0.78297088234405721</c:v>
                </c:pt>
                <c:pt idx="27">
                  <c:v>0.79329278208067533</c:v>
                </c:pt>
                <c:pt idx="28">
                  <c:v>0.80290399747609487</c:v>
                </c:pt>
                <c:pt idx="29">
                  <c:v>0.81186539367037203</c:v>
                </c:pt>
                <c:pt idx="30">
                  <c:v>0.82023192033637427</c:v>
                </c:pt>
                <c:pt idx="31">
                  <c:v>0.82805320945146932</c:v>
                </c:pt>
                <c:pt idx="32">
                  <c:v>0.83537411946635909</c:v>
                </c:pt>
                <c:pt idx="33">
                  <c:v>0.84223522744625412</c:v>
                </c:pt>
                <c:pt idx="34">
                  <c:v>0.84867327203521203</c:v>
                </c:pt>
                <c:pt idx="35">
                  <c:v>0.8547215507756003</c:v>
                </c:pt>
                <c:pt idx="36">
                  <c:v>0.860410275603815</c:v>
                </c:pt>
                <c:pt idx="37">
                  <c:v>0.86576689038022003</c:v>
                </c:pt>
                <c:pt idx="38">
                  <c:v>0.8708163541913313</c:v>
                </c:pt>
                <c:pt idx="39">
                  <c:v>0.87558139395034706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71-496A-9EE9-230B21426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75280"/>
        <c:axId val="538669376"/>
      </c:scatterChart>
      <c:valAx>
        <c:axId val="53867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Mos</a:t>
                </a:r>
                <a:r>
                  <a:rPr lang="en-US" baseline="0"/>
                  <a:t>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69376"/>
        <c:crosses val="autoZero"/>
        <c:crossBetween val="midCat"/>
      </c:valAx>
      <c:valAx>
        <c:axId val="53866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14</xdr:row>
      <xdr:rowOff>45720</xdr:rowOff>
    </xdr:from>
    <xdr:to>
      <xdr:col>9</xdr:col>
      <xdr:colOff>297180</xdr:colOff>
      <xdr:row>29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A3193-7DAE-4F97-98E4-1198676E6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777-8B9A-4534-83A5-A195E9EB6BEC}">
  <dimension ref="A1:R42"/>
  <sheetViews>
    <sheetView tabSelected="1" topLeftCell="J1" workbookViewId="0">
      <selection activeCell="R3" sqref="R3"/>
    </sheetView>
  </sheetViews>
  <sheetFormatPr defaultRowHeight="14.4" x14ac:dyDescent="0.3"/>
  <cols>
    <col min="7" max="7" width="11" bestFit="1" customWidth="1"/>
    <col min="13" max="13" width="12" bestFit="1" customWidth="1"/>
    <col min="15" max="16" width="12" bestFit="1" customWidth="1"/>
  </cols>
  <sheetData>
    <row r="1" spans="1:18" x14ac:dyDescent="0.3">
      <c r="A1" t="s">
        <v>0</v>
      </c>
      <c r="B1" t="s">
        <v>1</v>
      </c>
      <c r="C1" t="s">
        <v>0</v>
      </c>
      <c r="D1" t="s">
        <v>2</v>
      </c>
      <c r="E1" t="s">
        <v>10</v>
      </c>
      <c r="F1" t="s">
        <v>12</v>
      </c>
      <c r="G1" t="s">
        <v>11</v>
      </c>
      <c r="H1" t="s">
        <v>12</v>
      </c>
      <c r="I1" t="s">
        <v>3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16</v>
      </c>
    </row>
    <row r="2" spans="1:18" x14ac:dyDescent="0.3">
      <c r="A2">
        <v>8</v>
      </c>
      <c r="B2">
        <v>0.05</v>
      </c>
      <c r="C2">
        <v>8</v>
      </c>
      <c r="D2">
        <v>0.02</v>
      </c>
      <c r="E2">
        <f>A2^$J$3/($J$2^$J$3+A2^$J$3)</f>
        <v>2.8724701357516615E-2</v>
      </c>
      <c r="F2">
        <f>ABS(B2-E2)</f>
        <v>2.1275298642483387E-2</v>
      </c>
      <c r="G2">
        <f>(C2^$J$6)/($J$5^$J$6+C2^$J$6)</f>
        <v>7.1668685672599518E-4</v>
      </c>
      <c r="H2">
        <f>ABS(D2-G2)</f>
        <v>1.9283313143274004E-2</v>
      </c>
      <c r="I2" t="s">
        <v>4</v>
      </c>
      <c r="J2">
        <v>63.467709221985025</v>
      </c>
      <c r="L2">
        <v>5</v>
      </c>
      <c r="M2">
        <f>(L2^$J$6)/($J$5^$J$6+L2^$J$6)</f>
        <v>7.1683921689269148E-5</v>
      </c>
      <c r="N2">
        <f>(L2^$J$3)/($J$2^$J$3+L2^$J$3)</f>
        <v>1.3127148838394881E-2</v>
      </c>
      <c r="O2">
        <f>(N2^$R$2)/($R$3^$R$2+N2^$R$2)</f>
        <v>1.0967137313883387E-6</v>
      </c>
      <c r="P2">
        <f>ABS(O2-M2)</f>
        <v>7.0587207957880808E-5</v>
      </c>
      <c r="Q2" t="s">
        <v>7</v>
      </c>
      <c r="R2">
        <v>4.5547032999878558</v>
      </c>
    </row>
    <row r="3" spans="1:18" x14ac:dyDescent="0.3">
      <c r="A3">
        <v>10</v>
      </c>
      <c r="B3">
        <v>0.06</v>
      </c>
      <c r="C3">
        <v>10</v>
      </c>
      <c r="D3">
        <v>0</v>
      </c>
      <c r="E3">
        <f t="shared" ref="E3:E10" si="0">A3^$J$3/($J$2^$J$3+A3^$J$3)</f>
        <v>4.1427174471387634E-2</v>
      </c>
      <c r="F3">
        <f t="shared" ref="F3:F10" si="1">ABS(B3-E3)</f>
        <v>1.8572825528612363E-2</v>
      </c>
      <c r="G3">
        <f t="shared" ref="G3:G10" si="2">(C3^$J$6)/($J$5^$J$6+C3^$J$6)</f>
        <v>2.1358526479054634E-3</v>
      </c>
      <c r="H3">
        <f t="shared" ref="H3:H10" si="3">ABS(D3-G3)</f>
        <v>2.1358526479054634E-3</v>
      </c>
      <c r="I3" t="s">
        <v>5</v>
      </c>
      <c r="J3">
        <v>1.7</v>
      </c>
      <c r="L3">
        <f>L2+5</f>
        <v>10</v>
      </c>
      <c r="M3">
        <f t="shared" ref="M3:M41" si="4">(L3^$J$6)/($J$5^$J$6+L3^$J$6)</f>
        <v>2.1358526479054634E-3</v>
      </c>
      <c r="N3">
        <f t="shared" ref="N3:N41" si="5">(L3^$J$3)/($J$2^$J$3+L3^$J$3)</f>
        <v>4.1427174471387634E-2</v>
      </c>
      <c r="O3">
        <f t="shared" ref="O3:O41" si="6">(N3^$R$2)/($R$3^$R$2+N3^$R$2)</f>
        <v>2.0574282345415387E-4</v>
      </c>
      <c r="P3">
        <f t="shared" ref="P3:P40" si="7">ABS(O3-M3)</f>
        <v>1.9301098244513095E-3</v>
      </c>
      <c r="Q3" t="s">
        <v>6</v>
      </c>
      <c r="R3">
        <v>0.26710825456019638</v>
      </c>
    </row>
    <row r="4" spans="1:18" x14ac:dyDescent="0.3">
      <c r="A4">
        <v>17.5</v>
      </c>
      <c r="B4">
        <v>0.06</v>
      </c>
      <c r="C4">
        <v>17.5</v>
      </c>
      <c r="D4">
        <v>0</v>
      </c>
      <c r="E4">
        <f t="shared" si="0"/>
        <v>0.10063746219662026</v>
      </c>
      <c r="F4">
        <f t="shared" si="1"/>
        <v>4.0637462196620261E-2</v>
      </c>
      <c r="G4">
        <f t="shared" si="2"/>
        <v>3.2150958967650828E-2</v>
      </c>
      <c r="H4">
        <f t="shared" si="3"/>
        <v>3.2150958967650828E-2</v>
      </c>
      <c r="L4">
        <f t="shared" ref="L4:L40" si="8">L3+5</f>
        <v>15</v>
      </c>
      <c r="M4">
        <f t="shared" si="4"/>
        <v>1.5368126549096665E-2</v>
      </c>
      <c r="N4">
        <f t="shared" si="5"/>
        <v>7.9276516901036931E-2</v>
      </c>
      <c r="O4">
        <f t="shared" si="6"/>
        <v>3.939896802240936E-3</v>
      </c>
      <c r="P4">
        <f t="shared" si="7"/>
        <v>1.1428229746855728E-2</v>
      </c>
    </row>
    <row r="5" spans="1:18" x14ac:dyDescent="0.3">
      <c r="A5">
        <v>20</v>
      </c>
      <c r="B5">
        <v>7.4999999999999997E-2</v>
      </c>
      <c r="C5">
        <v>20</v>
      </c>
      <c r="D5">
        <v>0.02</v>
      </c>
      <c r="E5">
        <f t="shared" si="0"/>
        <v>0.12312565575806082</v>
      </c>
      <c r="F5">
        <f t="shared" si="1"/>
        <v>4.8125655758060826E-2</v>
      </c>
      <c r="G5">
        <f t="shared" si="2"/>
        <v>6.0068014377779637E-2</v>
      </c>
      <c r="H5">
        <f t="shared" si="3"/>
        <v>4.006801437777964E-2</v>
      </c>
      <c r="I5" t="s">
        <v>8</v>
      </c>
      <c r="J5">
        <v>35.058711065312366</v>
      </c>
      <c r="L5">
        <f t="shared" si="8"/>
        <v>20</v>
      </c>
      <c r="M5">
        <f t="shared" si="4"/>
        <v>6.0068014377779637E-2</v>
      </c>
      <c r="N5">
        <f t="shared" si="5"/>
        <v>0.12312565575806082</v>
      </c>
      <c r="O5">
        <f t="shared" si="6"/>
        <v>2.8543047043224936E-2</v>
      </c>
      <c r="P5">
        <f t="shared" si="7"/>
        <v>3.1524967334554704E-2</v>
      </c>
    </row>
    <row r="6" spans="1:18" x14ac:dyDescent="0.3">
      <c r="A6">
        <v>23</v>
      </c>
      <c r="B6">
        <v>0.25</v>
      </c>
      <c r="C6">
        <v>23</v>
      </c>
      <c r="D6">
        <v>0.2</v>
      </c>
      <c r="E6">
        <f t="shared" si="0"/>
        <v>0.15115600413014246</v>
      </c>
      <c r="F6">
        <f t="shared" si="1"/>
        <v>9.8843995869857537E-2</v>
      </c>
      <c r="G6">
        <f t="shared" si="2"/>
        <v>0.11249588586365</v>
      </c>
      <c r="H6">
        <f t="shared" si="3"/>
        <v>8.7504114136350009E-2</v>
      </c>
      <c r="I6" t="s">
        <v>9</v>
      </c>
      <c r="J6">
        <v>4.9000000000000004</v>
      </c>
      <c r="L6">
        <f t="shared" si="8"/>
        <v>25</v>
      </c>
      <c r="M6">
        <f t="shared" si="4"/>
        <v>0.16017499286583384</v>
      </c>
      <c r="N6">
        <f t="shared" si="5"/>
        <v>0.17025597067621212</v>
      </c>
      <c r="O6">
        <f t="shared" si="6"/>
        <v>0.11392964669373852</v>
      </c>
      <c r="P6">
        <f t="shared" si="7"/>
        <v>4.6245346172095317E-2</v>
      </c>
    </row>
    <row r="7" spans="1:18" x14ac:dyDescent="0.3">
      <c r="A7">
        <v>32</v>
      </c>
      <c r="B7">
        <v>0.39</v>
      </c>
      <c r="C7">
        <v>32</v>
      </c>
      <c r="D7">
        <v>0.39</v>
      </c>
      <c r="E7">
        <f t="shared" si="0"/>
        <v>0.23791364435991694</v>
      </c>
      <c r="F7">
        <f t="shared" si="1"/>
        <v>0.15208635564008308</v>
      </c>
      <c r="G7">
        <f t="shared" si="2"/>
        <v>0.38999999467079149</v>
      </c>
      <c r="H7">
        <f t="shared" si="3"/>
        <v>5.3292085189227123E-9</v>
      </c>
      <c r="L7">
        <f t="shared" si="8"/>
        <v>30</v>
      </c>
      <c r="M7">
        <f t="shared" si="4"/>
        <v>0.31787580395275333</v>
      </c>
      <c r="N7">
        <f t="shared" si="5"/>
        <v>0.21859590272376711</v>
      </c>
      <c r="O7">
        <f t="shared" si="6"/>
        <v>0.28640769381744691</v>
      </c>
      <c r="P7">
        <f t="shared" si="7"/>
        <v>3.1468110135306426E-2</v>
      </c>
    </row>
    <row r="8" spans="1:18" x14ac:dyDescent="0.3">
      <c r="A8">
        <v>50</v>
      </c>
      <c r="B8">
        <v>0.4</v>
      </c>
      <c r="C8">
        <v>50</v>
      </c>
      <c r="D8">
        <v>0.75</v>
      </c>
      <c r="E8">
        <f t="shared" si="0"/>
        <v>0.40000025792920968</v>
      </c>
      <c r="F8">
        <f t="shared" si="1"/>
        <v>2.5792920965717059E-7</v>
      </c>
      <c r="G8">
        <f t="shared" si="2"/>
        <v>0.8506228541261257</v>
      </c>
      <c r="H8">
        <f t="shared" si="3"/>
        <v>0.1006228541261257</v>
      </c>
      <c r="L8">
        <f t="shared" si="8"/>
        <v>35</v>
      </c>
      <c r="M8">
        <f t="shared" si="4"/>
        <v>0.49794684582374332</v>
      </c>
      <c r="N8">
        <f t="shared" si="5"/>
        <v>0.26662549907794675</v>
      </c>
      <c r="O8">
        <f t="shared" si="6"/>
        <v>0.4979401751026411</v>
      </c>
      <c r="P8">
        <f t="shared" si="7"/>
        <v>6.6707211022198898E-6</v>
      </c>
    </row>
    <row r="9" spans="1:18" x14ac:dyDescent="0.3">
      <c r="A9">
        <v>100</v>
      </c>
      <c r="B9">
        <v>0.55000000000000004</v>
      </c>
      <c r="C9">
        <v>100</v>
      </c>
      <c r="D9">
        <v>1</v>
      </c>
      <c r="E9">
        <f t="shared" si="0"/>
        <v>0.68414490008119633</v>
      </c>
      <c r="F9">
        <f t="shared" si="1"/>
        <v>0.13414490008119628</v>
      </c>
      <c r="G9">
        <f t="shared" si="2"/>
        <v>0.99415272875639504</v>
      </c>
      <c r="H9">
        <f t="shared" si="3"/>
        <v>5.8472712436049568E-3</v>
      </c>
      <c r="L9">
        <f t="shared" si="8"/>
        <v>40</v>
      </c>
      <c r="M9">
        <f t="shared" si="4"/>
        <v>0.65612907492626349</v>
      </c>
      <c r="N9">
        <f t="shared" si="5"/>
        <v>0.31328456304992114</v>
      </c>
      <c r="O9">
        <f t="shared" si="6"/>
        <v>0.67398916677170706</v>
      </c>
      <c r="P9">
        <f t="shared" si="7"/>
        <v>1.7860091845443571E-2</v>
      </c>
    </row>
    <row r="10" spans="1:18" x14ac:dyDescent="0.3">
      <c r="A10">
        <v>200</v>
      </c>
      <c r="B10">
        <v>0.92</v>
      </c>
      <c r="C10">
        <v>200</v>
      </c>
      <c r="D10">
        <v>0.9</v>
      </c>
      <c r="E10">
        <f t="shared" si="0"/>
        <v>0.87558139395034706</v>
      </c>
      <c r="F10">
        <f t="shared" si="1"/>
        <v>4.4418606049652976E-2</v>
      </c>
      <c r="G10">
        <f t="shared" si="2"/>
        <v>0.99980304472916226</v>
      </c>
      <c r="H10">
        <f t="shared" si="3"/>
        <v>9.9803044729162238E-2</v>
      </c>
      <c r="L10">
        <f t="shared" si="8"/>
        <v>45</v>
      </c>
      <c r="M10">
        <f t="shared" si="4"/>
        <v>0.77263112479637208</v>
      </c>
      <c r="N10">
        <f t="shared" si="5"/>
        <v>0.35788012809395353</v>
      </c>
      <c r="O10">
        <f t="shared" si="6"/>
        <v>0.79124584170256196</v>
      </c>
      <c r="P10">
        <f t="shared" si="7"/>
        <v>1.8614716906189877E-2</v>
      </c>
    </row>
    <row r="11" spans="1:18" x14ac:dyDescent="0.3">
      <c r="F11">
        <f>SUM(F2:F10)</f>
        <v>0.55810535769577641</v>
      </c>
      <c r="H11">
        <f t="shared" ref="G11:H11" si="9">SUM(H2:H10)</f>
        <v>0.38741542870106138</v>
      </c>
      <c r="L11">
        <f t="shared" si="8"/>
        <v>50</v>
      </c>
      <c r="M11">
        <f t="shared" si="4"/>
        <v>0.8506228541261257</v>
      </c>
      <c r="N11">
        <f t="shared" si="5"/>
        <v>0.40000025792920968</v>
      </c>
      <c r="O11">
        <f t="shared" si="6"/>
        <v>0.86285880575766505</v>
      </c>
      <c r="P11">
        <f t="shared" si="7"/>
        <v>1.2235951631539344E-2</v>
      </c>
    </row>
    <row r="12" spans="1:18" x14ac:dyDescent="0.3">
      <c r="L12">
        <f t="shared" si="8"/>
        <v>55</v>
      </c>
      <c r="M12">
        <f t="shared" si="4"/>
        <v>0.90083298662818256</v>
      </c>
      <c r="N12">
        <f t="shared" si="5"/>
        <v>0.43943959781102521</v>
      </c>
      <c r="O12">
        <f t="shared" si="6"/>
        <v>0.90615296491580111</v>
      </c>
      <c r="P12">
        <f t="shared" si="7"/>
        <v>5.3199782876185431E-3</v>
      </c>
    </row>
    <row r="13" spans="1:18" x14ac:dyDescent="0.3">
      <c r="L13">
        <f t="shared" si="8"/>
        <v>60</v>
      </c>
      <c r="M13">
        <f t="shared" si="4"/>
        <v>0.9329473221015645</v>
      </c>
      <c r="N13">
        <f t="shared" si="5"/>
        <v>0.47613879214766014</v>
      </c>
      <c r="O13">
        <f t="shared" si="6"/>
        <v>0.93294735343054114</v>
      </c>
      <c r="P13">
        <f t="shared" si="7"/>
        <v>3.1328976635158767E-8</v>
      </c>
    </row>
    <row r="14" spans="1:18" x14ac:dyDescent="0.3">
      <c r="L14">
        <f t="shared" si="8"/>
        <v>65</v>
      </c>
      <c r="M14">
        <f t="shared" si="4"/>
        <v>0.95369435927113944</v>
      </c>
      <c r="N14">
        <f t="shared" si="5"/>
        <v>0.51013741464721096</v>
      </c>
      <c r="O14">
        <f t="shared" si="6"/>
        <v>0.9501220742155948</v>
      </c>
      <c r="P14">
        <f t="shared" si="7"/>
        <v>3.5722850555446328E-3</v>
      </c>
    </row>
    <row r="15" spans="1:18" x14ac:dyDescent="0.3">
      <c r="L15">
        <f t="shared" si="8"/>
        <v>70</v>
      </c>
      <c r="M15">
        <f t="shared" si="4"/>
        <v>0.96733398323846165</v>
      </c>
      <c r="N15">
        <f t="shared" si="5"/>
        <v>0.54153872961541671</v>
      </c>
      <c r="O15">
        <f t="shared" si="6"/>
        <v>0.96154618425410987</v>
      </c>
      <c r="P15">
        <f t="shared" si="7"/>
        <v>5.7877989843517774E-3</v>
      </c>
    </row>
    <row r="16" spans="1:18" x14ac:dyDescent="0.3">
      <c r="L16">
        <f t="shared" si="8"/>
        <v>75</v>
      </c>
      <c r="M16">
        <f t="shared" si="4"/>
        <v>0.97648391429208226</v>
      </c>
      <c r="N16">
        <f t="shared" si="5"/>
        <v>0.57048412751357902</v>
      </c>
      <c r="O16">
        <f t="shared" si="6"/>
        <v>0.96941702874016356</v>
      </c>
      <c r="P16">
        <f t="shared" si="7"/>
        <v>7.0668855519187002E-3</v>
      </c>
    </row>
    <row r="17" spans="12:16" x14ac:dyDescent="0.3">
      <c r="L17">
        <f t="shared" si="8"/>
        <v>80</v>
      </c>
      <c r="M17">
        <f t="shared" si="4"/>
        <v>0.98274948675599638</v>
      </c>
      <c r="N17">
        <f t="shared" si="5"/>
        <v>0.59713510490190036</v>
      </c>
      <c r="O17">
        <f t="shared" si="6"/>
        <v>0.97501580823489453</v>
      </c>
      <c r="P17">
        <f t="shared" si="7"/>
        <v>7.7336785211018499E-3</v>
      </c>
    </row>
    <row r="18" spans="12:16" x14ac:dyDescent="0.3">
      <c r="L18">
        <f t="shared" si="8"/>
        <v>85</v>
      </c>
      <c r="M18">
        <f t="shared" si="4"/>
        <v>0.98712581033304214</v>
      </c>
      <c r="N18">
        <f t="shared" si="5"/>
        <v>0.62166092577707721</v>
      </c>
      <c r="O18">
        <f t="shared" si="6"/>
        <v>0.97911348131658238</v>
      </c>
      <c r="P18">
        <f t="shared" si="7"/>
        <v>8.0123290164597627E-3</v>
      </c>
    </row>
    <row r="19" spans="12:16" x14ac:dyDescent="0.3">
      <c r="L19">
        <f t="shared" si="8"/>
        <v>90</v>
      </c>
      <c r="M19">
        <f t="shared" si="4"/>
        <v>0.99023994474543897</v>
      </c>
      <c r="N19">
        <f t="shared" si="5"/>
        <v>0.64423044610433511</v>
      </c>
      <c r="O19">
        <f t="shared" si="6"/>
        <v>0.98218907945268263</v>
      </c>
      <c r="P19">
        <f t="shared" si="7"/>
        <v>8.0508652927563373E-3</v>
      </c>
    </row>
    <row r="20" spans="12:16" x14ac:dyDescent="0.3">
      <c r="L20">
        <f t="shared" si="8"/>
        <v>95</v>
      </c>
      <c r="M20">
        <f t="shared" si="4"/>
        <v>0.99249444948563448</v>
      </c>
      <c r="N20">
        <f t="shared" si="5"/>
        <v>0.66500692030483732</v>
      </c>
      <c r="O20">
        <f t="shared" si="6"/>
        <v>0.98454949769067768</v>
      </c>
      <c r="P20">
        <f t="shared" si="7"/>
        <v>7.9449517949568005E-3</v>
      </c>
    </row>
    <row r="21" spans="12:16" x14ac:dyDescent="0.3">
      <c r="L21">
        <f t="shared" si="8"/>
        <v>100</v>
      </c>
      <c r="M21">
        <f t="shared" si="4"/>
        <v>0.99415272875639504</v>
      </c>
      <c r="N21">
        <f t="shared" si="5"/>
        <v>0.68414490008119633</v>
      </c>
      <c r="O21">
        <f t="shared" si="6"/>
        <v>0.98639701971960225</v>
      </c>
      <c r="P21">
        <f t="shared" si="7"/>
        <v>7.7557090367927906E-3</v>
      </c>
    </row>
    <row r="22" spans="12:16" x14ac:dyDescent="0.3">
      <c r="L22">
        <f t="shared" si="8"/>
        <v>105</v>
      </c>
      <c r="M22">
        <f t="shared" si="4"/>
        <v>0.99539037070301972</v>
      </c>
      <c r="N22">
        <f t="shared" si="5"/>
        <v>0.70178857165071173</v>
      </c>
      <c r="O22">
        <f t="shared" si="6"/>
        <v>0.98786849607715954</v>
      </c>
      <c r="P22">
        <f t="shared" si="7"/>
        <v>7.521874625860181E-3</v>
      </c>
    </row>
    <row r="23" spans="12:16" x14ac:dyDescent="0.3">
      <c r="L23">
        <f t="shared" si="8"/>
        <v>110</v>
      </c>
      <c r="M23">
        <f t="shared" si="4"/>
        <v>0.99632652012699718</v>
      </c>
      <c r="N23">
        <f t="shared" si="5"/>
        <v>0.71807105981260877</v>
      </c>
      <c r="O23">
        <f t="shared" si="6"/>
        <v>0.98905873371750863</v>
      </c>
      <c r="P23">
        <f t="shared" si="7"/>
        <v>7.2677864094885525E-3</v>
      </c>
    </row>
    <row r="24" spans="12:16" x14ac:dyDescent="0.3">
      <c r="L24">
        <f t="shared" si="8"/>
        <v>115</v>
      </c>
      <c r="M24">
        <f t="shared" si="4"/>
        <v>0.99704338503868184</v>
      </c>
      <c r="N24">
        <f t="shared" si="5"/>
        <v>0.7331143642141934</v>
      </c>
      <c r="O24">
        <f t="shared" si="6"/>
        <v>0.99003484523709495</v>
      </c>
      <c r="P24">
        <f t="shared" si="7"/>
        <v>7.0085398015868883E-3</v>
      </c>
    </row>
    <row r="25" spans="12:16" x14ac:dyDescent="0.3">
      <c r="L25">
        <f t="shared" si="8"/>
        <v>120</v>
      </c>
      <c r="M25">
        <f t="shared" si="4"/>
        <v>0.99759858151782521</v>
      </c>
      <c r="N25">
        <f t="shared" si="5"/>
        <v>0.74702969381141671</v>
      </c>
      <c r="O25">
        <f t="shared" si="6"/>
        <v>0.9908452795901006</v>
      </c>
      <c r="P25">
        <f t="shared" si="7"/>
        <v>6.7533019277246087E-3</v>
      </c>
    </row>
    <row r="26" spans="12:16" x14ac:dyDescent="0.3">
      <c r="L26">
        <f t="shared" si="8"/>
        <v>125</v>
      </c>
      <c r="M26">
        <f t="shared" si="4"/>
        <v>0.99803308312923911</v>
      </c>
      <c r="N26">
        <f t="shared" si="5"/>
        <v>0.75991803826081605</v>
      </c>
      <c r="O26">
        <f t="shared" si="6"/>
        <v>0.99152564198798465</v>
      </c>
      <c r="P26">
        <f t="shared" si="7"/>
        <v>6.5074411412544553E-3</v>
      </c>
    </row>
    <row r="27" spans="12:16" x14ac:dyDescent="0.3">
      <c r="L27">
        <f>L26+5</f>
        <v>130</v>
      </c>
      <c r="M27">
        <f t="shared" si="4"/>
        <v>0.99837642624244249</v>
      </c>
      <c r="N27">
        <f t="shared" si="5"/>
        <v>0.77187086687114659</v>
      </c>
      <c r="O27">
        <f t="shared" si="6"/>
        <v>0.9921025277464699</v>
      </c>
      <c r="P27">
        <f t="shared" si="7"/>
        <v>6.2738984959725963E-3</v>
      </c>
    </row>
    <row r="28" spans="12:16" x14ac:dyDescent="0.3">
      <c r="L28">
        <f t="shared" si="8"/>
        <v>135</v>
      </c>
      <c r="M28">
        <f t="shared" si="4"/>
        <v>0.99865017319698446</v>
      </c>
      <c r="N28">
        <f t="shared" si="5"/>
        <v>0.78297088234405721</v>
      </c>
      <c r="O28">
        <f t="shared" si="6"/>
        <v>0.99259609948823391</v>
      </c>
      <c r="P28">
        <f t="shared" si="7"/>
        <v>6.0540737087505514E-3</v>
      </c>
    </row>
    <row r="29" spans="12:16" x14ac:dyDescent="0.3">
      <c r="L29">
        <f t="shared" si="8"/>
        <v>140</v>
      </c>
      <c r="M29">
        <f t="shared" si="4"/>
        <v>0.99887025133791518</v>
      </c>
      <c r="N29">
        <f t="shared" si="5"/>
        <v>0.79329278208067533</v>
      </c>
      <c r="O29">
        <f t="shared" si="6"/>
        <v>0.99302185228310025</v>
      </c>
      <c r="P29">
        <f t="shared" si="7"/>
        <v>5.8483990548149345E-3</v>
      </c>
    </row>
    <row r="30" spans="12:16" x14ac:dyDescent="0.3">
      <c r="L30">
        <f t="shared" si="8"/>
        <v>145</v>
      </c>
      <c r="M30">
        <f t="shared" si="4"/>
        <v>0.9990485553756927</v>
      </c>
      <c r="N30">
        <f t="shared" si="5"/>
        <v>0.80290399747609487</v>
      </c>
      <c r="O30">
        <f t="shared" si="6"/>
        <v>0.99339184364972011</v>
      </c>
      <c r="P30">
        <f t="shared" si="7"/>
        <v>5.6567117259725963E-3</v>
      </c>
    </row>
    <row r="31" spans="12:16" x14ac:dyDescent="0.3">
      <c r="L31">
        <f t="shared" si="8"/>
        <v>150</v>
      </c>
      <c r="M31">
        <f t="shared" si="4"/>
        <v>0.99919405982439558</v>
      </c>
      <c r="N31">
        <f t="shared" si="5"/>
        <v>0.81186539367037203</v>
      </c>
      <c r="O31">
        <f t="shared" si="6"/>
        <v>0.99371556444402231</v>
      </c>
      <c r="P31">
        <f t="shared" si="7"/>
        <v>5.4784953803732606E-3</v>
      </c>
    </row>
    <row r="32" spans="12:16" x14ac:dyDescent="0.3">
      <c r="L32">
        <f t="shared" si="8"/>
        <v>155</v>
      </c>
      <c r="M32">
        <f t="shared" si="4"/>
        <v>0.99931360105264666</v>
      </c>
      <c r="N32">
        <f t="shared" si="5"/>
        <v>0.82023192033637427</v>
      </c>
      <c r="O32">
        <f t="shared" si="6"/>
        <v>0.99400056466007691</v>
      </c>
      <c r="P32">
        <f t="shared" si="7"/>
        <v>5.3130363925697477E-3</v>
      </c>
    </row>
    <row r="33" spans="12:16" x14ac:dyDescent="0.3">
      <c r="L33">
        <f t="shared" si="8"/>
        <v>160</v>
      </c>
      <c r="M33">
        <f t="shared" si="4"/>
        <v>0.99941243358385812</v>
      </c>
      <c r="N33">
        <f t="shared" si="5"/>
        <v>0.82805320945146932</v>
      </c>
      <c r="O33">
        <f t="shared" si="6"/>
        <v>0.99425290932092769</v>
      </c>
      <c r="P33">
        <f t="shared" si="7"/>
        <v>5.1595242629304261E-3</v>
      </c>
    </row>
    <row r="34" spans="12:16" x14ac:dyDescent="0.3">
      <c r="L34">
        <f t="shared" si="8"/>
        <v>165</v>
      </c>
      <c r="M34">
        <f t="shared" si="4"/>
        <v>0.99949463021820772</v>
      </c>
      <c r="N34">
        <f t="shared" si="5"/>
        <v>0.83537411946635909</v>
      </c>
      <c r="O34">
        <f t="shared" si="6"/>
        <v>0.99447751484629465</v>
      </c>
      <c r="P34">
        <f t="shared" si="7"/>
        <v>5.0171153719130723E-3</v>
      </c>
    </row>
    <row r="35" spans="12:16" x14ac:dyDescent="0.3">
      <c r="L35">
        <f>L34+5</f>
        <v>170</v>
      </c>
      <c r="M35">
        <f t="shared" si="4"/>
        <v>0.9995633728365434</v>
      </c>
      <c r="N35">
        <f t="shared" si="5"/>
        <v>0.84223522744625412</v>
      </c>
      <c r="O35">
        <f t="shared" si="6"/>
        <v>0.99467840019099774</v>
      </c>
      <c r="P35">
        <f t="shared" si="7"/>
        <v>4.8849726455456599E-3</v>
      </c>
    </row>
    <row r="36" spans="12:16" x14ac:dyDescent="0.3">
      <c r="L36">
        <f t="shared" si="8"/>
        <v>175</v>
      </c>
      <c r="M36">
        <f t="shared" si="4"/>
        <v>0.99962116583727112</v>
      </c>
      <c r="N36">
        <f t="shared" si="5"/>
        <v>0.84867327203521203</v>
      </c>
      <c r="O36">
        <f t="shared" si="6"/>
        <v>0.99485887643226201</v>
      </c>
      <c r="P36">
        <f t="shared" si="7"/>
        <v>4.7622894050091125E-3</v>
      </c>
    </row>
    <row r="37" spans="12:16" x14ac:dyDescent="0.3">
      <c r="L37">
        <f t="shared" si="8"/>
        <v>180</v>
      </c>
      <c r="M37">
        <f t="shared" si="4"/>
        <v>0.99966999424538128</v>
      </c>
      <c r="N37">
        <f t="shared" si="5"/>
        <v>0.8547215507756003</v>
      </c>
      <c r="O37">
        <f t="shared" si="6"/>
        <v>0.99502169137551955</v>
      </c>
      <c r="P37">
        <f t="shared" si="7"/>
        <v>4.6483028698617312E-3</v>
      </c>
    </row>
    <row r="38" spans="12:16" x14ac:dyDescent="0.3">
      <c r="L38">
        <f t="shared" si="8"/>
        <v>185</v>
      </c>
      <c r="M38">
        <f t="shared" si="4"/>
        <v>0.99971144186326322</v>
      </c>
      <c r="N38">
        <f t="shared" si="5"/>
        <v>0.860410275603815</v>
      </c>
      <c r="O38">
        <f t="shared" si="6"/>
        <v>0.99516914092070718</v>
      </c>
      <c r="P38">
        <f t="shared" si="7"/>
        <v>4.5423009425560323E-3</v>
      </c>
    </row>
    <row r="39" spans="12:16" x14ac:dyDescent="0.3">
      <c r="L39">
        <f t="shared" si="8"/>
        <v>190</v>
      </c>
      <c r="M39">
        <f t="shared" si="4"/>
        <v>0.99974678029356356</v>
      </c>
      <c r="N39">
        <f t="shared" si="5"/>
        <v>0.86576689038022003</v>
      </c>
      <c r="O39">
        <f t="shared" si="6"/>
        <v>0.99530315560882565</v>
      </c>
      <c r="P39">
        <f t="shared" si="7"/>
        <v>4.4436246847379124E-3</v>
      </c>
    </row>
    <row r="40" spans="12:16" x14ac:dyDescent="0.3">
      <c r="L40">
        <f t="shared" si="8"/>
        <v>195</v>
      </c>
      <c r="M40">
        <f t="shared" si="4"/>
        <v>0.99977703654104477</v>
      </c>
      <c r="N40">
        <f t="shared" si="5"/>
        <v>0.8708163541913313</v>
      </c>
      <c r="O40">
        <f t="shared" si="6"/>
        <v>0.9954253684536325</v>
      </c>
      <c r="P40">
        <f t="shared" si="7"/>
        <v>4.3516680874122748E-3</v>
      </c>
    </row>
    <row r="41" spans="12:16" x14ac:dyDescent="0.3">
      <c r="L41">
        <f>L40+5</f>
        <v>200</v>
      </c>
      <c r="M41">
        <f t="shared" si="4"/>
        <v>0.99980304472916226</v>
      </c>
      <c r="N41">
        <f t="shared" si="5"/>
        <v>0.87558139395034706</v>
      </c>
      <c r="O41">
        <f t="shared" si="6"/>
        <v>0.99553716853134622</v>
      </c>
      <c r="P41">
        <f>ABS(O41-M41)</f>
        <v>4.2658761978160431E-3</v>
      </c>
    </row>
    <row r="42" spans="12:16" x14ac:dyDescent="0.3">
      <c r="P42">
        <f>SUM(P2:P41)</f>
        <v>0.34438852752812488</v>
      </c>
    </row>
  </sheetData>
  <pageMargins left="0.7" right="0.7" top="0.75" bottom="0.75" header="0.3" footer="0.3"/>
  <ignoredErrors>
    <ignoredError sqref="G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</dc:creator>
  <cp:lastModifiedBy>tigra</cp:lastModifiedBy>
  <dcterms:created xsi:type="dcterms:W3CDTF">2019-04-17T19:14:33Z</dcterms:created>
  <dcterms:modified xsi:type="dcterms:W3CDTF">2019-04-18T14:31:11Z</dcterms:modified>
</cp:coreProperties>
</file>