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1176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<sst xmlns="http://schemas.openxmlformats.org/spreadsheetml/2006/main" count="181" uniqueCount="75">
  <si>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</si>
  <si>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</si>
  <si>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</si>
  <si>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</si>
  <si>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</si>
  <si>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</si>
  <si>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</si>
  <si>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</si>
  <si>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</si>
  <si>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</si>
  <si>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</si>
  <si>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</si>
  <si>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</si>
  <si>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</si>
  <si>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</si>
  <si>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</si>
  <si>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</si>
  <si>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</si>
  <si>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</si>
  <si>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</si>
  <si>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</si>
  <si>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</si>
  <si>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</si>
  <si>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</si>
  <si>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</si>
  <si>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</si>
  <si>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</si>
  <si>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</si>
  <si>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</si>
  <si>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</si>
  <si>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</si>
  <si>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</si>
  <si>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</si>
  <si>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</si>
  <si>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</si>
  <si>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</si>
  <si>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</si>
  <si>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</si>
  <si>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</si>
  <si>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</si>
  <si>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</si>
  <si>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</si>
  <si>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</si>
  <si>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</si>
  <si>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</si>
  <si>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</si>
  <si>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</si>
  <si>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</si>
  <si>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</si>
  <si>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</si>
  <si>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</si>
  <si>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</si>
  <si>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</si>
  <si>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</si>
  <si>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</si>
  <si>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</si>
  <si>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</si>
  <si>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</si>
  <si>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</si>
  <si>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</si>
  <si>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</si>
  <si>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</si>
  <si>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</si>
  <si>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</si>
  <si>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</si>
  <si>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</si>
  <si>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</si>
  <si>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</si>
  <si>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</si>
  <si>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</si>
  <si>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</si>
  <si>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</si>
  <si>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</si>
  <si>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</si>
  <si>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https://www.cvedetails.com/cve/CVE-2019-13052/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</si>
</sst>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Font="1" applyBorder="1"/>
  </cellXfs>
  <cellStyles count="1">
    <cellStyle name="Normalny" xfId="0" builtinId="0"/>
  </cellStyles>
  <dxfs count="57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G20" sqref="G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7" t="s">
        <v>50</v>
      </c>
      <c r="C1" s="57"/>
      <c r="D1" s="57"/>
      <c r="F1" s="57" t="s">
        <v>45</v>
      </c>
      <c r="G1" s="57"/>
      <c r="I1" s="57" t="s">
        <v>44</v>
      </c>
      <c r="J1" s="57"/>
      <c r="K1" s="57"/>
      <c r="M1" s="57" t="s">
        <v>47</v>
      </c>
      <c r="N1" s="57"/>
      <c r="O1" s="57"/>
    </row>
    <row r="2" spans="2:16" x14ac:dyDescent="0.25">
      <c r="B2" s="48" t="str">
        <f ca="1">_Variables!D6</f>
        <v>CVE-CVE-2019-13052</v>
      </c>
      <c r="C2" s="49"/>
      <c r="D2" s="50"/>
      <c r="E2" s="7"/>
      <c r="F2" s="4" t="s">
        <v>19</v>
      </c>
      <c r="G2" s="5" t="s">
        <v>33</v>
      </c>
      <c r="I2" s="46" t="s">
        <v>43</v>
      </c>
      <c r="J2" s="47"/>
      <c r="K2" s="5" t="s">
        <v>33</v>
      </c>
      <c r="M2" s="46" t="s">
        <v>46</v>
      </c>
      <c r="N2" s="47"/>
      <c r="O2" s="5" t="s">
        <v>33</v>
      </c>
    </row>
    <row r="3" spans="2:16" x14ac:dyDescent="0.25">
      <c r="B3" s="51"/>
      <c r="C3" s="52"/>
      <c r="D3" s="53"/>
      <c r="E3" s="7"/>
      <c r="F3" s="1" t="str" cm="1">
        <f t="array" ref="F3:F28">_Variables!C11:C36</f>
        <v>Execute Unauthorized Code or Commands</v>
      </c>
      <c r="G3" s="16">
        <v>0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4"/>
      <c r="C4" s="55"/>
      <c r="D4" s="56"/>
      <c r="E4" s="7"/>
      <c r="F4" s="1" t="str">
        <v>Gain Privileges or Assume Identity</v>
      </c>
      <c r="G4" s="16">
        <v>0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8" t="s">
        <v>31</v>
      </c>
      <c r="C5" s="49"/>
      <c r="D5" s="50"/>
      <c r="E5" s="7"/>
      <c r="F5" s="1" t="str">
        <v>Modify Memory</v>
      </c>
      <c r="G5" s="16">
        <v>0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1"/>
      <c r="C6" s="52"/>
      <c r="D6" s="53"/>
      <c r="E6" s="7"/>
      <c r="F6" s="1" t="str">
        <v>Modify Files or Directories</v>
      </c>
      <c r="G6" s="16">
        <v>0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4"/>
      <c r="C7" s="55"/>
      <c r="D7" s="56"/>
      <c r="E7" s="7"/>
      <c r="F7" s="1" t="str">
        <v>Modify Application Data</v>
      </c>
      <c r="G7" s="16">
        <v>0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0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45294.582605439813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45294.566202662034</v>
      </c>
      <c r="F10" s="1" t="str">
        <v>Read Files or Directories</v>
      </c>
      <c r="G10" s="16">
        <v>0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45294.56910497685</v>
      </c>
      <c r="F11" s="1" t="str">
        <v>DoS: Crash, Exit, or Restart</v>
      </c>
      <c r="G11" s="16">
        <v>0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>
        <v>0</v>
      </c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250.76000012923032</v>
      </c>
      <c r="F12" s="1" t="str">
        <v>DoS: Instability</v>
      </c>
      <c r="G12" s="16">
        <v>0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0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0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0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0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0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0</v>
      </c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58">
        <v>0</v>
      </c>
    </row>
    <row r="21" spans="2:15" x14ac:dyDescent="0.25">
      <c r="F21" s="1" t="str">
        <v>Reduce Reliability</v>
      </c>
      <c r="G21" s="43">
        <v>0</v>
      </c>
    </row>
    <row r="22" spans="2:15" x14ac:dyDescent="0.25">
      <c r="F22" s="1" t="str">
        <v>Quality Degradation</v>
      </c>
      <c r="G22" s="43">
        <v>0</v>
      </c>
    </row>
    <row r="23" spans="2:15" x14ac:dyDescent="0.25">
      <c r="F23" s="1" t="str">
        <v>Alter Execution Logic</v>
      </c>
      <c r="G23" s="43">
        <v>0</v>
      </c>
    </row>
    <row r="24" spans="2:15" x14ac:dyDescent="0.25">
      <c r="F24" s="1" t="str">
        <v>Varies by Context</v>
      </c>
      <c r="G24" s="43">
        <v>0</v>
      </c>
    </row>
    <row r="25" spans="2:15" x14ac:dyDescent="0.25">
      <c r="F25" s="1" t="str">
        <v>Unexpected State</v>
      </c>
      <c r="G25" s="43">
        <v>0</v>
      </c>
    </row>
    <row r="26" spans="2:15" x14ac:dyDescent="0.25">
      <c r="F26" s="1" t="str">
        <v>Other</v>
      </c>
      <c r="G26" s="43">
        <v>0</v>
      </c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6" priority="2">
      <formula>$B$2="CVE-XXXX-XXXXX.xlsx"</formula>
    </cfRule>
  </conditionalFormatting>
  <conditionalFormatting sqref="D10">
    <cfRule type="expression" dxfId="55" priority="12">
      <formula>AND(NOT($D$13),NOT($D$15))</formula>
    </cfRule>
  </conditionalFormatting>
  <conditionalFormatting sqref="D11">
    <cfRule type="expression" dxfId="54" priority="15">
      <formula>AND(NOT($D$14),NOT($D$15))</formula>
    </cfRule>
  </conditionalFormatting>
  <conditionalFormatting sqref="D12">
    <cfRule type="expression" dxfId="53" priority="14">
      <formula>NOT($D$15)</formula>
    </cfRule>
  </conditionalFormatting>
  <conditionalFormatting sqref="G3:G28">
    <cfRule type="expression" dxfId="52" priority="19">
      <formula>$G$29=0</formula>
    </cfRule>
  </conditionalFormatting>
  <conditionalFormatting sqref="K3:K6">
    <cfRule type="expression" dxfId="51" priority="10">
      <formula>AND($L$6&lt;&gt;1,$L$15&lt;&gt;1)</formula>
    </cfRule>
  </conditionalFormatting>
  <conditionalFormatting sqref="K7:K8">
    <cfRule type="expression" dxfId="50" priority="9">
      <formula>AND($L$8&lt;&gt;1,$L$15&lt;&gt;1)</formula>
    </cfRule>
  </conditionalFormatting>
  <conditionalFormatting sqref="K9:K11">
    <cfRule type="expression" dxfId="49" priority="8">
      <formula>AND($L$11&lt;&gt;1,$L$15&lt;&gt;1)</formula>
    </cfRule>
  </conditionalFormatting>
  <conditionalFormatting sqref="K12:K13">
    <cfRule type="expression" dxfId="48" priority="7">
      <formula>AND($L$13&lt;&gt;1,$L$15&lt;&gt;1)</formula>
    </cfRule>
  </conditionalFormatting>
  <conditionalFormatting sqref="K14:K15">
    <cfRule type="expression" dxfId="47" priority="6">
      <formula>AND($L$15&lt;&gt;1,AND($L$13&lt;&gt;1,$L$11&lt;&gt;1,$L$8&lt;&gt;1,$L$6&lt;&gt;1))</formula>
    </cfRule>
  </conditionalFormatting>
  <conditionalFormatting sqref="O3:O11">
    <cfRule type="expression" dxfId="46" priority="5">
      <formula>$P$11&lt;1</formula>
    </cfRule>
  </conditionalFormatting>
  <conditionalFormatting sqref="O19">
    <cfRule type="expression" dxfId="45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G20" sqref="G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7" t="s">
        <v>50</v>
      </c>
      <c r="C1" s="57"/>
      <c r="D1" s="57"/>
      <c r="F1" s="57" t="s">
        <v>45</v>
      </c>
      <c r="G1" s="57"/>
      <c r="I1" s="57" t="s">
        <v>44</v>
      </c>
      <c r="J1" s="57"/>
      <c r="K1" s="57"/>
      <c r="M1" s="57" t="s">
        <v>47</v>
      </c>
      <c r="N1" s="57"/>
      <c r="O1" s="57"/>
    </row>
    <row r="2" spans="2:16" x14ac:dyDescent="0.25">
      <c r="B2" s="48" t="str">
        <f ca="1">_Variables!D6</f>
        <v>CVE-CVE-2019-13052</v>
      </c>
      <c r="C2" s="49"/>
      <c r="D2" s="50"/>
      <c r="E2" s="7"/>
      <c r="F2" s="4" t="s">
        <v>19</v>
      </c>
      <c r="G2" s="5" t="s">
        <v>33</v>
      </c>
      <c r="I2" s="46" t="s">
        <v>43</v>
      </c>
      <c r="J2" s="47"/>
      <c r="K2" s="5" t="s">
        <v>33</v>
      </c>
      <c r="M2" s="46" t="s">
        <v>46</v>
      </c>
      <c r="N2" s="47"/>
      <c r="O2" s="5" t="s">
        <v>33</v>
      </c>
    </row>
    <row r="3" spans="2:16" x14ac:dyDescent="0.25">
      <c r="B3" s="51"/>
      <c r="C3" s="52"/>
      <c r="D3" s="53"/>
      <c r="E3" s="7"/>
      <c r="F3" s="1" t="str" cm="1">
        <f t="array" ref="F3:F28">_Variables!C11:C36</f>
        <v>Execute Unauthorized Code or Commands</v>
      </c>
      <c r="G3" s="16">
        <v>0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4"/>
      <c r="C4" s="55"/>
      <c r="D4" s="56"/>
      <c r="E4" s="7"/>
      <c r="F4" s="1" t="str">
        <v>Gain Privileges or Assume Identity</v>
      </c>
      <c r="G4" s="16">
        <v>0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8" t="s">
        <v>48</v>
      </c>
      <c r="C5" s="49"/>
      <c r="D5" s="50"/>
      <c r="E5" s="7"/>
      <c r="F5" s="1" t="str">
        <v>Modify Memory</v>
      </c>
      <c r="G5" s="16">
        <v>0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1"/>
      <c r="C6" s="52"/>
      <c r="D6" s="53"/>
      <c r="E6" s="7"/>
      <c r="F6" s="1" t="str">
        <v>Modify Files or Directories</v>
      </c>
      <c r="G6" s="16">
        <v>0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4"/>
      <c r="C7" s="55"/>
      <c r="D7" s="56"/>
      <c r="E7" s="7"/>
      <c r="F7" s="1" t="str">
        <v>Modify Application Data</v>
      </c>
      <c r="G7" s="16">
        <v>0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0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45294.582605439813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45294.56910497685</v>
      </c>
      <c r="F10" s="1" t="str">
        <v>Read Files or Directories</v>
      </c>
      <c r="G10" s="16">
        <v>0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45294.57049953704</v>
      </c>
      <c r="F11" s="1" t="str">
        <v>DoS: Crash, Exit, or Restart</v>
      </c>
      <c r="G11" s="16">
        <v>0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120.49000037368387</v>
      </c>
      <c r="F12" s="1" t="str">
        <v>DoS: Instability</v>
      </c>
      <c r="G12" s="16">
        <v>0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0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0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0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0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0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0</v>
      </c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58">
        <v>0</v>
      </c>
    </row>
    <row r="21" spans="2:15" x14ac:dyDescent="0.25">
      <c r="F21" s="1" t="str">
        <v>Reduce Reliability</v>
      </c>
      <c r="G21" s="43">
        <v>0</v>
      </c>
    </row>
    <row r="22" spans="2:15" x14ac:dyDescent="0.25">
      <c r="F22" s="1" t="str">
        <v>Quality Degradation</v>
      </c>
      <c r="G22" s="43">
        <v>0</v>
      </c>
    </row>
    <row r="23" spans="2:15" x14ac:dyDescent="0.25">
      <c r="F23" s="1" t="str">
        <v>Alter Execution Logic</v>
      </c>
      <c r="G23" s="43">
        <v>0</v>
      </c>
    </row>
    <row r="24" spans="2:15" x14ac:dyDescent="0.25">
      <c r="F24" s="1" t="str">
        <v>Varies by Context</v>
      </c>
      <c r="G24" s="43">
        <v>0</v>
      </c>
    </row>
    <row r="25" spans="2:15" x14ac:dyDescent="0.25">
      <c r="F25" s="1" t="str">
        <v>Unexpected State</v>
      </c>
      <c r="G25" s="43">
        <v>0</v>
      </c>
    </row>
    <row r="26" spans="2:15" x14ac:dyDescent="0.25">
      <c r="F26" s="1" t="str">
        <v>Other</v>
      </c>
      <c r="G26" s="43">
        <v>0</v>
      </c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4" priority="8">
      <formula>$B$2="CVE-XXXX-XXXXX.xlsx"</formula>
    </cfRule>
  </conditionalFormatting>
  <conditionalFormatting sqref="D10">
    <cfRule type="expression" dxfId="43" priority="15">
      <formula>AND(NOT($D$13),NOT($D$15))</formula>
    </cfRule>
  </conditionalFormatting>
  <conditionalFormatting sqref="D11">
    <cfRule type="expression" dxfId="42" priority="17">
      <formula>AND(NOT($D$14),NOT($D$15))</formula>
    </cfRule>
  </conditionalFormatting>
  <conditionalFormatting sqref="D12">
    <cfRule type="expression" dxfId="41" priority="16">
      <formula>NOT($D$15)</formula>
    </cfRule>
  </conditionalFormatting>
  <conditionalFormatting sqref="G27:G28">
    <cfRule type="expression" dxfId="40" priority="18">
      <formula>$G$29=0</formula>
    </cfRule>
  </conditionalFormatting>
  <conditionalFormatting sqref="O3:O11">
    <cfRule type="expression" dxfId="39" priority="9">
      <formula>$P$11&lt;1</formula>
    </cfRule>
  </conditionalFormatting>
  <conditionalFormatting sqref="O19">
    <cfRule type="expression" dxfId="38" priority="7">
      <formula>AND($O$19&lt;&gt;"Y",$O$19&lt;&gt;"N")</formula>
    </cfRule>
  </conditionalFormatting>
  <conditionalFormatting sqref="G3:G26">
    <cfRule type="expression" dxfId="37" priority="6">
      <formula>$G$29=0</formula>
    </cfRule>
  </conditionalFormatting>
  <conditionalFormatting sqref="K3:K6">
    <cfRule type="expression" dxfId="36" priority="5">
      <formula>AND($L$6&lt;&gt;1,$L$15&lt;&gt;1)</formula>
    </cfRule>
  </conditionalFormatting>
  <conditionalFormatting sqref="K7:K8">
    <cfRule type="expression" dxfId="35" priority="4">
      <formula>AND($L$8&lt;&gt;1,$L$15&lt;&gt;1)</formula>
    </cfRule>
  </conditionalFormatting>
  <conditionalFormatting sqref="K9:K11">
    <cfRule type="expression" dxfId="34" priority="3">
      <formula>AND($L$11&lt;&gt;1,$L$15&lt;&gt;1)</formula>
    </cfRule>
  </conditionalFormatting>
  <conditionalFormatting sqref="K12:K13">
    <cfRule type="expression" dxfId="33" priority="2">
      <formula>AND($L$13&lt;&gt;1,$L$15&lt;&gt;1)</formula>
    </cfRule>
  </conditionalFormatting>
  <conditionalFormatting sqref="K14:K15">
    <cfRule type="expression" dxfId="32" priority="1">
      <formula>AND($L$15&lt;&gt;1,AND($L$13&lt;&gt;1,$L$11&lt;&gt;1,$L$8&lt;&gt;1,$L$6&lt;&gt;1))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10" sqref="O1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7" t="s">
        <v>50</v>
      </c>
      <c r="C1" s="57"/>
      <c r="D1" s="57"/>
      <c r="F1" s="57" t="s">
        <v>45</v>
      </c>
      <c r="G1" s="57"/>
      <c r="I1" s="57" t="s">
        <v>44</v>
      </c>
      <c r="J1" s="57"/>
      <c r="K1" s="57"/>
      <c r="M1" s="57" t="s">
        <v>47</v>
      </c>
      <c r="N1" s="57"/>
      <c r="O1" s="57"/>
    </row>
    <row r="2" spans="2:16" x14ac:dyDescent="0.25">
      <c r="B2" s="48" t="str">
        <f ca="1">_Variables!D6</f>
        <v>CVE-CVE-2019-13052</v>
      </c>
      <c r="C2" s="49"/>
      <c r="D2" s="50"/>
      <c r="E2" s="7"/>
      <c r="F2" s="4" t="s">
        <v>19</v>
      </c>
      <c r="G2" s="5" t="s">
        <v>33</v>
      </c>
      <c r="I2" s="46" t="s">
        <v>43</v>
      </c>
      <c r="J2" s="47"/>
      <c r="K2" s="5" t="s">
        <v>33</v>
      </c>
      <c r="M2" s="46" t="s">
        <v>46</v>
      </c>
      <c r="N2" s="47"/>
      <c r="O2" s="5" t="s">
        <v>33</v>
      </c>
    </row>
    <row r="3" spans="2:16" x14ac:dyDescent="0.25">
      <c r="B3" s="51"/>
      <c r="C3" s="52"/>
      <c r="D3" s="53"/>
      <c r="E3" s="7"/>
      <c r="F3" s="1" t="str" cm="1">
        <f t="array" ref="F3:F28">_Variables!C11:C36</f>
        <v>Execute Unauthorized Code or Commands</v>
      </c>
      <c r="G3" s="16">
        <v>0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4"/>
      <c r="C4" s="55"/>
      <c r="D4" s="56"/>
      <c r="E4" s="7"/>
      <c r="F4" s="1" t="str">
        <v>Gain Privileges or Assume Identity</v>
      </c>
      <c r="G4" s="16">
        <v>0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8" t="s">
        <v>49</v>
      </c>
      <c r="C5" s="49"/>
      <c r="D5" s="50"/>
      <c r="E5" s="7"/>
      <c r="F5" s="1" t="str">
        <v>Modify Memory</v>
      </c>
      <c r="G5" s="16">
        <v>0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1"/>
      <c r="C6" s="52"/>
      <c r="D6" s="53"/>
      <c r="E6" s="7"/>
      <c r="F6" s="1" t="str">
        <v>Modify Files or Directories</v>
      </c>
      <c r="G6" s="16">
        <v>0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4"/>
      <c r="C7" s="55"/>
      <c r="D7" s="56"/>
      <c r="E7" s="7"/>
      <c r="F7" s="1" t="str">
        <v>Modify Application Data</v>
      </c>
      <c r="G7" s="16">
        <v>0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0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45294.582605439813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45294.57049953704</v>
      </c>
      <c r="F10" s="1" t="str">
        <v>Read Files or Directories</v>
      </c>
      <c r="G10" s="16">
        <v>0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45294.57175185185</v>
      </c>
      <c r="F11" s="1" t="str">
        <v>DoS: Crash, Exit, or Restart</v>
      </c>
      <c r="G11" s="16">
        <v>0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108.19999964442104</v>
      </c>
      <c r="F12" s="1" t="str">
        <v>DoS: Instability</v>
      </c>
      <c r="G12" s="16">
        <v>0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0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0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0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0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0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0</v>
      </c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58">
        <v>0</v>
      </c>
    </row>
    <row r="21" spans="2:15" x14ac:dyDescent="0.25">
      <c r="F21" s="1" t="str">
        <v>Reduce Reliability</v>
      </c>
      <c r="G21" s="43">
        <v>0</v>
      </c>
    </row>
    <row r="22" spans="2:15" x14ac:dyDescent="0.25">
      <c r="F22" s="1" t="str">
        <v>Quality Degradation</v>
      </c>
      <c r="G22" s="43">
        <v>0</v>
      </c>
    </row>
    <row r="23" spans="2:15" x14ac:dyDescent="0.25">
      <c r="F23" s="1" t="str">
        <v>Alter Execution Logic</v>
      </c>
      <c r="G23" s="43">
        <v>0</v>
      </c>
    </row>
    <row r="24" spans="2:15" x14ac:dyDescent="0.25">
      <c r="F24" s="1" t="str">
        <v>Varies by Context</v>
      </c>
      <c r="G24" s="43">
        <v>0</v>
      </c>
    </row>
    <row r="25" spans="2:15" x14ac:dyDescent="0.25">
      <c r="F25" s="1" t="str">
        <v>Unexpected State</v>
      </c>
      <c r="G25" s="43">
        <v>0</v>
      </c>
    </row>
    <row r="26" spans="2:15" x14ac:dyDescent="0.25">
      <c r="F26" s="1" t="str">
        <v>Other</v>
      </c>
      <c r="G26" s="43">
        <v>0</v>
      </c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1" priority="9">
      <formula>$B$2="CVE-XXXX-XXXXX.xlsx"</formula>
    </cfRule>
  </conditionalFormatting>
  <conditionalFormatting sqref="D10">
    <cfRule type="expression" dxfId="30" priority="16">
      <formula>AND(NOT($D$13),NOT($D$15))</formula>
    </cfRule>
  </conditionalFormatting>
  <conditionalFormatting sqref="D11">
    <cfRule type="expression" dxfId="29" priority="18">
      <formula>AND(NOT($D$14),NOT($D$15))</formula>
    </cfRule>
  </conditionalFormatting>
  <conditionalFormatting sqref="D12">
    <cfRule type="expression" dxfId="28" priority="17">
      <formula>NOT($D$15)</formula>
    </cfRule>
  </conditionalFormatting>
  <conditionalFormatting sqref="G27:G28">
    <cfRule type="expression" dxfId="27" priority="19">
      <formula>$G$29=0</formula>
    </cfRule>
  </conditionalFormatting>
  <conditionalFormatting sqref="O19">
    <cfRule type="expression" dxfId="26" priority="8">
      <formula>AND($O$19&lt;&gt;"Y",$O$19&lt;&gt;"N")</formula>
    </cfRule>
  </conditionalFormatting>
  <conditionalFormatting sqref="G3:G26">
    <cfRule type="expression" dxfId="25" priority="7">
      <formula>$G$29=0</formula>
    </cfRule>
  </conditionalFormatting>
  <conditionalFormatting sqref="K3:K6">
    <cfRule type="expression" dxfId="24" priority="6">
      <formula>AND($L$6&lt;&gt;1,$L$15&lt;&gt;1)</formula>
    </cfRule>
  </conditionalFormatting>
  <conditionalFormatting sqref="K7:K8">
    <cfRule type="expression" dxfId="23" priority="5">
      <formula>AND($L$8&lt;&gt;1,$L$15&lt;&gt;1)</formula>
    </cfRule>
  </conditionalFormatting>
  <conditionalFormatting sqref="K9:K11">
    <cfRule type="expression" dxfId="22" priority="4">
      <formula>AND($L$11&lt;&gt;1,$L$15&lt;&gt;1)</formula>
    </cfRule>
  </conditionalFormatting>
  <conditionalFormatting sqref="K12:K13">
    <cfRule type="expression" dxfId="21" priority="3">
      <formula>AND($L$13&lt;&gt;1,$L$15&lt;&gt;1)</formula>
    </cfRule>
  </conditionalFormatting>
  <conditionalFormatting sqref="K14:K15">
    <cfRule type="expression" dxfId="20" priority="2">
      <formula>AND($L$15&lt;&gt;1,AND($L$13&lt;&gt;1,$L$11&lt;&gt;1,$L$8&lt;&gt;1,$L$6&lt;&gt;1))</formula>
    </cfRule>
  </conditionalFormatting>
  <conditionalFormatting sqref="O3:O11">
    <cfRule type="expression" dxfId="19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3" sqref="B3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74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O20" sqref="O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7" t="s">
        <v>50</v>
      </c>
      <c r="C1" s="57"/>
      <c r="D1" s="57"/>
      <c r="F1" s="57" t="s">
        <v>45</v>
      </c>
      <c r="G1" s="57"/>
      <c r="I1" s="57" t="s">
        <v>44</v>
      </c>
      <c r="J1" s="57"/>
      <c r="K1" s="57"/>
      <c r="M1" s="57" t="s">
        <v>47</v>
      </c>
      <c r="N1" s="57"/>
      <c r="O1" s="57"/>
    </row>
    <row r="2" spans="2:16" x14ac:dyDescent="0.25">
      <c r="B2" s="48" t="str">
        <f ca="1">_Variables!D6</f>
        <v>CVE-CVE-2019-13052</v>
      </c>
      <c r="C2" s="49"/>
      <c r="D2" s="50"/>
      <c r="E2" s="7"/>
      <c r="F2" s="4" t="s">
        <v>19</v>
      </c>
      <c r="G2" s="5" t="s">
        <v>33</v>
      </c>
      <c r="I2" s="46" t="s">
        <v>43</v>
      </c>
      <c r="J2" s="47"/>
      <c r="K2" s="5" t="s">
        <v>33</v>
      </c>
      <c r="M2" s="46" t="s">
        <v>46</v>
      </c>
      <c r="N2" s="47"/>
      <c r="O2" s="5" t="s">
        <v>33</v>
      </c>
    </row>
    <row r="3" spans="2:16" x14ac:dyDescent="0.25">
      <c r="B3" s="51"/>
      <c r="C3" s="52"/>
      <c r="D3" s="53"/>
      <c r="E3" s="7"/>
      <c r="F3" s="1" t="str" cm="1">
        <f t="array" ref="F3:F28">_Variables!C11:C36</f>
        <v>Execute Unauthorized Code or Commands</v>
      </c>
      <c r="G3" s="16">
        <v>0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4"/>
      <c r="C4" s="55"/>
      <c r="D4" s="56"/>
      <c r="E4" s="7"/>
      <c r="F4" s="1" t="str">
        <v>Gain Privileges or Assume Identity</v>
      </c>
      <c r="G4" s="16">
        <v>0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8" t="s">
        <v>51</v>
      </c>
      <c r="C5" s="49"/>
      <c r="D5" s="50"/>
      <c r="E5" s="7"/>
      <c r="F5" s="1" t="str">
        <v>Modify Memory</v>
      </c>
      <c r="G5" s="16">
        <v>0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1"/>
      <c r="C6" s="52"/>
      <c r="D6" s="53"/>
      <c r="E6" s="7"/>
      <c r="F6" s="1" t="str">
        <v>Modify Files or Directories</v>
      </c>
      <c r="G6" s="16">
        <v>0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4"/>
      <c r="C7" s="55"/>
      <c r="D7" s="56"/>
      <c r="E7" s="7"/>
      <c r="F7" s="1" t="str">
        <v>Modify Application Data</v>
      </c>
      <c r="G7" s="16">
        <v>0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0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45294.582605439813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45294.572200462964</v>
      </c>
      <c r="F10" s="1" t="str">
        <v>Read Files or Directories</v>
      </c>
      <c r="G10" s="16">
        <v>0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45294.573115624997</v>
      </c>
      <c r="F11" s="1" t="str">
        <v>DoS: Crash, Exit, or Restart</v>
      </c>
      <c r="G11" s="16">
        <v>0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79.069999605417252</v>
      </c>
      <c r="F12" s="1" t="str">
        <v>DoS: Instability</v>
      </c>
      <c r="G12" s="16">
        <v>0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0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0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>
        <v>0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>
        <v>1</v>
      </c>
      <c r="F16" s="1" t="str">
        <v>DoS: Amplification</v>
      </c>
      <c r="G16" s="16">
        <v>0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0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0</v>
      </c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58">
        <v>0</v>
      </c>
    </row>
    <row r="21" spans="2:15" x14ac:dyDescent="0.25">
      <c r="F21" s="1" t="str">
        <v>Reduce Reliability</v>
      </c>
      <c r="G21" s="43">
        <v>0</v>
      </c>
    </row>
    <row r="22" spans="2:15" x14ac:dyDescent="0.25">
      <c r="F22" s="1" t="str">
        <v>Quality Degradation</v>
      </c>
      <c r="G22" s="43">
        <v>0</v>
      </c>
    </row>
    <row r="23" spans="2:15" x14ac:dyDescent="0.25">
      <c r="F23" s="1" t="str">
        <v>Alter Execution Logic</v>
      </c>
      <c r="G23" s="43">
        <v>0</v>
      </c>
    </row>
    <row r="24" spans="2:15" x14ac:dyDescent="0.25">
      <c r="F24" s="1" t="str">
        <v>Varies by Context</v>
      </c>
      <c r="G24" s="43">
        <v>0</v>
      </c>
    </row>
    <row r="25" spans="2:15" x14ac:dyDescent="0.25">
      <c r="F25" s="1" t="str">
        <v>Unexpected State</v>
      </c>
      <c r="G25" s="43">
        <v>0</v>
      </c>
    </row>
    <row r="26" spans="2:15" x14ac:dyDescent="0.25">
      <c r="F26" s="1" t="str">
        <v>Other</v>
      </c>
      <c r="G26" s="43">
        <v>0</v>
      </c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8" priority="9">
      <formula>$B$2="CVE-XXXX-XXXXX.xlsx"</formula>
    </cfRule>
  </conditionalFormatting>
  <conditionalFormatting sqref="D10">
    <cfRule type="expression" dxfId="17" priority="16">
      <formula>AND(NOT($D$13),NOT($D$15))</formula>
    </cfRule>
  </conditionalFormatting>
  <conditionalFormatting sqref="D11">
    <cfRule type="expression" dxfId="16" priority="18">
      <formula>AND(NOT($D$14),NOT($D$15))</formula>
    </cfRule>
  </conditionalFormatting>
  <conditionalFormatting sqref="D12">
    <cfRule type="expression" dxfId="15" priority="17">
      <formula>NOT($D$15)</formula>
    </cfRule>
  </conditionalFormatting>
  <conditionalFormatting sqref="O3:O11">
    <cfRule type="expression" dxfId="8" priority="10">
      <formula>$P$11&lt;1</formula>
    </cfRule>
  </conditionalFormatting>
  <conditionalFormatting sqref="O19">
    <cfRule type="expression" dxfId="7" priority="8">
      <formula>AND($O$19&lt;&gt;"Y",$O$19&lt;&gt;"N")</formula>
    </cfRule>
  </conditionalFormatting>
  <conditionalFormatting sqref="G27:G28">
    <cfRule type="expression" dxfId="6" priority="7">
      <formula>$G$29=0</formula>
    </cfRule>
  </conditionalFormatting>
  <conditionalFormatting sqref="G3:G26">
    <cfRule type="expression" dxfId="5" priority="6">
      <formula>$G$29=0</formula>
    </cfRule>
  </conditionalFormatting>
  <conditionalFormatting sqref="K3:K6">
    <cfRule type="expression" dxfId="4" priority="5">
      <formula>AND($L$6&lt;&gt;1,$L$15&lt;&gt;1)</formula>
    </cfRule>
  </conditionalFormatting>
  <conditionalFormatting sqref="K7:K8">
    <cfRule type="expression" dxfId="3" priority="4">
      <formula>AND($L$8&lt;&gt;1,$L$15&lt;&gt;1)</formula>
    </cfRule>
  </conditionalFormatting>
  <conditionalFormatting sqref="K9:K11">
    <cfRule type="expression" dxfId="2" priority="3">
      <formula>AND($L$11&lt;&gt;1,$L$15&lt;&gt;1)</formula>
    </cfRule>
  </conditionalFormatting>
  <conditionalFormatting sqref="K12:K13">
    <cfRule type="expression" dxfId="1" priority="2">
      <formula>AND($L$13&lt;&gt;1,$L$15&lt;&gt;1)</formula>
    </cfRule>
  </conditionalFormatting>
  <conditionalFormatting sqref="K14:K15">
    <cfRule type="expression" dxfId="0" priority="1">
      <formula>AND($L$15&lt;&gt;1,AND($L$13&lt;&gt;1,$L$11&lt;&gt;1,$L$8&lt;&gt;1,$L$6&lt;&gt;1))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C:\Users\user\Desktop\[CVE-CVE-2019-13052.xlsx]CWE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42</v>
      </c>
    </row>
    <row r="6" spans="2:15" x14ac:dyDescent="0.25">
      <c r="C6" t="s">
        <v>1</v>
      </c>
      <c r="D6" t="str">
        <f ca="1">MID(D3,D4+1,D5-D4-1)</f>
        <v>CVE-CVE-2019-13052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2024-01-03T12:58:59Z</dcterms:modified>
</cp:coreProperties>
</file>