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365" yWindow="-105" windowWidth="21780" windowHeight="13170" activeTab="4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l="1"/>
  <c r="B2" i="3"/>
  <c r="B2" i="4"/>
  <c r="B2" i="5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<sst xmlns="http://schemas.openxmlformats.org/spreadsheetml/2006/main" count="181" uniqueCount="77">
  <si>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</si>
  <si>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</si>
  <si>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</si>
  <si>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</si>
  <si>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</si>
  <si>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</si>
  <si>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</si>
  <si>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</si>
  <si>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</si>
  <si>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</si>
  <si>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</si>
  <si>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</si>
  <si>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</si>
  <si>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</si>
  <si>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</si>
  <si>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</si>
  <si>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</si>
  <si>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</si>
  <si>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</si>
  <si>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</si>
  <si>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</si>
  <si>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</si>
  <si>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</si>
  <si>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</si>
  <si>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</si>
  <si>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</si>
  <si>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</si>
  <si>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</si>
  <si>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</si>
  <si>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</si>
  <si>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</si>
  <si>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</si>
  <si>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</si>
  <si>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</si>
  <si>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</si>
  <si>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</si>
  <si>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</si>
  <si>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</si>
  <si>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</si>
  <si>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</si>
  <si>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</si>
  <si>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</si>
  <si>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</si>
  <si>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</si>
  <si>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</si>
  <si>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</si>
  <si>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</si>
  <si>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</si>
  <si>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</si>
  <si>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</si>
  <si>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</si>
  <si>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</si>
  <si>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</si>
  <si>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</si>
  <si>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</si>
  <si>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</si>
  <si>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</si>
  <si>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</si>
  <si>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</si>
  <si>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</si>
  <si>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</si>
  <si>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</si>
  <si>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</si>
  <si>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</si>
  <si>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</si>
  <si>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</si>
  <si>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</si>
  <si>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</si>
  <si>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</si>
  <si>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</si>
  <si>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</si>
  <si>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</si>
  <si>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</si>
  <si>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</si>
  <si>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Y</t>
  </si>
  <si>
    <t>https://github.com/RoganDawes/LOGITacker</t>
  </si>
  <si>
    <t>Nie ma przyporzadkowanych CWE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</si>
</sst>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Font="1" applyBorder="1" applyAlignment="1"/>
    <xf numFmtId="0" fontId="0" fillId="0" borderId="9" xfId="0" applyFont="1" applyBorder="1"/>
  </cellXfs>
  <cellStyles count="1">
    <cellStyle name="Normalny" xfId="0" builtinId="0"/>
  </cellStyles>
  <dxfs count="6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K4" sqref="K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CVE-2019-13053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9" t="s">
        <v>31</v>
      </c>
      <c r="C5" s="50"/>
      <c r="D5" s="51"/>
      <c r="E5" s="7"/>
      <c r="F5" s="1" t="str">
        <v>Modify Memory</v>
      </c>
      <c r="G5" s="16">
        <v>0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0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45294.581744791663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45294.574461342592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45294.576174884256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148.04999975021929</v>
      </c>
      <c r="F12" s="1" t="str">
        <v>DoS: Instability</v>
      </c>
      <c r="G12" s="16">
        <v>0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0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0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0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0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0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60">
        <v>0</v>
      </c>
    </row>
    <row r="21" spans="2:15" x14ac:dyDescent="0.25">
      <c r="F21" s="1" t="str">
        <v>Reduce Reliability</v>
      </c>
      <c r="G21" s="44">
        <v>0</v>
      </c>
    </row>
    <row r="22" spans="2:15" x14ac:dyDescent="0.25">
      <c r="F22" s="1" t="str">
        <v>Quality Degradation</v>
      </c>
      <c r="G22" s="44">
        <v>0</v>
      </c>
    </row>
    <row r="23" spans="2:15" x14ac:dyDescent="0.25">
      <c r="F23" s="1" t="str">
        <v>Alter Execution Logic</v>
      </c>
      <c r="G23" s="44">
        <v>0</v>
      </c>
    </row>
    <row r="24" spans="2:15" x14ac:dyDescent="0.25">
      <c r="F24" s="1" t="str">
        <v>Varies by Context</v>
      </c>
      <c r="G24" s="44">
        <v>0</v>
      </c>
    </row>
    <row r="25" spans="2:15" x14ac:dyDescent="0.25">
      <c r="F25" s="1" t="str">
        <v>Unexpected State</v>
      </c>
      <c r="G25" s="44">
        <v>0</v>
      </c>
    </row>
    <row r="26" spans="2:15" x14ac:dyDescent="0.25">
      <c r="F26" s="1" t="str">
        <v>Other</v>
      </c>
      <c r="G26" s="44">
        <v>0</v>
      </c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9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60" priority="2">
      <formula>$B$2="CVE-XXXX-XXXXX.xlsx"</formula>
    </cfRule>
  </conditionalFormatting>
  <conditionalFormatting sqref="D10">
    <cfRule type="expression" dxfId="59" priority="12">
      <formula>AND(NOT($D$13),NOT($D$15))</formula>
    </cfRule>
  </conditionalFormatting>
  <conditionalFormatting sqref="D11">
    <cfRule type="expression" dxfId="58" priority="15">
      <formula>AND(NOT($D$14),NOT($D$15))</formula>
    </cfRule>
  </conditionalFormatting>
  <conditionalFormatting sqref="D12">
    <cfRule type="expression" dxfId="57" priority="14">
      <formula>NOT($D$15)</formula>
    </cfRule>
  </conditionalFormatting>
  <conditionalFormatting sqref="G3:G28">
    <cfRule type="expression" dxfId="56" priority="19">
      <formula>$G$29=0</formula>
    </cfRule>
  </conditionalFormatting>
  <conditionalFormatting sqref="K3:K6">
    <cfRule type="expression" dxfId="55" priority="10">
      <formula>AND($L$6&lt;&gt;1,$L$15&lt;&gt;1)</formula>
    </cfRule>
  </conditionalFormatting>
  <conditionalFormatting sqref="K7:K8">
    <cfRule type="expression" dxfId="54" priority="9">
      <formula>AND($L$8&lt;&gt;1,$L$15&lt;&gt;1)</formula>
    </cfRule>
  </conditionalFormatting>
  <conditionalFormatting sqref="K9:K11">
    <cfRule type="expression" dxfId="53" priority="8">
      <formula>AND($L$11&lt;&gt;1,$L$15&lt;&gt;1)</formula>
    </cfRule>
  </conditionalFormatting>
  <conditionalFormatting sqref="K12:K13">
    <cfRule type="expression" dxfId="52" priority="7">
      <formula>AND($L$13&lt;&gt;1,$L$15&lt;&gt;1)</formula>
    </cfRule>
  </conditionalFormatting>
  <conditionalFormatting sqref="K14:K15">
    <cfRule type="expression" dxfId="51" priority="6">
      <formula>AND($L$15&lt;&gt;1,AND($L$13&lt;&gt;1,$L$11&lt;&gt;1,$L$8&lt;&gt;1,$L$6&lt;&gt;1))</formula>
    </cfRule>
  </conditionalFormatting>
  <conditionalFormatting sqref="O3:O11">
    <cfRule type="expression" dxfId="50" priority="5">
      <formula>$P$11&lt;1</formula>
    </cfRule>
  </conditionalFormatting>
  <conditionalFormatting sqref="O19">
    <cfRule type="expression" dxfId="49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CVE-2019-13053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9" t="s">
        <v>48</v>
      </c>
      <c r="C5" s="50"/>
      <c r="D5" s="51"/>
      <c r="E5" s="7"/>
      <c r="F5" s="1" t="str">
        <v>Modify Memory</v>
      </c>
      <c r="G5" s="16">
        <v>0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0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45294.581744791663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45294.576363888889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45294.578190277774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157.79999967198819</v>
      </c>
      <c r="F12" s="1" t="str">
        <v>DoS: Instability</v>
      </c>
      <c r="G12" s="16">
        <v>0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0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0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0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0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0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59">
        <v>0</v>
      </c>
    </row>
    <row r="21" spans="2:15" x14ac:dyDescent="0.25">
      <c r="F21" s="1" t="str">
        <v>Reduce Reliability</v>
      </c>
      <c r="G21" s="44">
        <v>0</v>
      </c>
    </row>
    <row r="22" spans="2:15" x14ac:dyDescent="0.25">
      <c r="F22" s="1" t="str">
        <v>Quality Degradation</v>
      </c>
      <c r="G22" s="44">
        <v>0</v>
      </c>
    </row>
    <row r="23" spans="2:15" x14ac:dyDescent="0.25">
      <c r="F23" s="1" t="str">
        <v>Alter Execution Logic</v>
      </c>
      <c r="G23" s="44">
        <v>0</v>
      </c>
    </row>
    <row r="24" spans="2:15" x14ac:dyDescent="0.25">
      <c r="F24" s="1" t="str">
        <v>Varies by Context</v>
      </c>
      <c r="G24" s="44">
        <v>0</v>
      </c>
    </row>
    <row r="25" spans="2:15" x14ac:dyDescent="0.25">
      <c r="F25" s="1" t="str">
        <v>Unexpected State</v>
      </c>
      <c r="G25" s="44">
        <v>0</v>
      </c>
    </row>
    <row r="26" spans="2:15" x14ac:dyDescent="0.25">
      <c r="F26" s="1" t="str">
        <v>Other</v>
      </c>
      <c r="G26" s="44">
        <v>0</v>
      </c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9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8" priority="7">
      <formula>$B$2="CVE-XXXX-XXXXX.xlsx"</formula>
    </cfRule>
  </conditionalFormatting>
  <conditionalFormatting sqref="D10">
    <cfRule type="expression" dxfId="47" priority="14">
      <formula>AND(NOT($D$13),NOT($D$15))</formula>
    </cfRule>
  </conditionalFormatting>
  <conditionalFormatting sqref="D11">
    <cfRule type="expression" dxfId="46" priority="16">
      <formula>AND(NOT($D$14),NOT($D$15))</formula>
    </cfRule>
  </conditionalFormatting>
  <conditionalFormatting sqref="D12">
    <cfRule type="expression" dxfId="45" priority="15">
      <formula>NOT($D$15)</formula>
    </cfRule>
  </conditionalFormatting>
  <conditionalFormatting sqref="G27:G28">
    <cfRule type="expression" dxfId="44" priority="17">
      <formula>$G$29=0</formula>
    </cfRule>
  </conditionalFormatting>
  <conditionalFormatting sqref="K13">
    <cfRule type="expression" dxfId="40" priority="10">
      <formula>AND($L$13&lt;&gt;1,$L$15&lt;&gt;1)</formula>
    </cfRule>
  </conditionalFormatting>
  <conditionalFormatting sqref="K14:K15">
    <cfRule type="expression" dxfId="39" priority="9">
      <formula>AND($L$15&lt;&gt;1,AND($L$13&lt;&gt;1,$L$11&lt;&gt;1,$L$8&lt;&gt;1,$L$6&lt;&gt;1))</formula>
    </cfRule>
  </conditionalFormatting>
  <conditionalFormatting sqref="O3:O11">
    <cfRule type="expression" dxfId="38" priority="8">
      <formula>$P$11&lt;1</formula>
    </cfRule>
  </conditionalFormatting>
  <conditionalFormatting sqref="O19">
    <cfRule type="expression" dxfId="37" priority="6">
      <formula>AND($O$19&lt;&gt;"Y",$O$19&lt;&gt;"N")</formula>
    </cfRule>
  </conditionalFormatting>
  <conditionalFormatting sqref="G3:G26">
    <cfRule type="expression" dxfId="12" priority="5">
      <formula>$G$29=0</formula>
    </cfRule>
  </conditionalFormatting>
  <conditionalFormatting sqref="K3:K6">
    <cfRule type="expression" dxfId="11" priority="4">
      <formula>AND($L$6&lt;&gt;1,$L$15&lt;&gt;1)</formula>
    </cfRule>
  </conditionalFormatting>
  <conditionalFormatting sqref="K7:K8">
    <cfRule type="expression" dxfId="10" priority="3">
      <formula>AND($L$8&lt;&gt;1,$L$15&lt;&gt;1)</formula>
    </cfRule>
  </conditionalFormatting>
  <conditionalFormatting sqref="K9:K11">
    <cfRule type="expression" dxfId="9" priority="2">
      <formula>AND($L$11&lt;&gt;1,$L$15&lt;&gt;1)</formula>
    </cfRule>
  </conditionalFormatting>
  <conditionalFormatting sqref="K12">
    <cfRule type="expression" dxfId="8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C18" sqref="C1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CVE-2019-13053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9" t="s">
        <v>49</v>
      </c>
      <c r="C5" s="50"/>
      <c r="D5" s="51"/>
      <c r="E5" s="7"/>
      <c r="F5" s="1" t="str">
        <v>Modify Memory</v>
      </c>
      <c r="G5" s="16">
        <v>0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0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45294.581744791663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45294.578190277774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45294.579535185185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116.2000002572313</v>
      </c>
      <c r="F12" s="1" t="str">
        <v>DoS: Instability</v>
      </c>
      <c r="G12" s="16">
        <v>0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0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0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0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0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0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59">
        <v>0</v>
      </c>
    </row>
    <row r="21" spans="2:15" x14ac:dyDescent="0.25">
      <c r="F21" s="1" t="str">
        <v>Reduce Reliability</v>
      </c>
      <c r="G21" s="44">
        <v>0</v>
      </c>
    </row>
    <row r="22" spans="2:15" x14ac:dyDescent="0.25">
      <c r="F22" s="1" t="str">
        <v>Quality Degradation</v>
      </c>
      <c r="G22" s="44">
        <v>0</v>
      </c>
    </row>
    <row r="23" spans="2:15" x14ac:dyDescent="0.25">
      <c r="F23" s="1" t="str">
        <v>Alter Execution Logic</v>
      </c>
      <c r="G23" s="44">
        <v>0</v>
      </c>
    </row>
    <row r="24" spans="2:15" x14ac:dyDescent="0.25">
      <c r="F24" s="1" t="str">
        <v>Varies by Context</v>
      </c>
      <c r="G24" s="44">
        <v>0</v>
      </c>
    </row>
    <row r="25" spans="2:15" x14ac:dyDescent="0.25">
      <c r="F25" s="1" t="str">
        <v>Unexpected State</v>
      </c>
      <c r="G25" s="44">
        <v>0</v>
      </c>
    </row>
    <row r="26" spans="2:15" x14ac:dyDescent="0.25">
      <c r="F26" s="1" t="str">
        <v>Other</v>
      </c>
      <c r="G26" s="44">
        <v>0</v>
      </c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9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6" priority="10">
      <formula>$B$2="CVE-XXXX-XXXXX.xlsx"</formula>
    </cfRule>
  </conditionalFormatting>
  <conditionalFormatting sqref="D10">
    <cfRule type="expression" dxfId="35" priority="17">
      <formula>AND(NOT($D$13),NOT($D$15))</formula>
    </cfRule>
  </conditionalFormatting>
  <conditionalFormatting sqref="D11">
    <cfRule type="expression" dxfId="34" priority="19">
      <formula>AND(NOT($D$14),NOT($D$15))</formula>
    </cfRule>
  </conditionalFormatting>
  <conditionalFormatting sqref="D12">
    <cfRule type="expression" dxfId="33" priority="18">
      <formula>NOT($D$15)</formula>
    </cfRule>
  </conditionalFormatting>
  <conditionalFormatting sqref="G27:G28">
    <cfRule type="expression" dxfId="32" priority="20">
      <formula>$G$29=0</formula>
    </cfRule>
  </conditionalFormatting>
  <conditionalFormatting sqref="O3:O5 O8:O11">
    <cfRule type="expression" dxfId="26" priority="11">
      <formula>$P$11&lt;1</formula>
    </cfRule>
  </conditionalFormatting>
  <conditionalFormatting sqref="O19">
    <cfRule type="expression" dxfId="25" priority="9">
      <formula>AND($O$19&lt;&gt;"Y",$O$19&lt;&gt;"N")</formula>
    </cfRule>
  </conditionalFormatting>
  <conditionalFormatting sqref="G3:G26">
    <cfRule type="expression" dxfId="7" priority="8">
      <formula>$G$29=0</formula>
    </cfRule>
  </conditionalFormatting>
  <conditionalFormatting sqref="K13">
    <cfRule type="expression" dxfId="6" priority="7">
      <formula>AND($L$13&lt;&gt;1,$L$15&lt;&gt;1)</formula>
    </cfRule>
  </conditionalFormatting>
  <conditionalFormatting sqref="K14:K15">
    <cfRule type="expression" dxfId="5" priority="6">
      <formula>AND($L$15&lt;&gt;1,AND($L$13&lt;&gt;1,$L$11&lt;&gt;1,$L$8&lt;&gt;1,$L$6&lt;&gt;1))</formula>
    </cfRule>
  </conditionalFormatting>
  <conditionalFormatting sqref="K3:K6">
    <cfRule type="expression" dxfId="4" priority="5">
      <formula>AND($L$6&lt;&gt;1,$L$15&lt;&gt;1)</formula>
    </cfRule>
  </conditionalFormatting>
  <conditionalFormatting sqref="K7:K8">
    <cfRule type="expression" dxfId="3" priority="4">
      <formula>AND($L$8&lt;&gt;1,$L$15&lt;&gt;1)</formula>
    </cfRule>
  </conditionalFormatting>
  <conditionalFormatting sqref="K9:K11">
    <cfRule type="expression" dxfId="2" priority="3">
      <formula>AND($L$11&lt;&gt;1,$L$15&lt;&gt;1)</formula>
    </cfRule>
  </conditionalFormatting>
  <conditionalFormatting sqref="K12">
    <cfRule type="expression" dxfId="1" priority="2">
      <formula>AND($L$13&lt;&gt;1,$L$15&lt;&gt;1)</formula>
    </cfRule>
  </conditionalFormatting>
  <conditionalFormatting sqref="O6:O7">
    <cfRule type="expression" dxfId="0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B4" sqref="B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 t="s">
        <v>75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B32" sqref="B3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CVE-2019-13053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51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45294.581744791663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/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/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0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0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0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0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76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4" priority="2">
      <formula>$B$2="CVE-XXXX-XXXXX.xlsx"</formula>
    </cfRule>
  </conditionalFormatting>
  <conditionalFormatting sqref="D10">
    <cfRule type="expression" dxfId="23" priority="9">
      <formula>AND(NOT($D$13),NOT($D$15))</formula>
    </cfRule>
  </conditionalFormatting>
  <conditionalFormatting sqref="D11">
    <cfRule type="expression" dxfId="22" priority="11">
      <formula>AND(NOT($D$14),NOT($D$15))</formula>
    </cfRule>
  </conditionalFormatting>
  <conditionalFormatting sqref="D12">
    <cfRule type="expression" dxfId="21" priority="10">
      <formula>NOT($D$15)</formula>
    </cfRule>
  </conditionalFormatting>
  <conditionalFormatting sqref="G3:G28">
    <cfRule type="expression" dxfId="20" priority="12">
      <formula>$G$29=0</formula>
    </cfRule>
  </conditionalFormatting>
  <conditionalFormatting sqref="K3:K6">
    <cfRule type="expression" dxfId="19" priority="8">
      <formula>AND($L$6&lt;&gt;1,$L$15&lt;&gt;1)</formula>
    </cfRule>
  </conditionalFormatting>
  <conditionalFormatting sqref="K7:K8">
    <cfRule type="expression" dxfId="18" priority="7">
      <formula>AND($L$8&lt;&gt;1,$L$15&lt;&gt;1)</formula>
    </cfRule>
  </conditionalFormatting>
  <conditionalFormatting sqref="K9:K11">
    <cfRule type="expression" dxfId="17" priority="6">
      <formula>AND($L$11&lt;&gt;1,$L$15&lt;&gt;1)</formula>
    </cfRule>
  </conditionalFormatting>
  <conditionalFormatting sqref="K12:K13">
    <cfRule type="expression" dxfId="16" priority="5">
      <formula>AND($L$13&lt;&gt;1,$L$15&lt;&gt;1)</formula>
    </cfRule>
  </conditionalFormatting>
  <conditionalFormatting sqref="K14:K15">
    <cfRule type="expression" dxfId="15" priority="4">
      <formula>AND($L$15&lt;&gt;1,AND($L$13&lt;&gt;1,$L$11&lt;&gt;1,$L$8&lt;&gt;1,$L$6&lt;&gt;1))</formula>
    </cfRule>
  </conditionalFormatting>
  <conditionalFormatting sqref="O3:O11">
    <cfRule type="expression" dxfId="14" priority="3">
      <formula>$P$11&lt;1</formula>
    </cfRule>
  </conditionalFormatting>
  <conditionalFormatting sqref="O19">
    <cfRule type="expression" dxfId="13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C:\Users\user\Desktop\[CVE-2019-13053.xlsx]CWE</v>
      </c>
    </row>
    <row r="4" spans="2:15" x14ac:dyDescent="0.25">
      <c r="C4" t="s">
        <v>2</v>
      </c>
      <c r="D4">
        <f ca="1">FIND("[",D3)</f>
        <v>23</v>
      </c>
    </row>
    <row r="5" spans="2:15" x14ac:dyDescent="0.25">
      <c r="C5" t="s">
        <v>3</v>
      </c>
      <c r="D5">
        <f ca="1">FIND(".",D3)</f>
        <v>38</v>
      </c>
    </row>
    <row r="6" spans="2:15" x14ac:dyDescent="0.25">
      <c r="C6" t="s">
        <v>1</v>
      </c>
      <c r="D6" t="str">
        <f ca="1">MID(D3,D4+1,D5-D4-1)</f>
        <v>CVE-2019-13053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2024-01-03T12:57:45Z</dcterms:modified>
</cp:coreProperties>
</file>