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365" yWindow="-105" windowWidth="21780" windowHeight="13170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4" i="6"/>
  <c r="M4" i="6"/>
  <c r="N3" i="6"/>
  <c r="J15" i="6"/>
  <c r="I15" i="6"/>
  <c r="J14" i="6"/>
  <c r="I14" i="6"/>
  <c r="J13" i="6"/>
  <c r="I13" i="6"/>
  <c r="J12" i="6"/>
  <c r="I12" i="6"/>
  <c r="J11" i="6"/>
  <c r="I11" i="6"/>
  <c r="J10" i="6"/>
  <c r="I10" i="6"/>
  <c r="J9" i="6"/>
  <c r="I9" i="6"/>
  <c r="J8" i="6"/>
  <c r="I8" i="6"/>
  <c r="J7" i="6"/>
  <c r="I7" i="6"/>
  <c r="J6" i="6"/>
  <c r="I6" i="6"/>
  <c r="J5" i="6"/>
  <c r="I5" i="6"/>
  <c r="J4" i="6"/>
  <c r="I4" i="6"/>
  <c r="J3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4" i="5"/>
  <c r="M4" i="5"/>
  <c r="N3" i="5"/>
  <c r="J15" i="5"/>
  <c r="I15" i="5"/>
  <c r="J14" i="5"/>
  <c r="I14" i="5"/>
  <c r="J13" i="5"/>
  <c r="I13" i="5"/>
  <c r="J12" i="5"/>
  <c r="I12" i="5"/>
  <c r="J11" i="5"/>
  <c r="I11" i="5"/>
  <c r="J10" i="5"/>
  <c r="I10" i="5"/>
  <c r="J9" i="5"/>
  <c r="I9" i="5"/>
  <c r="J8" i="5"/>
  <c r="I8" i="5"/>
  <c r="J7" i="5"/>
  <c r="I7" i="5"/>
  <c r="J6" i="5"/>
  <c r="I6" i="5"/>
  <c r="J5" i="5"/>
  <c r="I5" i="5"/>
  <c r="J4" i="5"/>
  <c r="I4" i="5"/>
  <c r="J3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N11" i="4"/>
  <c r="M11" i="4"/>
  <c r="N10" i="4"/>
  <c r="M10" i="4"/>
  <c r="N9" i="4"/>
  <c r="M9" i="4"/>
  <c r="N8" i="4"/>
  <c r="M8" i="4"/>
  <c r="N7" i="4"/>
  <c r="M7" i="4"/>
  <c r="N6" i="4"/>
  <c r="M6" i="4"/>
  <c r="N5" i="4"/>
  <c r="M5" i="4"/>
  <c r="N4" i="4"/>
  <c r="M4" i="4"/>
  <c r="N3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N11" i="3"/>
  <c r="M11" i="3"/>
  <c r="N10" i="3"/>
  <c r="M10" i="3"/>
  <c r="N9" i="3"/>
  <c r="M9" i="3"/>
  <c r="N8" i="3"/>
  <c r="M8" i="3"/>
  <c r="N7" i="3"/>
  <c r="M7" i="3"/>
  <c r="N6" i="3"/>
  <c r="M6" i="3"/>
  <c r="N5" i="3"/>
  <c r="M5" i="3"/>
  <c r="N4" i="3"/>
  <c r="M4" i="3"/>
  <c r="N3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<sst xmlns="http://schemas.openxmlformats.org/spreadsheetml/2006/main" count="183" uniqueCount="77">
  <si>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</si>
  <si>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</si>
  <si>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</si>
  <si>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</si>
  <si>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</si>
  <si>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</si>
  <si>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</si>
  <si>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</si>
  <si>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</si>
  <si>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</si>
  <si>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</si>
  <si>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</si>
  <si>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</si>
  <si>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</si>
  <si>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</si>
  <si>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</si>
  <si>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</si>
  <si>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</si>
  <si>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</si>
  <si>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</si>
  <si>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</si>
  <si>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</si>
  <si>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</si>
  <si>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</si>
  <si>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</si>
  <si>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</si>
  <si>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</si>
  <si>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</si>
  <si>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</si>
  <si>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</si>
  <si>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</si>
  <si>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</si>
  <si>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</si>
  <si>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</si>
  <si>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</si>
  <si>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</si>
  <si>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</si>
  <si>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</si>
  <si>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</si>
  <si>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</si>
  <si>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</si>
  <si>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</si>
  <si>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</si>
  <si>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</si>
  <si>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</si>
  <si>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</si>
  <si>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</si>
  <si>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</si>
  <si>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</si>
  <si>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</si>
  <si>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</si>
  <si>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</si>
  <si>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</si>
  <si>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</si>
  <si>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</si>
  <si>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</si>
  <si>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</si>
  <si>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</si>
  <si>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</si>
  <si>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</si>
  <si>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</si>
  <si>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</si>
  <si>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</si>
  <si>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</si>
  <si>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</si>
  <si>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</si>
  <si>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</si>
  <si>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</si>
  <si>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</si>
  <si>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</si>
  <si>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</si>
  <si>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</si>
  <si>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</si>
  <si>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</si>
  <si>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https://www.cybersecurity-help.cz/vdb/SB2022072107</t>
  </si>
  <si>
    <t>https://its.ny.gov/2022-093</t>
  </si>
  <si>
    <t>CWE-125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</si>
</sst>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1">
    <cellStyle name="Normalny" xfId="0" builtinId="0"/>
  </cellStyles>
  <dxfs count="59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tabSelected="1"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CVE-2022-32830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31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45294.623274305559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45294.616861689814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45294.61786377315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86.580000235699117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58" priority="2">
      <formula>$B$2="CVE-XXXX-XXXXX.xlsx"</formula>
    </cfRule>
  </conditionalFormatting>
  <conditionalFormatting sqref="D10">
    <cfRule type="expression" dxfId="57" priority="12">
      <formula>AND(NOT($D$13),NOT($D$15))</formula>
    </cfRule>
  </conditionalFormatting>
  <conditionalFormatting sqref="D11">
    <cfRule type="expression" dxfId="56" priority="15">
      <formula>AND(NOT($D$14),NOT($D$15))</formula>
    </cfRule>
  </conditionalFormatting>
  <conditionalFormatting sqref="D12">
    <cfRule type="expression" dxfId="55" priority="14">
      <formula>NOT($D$15)</formula>
    </cfRule>
  </conditionalFormatting>
  <conditionalFormatting sqref="G3:G28">
    <cfRule type="expression" dxfId="54" priority="19">
      <formula>$G$29=0</formula>
    </cfRule>
  </conditionalFormatting>
  <conditionalFormatting sqref="K3:K6">
    <cfRule type="expression" dxfId="53" priority="10">
      <formula>AND($L$6&lt;&gt;1,$L$15&lt;&gt;1)</formula>
    </cfRule>
  </conditionalFormatting>
  <conditionalFormatting sqref="K7:K8">
    <cfRule type="expression" dxfId="52" priority="9">
      <formula>AND($L$8&lt;&gt;1,$L$15&lt;&gt;1)</formula>
    </cfRule>
  </conditionalFormatting>
  <conditionalFormatting sqref="K9:K11">
    <cfRule type="expression" dxfId="51" priority="8">
      <formula>AND($L$11&lt;&gt;1,$L$15&lt;&gt;1)</formula>
    </cfRule>
  </conditionalFormatting>
  <conditionalFormatting sqref="K12:K13">
    <cfRule type="expression" dxfId="50" priority="7">
      <formula>AND($L$13&lt;&gt;1,$L$15&lt;&gt;1)</formula>
    </cfRule>
  </conditionalFormatting>
  <conditionalFormatting sqref="K14:K15">
    <cfRule type="expression" dxfId="49" priority="6">
      <formula>AND($L$15&lt;&gt;1,AND($L$13&lt;&gt;1,$L$11&lt;&gt;1,$L$8&lt;&gt;1,$L$6&lt;&gt;1))</formula>
    </cfRule>
  </conditionalFormatting>
  <conditionalFormatting sqref="O3:O11">
    <cfRule type="expression" dxfId="48" priority="5">
      <formula>$P$11&lt;1</formula>
    </cfRule>
  </conditionalFormatting>
  <conditionalFormatting sqref="O19">
    <cfRule type="expression" dxfId="47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CVE-2022-32830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48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45294.623274305559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45294.6179849537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45294.618779398152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68.64000060595572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46" priority="7">
      <formula>$B$2="CVE-XXXX-XXXXX.xlsx"</formula>
    </cfRule>
  </conditionalFormatting>
  <conditionalFormatting sqref="D10">
    <cfRule type="expression" dxfId="45" priority="14">
      <formula>AND(NOT($D$13),NOT($D$15))</formula>
    </cfRule>
  </conditionalFormatting>
  <conditionalFormatting sqref="D11">
    <cfRule type="expression" dxfId="44" priority="16">
      <formula>AND(NOT($D$14),NOT($D$15))</formula>
    </cfRule>
  </conditionalFormatting>
  <conditionalFormatting sqref="D12">
    <cfRule type="expression" dxfId="43" priority="15">
      <formula>NOT($D$15)</formula>
    </cfRule>
  </conditionalFormatting>
  <conditionalFormatting sqref="G26:G28">
    <cfRule type="expression" dxfId="42" priority="17">
      <formula>$G$29=0</formula>
    </cfRule>
  </conditionalFormatting>
  <conditionalFormatting sqref="K13">
    <cfRule type="expression" dxfId="38" priority="10">
      <formula>AND($L$13&lt;&gt;1,$L$15&lt;&gt;1)</formula>
    </cfRule>
  </conditionalFormatting>
  <conditionalFormatting sqref="K14:K15">
    <cfRule type="expression" dxfId="37" priority="9">
      <formula>AND($L$15&lt;&gt;1,AND($L$13&lt;&gt;1,$L$11&lt;&gt;1,$L$8&lt;&gt;1,$L$6&lt;&gt;1))</formula>
    </cfRule>
  </conditionalFormatting>
  <conditionalFormatting sqref="O3:O11">
    <cfRule type="expression" dxfId="36" priority="8">
      <formula>$P$11&lt;1</formula>
    </cfRule>
  </conditionalFormatting>
  <conditionalFormatting sqref="O19">
    <cfRule type="expression" dxfId="35" priority="6">
      <formula>AND($O$19&lt;&gt;"Y",$O$19&lt;&gt;"N")</formula>
    </cfRule>
  </conditionalFormatting>
  <conditionalFormatting sqref="G3:G25">
    <cfRule type="expression" dxfId="10" priority="5">
      <formula>$G$29=0</formula>
    </cfRule>
  </conditionalFormatting>
  <conditionalFormatting sqref="K3:K6">
    <cfRule type="expression" dxfId="9" priority="4">
      <formula>AND($L$6&lt;&gt;1,$L$15&lt;&gt;1)</formula>
    </cfRule>
  </conditionalFormatting>
  <conditionalFormatting sqref="K7:K8">
    <cfRule type="expression" dxfId="8" priority="3">
      <formula>AND($L$8&lt;&gt;1,$L$15&lt;&gt;1)</formula>
    </cfRule>
  </conditionalFormatting>
  <conditionalFormatting sqref="K9:K11">
    <cfRule type="expression" dxfId="7" priority="2">
      <formula>AND($L$11&lt;&gt;1,$L$15&lt;&gt;1)</formula>
    </cfRule>
  </conditionalFormatting>
  <conditionalFormatting sqref="K12">
    <cfRule type="expression" dxfId="6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CVE-2022-32830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49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45294.623274305559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45294.619878587961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45294.621603587962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149.04000016395003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>
        <v>1</v>
      </c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4" priority="8">
      <formula>$B$2="CVE-XXXX-XXXXX.xlsx"</formula>
    </cfRule>
  </conditionalFormatting>
  <conditionalFormatting sqref="D10">
    <cfRule type="expression" dxfId="33" priority="15">
      <formula>AND(NOT($D$13),NOT($D$15))</formula>
    </cfRule>
  </conditionalFormatting>
  <conditionalFormatting sqref="D11">
    <cfRule type="expression" dxfId="32" priority="17">
      <formula>AND(NOT($D$14),NOT($D$15))</formula>
    </cfRule>
  </conditionalFormatting>
  <conditionalFormatting sqref="D12">
    <cfRule type="expression" dxfId="31" priority="16">
      <formula>NOT($D$15)</formula>
    </cfRule>
  </conditionalFormatting>
  <conditionalFormatting sqref="G27:G28">
    <cfRule type="expression" dxfId="30" priority="18">
      <formula>$G$29=0</formula>
    </cfRule>
  </conditionalFormatting>
  <conditionalFormatting sqref="K13">
    <cfRule type="expression" dxfId="26" priority="11">
      <formula>AND($L$13&lt;&gt;1,$L$15&lt;&gt;1)</formula>
    </cfRule>
  </conditionalFormatting>
  <conditionalFormatting sqref="K14:K15">
    <cfRule type="expression" dxfId="25" priority="10">
      <formula>AND($L$15&lt;&gt;1,AND($L$13&lt;&gt;1,$L$11&lt;&gt;1,$L$8&lt;&gt;1,$L$6&lt;&gt;1))</formula>
    </cfRule>
  </conditionalFormatting>
  <conditionalFormatting sqref="O3:O11">
    <cfRule type="expression" dxfId="24" priority="9">
      <formula>$P$11&lt;1</formula>
    </cfRule>
  </conditionalFormatting>
  <conditionalFormatting sqref="O19">
    <cfRule type="expression" dxfId="23" priority="7">
      <formula>AND($O$19&lt;&gt;"Y",$O$19&lt;&gt;"N")</formula>
    </cfRule>
  </conditionalFormatting>
  <conditionalFormatting sqref="G26">
    <cfRule type="expression" dxfId="5" priority="6">
      <formula>$G$29=0</formula>
    </cfRule>
  </conditionalFormatting>
  <conditionalFormatting sqref="G3:G25">
    <cfRule type="expression" dxfId="4" priority="5">
      <formula>$G$29=0</formula>
    </cfRule>
  </conditionalFormatting>
  <conditionalFormatting sqref="K3:K6">
    <cfRule type="expression" dxfId="3" priority="4">
      <formula>AND($L$6&lt;&gt;1,$L$15&lt;&gt;1)</formula>
    </cfRule>
  </conditionalFormatting>
  <conditionalFormatting sqref="K7:K8">
    <cfRule type="expression" dxfId="2" priority="3">
      <formula>AND($L$8&lt;&gt;1,$L$15&lt;&gt;1)</formula>
    </cfRule>
  </conditionalFormatting>
  <conditionalFormatting sqref="K9:K11">
    <cfRule type="expression" dxfId="1" priority="2">
      <formula>AND($L$11&lt;&gt;1,$L$15&lt;&gt;1)</formula>
    </cfRule>
  </conditionalFormatting>
  <conditionalFormatting sqref="K12">
    <cfRule type="expression" dxfId="0" priority="1">
      <formula>AND($L$13&lt;&gt;1,$L$15&lt;&gt;1)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1" t="s">
        <v>74</v>
      </c>
    </row>
    <row r="4" spans="2:2" x14ac:dyDescent="0.25">
      <c r="B4" s="41" t="s">
        <v>75</v>
      </c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zoomScale="85" zoomScaleNormal="85" workbookViewId="0">
      <selection activeCell="D11" sqref="D11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58" t="s">
        <v>50</v>
      </c>
      <c r="C1" s="58"/>
      <c r="D1" s="58"/>
      <c r="F1" s="58" t="s">
        <v>45</v>
      </c>
      <c r="G1" s="58"/>
      <c r="I1" s="58" t="s">
        <v>44</v>
      </c>
      <c r="J1" s="58"/>
      <c r="K1" s="58"/>
      <c r="M1" s="58" t="s">
        <v>47</v>
      </c>
      <c r="N1" s="58"/>
      <c r="O1" s="58"/>
    </row>
    <row r="2" spans="2:16" x14ac:dyDescent="0.25">
      <c r="B2" s="49" t="str">
        <f ca="1">_Variables!D6</f>
        <v>CVE-2022-32830</v>
      </c>
      <c r="C2" s="50"/>
      <c r="D2" s="51"/>
      <c r="E2" s="7"/>
      <c r="F2" s="4" t="s">
        <v>19</v>
      </c>
      <c r="G2" s="5" t="s">
        <v>33</v>
      </c>
      <c r="I2" s="47" t="s">
        <v>43</v>
      </c>
      <c r="J2" s="48"/>
      <c r="K2" s="5" t="s">
        <v>33</v>
      </c>
      <c r="M2" s="47" t="s">
        <v>46</v>
      </c>
      <c r="N2" s="48"/>
      <c r="O2" s="5" t="s">
        <v>33</v>
      </c>
    </row>
    <row r="3" spans="2:16" x14ac:dyDescent="0.25">
      <c r="B3" s="52"/>
      <c r="C3" s="53"/>
      <c r="D3" s="54"/>
      <c r="E3" s="7"/>
      <c r="F3" s="1" t="str" cm="1">
        <f t="array" ref="F3:F28">_Variables!C11:C36</f>
        <v>Execute Unauthorized Code or Commands</v>
      </c>
      <c r="G3" s="16"/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5"/>
      <c r="C4" s="56"/>
      <c r="D4" s="57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49" t="s">
        <v>51</v>
      </c>
      <c r="C5" s="50"/>
      <c r="D5" s="51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52"/>
      <c r="C6" s="53"/>
      <c r="D6" s="54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5"/>
      <c r="C7" s="56"/>
      <c r="D7" s="57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45294.623274305559</v>
      </c>
      <c r="F9" s="1" t="str">
        <v>Read Application Data</v>
      </c>
      <c r="G9" s="16">
        <v>1</v>
      </c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45294.621877893522</v>
      </c>
      <c r="F10" s="1" t="str">
        <v>Read Files or Directories</v>
      </c>
      <c r="G10" s="16">
        <v>1</v>
      </c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45294.622805439816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80.139999836683273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 t="s">
        <v>76</v>
      </c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2" priority="2">
      <formula>$B$2="CVE-XXXX-XXXXX.xlsx"</formula>
    </cfRule>
  </conditionalFormatting>
  <conditionalFormatting sqref="D10">
    <cfRule type="expression" dxfId="21" priority="9">
      <formula>AND(NOT($D$13),NOT($D$15))</formula>
    </cfRule>
  </conditionalFormatting>
  <conditionalFormatting sqref="D11">
    <cfRule type="expression" dxfId="20" priority="11">
      <formula>AND(NOT($D$14),NOT($D$15))</formula>
    </cfRule>
  </conditionalFormatting>
  <conditionalFormatting sqref="D12">
    <cfRule type="expression" dxfId="19" priority="10">
      <formula>NOT($D$15)</formula>
    </cfRule>
  </conditionalFormatting>
  <conditionalFormatting sqref="G3:G28">
    <cfRule type="expression" dxfId="18" priority="12">
      <formula>$G$29=0</formula>
    </cfRule>
  </conditionalFormatting>
  <conditionalFormatting sqref="K3:K6">
    <cfRule type="expression" dxfId="17" priority="8">
      <formula>AND($L$6&lt;&gt;1,$L$15&lt;&gt;1)</formula>
    </cfRule>
  </conditionalFormatting>
  <conditionalFormatting sqref="K7:K8">
    <cfRule type="expression" dxfId="16" priority="7">
      <formula>AND($L$8&lt;&gt;1,$L$15&lt;&gt;1)</formula>
    </cfRule>
  </conditionalFormatting>
  <conditionalFormatting sqref="K9:K11">
    <cfRule type="expression" dxfId="15" priority="6">
      <formula>AND($L$11&lt;&gt;1,$L$15&lt;&gt;1)</formula>
    </cfRule>
  </conditionalFormatting>
  <conditionalFormatting sqref="K12:K13">
    <cfRule type="expression" dxfId="14" priority="5">
      <formula>AND($L$13&lt;&gt;1,$L$15&lt;&gt;1)</formula>
    </cfRule>
  </conditionalFormatting>
  <conditionalFormatting sqref="K14:K15">
    <cfRule type="expression" dxfId="13" priority="4">
      <formula>AND($L$15&lt;&gt;1,AND($L$13&lt;&gt;1,$L$11&lt;&gt;1,$L$8&lt;&gt;1,$L$6&lt;&gt;1))</formula>
    </cfRule>
  </conditionalFormatting>
  <conditionalFormatting sqref="O3:O11">
    <cfRule type="expression" dxfId="12" priority="3">
      <formula>$P$11&lt;1</formula>
    </cfRule>
  </conditionalFormatting>
  <conditionalFormatting sqref="O19">
    <cfRule type="expression" dxfId="11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C:\Users\user\Desktop\[CVE-2022-32830.xlsx]CWE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CVE-2022-32830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user</cp:lastModifiedBy>
  <dcterms:created xsi:type="dcterms:W3CDTF">2015-06-05T18:17:20Z</dcterms:created>
  <dcterms:modified xsi:type="dcterms:W3CDTF">2024-01-03T13:57:35Z</dcterms:modified>
</cp:coreProperties>
</file>