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365" yWindow="-105" windowWidth="21780" windowHeight="13170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/>
  <c r="G29" i="6" l="1"/>
  <c r="G29" i="5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<sst xmlns="http://schemas.openxmlformats.org/spreadsheetml/2006/main" count="187" uniqueCount="82">
  <si>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</si>
  <si>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</si>
  <si>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</si>
  <si>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</si>
  <si>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</si>
  <si>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</si>
  <si>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</si>
  <si>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</si>
  <si>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</si>
  <si>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</si>
  <si>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</si>
  <si>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</si>
  <si>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</si>
  <si>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</si>
  <si>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</si>
  <si>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</si>
  <si>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</si>
  <si>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</si>
  <si>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</si>
  <si>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</si>
  <si>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</si>
  <si>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</si>
  <si>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</si>
  <si>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</si>
  <si>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</si>
  <si>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</si>
  <si>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</si>
  <si>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</si>
  <si>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</si>
  <si>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</si>
  <si>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</si>
  <si>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</si>
  <si>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</si>
  <si>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</si>
  <si>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</si>
  <si>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</si>
  <si>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</si>
  <si>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</si>
  <si>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</si>
  <si>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</si>
  <si>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</si>
  <si>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</si>
  <si>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</si>
  <si>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</si>
  <si>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</si>
  <si>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</si>
  <si>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</si>
  <si>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</si>
  <si>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</si>
  <si>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</si>
  <si>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</si>
  <si>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</si>
  <si>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</si>
  <si>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</si>
  <si>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</si>
  <si>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</si>
  <si>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</si>
  <si>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</si>
  <si>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</si>
  <si>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</si>
  <si>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</si>
  <si>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</si>
  <si>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</si>
  <si>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</si>
  <si>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</si>
  <si>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</si>
  <si>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</si>
  <si>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</si>
  <si>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</si>
  <si>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</si>
  <si>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</si>
  <si>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</si>
  <si>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</si>
  <si>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</si>
  <si>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Y</t>
  </si>
  <si>
    <t>https://github.com/advisories/GHSA-2wph-5668-pjw8</t>
  </si>
  <si>
    <t>https://psirt.canon/advisory-information/cp2023-001/</t>
  </si>
  <si>
    <t>https://www.zerodayinitiative.com/advisories/ZDI-23-549/</t>
  </si>
  <si>
    <t>https://canoncanada.custhelp.com/app/answers/answer_view/a_id/1044500/loc/en_US</t>
  </si>
  <si>
    <t>CWE-787</t>
  </si>
  <si>
    <t>CWE-121</t>
  </si>
  <si>
    <t>This CVE i practically the same as: CVE-2023-0851 i CVE-2023-0852 i CVE-2023-0853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</si>
</sst>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0" fillId="0" borderId="10" xfId="0" applyBorder="1"/>
    <xf numFmtId="0" fontId="0" fillId="0" borderId="24" xfId="0" applyBorder="1"/>
    <xf numFmtId="0" fontId="0" fillId="0" borderId="9" xfId="0" applyFont="1" applyBorder="1" applyAlignment="1">
      <alignment horizontal="center"/>
    </xf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5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dvisories/GHSA-2wph-5668-pjw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CVE-2023-0854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31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45294.616008449077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45294.603006018522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45294.604462152776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125.80999955534935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5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81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50" priority="2">
      <formula>$B$2="CVE-XXXX-XXXXX.xlsx"</formula>
    </cfRule>
  </conditionalFormatting>
  <conditionalFormatting sqref="D10">
    <cfRule type="expression" dxfId="49" priority="12">
      <formula>AND(NOT($D$13),NOT($D$15))</formula>
    </cfRule>
  </conditionalFormatting>
  <conditionalFormatting sqref="D11">
    <cfRule type="expression" dxfId="48" priority="15">
      <formula>AND(NOT($D$14),NOT($D$15))</formula>
    </cfRule>
  </conditionalFormatting>
  <conditionalFormatting sqref="D12">
    <cfRule type="expression" dxfId="47" priority="14">
      <formula>NOT($D$15)</formula>
    </cfRule>
  </conditionalFormatting>
  <conditionalFormatting sqref="G3:G28">
    <cfRule type="expression" dxfId="46" priority="19">
      <formula>$G$29=0</formula>
    </cfRule>
  </conditionalFormatting>
  <conditionalFormatting sqref="K3:K6">
    <cfRule type="expression" dxfId="45" priority="10">
      <formula>AND($L$6&lt;&gt;1,$L$15&lt;&gt;1)</formula>
    </cfRule>
  </conditionalFormatting>
  <conditionalFormatting sqref="K7:K8">
    <cfRule type="expression" dxfId="44" priority="9">
      <formula>AND($L$8&lt;&gt;1,$L$15&lt;&gt;1)</formula>
    </cfRule>
  </conditionalFormatting>
  <conditionalFormatting sqref="K9:K11">
    <cfRule type="expression" dxfId="43" priority="8">
      <formula>AND($L$11&lt;&gt;1,$L$15&lt;&gt;1)</formula>
    </cfRule>
  </conditionalFormatting>
  <conditionalFormatting sqref="K12:K13">
    <cfRule type="expression" dxfId="42" priority="7">
      <formula>AND($L$13&lt;&gt;1,$L$15&lt;&gt;1)</formula>
    </cfRule>
  </conditionalFormatting>
  <conditionalFormatting sqref="K14:K15">
    <cfRule type="expression" dxfId="41" priority="6">
      <formula>AND($L$15&lt;&gt;1,AND($L$13&lt;&gt;1,$L$11&lt;&gt;1,$L$8&lt;&gt;1,$L$6&lt;&gt;1))</formula>
    </cfRule>
  </conditionalFormatting>
  <conditionalFormatting sqref="O3:O11">
    <cfRule type="expression" dxfId="40" priority="5">
      <formula>$P$11&lt;1</formula>
    </cfRule>
  </conditionalFormatting>
  <conditionalFormatting sqref="O19">
    <cfRule type="expression" dxfId="39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CVE-2023-0854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48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45294.616008449077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45294.604673611109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f ca="1">NOW()</f>
        <v>45294.616008449077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 ca="1">(D11-D10)*86400</f>
        <v>979.33000037446618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ca="1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 ca="1"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5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 t="b"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8" priority="7">
      <formula>$B$2="CVE-XXXX-XXXXX.xlsx"</formula>
    </cfRule>
  </conditionalFormatting>
  <conditionalFormatting sqref="D10">
    <cfRule type="expression" dxfId="37" priority="14">
      <formula>AND(NOT($D$13),NOT($D$15))</formula>
    </cfRule>
  </conditionalFormatting>
  <conditionalFormatting sqref="D12">
    <cfRule type="expression" dxfId="36" priority="15">
      <formula>NOT($D$15)</formula>
    </cfRule>
  </conditionalFormatting>
  <conditionalFormatting sqref="G27:G28">
    <cfRule type="expression" dxfId="35" priority="17">
      <formula>$G$29=0</formula>
    </cfRule>
  </conditionalFormatting>
  <conditionalFormatting sqref="K13">
    <cfRule type="expression" dxfId="34" priority="10">
      <formula>AND($L$13&lt;&gt;1,$L$15&lt;&gt;1)</formula>
    </cfRule>
  </conditionalFormatting>
  <conditionalFormatting sqref="K14:K15">
    <cfRule type="expression" dxfId="33" priority="9">
      <formula>AND($L$15&lt;&gt;1,AND($L$13&lt;&gt;1,$L$11&lt;&gt;1,$L$8&lt;&gt;1,$L$6&lt;&gt;1))</formula>
    </cfRule>
  </conditionalFormatting>
  <conditionalFormatting sqref="O3:O11">
    <cfRule type="expression" dxfId="32" priority="8">
      <formula>$P$11&lt;1</formula>
    </cfRule>
  </conditionalFormatting>
  <conditionalFormatting sqref="O19">
    <cfRule type="expression" dxfId="31" priority="6">
      <formula>AND($O$19&lt;&gt;"Y",$O$19&lt;&gt;"N")</formula>
    </cfRule>
  </conditionalFormatting>
  <conditionalFormatting sqref="G3:G26">
    <cfRule type="expression" dxfId="30" priority="5">
      <formula>$G$29=0</formula>
    </cfRule>
  </conditionalFormatting>
  <conditionalFormatting sqref="K3:K6">
    <cfRule type="expression" dxfId="29" priority="4">
      <formula>AND($L$6&lt;&gt;1,$L$15&lt;&gt;1)</formula>
    </cfRule>
  </conditionalFormatting>
  <conditionalFormatting sqref="K7:K8">
    <cfRule type="expression" dxfId="28" priority="3">
      <formula>AND($L$8&lt;&gt;1,$L$15&lt;&gt;1)</formula>
    </cfRule>
  </conditionalFormatting>
  <conditionalFormatting sqref="K9:K11">
    <cfRule type="expression" dxfId="27" priority="2">
      <formula>AND($L$11&lt;&gt;1,$L$15&lt;&gt;1)</formula>
    </cfRule>
  </conditionalFormatting>
  <conditionalFormatting sqref="K12">
    <cfRule type="expression" dxfId="26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CVE-2023-0854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49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45294.616008449077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45294.606149537038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45294.607924074073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153.31999983172864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5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5" priority="7">
      <formula>$B$2="CVE-XXXX-XXXXX.xlsx"</formula>
    </cfRule>
  </conditionalFormatting>
  <conditionalFormatting sqref="D10">
    <cfRule type="expression" dxfId="24" priority="14">
      <formula>AND(NOT($D$13),NOT($D$15))</formula>
    </cfRule>
  </conditionalFormatting>
  <conditionalFormatting sqref="D11">
    <cfRule type="expression" dxfId="23" priority="16">
      <formula>AND(NOT($D$14),NOT($D$15))</formula>
    </cfRule>
  </conditionalFormatting>
  <conditionalFormatting sqref="D12">
    <cfRule type="expression" dxfId="22" priority="15">
      <formula>NOT($D$15)</formula>
    </cfRule>
  </conditionalFormatting>
  <conditionalFormatting sqref="G27:G28">
    <cfRule type="expression" dxfId="21" priority="17">
      <formula>$G$29=0</formula>
    </cfRule>
  </conditionalFormatting>
  <conditionalFormatting sqref="K13">
    <cfRule type="expression" dxfId="20" priority="10">
      <formula>AND($L$13&lt;&gt;1,$L$15&lt;&gt;1)</formula>
    </cfRule>
  </conditionalFormatting>
  <conditionalFormatting sqref="K14:K15">
    <cfRule type="expression" dxfId="19" priority="9">
      <formula>AND($L$15&lt;&gt;1,AND($L$13&lt;&gt;1,$L$11&lt;&gt;1,$L$8&lt;&gt;1,$L$6&lt;&gt;1))</formula>
    </cfRule>
  </conditionalFormatting>
  <conditionalFormatting sqref="O3:O11">
    <cfRule type="expression" dxfId="18" priority="8">
      <formula>$P$11&lt;1</formula>
    </cfRule>
  </conditionalFormatting>
  <conditionalFormatting sqref="O19">
    <cfRule type="expression" dxfId="17" priority="6">
      <formula>AND($O$19&lt;&gt;"Y",$O$19&lt;&gt;"N")</formula>
    </cfRule>
  </conditionalFormatting>
  <conditionalFormatting sqref="G3:G26">
    <cfRule type="expression" dxfId="16" priority="5">
      <formula>$G$29=0</formula>
    </cfRule>
  </conditionalFormatting>
  <conditionalFormatting sqref="K3:K6">
    <cfRule type="expression" dxfId="15" priority="4">
      <formula>AND($L$6&lt;&gt;1,$L$15&lt;&gt;1)</formula>
    </cfRule>
  </conditionalFormatting>
  <conditionalFormatting sqref="K7:K8">
    <cfRule type="expression" dxfId="14" priority="3">
      <formula>AND($L$8&lt;&gt;1,$L$15&lt;&gt;1)</formula>
    </cfRule>
  </conditionalFormatting>
  <conditionalFormatting sqref="K9:K11">
    <cfRule type="expression" dxfId="13" priority="2">
      <formula>AND($L$11&lt;&gt;1,$L$15&lt;&gt;1)</formula>
    </cfRule>
  </conditionalFormatting>
  <conditionalFormatting sqref="K12">
    <cfRule type="expression" dxfId="12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B9" sqref="B9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6" t="s">
        <v>75</v>
      </c>
    </row>
    <row r="4" spans="2:2" x14ac:dyDescent="0.25">
      <c r="B4" s="41" t="s">
        <v>76</v>
      </c>
    </row>
    <row r="5" spans="2:2" x14ac:dyDescent="0.25">
      <c r="B5" s="41" t="s">
        <v>77</v>
      </c>
    </row>
    <row r="6" spans="2:2" x14ac:dyDescent="0.25">
      <c r="B6" s="41" t="s">
        <v>78</v>
      </c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B31" sqref="B3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CVE-2023-0854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51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45294.616008449077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45294.607924074073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45294.609690740741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152.64000012539327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5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79</v>
      </c>
      <c r="K31" s="21"/>
    </row>
    <row r="32" spans="2:15" x14ac:dyDescent="0.25">
      <c r="B32" s="1" t="s">
        <v>80</v>
      </c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6">
      <formula>$B$2="CVE-XXXX-XXXXX.xlsx"</formula>
    </cfRule>
  </conditionalFormatting>
  <conditionalFormatting sqref="D11">
    <cfRule type="expression" dxfId="10" priority="15">
      <formula>AND(NOT($D$14),NOT($D$15))</formula>
    </cfRule>
  </conditionalFormatting>
  <conditionalFormatting sqref="D12">
    <cfRule type="expression" dxfId="9" priority="14">
      <formula>NOT($D$15)</formula>
    </cfRule>
  </conditionalFormatting>
  <conditionalFormatting sqref="G3:G28">
    <cfRule type="expression" dxfId="8" priority="16">
      <formula>$G$29=0</formula>
    </cfRule>
  </conditionalFormatting>
  <conditionalFormatting sqref="K13">
    <cfRule type="expression" dxfId="7" priority="9">
      <formula>AND($L$13&lt;&gt;1,$L$15&lt;&gt;1)</formula>
    </cfRule>
  </conditionalFormatting>
  <conditionalFormatting sqref="K14:K15">
    <cfRule type="expression" dxfId="6" priority="8">
      <formula>AND($L$15&lt;&gt;1,AND($L$13&lt;&gt;1,$L$11&lt;&gt;1,$L$8&lt;&gt;1,$L$6&lt;&gt;1))</formula>
    </cfRule>
  </conditionalFormatting>
  <conditionalFormatting sqref="O3:O11">
    <cfRule type="expression" dxfId="5" priority="7">
      <formula>$P$11&lt;1</formula>
    </cfRule>
  </conditionalFormatting>
  <conditionalFormatting sqref="O19">
    <cfRule type="expression" dxfId="4" priority="5">
      <formula>AND($O$19&lt;&gt;"Y",$O$19&lt;&gt;"N")</formula>
    </cfRule>
  </conditionalFormatting>
  <conditionalFormatting sqref="K3:K6">
    <cfRule type="expression" dxfId="3" priority="4">
      <formula>AND($L$6&lt;&gt;1,$L$15&lt;&gt;1)</formula>
    </cfRule>
  </conditionalFormatting>
  <conditionalFormatting sqref="K7:K8">
    <cfRule type="expression" dxfId="2" priority="3">
      <formula>AND($L$8&lt;&gt;1,$L$15&lt;&gt;1)</formula>
    </cfRule>
  </conditionalFormatting>
  <conditionalFormatting sqref="K9:K11">
    <cfRule type="expression" dxfId="1" priority="2">
      <formula>AND($L$11&lt;&gt;1,$L$15&lt;&gt;1)</formula>
    </cfRule>
  </conditionalFormatting>
  <conditionalFormatting sqref="K12">
    <cfRule type="expression" dxfId="0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C:\Users\user\Desktop\[CVE-2023-0854.xlsx]Description</v>
      </c>
    </row>
    <row r="4" spans="2:15" x14ac:dyDescent="0.25">
      <c r="C4" t="s">
        <v>2</v>
      </c>
      <c r="D4">
        <f ca="1">FIND("[",D3)</f>
        <v>23</v>
      </c>
    </row>
    <row r="5" spans="2:15" x14ac:dyDescent="0.25">
      <c r="C5" t="s">
        <v>3</v>
      </c>
      <c r="D5">
        <f ca="1">FIND(".",D3)</f>
        <v>37</v>
      </c>
    </row>
    <row r="6" spans="2:15" x14ac:dyDescent="0.25">
      <c r="C6" t="s">
        <v>1</v>
      </c>
      <c r="D6" t="str">
        <f ca="1">MID(D3,D4+1,D5-D4-1)</f>
        <v>CVE-2023-0854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2024-01-03T13:47:39Z</dcterms:modified>
</cp:coreProperties>
</file>