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nkiety 1\Ankiety\Marcin\"/>
    </mc:Choice>
  </mc:AlternateContent>
  <bookViews>
    <workbookView xWindow="-120" yWindow="-120" windowWidth="29040" windowHeight="1572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<sst xmlns="http://schemas.openxmlformats.org/spreadsheetml/2006/main" count="184" uniqueCount="79">
  <si>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</si>
  <si>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</si>
  <si>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</si>
  <si>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</si>
  <si>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</si>
  <si>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</si>
  <si>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</si>
  <si>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</si>
  <si>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</si>
  <si>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</si>
  <si>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</si>
  <si>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</si>
  <si>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</si>
  <si>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</si>
  <si>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</si>
  <si>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</si>
  <si>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</si>
  <si>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</si>
  <si>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</si>
  <si>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</si>
  <si>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</si>
  <si>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</si>
  <si>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</si>
  <si>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</si>
  <si>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</si>
  <si>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</si>
  <si>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</si>
  <si>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</si>
  <si>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</si>
  <si>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</si>
  <si>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</si>
  <si>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</si>
  <si>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</si>
  <si>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</si>
  <si>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</si>
  <si>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</si>
  <si>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</si>
  <si>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</si>
  <si>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</si>
  <si>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</si>
  <si>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</si>
  <si>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</si>
  <si>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</si>
  <si>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</si>
  <si>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</si>
  <si>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</si>
  <si>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</si>
  <si>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</si>
  <si>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</si>
  <si>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</si>
  <si>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</si>
  <si>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</si>
  <si>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</si>
  <si>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</si>
  <si>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</si>
  <si>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</si>
  <si>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</si>
  <si>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</si>
  <si>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</si>
  <si>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</si>
  <si>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</si>
  <si>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</si>
  <si>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</si>
  <si>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</si>
  <si>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</si>
  <si>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</si>
  <si>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</si>
  <si>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</si>
  <si>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</si>
  <si>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</si>
  <si>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</si>
  <si>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</si>
  <si>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</si>
  <si>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</si>
  <si>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ponownie grupa podatności</t>
  </si>
  <si>
    <t>https://security.netapp.com/advisory/ntap-20191031-0005/</t>
  </si>
  <si>
    <t>CVE-2019-16714, CVE-2019-14814, CVE-2019-14816, CVE-2019-16746, CVE-2019-16994, CVE-2019-16995, CVE-2019-14835, CVE-2019-17133, CVE-2019-17351, CVE-2019-18198, CVE-2019-17666, CVE-2019-2215</t>
  </si>
  <si>
    <t>n</t>
  </si>
  <si>
    <t>https://github.com/c3r34lk1ll3r/CVE-2019-2215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</si>
</sst>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2"/>
      <color rgb="FF45454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8" xfId="0" applyBorder="1"/>
    <xf numFmtId="0" fontId="3" fillId="0" borderId="28" xfId="1" applyBorder="1"/>
    <xf numFmtId="0" fontId="4" fillId="0" borderId="0" xfId="0" applyFont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ity.netapp.com/advisory/ntap-20191031-0005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topLeftCell="E1" zoomScale="85" zoomScaleNormal="85" workbookViewId="0">
      <selection activeCell="I23" sqref="I2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3" t="s">
        <v>50</v>
      </c>
      <c r="C1" s="63"/>
      <c r="D1" s="63"/>
      <c r="F1" s="63" t="s">
        <v>45</v>
      </c>
      <c r="G1" s="63"/>
      <c r="I1" s="63" t="s">
        <v>44</v>
      </c>
      <c r="J1" s="63"/>
      <c r="K1" s="63"/>
      <c r="M1" s="63" t="s">
        <v>47</v>
      </c>
      <c r="N1" s="63"/>
      <c r="O1" s="63"/>
    </row>
    <row r="2" spans="2:16" x14ac:dyDescent="0.25">
      <c r="B2" s="54" t="str">
        <f ca="1">_Variables!D6</f>
        <v>CVE-2021-21220_v105_MS</v>
      </c>
      <c r="C2" s="55"/>
      <c r="D2" s="56"/>
      <c r="E2" s="7"/>
      <c r="F2" s="4" t="s">
        <v>19</v>
      </c>
      <c r="G2" s="5" t="s">
        <v>33</v>
      </c>
      <c r="I2" s="52" t="s">
        <v>43</v>
      </c>
      <c r="J2" s="53"/>
      <c r="K2" s="5" t="s">
        <v>33</v>
      </c>
      <c r="M2" s="52" t="s">
        <v>46</v>
      </c>
      <c r="N2" s="53"/>
      <c r="O2" s="5" t="s">
        <v>33</v>
      </c>
    </row>
    <row r="3" spans="2:16" x14ac:dyDescent="0.25">
      <c r="B3" s="57"/>
      <c r="C3" s="58"/>
      <c r="D3" s="59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0"/>
      <c r="C4" s="61"/>
      <c r="D4" s="62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4" t="s">
        <v>31</v>
      </c>
      <c r="C5" s="55"/>
      <c r="D5" s="56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7"/>
      <c r="C6" s="58"/>
      <c r="D6" s="59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0"/>
      <c r="C7" s="61"/>
      <c r="D7" s="62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7">
        <v>45145.571672337966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45145.574743171295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265.31999961007386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C18" sqref="C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3" t="s">
        <v>50</v>
      </c>
      <c r="C1" s="63"/>
      <c r="D1" s="63"/>
      <c r="F1" s="63" t="s">
        <v>45</v>
      </c>
      <c r="G1" s="63"/>
      <c r="I1" s="63" t="s">
        <v>44</v>
      </c>
      <c r="J1" s="63"/>
      <c r="K1" s="63"/>
      <c r="M1" s="63" t="s">
        <v>47</v>
      </c>
      <c r="N1" s="63"/>
      <c r="O1" s="63"/>
    </row>
    <row r="2" spans="2:16" x14ac:dyDescent="0.25">
      <c r="B2" s="54" t="str">
        <f ca="1">_Variables!D6</f>
        <v>CVE-2021-21220_v105_MS</v>
      </c>
      <c r="C2" s="55"/>
      <c r="D2" s="56"/>
      <c r="E2" s="7"/>
      <c r="F2" s="4" t="s">
        <v>19</v>
      </c>
      <c r="G2" s="5" t="s">
        <v>33</v>
      </c>
      <c r="I2" s="52" t="s">
        <v>43</v>
      </c>
      <c r="J2" s="53"/>
      <c r="K2" s="5" t="s">
        <v>33</v>
      </c>
      <c r="M2" s="52" t="s">
        <v>46</v>
      </c>
      <c r="N2" s="53"/>
      <c r="O2" s="5" t="s">
        <v>33</v>
      </c>
    </row>
    <row r="3" spans="2:16" x14ac:dyDescent="0.25">
      <c r="B3" s="57"/>
      <c r="C3" s="58"/>
      <c r="D3" s="59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0"/>
      <c r="C4" s="61"/>
      <c r="D4" s="62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4" t="s">
        <v>48</v>
      </c>
      <c r="C5" s="55"/>
      <c r="D5" s="56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7"/>
      <c r="C6" s="58"/>
      <c r="D6" s="59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0"/>
      <c r="C7" s="61"/>
      <c r="D7" s="62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48">
        <v>45145.574975347219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8">
        <v>45145.578692592593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321.17000031284988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15</v>
      </c>
    </row>
    <row r="30" spans="2:15" x14ac:dyDescent="0.25">
      <c r="B30" s="18" t="s">
        <v>36</v>
      </c>
      <c r="C30" s="19"/>
      <c r="D30" s="64" t="s">
        <v>74</v>
      </c>
      <c r="E30" s="64"/>
      <c r="F30" s="64"/>
      <c r="G30" s="64"/>
      <c r="H30" s="64"/>
      <c r="I30" s="64"/>
      <c r="J30" s="64"/>
      <c r="K30" s="65"/>
    </row>
    <row r="31" spans="2:15" x14ac:dyDescent="0.25">
      <c r="B31" s="1"/>
      <c r="D31" s="66"/>
      <c r="E31" s="66"/>
      <c r="F31" s="66"/>
      <c r="G31" s="66"/>
      <c r="H31" s="66"/>
      <c r="I31" s="66"/>
      <c r="J31" s="66"/>
      <c r="K31" s="67"/>
    </row>
    <row r="32" spans="2:15" x14ac:dyDescent="0.25">
      <c r="B32" s="1"/>
      <c r="D32" s="66"/>
      <c r="E32" s="66"/>
      <c r="F32" s="66"/>
      <c r="G32" s="66"/>
      <c r="H32" s="66"/>
      <c r="I32" s="66"/>
      <c r="J32" s="66"/>
      <c r="K32" s="67"/>
    </row>
    <row r="33" spans="2:11" x14ac:dyDescent="0.25">
      <c r="B33" s="1"/>
      <c r="D33" s="66"/>
      <c r="E33" s="66"/>
      <c r="F33" s="66"/>
      <c r="G33" s="66"/>
      <c r="H33" s="66"/>
      <c r="I33" s="66"/>
      <c r="J33" s="66"/>
      <c r="K33" s="67"/>
    </row>
    <row r="34" spans="2:11" x14ac:dyDescent="0.25">
      <c r="B34" s="1"/>
      <c r="D34" s="66"/>
      <c r="E34" s="66"/>
      <c r="F34" s="66"/>
      <c r="G34" s="66"/>
      <c r="H34" s="66"/>
      <c r="I34" s="66"/>
      <c r="J34" s="66"/>
      <c r="K34" s="67"/>
    </row>
    <row r="35" spans="2:11" ht="15.75" thickBot="1" x14ac:dyDescent="0.3">
      <c r="B35" s="2"/>
      <c r="C35" s="3"/>
      <c r="D35" s="68"/>
      <c r="E35" s="68"/>
      <c r="F35" s="68"/>
      <c r="G35" s="68"/>
      <c r="H35" s="68"/>
      <c r="I35" s="68"/>
      <c r="J35" s="68"/>
      <c r="K35" s="69"/>
    </row>
  </sheetData>
  <mergeCells count="9">
    <mergeCell ref="M1:O1"/>
    <mergeCell ref="B2:D4"/>
    <mergeCell ref="I2:J2"/>
    <mergeCell ref="M2:N2"/>
    <mergeCell ref="D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E1" zoomScale="85" zoomScaleNormal="85" workbookViewId="0">
      <selection activeCell="D18" sqref="D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3" t="s">
        <v>50</v>
      </c>
      <c r="C1" s="63"/>
      <c r="D1" s="63"/>
      <c r="F1" s="63" t="s">
        <v>45</v>
      </c>
      <c r="G1" s="63"/>
      <c r="I1" s="63" t="s">
        <v>44</v>
      </c>
      <c r="J1" s="63"/>
      <c r="K1" s="63"/>
      <c r="M1" s="63" t="s">
        <v>47</v>
      </c>
      <c r="N1" s="63"/>
      <c r="O1" s="63"/>
    </row>
    <row r="2" spans="2:16" x14ac:dyDescent="0.25">
      <c r="B2" s="54" t="str">
        <f ca="1">_Variables!D6</f>
        <v>CVE-2021-21220_v105_MS</v>
      </c>
      <c r="C2" s="55"/>
      <c r="D2" s="56"/>
      <c r="E2" s="7"/>
      <c r="F2" s="4" t="s">
        <v>19</v>
      </c>
      <c r="G2" s="5" t="s">
        <v>33</v>
      </c>
      <c r="I2" s="52" t="s">
        <v>43</v>
      </c>
      <c r="J2" s="53"/>
      <c r="K2" s="5" t="s">
        <v>33</v>
      </c>
      <c r="M2" s="52" t="s">
        <v>46</v>
      </c>
      <c r="N2" s="53"/>
      <c r="O2" s="5" t="s">
        <v>33</v>
      </c>
    </row>
    <row r="3" spans="2:16" x14ac:dyDescent="0.25">
      <c r="B3" s="57"/>
      <c r="C3" s="58"/>
      <c r="D3" s="59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0"/>
      <c r="C4" s="61"/>
      <c r="D4" s="62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4" t="s">
        <v>49</v>
      </c>
      <c r="C5" s="55"/>
      <c r="D5" s="56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7"/>
      <c r="C6" s="58"/>
      <c r="D6" s="59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0"/>
      <c r="C7" s="61"/>
      <c r="D7" s="62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45299.592136574072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45299.59491226852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239.82000024989247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C8" sqref="C8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78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8" sqref="D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3" t="s">
        <v>50</v>
      </c>
      <c r="C1" s="63"/>
      <c r="D1" s="63"/>
      <c r="F1" s="63" t="s">
        <v>45</v>
      </c>
      <c r="G1" s="63"/>
      <c r="I1" s="63" t="s">
        <v>44</v>
      </c>
      <c r="J1" s="63"/>
      <c r="K1" s="63"/>
      <c r="M1" s="63" t="s">
        <v>47</v>
      </c>
      <c r="N1" s="63"/>
      <c r="O1" s="63"/>
    </row>
    <row r="2" spans="2:16" x14ac:dyDescent="0.25">
      <c r="B2" s="54" t="str">
        <f ca="1">_Variables!D6</f>
        <v>CVE-2021-21220_v105_MS</v>
      </c>
      <c r="C2" s="55"/>
      <c r="D2" s="56"/>
      <c r="E2" s="7"/>
      <c r="F2" s="4" t="s">
        <v>19</v>
      </c>
      <c r="G2" s="5" t="s">
        <v>33</v>
      </c>
      <c r="I2" s="52" t="s">
        <v>43</v>
      </c>
      <c r="J2" s="53"/>
      <c r="K2" s="5" t="s">
        <v>33</v>
      </c>
      <c r="M2" s="52" t="s">
        <v>46</v>
      </c>
      <c r="N2" s="53"/>
      <c r="O2" s="5" t="s">
        <v>33</v>
      </c>
    </row>
    <row r="3" spans="2:16" x14ac:dyDescent="0.25">
      <c r="B3" s="57"/>
      <c r="C3" s="58"/>
      <c r="D3" s="59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0"/>
      <c r="C4" s="61"/>
      <c r="D4" s="62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4" t="s">
        <v>51</v>
      </c>
      <c r="C5" s="55"/>
      <c r="D5" s="56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7"/>
      <c r="C6" s="58"/>
      <c r="D6" s="59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0"/>
      <c r="C7" s="61"/>
      <c r="D7" s="62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45299.594807175927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45299.595728587963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79.609999945387244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topLeftCell="A2"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50" t="s">
        <v>75</v>
      </c>
    </row>
    <row r="4" spans="2:2" ht="15.75" x14ac:dyDescent="0.25">
      <c r="B4" s="51" t="s">
        <v>76</v>
      </c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D4" sqref="D4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C:\Users\user\Downloads\Ankiety 1\Ankiety\Marcin\[CVE-2021-21220_v105_MS.xlsx]Own research</v>
      </c>
    </row>
    <row r="4" spans="2:15" x14ac:dyDescent="0.25">
      <c r="C4" t="s">
        <v>2</v>
      </c>
      <c r="D4">
        <f ca="1">FIND("[",D3)</f>
        <v>50</v>
      </c>
    </row>
    <row r="5" spans="2:15" x14ac:dyDescent="0.25">
      <c r="C5" t="s">
        <v>3</v>
      </c>
      <c r="D5">
        <f ca="1">FIND(".",D3)</f>
        <v>73</v>
      </c>
    </row>
    <row r="6" spans="2:15" x14ac:dyDescent="0.25">
      <c r="C6" t="s">
        <v>1</v>
      </c>
      <c r="D6" t="str">
        <f ca="1">MID(D3,D4+1,D5-D4-1)</f>
        <v>CVE-2021-21220_v105_MS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4F199-77AA-4559-82CC-6A0FDA07467E}"/>
</file>

<file path=customXml/itemProps2.xml><?xml version="1.0" encoding="utf-8"?>
<ds:datastoreItem xmlns:ds="http://schemas.openxmlformats.org/officeDocument/2006/customXml" ds:itemID="{43043DEA-F57A-4E29-B7CF-C882B4FB389A}"/>
</file>

<file path=customXml/itemProps3.xml><?xml version="1.0" encoding="utf-8"?>
<ds:datastoreItem xmlns:ds="http://schemas.openxmlformats.org/officeDocument/2006/customXml" ds:itemID="{7709C15D-6385-4F1F-AD4A-63D9C9124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2024-01-08T13:36:13Z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0x0101007070812A3987A2459E6C45810D142714</vt:lpwstr>
  </property>
</Properties>
</file>