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1365" yWindow="-105" windowWidth="21780" windowHeight="13170" activeTab="4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<sst xmlns="http://schemas.openxmlformats.org/spreadsheetml/2006/main" count="181" uniqueCount="77">
  <si>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</si>
  <si>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</si>
  <si>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</si>
  <si>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</si>
  <si>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</si>
  <si>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</si>
  <si>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</si>
  <si>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</si>
  <si>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</si>
  <si>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</si>
  <si>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</si>
  <si>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</si>
  <si>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</si>
  <si>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</si>
  <si>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</si>
  <si>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</si>
  <si>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</si>
  <si>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</si>
  <si>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</si>
  <si>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</si>
  <si>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</si>
  <si>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</si>
  <si>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</si>
  <si>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</si>
  <si>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</si>
  <si>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</si>
  <si>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</si>
  <si>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</si>
  <si>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</si>
  <si>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</si>
  <si>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</si>
  <si>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</si>
  <si>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</si>
  <si>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</si>
  <si>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</si>
  <si>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</si>
  <si>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</si>
  <si>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</si>
  <si>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</si>
  <si>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</si>
  <si>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</si>
  <si>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</si>
  <si>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</si>
  <si>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</si>
  <si>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</si>
  <si>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</si>
  <si>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</si>
  <si>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</si>
  <si>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</si>
  <si>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</si>
  <si>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</si>
  <si>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</si>
  <si>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</si>
  <si>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</si>
  <si>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</si>
  <si>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</si>
  <si>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</si>
  <si>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</si>
  <si>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</si>
  <si>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</si>
  <si>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</si>
  <si>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</si>
  <si>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</si>
  <si>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</si>
  <si>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</si>
  <si>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</si>
  <si>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</si>
  <si>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</si>
  <si>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</si>
  <si>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</si>
  <si>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</si>
  <si>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</si>
  <si>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</si>
  <si>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</si>
  <si>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n</t>
  </si>
  <si>
    <t>https://www.usenix.org/system/files/woot20-paper-wu-updated.pdf</t>
  </si>
  <si>
    <t>NVD-CWE-noinfo Insufficient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</si>
</sst>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ny" xfId="0" builtinId="0"/>
  </cellStyles>
  <dxfs count="53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E20" sqref="E2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CVE-2020-9770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49" t="s">
        <v>31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45313.576464930557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45313.568000810184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45313.569202430554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>
        <v>1</v>
      </c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103.81999989040196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>
        <v>1</v>
      </c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52" priority="2">
      <formula>$B$2="CVE-XXXX-XXXXX.xlsx"</formula>
    </cfRule>
  </conditionalFormatting>
  <conditionalFormatting sqref="D10">
    <cfRule type="expression" dxfId="51" priority="12">
      <formula>AND(NOT($D$13),NOT($D$15))</formula>
    </cfRule>
  </conditionalFormatting>
  <conditionalFormatting sqref="D11">
    <cfRule type="expression" dxfId="50" priority="15">
      <formula>AND(NOT($D$14),NOT($D$15))</formula>
    </cfRule>
  </conditionalFormatting>
  <conditionalFormatting sqref="D12">
    <cfRule type="expression" dxfId="49" priority="14">
      <formula>NOT($D$15)</formula>
    </cfRule>
  </conditionalFormatting>
  <conditionalFormatting sqref="G3:G28">
    <cfRule type="expression" dxfId="48" priority="19">
      <formula>$G$29=0</formula>
    </cfRule>
  </conditionalFormatting>
  <conditionalFormatting sqref="K3:K6">
    <cfRule type="expression" dxfId="47" priority="10">
      <formula>AND($L$6&lt;&gt;1,$L$15&lt;&gt;1)</formula>
    </cfRule>
  </conditionalFormatting>
  <conditionalFormatting sqref="K7:K8">
    <cfRule type="expression" dxfId="46" priority="9">
      <formula>AND($L$8&lt;&gt;1,$L$15&lt;&gt;1)</formula>
    </cfRule>
  </conditionalFormatting>
  <conditionalFormatting sqref="K9:K11">
    <cfRule type="expression" dxfId="45" priority="8">
      <formula>AND($L$11&lt;&gt;1,$L$15&lt;&gt;1)</formula>
    </cfRule>
  </conditionalFormatting>
  <conditionalFormatting sqref="K12:K13">
    <cfRule type="expression" dxfId="44" priority="7">
      <formula>AND($L$13&lt;&gt;1,$L$15&lt;&gt;1)</formula>
    </cfRule>
  </conditionalFormatting>
  <conditionalFormatting sqref="K14:K15">
    <cfRule type="expression" dxfId="43" priority="6">
      <formula>AND($L$15&lt;&gt;1,AND($L$13&lt;&gt;1,$L$11&lt;&gt;1,$L$8&lt;&gt;1,$L$6&lt;&gt;1))</formula>
    </cfRule>
  </conditionalFormatting>
  <conditionalFormatting sqref="O3:O11">
    <cfRule type="expression" dxfId="42" priority="5">
      <formula>$P$11&lt;1</formula>
    </cfRule>
  </conditionalFormatting>
  <conditionalFormatting sqref="O19">
    <cfRule type="expression" dxfId="41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D21" sqref="D21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CVE-2020-9770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48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45313.576464930557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45313.56925104167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45313.569824189814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/>
      <c r="P11" s="6">
        <f>SUM(O3:O11)</f>
        <v>0</v>
      </c>
    </row>
    <row r="12" spans="2:16" ht="15.75" thickBot="1" x14ac:dyDescent="0.3">
      <c r="B12" s="11" t="s">
        <v>35</v>
      </c>
      <c r="C12" s="3"/>
      <c r="D12" s="12">
        <f>(D11-D10)*86400</f>
        <v>49.519999581389129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0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/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0" priority="2">
      <formula>$B$2="CVE-XXXX-XXXXX.xlsx"</formula>
    </cfRule>
  </conditionalFormatting>
  <conditionalFormatting sqref="D10">
    <cfRule type="expression" dxfId="39" priority="9">
      <formula>AND(NOT($D$13),NOT($D$15))</formula>
    </cfRule>
  </conditionalFormatting>
  <conditionalFormatting sqref="D11">
    <cfRule type="expression" dxfId="38" priority="11">
      <formula>AND(NOT($D$14),NOT($D$15))</formula>
    </cfRule>
  </conditionalFormatting>
  <conditionalFormatting sqref="D12">
    <cfRule type="expression" dxfId="37" priority="10">
      <formula>NOT($D$15)</formula>
    </cfRule>
  </conditionalFormatting>
  <conditionalFormatting sqref="G3:G28">
    <cfRule type="expression" dxfId="36" priority="12">
      <formula>$G$29=0</formula>
    </cfRule>
  </conditionalFormatting>
  <conditionalFormatting sqref="K3:K6">
    <cfRule type="expression" dxfId="35" priority="8">
      <formula>AND($L$6&lt;&gt;1,$L$15&lt;&gt;1)</formula>
    </cfRule>
  </conditionalFormatting>
  <conditionalFormatting sqref="K7:K8">
    <cfRule type="expression" dxfId="34" priority="7">
      <formula>AND($L$8&lt;&gt;1,$L$15&lt;&gt;1)</formula>
    </cfRule>
  </conditionalFormatting>
  <conditionalFormatting sqref="K9:K11">
    <cfRule type="expression" dxfId="33" priority="6">
      <formula>AND($L$11&lt;&gt;1,$L$15&lt;&gt;1)</formula>
    </cfRule>
  </conditionalFormatting>
  <conditionalFormatting sqref="K12:K13">
    <cfRule type="expression" dxfId="32" priority="5">
      <formula>AND($L$13&lt;&gt;1,$L$15&lt;&gt;1)</formula>
    </cfRule>
  </conditionalFormatting>
  <conditionalFormatting sqref="K14:K15">
    <cfRule type="expression" dxfId="31" priority="4">
      <formula>AND($L$15&lt;&gt;1,AND($L$13&lt;&gt;1,$L$11&lt;&gt;1,$L$8&lt;&gt;1,$L$6&lt;&gt;1))</formula>
    </cfRule>
  </conditionalFormatting>
  <conditionalFormatting sqref="O3:O11">
    <cfRule type="expression" dxfId="30" priority="3">
      <formula>$P$11&lt;1</formula>
    </cfRule>
  </conditionalFormatting>
  <conditionalFormatting sqref="O19">
    <cfRule type="expression" dxfId="29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K3" sqref="K3:K13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CVE-2020-9770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49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>
        <v>1</v>
      </c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45313.576464930557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45313.569904282405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45313.574752893517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418.92000006046146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>
        <v>1</v>
      </c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>
        <v>1</v>
      </c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7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8" priority="2">
      <formula>$B$2="CVE-XXXX-XXXXX.xlsx"</formula>
    </cfRule>
  </conditionalFormatting>
  <conditionalFormatting sqref="D10">
    <cfRule type="expression" dxfId="27" priority="9">
      <formula>AND(NOT($D$13),NOT($D$15))</formula>
    </cfRule>
  </conditionalFormatting>
  <conditionalFormatting sqref="D11">
    <cfRule type="expression" dxfId="26" priority="11">
      <formula>AND(NOT($D$14),NOT($D$15))</formula>
    </cfRule>
  </conditionalFormatting>
  <conditionalFormatting sqref="D12">
    <cfRule type="expression" dxfId="25" priority="10">
      <formula>NOT($D$15)</formula>
    </cfRule>
  </conditionalFormatting>
  <conditionalFormatting sqref="G3:G28">
    <cfRule type="expression" dxfId="24" priority="12">
      <formula>$G$29=0</formula>
    </cfRule>
  </conditionalFormatting>
  <conditionalFormatting sqref="K3:K6">
    <cfRule type="expression" dxfId="23" priority="8">
      <formula>AND($L$6&lt;&gt;1,$L$15&lt;&gt;1)</formula>
    </cfRule>
  </conditionalFormatting>
  <conditionalFormatting sqref="K7:K8">
    <cfRule type="expression" dxfId="22" priority="7">
      <formula>AND($L$8&lt;&gt;1,$L$15&lt;&gt;1)</formula>
    </cfRule>
  </conditionalFormatting>
  <conditionalFormatting sqref="K9:K11">
    <cfRule type="expression" dxfId="21" priority="6">
      <formula>AND($L$11&lt;&gt;1,$L$15&lt;&gt;1)</formula>
    </cfRule>
  </conditionalFormatting>
  <conditionalFormatting sqref="K12:K13">
    <cfRule type="expression" dxfId="20" priority="5">
      <formula>AND($L$13&lt;&gt;1,$L$15&lt;&gt;1)</formula>
    </cfRule>
  </conditionalFormatting>
  <conditionalFormatting sqref="K14:K15">
    <cfRule type="expression" dxfId="19" priority="4">
      <formula>AND($L$15&lt;&gt;1,AND($L$13&lt;&gt;1,$L$11&lt;&gt;1,$L$8&lt;&gt;1,$L$6&lt;&gt;1))</formula>
    </cfRule>
  </conditionalFormatting>
  <conditionalFormatting sqref="O3:O11">
    <cfRule type="expression" dxfId="18" priority="3">
      <formula>$P$11&lt;1</formula>
    </cfRule>
  </conditionalFormatting>
  <conditionalFormatting sqref="O19">
    <cfRule type="expression" dxfId="17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topLeftCell="A10" workbookViewId="0">
      <selection activeCell="B9" sqref="B9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1" t="s">
        <v>75</v>
      </c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>
      <selection activeCell="D22" sqref="D2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CVE-2020-9770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51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>
        <v>1</v>
      </c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45313.576464930557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45313.575925578705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45313.576413541668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42.160000023432076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>
        <v>1</v>
      </c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>
        <v>1</v>
      </c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7</v>
      </c>
    </row>
    <row r="30" spans="2:15" x14ac:dyDescent="0.25">
      <c r="B30" s="18" t="s">
        <v>36</v>
      </c>
      <c r="C30" s="59" t="s">
        <v>76</v>
      </c>
      <c r="D30" s="59"/>
      <c r="E30" s="59"/>
      <c r="F30" s="59"/>
      <c r="G30" s="59"/>
      <c r="H30" s="59"/>
      <c r="I30" s="59"/>
      <c r="J30" s="59"/>
      <c r="K30" s="60"/>
    </row>
    <row r="31" spans="2:15" x14ac:dyDescent="0.25">
      <c r="B31" s="1"/>
      <c r="C31" s="61"/>
      <c r="D31" s="61"/>
      <c r="E31" s="61"/>
      <c r="F31" s="61"/>
      <c r="G31" s="61"/>
      <c r="H31" s="61"/>
      <c r="I31" s="61"/>
      <c r="J31" s="61"/>
      <c r="K31" s="62"/>
    </row>
    <row r="32" spans="2:15" x14ac:dyDescent="0.25">
      <c r="B32" s="1"/>
      <c r="C32" s="61"/>
      <c r="D32" s="61"/>
      <c r="E32" s="61"/>
      <c r="F32" s="61"/>
      <c r="G32" s="61"/>
      <c r="H32" s="61"/>
      <c r="I32" s="61"/>
      <c r="J32" s="61"/>
      <c r="K32" s="62"/>
    </row>
    <row r="33" spans="2:11" x14ac:dyDescent="0.25">
      <c r="B33" s="1"/>
      <c r="C33" s="61"/>
      <c r="D33" s="61"/>
      <c r="E33" s="61"/>
      <c r="F33" s="61"/>
      <c r="G33" s="61"/>
      <c r="H33" s="61"/>
      <c r="I33" s="61"/>
      <c r="J33" s="61"/>
      <c r="K33" s="62"/>
    </row>
    <row r="34" spans="2:11" x14ac:dyDescent="0.25">
      <c r="B34" s="1"/>
      <c r="C34" s="61"/>
      <c r="D34" s="61"/>
      <c r="E34" s="61"/>
      <c r="F34" s="61"/>
      <c r="G34" s="61"/>
      <c r="H34" s="61"/>
      <c r="I34" s="61"/>
      <c r="J34" s="61"/>
      <c r="K34" s="62"/>
    </row>
    <row r="35" spans="2:11" ht="15.75" thickBot="1" x14ac:dyDescent="0.3">
      <c r="B35" s="2"/>
      <c r="C35" s="63"/>
      <c r="D35" s="63"/>
      <c r="E35" s="63"/>
      <c r="F35" s="63"/>
      <c r="G35" s="63"/>
      <c r="H35" s="63"/>
      <c r="I35" s="63"/>
      <c r="J35" s="63"/>
      <c r="K35" s="64"/>
    </row>
  </sheetData>
  <mergeCells count="9">
    <mergeCell ref="C30:K35"/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6" priority="7">
      <formula>$B$2="CVE-XXXX-XXXXX.xlsx"</formula>
    </cfRule>
  </conditionalFormatting>
  <conditionalFormatting sqref="D10">
    <cfRule type="expression" dxfId="15" priority="14">
      <formula>AND(NOT($D$13),NOT($D$15))</formula>
    </cfRule>
  </conditionalFormatting>
  <conditionalFormatting sqref="D11">
    <cfRule type="expression" dxfId="14" priority="16">
      <formula>AND(NOT($D$14),NOT($D$15))</formula>
    </cfRule>
  </conditionalFormatting>
  <conditionalFormatting sqref="D12">
    <cfRule type="expression" dxfId="13" priority="15">
      <formula>NOT($D$15)</formula>
    </cfRule>
  </conditionalFormatting>
  <conditionalFormatting sqref="G27:G28">
    <cfRule type="expression" dxfId="12" priority="17">
      <formula>$G$29=0</formula>
    </cfRule>
  </conditionalFormatting>
  <conditionalFormatting sqref="K14:K15">
    <cfRule type="expression" dxfId="7" priority="9">
      <formula>AND($L$15&lt;&gt;1,AND($L$13&lt;&gt;1,$L$11&lt;&gt;1,$L$8&lt;&gt;1,$L$6&lt;&gt;1))</formula>
    </cfRule>
  </conditionalFormatting>
  <conditionalFormatting sqref="O3:O11">
    <cfRule type="expression" dxfId="6" priority="8">
      <formula>$P$11&lt;1</formula>
    </cfRule>
  </conditionalFormatting>
  <conditionalFormatting sqref="O19">
    <cfRule type="expression" dxfId="5" priority="6">
      <formula>AND($O$19&lt;&gt;"Y",$O$19&lt;&gt;"N")</formula>
    </cfRule>
  </conditionalFormatting>
  <conditionalFormatting sqref="G3:G26">
    <cfRule type="expression" dxfId="4" priority="5">
      <formula>$G$29=0</formula>
    </cfRule>
  </conditionalFormatting>
  <conditionalFormatting sqref="K3:K6">
    <cfRule type="expression" dxfId="3" priority="4">
      <formula>AND($L$6&lt;&gt;1,$L$15&lt;&gt;1)</formula>
    </cfRule>
  </conditionalFormatting>
  <conditionalFormatting sqref="K7:K8">
    <cfRule type="expression" dxfId="2" priority="3">
      <formula>AND($L$8&lt;&gt;1,$L$15&lt;&gt;1)</formula>
    </cfRule>
  </conditionalFormatting>
  <conditionalFormatting sqref="K9:K11">
    <cfRule type="expression" dxfId="1" priority="2">
      <formula>AND($L$11&lt;&gt;1,$L$15&lt;&gt;1)</formula>
    </cfRule>
  </conditionalFormatting>
  <conditionalFormatting sqref="K12:K13">
    <cfRule type="expression" dxfId="0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C:\Users\user\Downloads\[CVE-2020-9770.xlsx]CWE</v>
      </c>
    </row>
    <row r="4" spans="2:15" x14ac:dyDescent="0.25">
      <c r="C4" t="s">
        <v>2</v>
      </c>
      <c r="D4">
        <f ca="1">FIND("[",D3)</f>
        <v>25</v>
      </c>
    </row>
    <row r="5" spans="2:15" x14ac:dyDescent="0.25">
      <c r="C5" t="s">
        <v>3</v>
      </c>
      <c r="D5">
        <f ca="1">FIND(".",D3)</f>
        <v>39</v>
      </c>
    </row>
    <row r="6" spans="2:15" x14ac:dyDescent="0.25">
      <c r="C6" t="s">
        <v>1</v>
      </c>
      <c r="D6" t="str">
        <f ca="1">MID(D3,D4+1,D5-D4-1)</f>
        <v>CVE-2020-9770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70812A3987A2459E6C45810D142714" ma:contentTypeVersion="8" ma:contentTypeDescription="Create a new document." ma:contentTypeScope="" ma:versionID="b92c3c42c338877c3cc677166f6ee173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ab50e78cc50fffcad77072fa63de4424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DAB448-D0D2-4240-920C-36D206BD84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15FBB9-3586-4C47-8C3F-D798D5F6B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2024-01-22T12:50:09Z</dcterms:modified>
</cp:coreProperties>
</file>