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Ankiety 1\Ankiety\Marcin\done part 2\"/>
    </mc:Choice>
  </mc:AlternateContent>
  <bookViews>
    <workbookView xWindow="0" yWindow="0" windowWidth="29010" windowHeight="10080" activeTab="6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<sst xmlns="http://schemas.openxmlformats.org/spreadsheetml/2006/main" count="186" uniqueCount="82">
  <si>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</si>
  <si>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</si>
  <si>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</si>
  <si>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</si>
  <si>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</si>
  <si>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</si>
  <si>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</si>
  <si>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</si>
  <si>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</si>
  <si>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</si>
  <si>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</si>
  <si>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</si>
  <si>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</si>
  <si>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</si>
  <si>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</si>
  <si>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</si>
  <si>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</si>
  <si>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</si>
  <si>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</si>
  <si>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</si>
  <si>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</si>
  <si>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</si>
  <si>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</si>
  <si>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</si>
  <si>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</si>
  <si>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</si>
  <si>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</si>
  <si>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</si>
  <si>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</si>
  <si>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</si>
  <si>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</si>
  <si>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</si>
  <si>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</si>
  <si>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</si>
  <si>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</si>
  <si>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</si>
  <si>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</si>
  <si>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</si>
  <si>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</si>
  <si>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</si>
  <si>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</si>
  <si>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</si>
  <si>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</si>
  <si>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</si>
  <si>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</si>
  <si>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</si>
  <si>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</si>
  <si>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</si>
  <si>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</si>
  <si>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</si>
  <si>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</si>
  <si>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</si>
  <si>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</si>
  <si>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</si>
  <si>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</si>
  <si>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</si>
  <si>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</si>
  <si>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</si>
  <si>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</si>
  <si>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</si>
  <si>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</si>
  <si>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</si>
  <si>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</si>
  <si>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</si>
  <si>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</si>
  <si>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</si>
  <si>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</si>
  <si>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</si>
  <si>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</si>
  <si>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</si>
  <si>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</si>
  <si>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</si>
  <si>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</si>
  <si>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</si>
  <si>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x</t>
  </si>
  <si>
    <t>y</t>
  </si>
  <si>
    <t xml:space="preserve">mamy doczynienia z grupą podatności. CVE-2021-30841 CVE-2021-30842 CVE-2021-30843. CVE-2021-30860, 2021-30858, 2021-30860 and many others. </t>
  </si>
  <si>
    <t>podatność ta należy do grupy podatności bardzo licznej i niestety nie opisywane są one pojedyńczo. Tylko ich zgrupowanie pozwala na wykonywanie ataków i tak należałoiby analizować ta podatność.</t>
  </si>
  <si>
    <t xml:space="preserve"> CVE-2021-30841 CVE-2021-30842 CVE-2021-30843. CVE-2021-30860, 2021-30858, 2021-30860 and many others. </t>
  </si>
  <si>
    <t xml:space="preserve">można odczytywać coś z pamięci ale tylko dlatego że przekaraczamy granice konkretnej wartości liczbowej i wczytujemy dodatkowe bajty. </t>
  </si>
  <si>
    <t>https://github.com/jeffssh/CVE-2021-30860</t>
  </si>
  <si>
    <t>https://citizenlab.ca/2021/09/forcedentry-nso-group-imessage-zero-click-exploit-captured-in-the-wild/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</si>
</sst>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0" fillId="0" borderId="4" xfId="0" applyNumberFormat="1" applyBorder="1" applyAlignment="1">
      <alignment horizontal="center" vertical="center"/>
    </xf>
    <xf numFmtId="0" fontId="0" fillId="0" borderId="28" xfId="0" applyBorder="1"/>
    <xf numFmtId="0" fontId="3" fillId="0" borderId="28" xfId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Hiperłącze" xfId="1" builtinId="8"/>
    <cellStyle name="Normalny" xfId="0" builtinId="0"/>
  </cellStyles>
  <dxfs count="65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ffssh/CVE-2021-3086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opLeftCell="A4" zoomScale="85" zoomScaleNormal="85" workbookViewId="0">
      <selection activeCell="J20" sqref="J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1" t="s">
        <v>50</v>
      </c>
      <c r="C1" s="51"/>
      <c r="D1" s="51"/>
      <c r="F1" s="51" t="s">
        <v>45</v>
      </c>
      <c r="G1" s="51"/>
      <c r="I1" s="51" t="s">
        <v>44</v>
      </c>
      <c r="J1" s="51"/>
      <c r="K1" s="51"/>
      <c r="M1" s="51" t="s">
        <v>47</v>
      </c>
      <c r="N1" s="51"/>
      <c r="O1" s="51"/>
    </row>
    <row r="2" spans="2:16" x14ac:dyDescent="0.25">
      <c r="B2" s="60" t="str">
        <f ca="1">_Variables!D6</f>
        <v>CVE-2021-30860_v105_MS</v>
      </c>
      <c r="C2" s="61"/>
      <c r="D2" s="62"/>
      <c r="E2" s="7"/>
      <c r="F2" s="4" t="s">
        <v>19</v>
      </c>
      <c r="G2" s="5" t="s">
        <v>33</v>
      </c>
      <c r="I2" s="58" t="s">
        <v>43</v>
      </c>
      <c r="J2" s="59"/>
      <c r="K2" s="5" t="s">
        <v>33</v>
      </c>
      <c r="M2" s="58" t="s">
        <v>46</v>
      </c>
      <c r="N2" s="59"/>
      <c r="O2" s="5" t="s">
        <v>33</v>
      </c>
    </row>
    <row r="3" spans="2:16" x14ac:dyDescent="0.25">
      <c r="B3" s="63"/>
      <c r="C3" s="64"/>
      <c r="D3" s="6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6"/>
      <c r="C4" s="67"/>
      <c r="D4" s="6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60" t="s">
        <v>31</v>
      </c>
      <c r="C5" s="61"/>
      <c r="D5" s="6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63"/>
      <c r="C6" s="64"/>
      <c r="D6" s="6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6"/>
      <c r="C7" s="67"/>
      <c r="D7" s="6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45300.594103124997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47">
        <v>45142.663191087966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45142.667838310183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401.51999951340258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52"/>
      <c r="E30" s="52"/>
      <c r="F30" s="52"/>
      <c r="G30" s="52"/>
      <c r="H30" s="52"/>
      <c r="I30" s="52"/>
      <c r="J30" s="52"/>
      <c r="K30" s="53"/>
    </row>
    <row r="31" spans="2:15" x14ac:dyDescent="0.25">
      <c r="B31" s="1"/>
      <c r="D31" s="54"/>
      <c r="E31" s="54"/>
      <c r="F31" s="54"/>
      <c r="G31" s="54"/>
      <c r="H31" s="54"/>
      <c r="I31" s="54"/>
      <c r="J31" s="54"/>
      <c r="K31" s="55"/>
    </row>
    <row r="32" spans="2:15" x14ac:dyDescent="0.25">
      <c r="B32" s="1"/>
      <c r="D32" s="54"/>
      <c r="E32" s="54"/>
      <c r="F32" s="54"/>
      <c r="G32" s="54"/>
      <c r="H32" s="54"/>
      <c r="I32" s="54"/>
      <c r="J32" s="54"/>
      <c r="K32" s="55"/>
    </row>
    <row r="33" spans="2:11" x14ac:dyDescent="0.25">
      <c r="B33" s="1"/>
      <c r="D33" s="54"/>
      <c r="E33" s="54"/>
      <c r="F33" s="54"/>
      <c r="G33" s="54"/>
      <c r="H33" s="54"/>
      <c r="I33" s="54"/>
      <c r="J33" s="54"/>
      <c r="K33" s="55"/>
    </row>
    <row r="34" spans="2:11" x14ac:dyDescent="0.25">
      <c r="B34" s="1"/>
      <c r="D34" s="54"/>
      <c r="E34" s="54"/>
      <c r="F34" s="54"/>
      <c r="G34" s="54"/>
      <c r="H34" s="54"/>
      <c r="I34" s="54"/>
      <c r="J34" s="54"/>
      <c r="K34" s="55"/>
    </row>
    <row r="35" spans="2:11" ht="15.75" thickBot="1" x14ac:dyDescent="0.3">
      <c r="B35" s="2"/>
      <c r="C35" s="3"/>
      <c r="D35" s="56"/>
      <c r="E35" s="56"/>
      <c r="F35" s="56"/>
      <c r="G35" s="56"/>
      <c r="H35" s="56"/>
      <c r="I35" s="56"/>
      <c r="J35" s="56"/>
      <c r="K35" s="57"/>
    </row>
  </sheetData>
  <mergeCells count="9">
    <mergeCell ref="B1:D1"/>
    <mergeCell ref="F1:G1"/>
    <mergeCell ref="I1:K1"/>
    <mergeCell ref="M1:O1"/>
    <mergeCell ref="D30:K35"/>
    <mergeCell ref="I2:J2"/>
    <mergeCell ref="B5:D7"/>
    <mergeCell ref="B2:D4"/>
    <mergeCell ref="M2:N2"/>
  </mergeCells>
  <conditionalFormatting sqref="B1:D1">
    <cfRule type="expression" dxfId="64" priority="6">
      <formula>$B$2="CVE-XXXX-XXXXX.xlsx"</formula>
    </cfRule>
  </conditionalFormatting>
  <conditionalFormatting sqref="D12">
    <cfRule type="expression" dxfId="61" priority="18">
      <formula>NOT($D$15)</formula>
    </cfRule>
  </conditionalFormatting>
  <conditionalFormatting sqref="G3:G28">
    <cfRule type="expression" dxfId="60" priority="23">
      <formula>$G$29=0</formula>
    </cfRule>
  </conditionalFormatting>
  <conditionalFormatting sqref="K3:K6">
    <cfRule type="expression" dxfId="59" priority="14">
      <formula>AND($L$6&lt;&gt;1,$L$15&lt;&gt;1)</formula>
    </cfRule>
  </conditionalFormatting>
  <conditionalFormatting sqref="K7:K8">
    <cfRule type="expression" dxfId="58" priority="13">
      <formula>AND($L$8&lt;&gt;1,$L$15&lt;&gt;1)</formula>
    </cfRule>
  </conditionalFormatting>
  <conditionalFormatting sqref="K9:K11">
    <cfRule type="expression" dxfId="57" priority="12">
      <formula>AND($L$11&lt;&gt;1,$L$15&lt;&gt;1)</formula>
    </cfRule>
  </conditionalFormatting>
  <conditionalFormatting sqref="K12:K13">
    <cfRule type="expression" dxfId="56" priority="11">
      <formula>AND($L$13&lt;&gt;1,$L$15&lt;&gt;1)</formula>
    </cfRule>
  </conditionalFormatting>
  <conditionalFormatting sqref="K14:K15">
    <cfRule type="expression" dxfId="55" priority="10">
      <formula>AND($L$15&lt;&gt;1,AND($L$13&lt;&gt;1,$L$11&lt;&gt;1,$L$8&lt;&gt;1,$L$6&lt;&gt;1))</formula>
    </cfRule>
  </conditionalFormatting>
  <conditionalFormatting sqref="O3:O11">
    <cfRule type="expression" dxfId="54" priority="9">
      <formula>$P$11&lt;1</formula>
    </cfRule>
  </conditionalFormatting>
  <conditionalFormatting sqref="O19">
    <cfRule type="expression" dxfId="53" priority="5">
      <formula>AND($O$19&lt;&gt;"Y",$O$19&lt;&gt;"N")</formula>
    </cfRule>
  </conditionalFormatting>
  <conditionalFormatting sqref="D10">
    <cfRule type="expression" dxfId="11" priority="1">
      <formula>AND(NOT($D$13),NOT($D$15))</formula>
    </cfRule>
  </conditionalFormatting>
  <conditionalFormatting sqref="D11">
    <cfRule type="expression" dxfId="10" priority="2">
      <formula>AND(NOT($D$14),NOT($D$15))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C15" sqref="C1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1" t="s">
        <v>50</v>
      </c>
      <c r="C1" s="51"/>
      <c r="D1" s="51"/>
      <c r="F1" s="51" t="s">
        <v>45</v>
      </c>
      <c r="G1" s="51"/>
      <c r="I1" s="51" t="s">
        <v>44</v>
      </c>
      <c r="J1" s="51"/>
      <c r="K1" s="51"/>
      <c r="M1" s="51" t="s">
        <v>47</v>
      </c>
      <c r="N1" s="51"/>
      <c r="O1" s="51"/>
    </row>
    <row r="2" spans="2:16" x14ac:dyDescent="0.25">
      <c r="B2" s="60" t="str">
        <f ca="1">_Variables!D6</f>
        <v>CVE-2021-30860_v105_MS</v>
      </c>
      <c r="C2" s="61"/>
      <c r="D2" s="62"/>
      <c r="E2" s="7"/>
      <c r="F2" s="4" t="s">
        <v>19</v>
      </c>
      <c r="G2" s="5" t="s">
        <v>33</v>
      </c>
      <c r="I2" s="58" t="s">
        <v>43</v>
      </c>
      <c r="J2" s="59"/>
      <c r="K2" s="5" t="s">
        <v>33</v>
      </c>
      <c r="M2" s="58" t="s">
        <v>46</v>
      </c>
      <c r="N2" s="59"/>
      <c r="O2" s="5" t="s">
        <v>33</v>
      </c>
    </row>
    <row r="3" spans="2:16" x14ac:dyDescent="0.25">
      <c r="B3" s="63"/>
      <c r="C3" s="64"/>
      <c r="D3" s="6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6"/>
      <c r="C4" s="67"/>
      <c r="D4" s="6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60" t="s">
        <v>48</v>
      </c>
      <c r="C5" s="61"/>
      <c r="D5" s="6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63"/>
      <c r="C6" s="64"/>
      <c r="D6" s="6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6"/>
      <c r="C7" s="67"/>
      <c r="D7" s="6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45300.594103124997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45142.668349189815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45142.673737731478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465.56999974418432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52" t="s">
        <v>76</v>
      </c>
      <c r="D30" s="52"/>
      <c r="E30" s="52"/>
      <c r="F30" s="52"/>
      <c r="G30" s="52"/>
      <c r="H30" s="52"/>
      <c r="I30" s="52"/>
      <c r="J30" s="53"/>
      <c r="K30" s="20"/>
    </row>
    <row r="31" spans="2:15" x14ac:dyDescent="0.25">
      <c r="B31" s="1"/>
      <c r="C31" s="69"/>
      <c r="D31" s="69"/>
      <c r="E31" s="69"/>
      <c r="F31" s="69"/>
      <c r="G31" s="69"/>
      <c r="H31" s="69"/>
      <c r="I31" s="69"/>
      <c r="J31" s="55"/>
      <c r="K31" s="21"/>
    </row>
    <row r="32" spans="2:15" x14ac:dyDescent="0.25">
      <c r="B32" s="1"/>
      <c r="C32" s="69"/>
      <c r="D32" s="69"/>
      <c r="E32" s="69"/>
      <c r="F32" s="69"/>
      <c r="G32" s="69"/>
      <c r="H32" s="69"/>
      <c r="I32" s="69"/>
      <c r="J32" s="55"/>
      <c r="K32" s="21"/>
    </row>
    <row r="33" spans="2:11" x14ac:dyDescent="0.25">
      <c r="B33" s="1"/>
      <c r="C33" s="69"/>
      <c r="D33" s="69"/>
      <c r="E33" s="69"/>
      <c r="F33" s="69"/>
      <c r="G33" s="69"/>
      <c r="H33" s="69"/>
      <c r="I33" s="69"/>
      <c r="J33" s="55"/>
      <c r="K33" s="21"/>
    </row>
    <row r="34" spans="2:11" x14ac:dyDescent="0.25">
      <c r="B34" s="1"/>
      <c r="C34" s="69"/>
      <c r="D34" s="69"/>
      <c r="E34" s="69"/>
      <c r="F34" s="69"/>
      <c r="G34" s="69"/>
      <c r="H34" s="69"/>
      <c r="I34" s="69"/>
      <c r="J34" s="55"/>
      <c r="K34" s="21"/>
    </row>
    <row r="35" spans="2:11" ht="15.75" thickBot="1" x14ac:dyDescent="0.3">
      <c r="B35" s="2"/>
      <c r="C35" s="56"/>
      <c r="D35" s="56"/>
      <c r="E35" s="56"/>
      <c r="F35" s="56"/>
      <c r="G35" s="56"/>
      <c r="H35" s="56"/>
      <c r="I35" s="56"/>
      <c r="J35" s="57"/>
      <c r="K35" s="22"/>
    </row>
  </sheetData>
  <mergeCells count="9">
    <mergeCell ref="C30:J35"/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52" priority="4">
      <formula>$B$2="CVE-XXXX-XXXXX.xlsx"</formula>
    </cfRule>
  </conditionalFormatting>
  <conditionalFormatting sqref="D12">
    <cfRule type="expression" dxfId="49" priority="12">
      <formula>NOT($D$15)</formula>
    </cfRule>
  </conditionalFormatting>
  <conditionalFormatting sqref="G3:G28">
    <cfRule type="expression" dxfId="48" priority="14">
      <formula>$G$29=0</formula>
    </cfRule>
  </conditionalFormatting>
  <conditionalFormatting sqref="K3:K6">
    <cfRule type="expression" dxfId="47" priority="10">
      <formula>AND($L$6&lt;&gt;1,$L$15&lt;&gt;1)</formula>
    </cfRule>
  </conditionalFormatting>
  <conditionalFormatting sqref="K7:K8">
    <cfRule type="expression" dxfId="46" priority="9">
      <formula>AND($L$8&lt;&gt;1,$L$15&lt;&gt;1)</formula>
    </cfRule>
  </conditionalFormatting>
  <conditionalFormatting sqref="K9:K11">
    <cfRule type="expression" dxfId="45" priority="8">
      <formula>AND($L$11&lt;&gt;1,$L$15&lt;&gt;1)</formula>
    </cfRule>
  </conditionalFormatting>
  <conditionalFormatting sqref="K12:K13">
    <cfRule type="expression" dxfId="44" priority="7">
      <formula>AND($L$13&lt;&gt;1,$L$15&lt;&gt;1)</formula>
    </cfRule>
  </conditionalFormatting>
  <conditionalFormatting sqref="K14:K15">
    <cfRule type="expression" dxfId="43" priority="6">
      <formula>AND($L$15&lt;&gt;1,AND($L$13&lt;&gt;1,$L$11&lt;&gt;1,$L$8&lt;&gt;1,$L$6&lt;&gt;1))</formula>
    </cfRule>
  </conditionalFormatting>
  <conditionalFormatting sqref="O3:O11">
    <cfRule type="expression" dxfId="42" priority="5">
      <formula>$P$11&lt;1</formula>
    </cfRule>
  </conditionalFormatting>
  <conditionalFormatting sqref="O19">
    <cfRule type="expression" dxfId="41" priority="3">
      <formula>AND($O$19&lt;&gt;"Y",$O$19&lt;&gt;"N")</formula>
    </cfRule>
  </conditionalFormatting>
  <conditionalFormatting sqref="D10">
    <cfRule type="expression" dxfId="9" priority="1">
      <formula>AND(NOT($D$13),NOT($D$15))</formula>
    </cfRule>
  </conditionalFormatting>
  <conditionalFormatting sqref="D11">
    <cfRule type="expression" dxfId="8" priority="2">
      <formula>AND(NOT($D$14),NOT($D$15))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3" sqref="O3:O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1" t="s">
        <v>50</v>
      </c>
      <c r="C1" s="51"/>
      <c r="D1" s="51"/>
      <c r="F1" s="51" t="s">
        <v>45</v>
      </c>
      <c r="G1" s="51"/>
      <c r="I1" s="51" t="s">
        <v>44</v>
      </c>
      <c r="J1" s="51"/>
      <c r="K1" s="51"/>
      <c r="M1" s="51" t="s">
        <v>47</v>
      </c>
      <c r="N1" s="51"/>
      <c r="O1" s="51"/>
    </row>
    <row r="2" spans="2:16" x14ac:dyDescent="0.25">
      <c r="B2" s="60" t="str">
        <f ca="1">_Variables!D6</f>
        <v>CVE-2021-30860_v105_MS</v>
      </c>
      <c r="C2" s="61"/>
      <c r="D2" s="62"/>
      <c r="E2" s="7"/>
      <c r="F2" s="4" t="s">
        <v>19</v>
      </c>
      <c r="G2" s="5" t="s">
        <v>33</v>
      </c>
      <c r="I2" s="58" t="s">
        <v>43</v>
      </c>
      <c r="J2" s="59"/>
      <c r="K2" s="5" t="s">
        <v>33</v>
      </c>
      <c r="M2" s="58" t="s">
        <v>46</v>
      </c>
      <c r="N2" s="59"/>
      <c r="O2" s="5" t="s">
        <v>33</v>
      </c>
    </row>
    <row r="3" spans="2:16" x14ac:dyDescent="0.25">
      <c r="B3" s="63"/>
      <c r="C3" s="64"/>
      <c r="D3" s="6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6"/>
      <c r="C4" s="67"/>
      <c r="D4" s="6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60" t="s">
        <v>49</v>
      </c>
      <c r="C5" s="61"/>
      <c r="D5" s="6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63"/>
      <c r="C6" s="64"/>
      <c r="D6" s="6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6"/>
      <c r="C7" s="67"/>
      <c r="D7" s="6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45300.594103124997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47">
        <v>45142.673771180554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45142.680619907405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591.72999991569668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52" t="s">
        <v>77</v>
      </c>
      <c r="E30" s="52"/>
      <c r="F30" s="52"/>
      <c r="G30" s="52"/>
      <c r="H30" s="52"/>
      <c r="I30" s="52"/>
      <c r="J30" s="52"/>
      <c r="K30" s="53"/>
    </row>
    <row r="31" spans="2:15" x14ac:dyDescent="0.25">
      <c r="B31" s="1"/>
      <c r="D31" s="69"/>
      <c r="E31" s="69"/>
      <c r="F31" s="69"/>
      <c r="G31" s="69"/>
      <c r="H31" s="69"/>
      <c r="I31" s="69"/>
      <c r="J31" s="69"/>
      <c r="K31" s="55"/>
    </row>
    <row r="32" spans="2:15" x14ac:dyDescent="0.25">
      <c r="B32" s="1"/>
      <c r="D32" s="69"/>
      <c r="E32" s="69"/>
      <c r="F32" s="69"/>
      <c r="G32" s="69"/>
      <c r="H32" s="69"/>
      <c r="I32" s="69"/>
      <c r="J32" s="69"/>
      <c r="K32" s="55"/>
    </row>
    <row r="33" spans="2:11" x14ac:dyDescent="0.25">
      <c r="B33" s="1"/>
      <c r="D33" s="69"/>
      <c r="E33" s="69"/>
      <c r="F33" s="69"/>
      <c r="G33" s="69"/>
      <c r="H33" s="69"/>
      <c r="I33" s="69"/>
      <c r="J33" s="69"/>
      <c r="K33" s="55"/>
    </row>
    <row r="34" spans="2:11" x14ac:dyDescent="0.25">
      <c r="B34" s="1"/>
      <c r="D34" s="69"/>
      <c r="E34" s="69"/>
      <c r="F34" s="69"/>
      <c r="G34" s="69"/>
      <c r="H34" s="69"/>
      <c r="I34" s="69"/>
      <c r="J34" s="69"/>
      <c r="K34" s="55"/>
    </row>
    <row r="35" spans="2:11" ht="15.75" thickBot="1" x14ac:dyDescent="0.3">
      <c r="B35" s="2"/>
      <c r="C35" s="3"/>
      <c r="D35" s="56"/>
      <c r="E35" s="56"/>
      <c r="F35" s="56"/>
      <c r="G35" s="56"/>
      <c r="H35" s="56"/>
      <c r="I35" s="56"/>
      <c r="J35" s="56"/>
      <c r="K35" s="57"/>
    </row>
  </sheetData>
  <mergeCells count="9">
    <mergeCell ref="D30:K35"/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0" priority="5">
      <formula>$B$2="CVE-XXXX-XXXXX.xlsx"</formula>
    </cfRule>
  </conditionalFormatting>
  <conditionalFormatting sqref="D12">
    <cfRule type="expression" dxfId="37" priority="13">
      <formula>NOT($D$15)</formula>
    </cfRule>
  </conditionalFormatting>
  <conditionalFormatting sqref="G27:G28">
    <cfRule type="expression" dxfId="36" priority="15">
      <formula>$G$29=0</formula>
    </cfRule>
  </conditionalFormatting>
  <conditionalFormatting sqref="K3:K6">
    <cfRule type="expression" dxfId="35" priority="11">
      <formula>AND($L$6&lt;&gt;1,$L$15&lt;&gt;1)</formula>
    </cfRule>
  </conditionalFormatting>
  <conditionalFormatting sqref="K7:K8">
    <cfRule type="expression" dxfId="34" priority="10">
      <formula>AND($L$8&lt;&gt;1,$L$15&lt;&gt;1)</formula>
    </cfRule>
  </conditionalFormatting>
  <conditionalFormatting sqref="K9:K11">
    <cfRule type="expression" dxfId="33" priority="9">
      <formula>AND($L$11&lt;&gt;1,$L$15&lt;&gt;1)</formula>
    </cfRule>
  </conditionalFormatting>
  <conditionalFormatting sqref="K12:K13">
    <cfRule type="expression" dxfId="32" priority="8">
      <formula>AND($L$13&lt;&gt;1,$L$15&lt;&gt;1)</formula>
    </cfRule>
  </conditionalFormatting>
  <conditionalFormatting sqref="K14:K15">
    <cfRule type="expression" dxfId="31" priority="7">
      <formula>AND($L$15&lt;&gt;1,AND($L$13&lt;&gt;1,$L$11&lt;&gt;1,$L$8&lt;&gt;1,$L$6&lt;&gt;1))</formula>
    </cfRule>
  </conditionalFormatting>
  <conditionalFormatting sqref="O3:O11">
    <cfRule type="expression" dxfId="30" priority="6">
      <formula>$P$11&lt;1</formula>
    </cfRule>
  </conditionalFormatting>
  <conditionalFormatting sqref="O19">
    <cfRule type="expression" dxfId="29" priority="4">
      <formula>AND($O$19&lt;&gt;"Y",$O$19&lt;&gt;"N")</formula>
    </cfRule>
  </conditionalFormatting>
  <conditionalFormatting sqref="G3:G26">
    <cfRule type="expression" dxfId="28" priority="3">
      <formula>$G$29=0</formula>
    </cfRule>
  </conditionalFormatting>
  <conditionalFormatting sqref="D10">
    <cfRule type="expression" dxfId="7" priority="1">
      <formula>AND(NOT($D$13),NOT($D$15))</formula>
    </cfRule>
  </conditionalFormatting>
  <conditionalFormatting sqref="D11">
    <cfRule type="expression" dxfId="6" priority="2">
      <formula>AND(NOT($D$14),NOT($D$15))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E8" sqref="E8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 t="s">
        <v>80</v>
      </c>
    </row>
    <row r="4" spans="2:2" x14ac:dyDescent="0.25">
      <c r="B4" s="41" t="s">
        <v>81</v>
      </c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I21" sqref="I2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1" t="s">
        <v>50</v>
      </c>
      <c r="C1" s="51"/>
      <c r="D1" s="51"/>
      <c r="F1" s="51" t="s">
        <v>45</v>
      </c>
      <c r="G1" s="51"/>
      <c r="I1" s="51" t="s">
        <v>44</v>
      </c>
      <c r="J1" s="51"/>
      <c r="K1" s="51"/>
      <c r="M1" s="51" t="s">
        <v>47</v>
      </c>
      <c r="N1" s="51"/>
      <c r="O1" s="51"/>
    </row>
    <row r="2" spans="2:16" x14ac:dyDescent="0.25">
      <c r="B2" s="60" t="str">
        <f ca="1">_Variables!D6</f>
        <v>CVE-2021-30860_v105_MS</v>
      </c>
      <c r="C2" s="61"/>
      <c r="D2" s="62"/>
      <c r="E2" s="7"/>
      <c r="F2" s="4" t="s">
        <v>19</v>
      </c>
      <c r="G2" s="5" t="s">
        <v>33</v>
      </c>
      <c r="I2" s="58" t="s">
        <v>43</v>
      </c>
      <c r="J2" s="59"/>
      <c r="K2" s="5" t="s">
        <v>33</v>
      </c>
      <c r="M2" s="58" t="s">
        <v>46</v>
      </c>
      <c r="N2" s="59"/>
      <c r="O2" s="5" t="s">
        <v>33</v>
      </c>
    </row>
    <row r="3" spans="2:16" x14ac:dyDescent="0.25">
      <c r="B3" s="63"/>
      <c r="C3" s="64"/>
      <c r="D3" s="6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6"/>
      <c r="C4" s="67"/>
      <c r="D4" s="6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50"/>
      <c r="M4" s="1" t="str">
        <v xml:space="preserve"> </v>
      </c>
      <c r="N4" t="str">
        <v>A</v>
      </c>
      <c r="O4" s="16"/>
    </row>
    <row r="5" spans="2:16" x14ac:dyDescent="0.25">
      <c r="B5" s="60" t="s">
        <v>51</v>
      </c>
      <c r="C5" s="61"/>
      <c r="D5" s="6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50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63"/>
      <c r="C6" s="64"/>
      <c r="D6" s="6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6"/>
      <c r="C7" s="67"/>
      <c r="D7" s="6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45300.594103124997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47">
        <v>45142.681585185186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50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45142.683474884259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163.26999992597848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52" t="s">
        <v>79</v>
      </c>
      <c r="D30" s="52"/>
      <c r="E30" s="52"/>
      <c r="F30" s="52"/>
      <c r="G30" s="52"/>
      <c r="H30" s="52"/>
      <c r="I30" s="52"/>
      <c r="J30" s="52"/>
      <c r="K30" s="53"/>
    </row>
    <row r="31" spans="2:15" x14ac:dyDescent="0.25">
      <c r="B31" s="1"/>
      <c r="C31" s="69"/>
      <c r="D31" s="69"/>
      <c r="E31" s="69"/>
      <c r="F31" s="69"/>
      <c r="G31" s="69"/>
      <c r="H31" s="69"/>
      <c r="I31" s="69"/>
      <c r="J31" s="69"/>
      <c r="K31" s="55"/>
    </row>
    <row r="32" spans="2:15" x14ac:dyDescent="0.25">
      <c r="B32" s="1"/>
      <c r="C32" s="69"/>
      <c r="D32" s="69"/>
      <c r="E32" s="69"/>
      <c r="F32" s="69"/>
      <c r="G32" s="69"/>
      <c r="H32" s="69"/>
      <c r="I32" s="69"/>
      <c r="J32" s="69"/>
      <c r="K32" s="55"/>
    </row>
    <row r="33" spans="2:11" x14ac:dyDescent="0.25">
      <c r="B33" s="1"/>
      <c r="C33" s="69"/>
      <c r="D33" s="69"/>
      <c r="E33" s="69"/>
      <c r="F33" s="69"/>
      <c r="G33" s="69"/>
      <c r="H33" s="69"/>
      <c r="I33" s="69"/>
      <c r="J33" s="69"/>
      <c r="K33" s="55"/>
    </row>
    <row r="34" spans="2:11" x14ac:dyDescent="0.25">
      <c r="B34" s="1"/>
      <c r="C34" s="69"/>
      <c r="D34" s="69"/>
      <c r="E34" s="69"/>
      <c r="F34" s="69"/>
      <c r="G34" s="69"/>
      <c r="H34" s="69"/>
      <c r="I34" s="69"/>
      <c r="J34" s="69"/>
      <c r="K34" s="55"/>
    </row>
    <row r="35" spans="2:11" ht="15.75" thickBot="1" x14ac:dyDescent="0.3">
      <c r="B35" s="2"/>
      <c r="C35" s="56"/>
      <c r="D35" s="56"/>
      <c r="E35" s="56"/>
      <c r="F35" s="56"/>
      <c r="G35" s="56"/>
      <c r="H35" s="56"/>
      <c r="I35" s="56"/>
      <c r="J35" s="56"/>
      <c r="K35" s="57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27" priority="9">
      <formula>$B$2="CVE-XXXX-XXXXX.xlsx"</formula>
    </cfRule>
  </conditionalFormatting>
  <conditionalFormatting sqref="D10">
    <cfRule type="expression" dxfId="26" priority="16">
      <formula>AND(NOT($D$13),NOT($D$15))</formula>
    </cfRule>
  </conditionalFormatting>
  <conditionalFormatting sqref="D11">
    <cfRule type="expression" dxfId="25" priority="18">
      <formula>AND(NOT($D$14),NOT($D$15))</formula>
    </cfRule>
  </conditionalFormatting>
  <conditionalFormatting sqref="D12">
    <cfRule type="expression" dxfId="24" priority="17">
      <formula>NOT($D$15)</formula>
    </cfRule>
  </conditionalFormatting>
  <conditionalFormatting sqref="G27:G28">
    <cfRule type="expression" dxfId="23" priority="19">
      <formula>$G$29=0</formula>
    </cfRule>
  </conditionalFormatting>
  <conditionalFormatting sqref="K13">
    <cfRule type="expression" dxfId="19" priority="12">
      <formula>AND($L$13&lt;&gt;1,$L$15&lt;&gt;1)</formula>
    </cfRule>
  </conditionalFormatting>
  <conditionalFormatting sqref="K14:K15">
    <cfRule type="expression" dxfId="18" priority="11">
      <formula>AND($L$15&lt;&gt;1,AND($L$13&lt;&gt;1,$L$11&lt;&gt;1,$L$8&lt;&gt;1,$L$6&lt;&gt;1))</formula>
    </cfRule>
  </conditionalFormatting>
  <conditionalFormatting sqref="O10:O11">
    <cfRule type="expression" dxfId="17" priority="10">
      <formula>$P$11&lt;1</formula>
    </cfRule>
  </conditionalFormatting>
  <conditionalFormatting sqref="O19">
    <cfRule type="expression" dxfId="16" priority="8">
      <formula>AND($O$19&lt;&gt;"Y",$O$19&lt;&gt;"N")</formula>
    </cfRule>
  </conditionalFormatting>
  <conditionalFormatting sqref="G21:G26">
    <cfRule type="expression" dxfId="15" priority="7">
      <formula>$G$29=0</formula>
    </cfRule>
  </conditionalFormatting>
  <conditionalFormatting sqref="G3:G20">
    <cfRule type="expression" dxfId="5" priority="6">
      <formula>$G$29=0</formula>
    </cfRule>
  </conditionalFormatting>
  <conditionalFormatting sqref="K3:K6">
    <cfRule type="expression" dxfId="4" priority="5">
      <formula>AND($L$6&lt;&gt;1,$L$15&lt;&gt;1)</formula>
    </cfRule>
  </conditionalFormatting>
  <conditionalFormatting sqref="K7:K8">
    <cfRule type="expression" dxfId="3" priority="4">
      <formula>AND($L$8&lt;&gt;1,$L$15&lt;&gt;1)</formula>
    </cfRule>
  </conditionalFormatting>
  <conditionalFormatting sqref="K9:K11">
    <cfRule type="expression" dxfId="2" priority="3">
      <formula>AND($L$11&lt;&gt;1,$L$15&lt;&gt;1)</formula>
    </cfRule>
  </conditionalFormatting>
  <conditionalFormatting sqref="K12">
    <cfRule type="expression" dxfId="1" priority="2">
      <formula>AND($L$13&lt;&gt;1,$L$15&lt;&gt;1)</formula>
    </cfRule>
  </conditionalFormatting>
  <conditionalFormatting sqref="O3:O9">
    <cfRule type="expression" dxfId="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8" t="s">
        <v>78</v>
      </c>
    </row>
    <row r="4" spans="2:2" x14ac:dyDescent="0.25">
      <c r="B4" s="49"/>
    </row>
    <row r="5" spans="2:2" x14ac:dyDescent="0.25">
      <c r="B5" s="48"/>
    </row>
    <row r="6" spans="2:2" x14ac:dyDescent="0.25">
      <c r="B6" s="48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abSelected="1" workbookViewId="0">
      <selection activeCell="G21" sqref="G21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C:\Users\user\Downloads\Ankiety 1\Ankiety\Marcin\done part 2\[CVE-2021-30860_v105_MS.xlsx]CWE</v>
      </c>
    </row>
    <row r="4" spans="2:15" x14ac:dyDescent="0.25">
      <c r="C4" t="s">
        <v>2</v>
      </c>
      <c r="D4">
        <f ca="1">FIND("[",D3)</f>
        <v>62</v>
      </c>
    </row>
    <row r="5" spans="2:15" x14ac:dyDescent="0.25">
      <c r="C5" t="s">
        <v>3</v>
      </c>
      <c r="D5">
        <f ca="1">FIND(".",D3)</f>
        <v>85</v>
      </c>
    </row>
    <row r="6" spans="2:15" x14ac:dyDescent="0.25">
      <c r="C6" t="s">
        <v>1</v>
      </c>
      <c r="D6" t="str">
        <f ca="1">MID(D3,D4+1,D5-D4-1)</f>
        <v>CVE-2021-30860_v105_MS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2024-01-09T13:15:55Z</dcterms:modified>
</cp:coreProperties>
</file>