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554F2688-0B73-4FD9-9B37-BA6FEAFC2292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<sst xmlns="http://schemas.openxmlformats.org/spreadsheetml/2006/main" count="186" uniqueCount="82">
  <si>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</si>
  <si>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</si>
  <si>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</si>
  <si>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</si>
  <si>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</si>
  <si>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</si>
  <si>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</si>
  <si>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</si>
  <si>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</si>
  <si>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</si>
  <si>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</si>
  <si>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</si>
  <si>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</si>
  <si>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</si>
  <si>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</si>
  <si>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</si>
  <si>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</si>
  <si>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</si>
  <si>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</si>
  <si>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</si>
  <si>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</si>
  <si>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</si>
  <si>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</si>
  <si>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</si>
  <si>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</si>
  <si>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</si>
  <si>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</si>
  <si>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</si>
  <si>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</si>
  <si>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</si>
  <si>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</si>
  <si>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</si>
  <si>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</si>
  <si>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</si>
  <si>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</si>
  <si>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</si>
  <si>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</si>
  <si>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</si>
  <si>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</si>
  <si>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</si>
  <si>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</si>
  <si>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</si>
  <si>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</si>
  <si>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</si>
  <si>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</si>
  <si>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</si>
  <si>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</si>
  <si>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</si>
  <si>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</si>
  <si>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</si>
  <si>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</si>
  <si>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</si>
  <si>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</si>
  <si>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</si>
  <si>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</si>
  <si>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</si>
  <si>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</si>
  <si>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</si>
  <si>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</si>
  <si>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</si>
  <si>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</si>
  <si>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</si>
  <si>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</si>
  <si>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</si>
  <si>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</si>
  <si>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</si>
  <si>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</si>
  <si>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</si>
  <si>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</si>
  <si>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</si>
  <si>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</si>
  <si>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</si>
  <si>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</si>
  <si>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</si>
  <si>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należy do grupy podatności</t>
  </si>
  <si>
    <t>https://www.exploit-db.com/docs/50552</t>
  </si>
  <si>
    <t>(CVE-2021-41773)  (CVE-2021-42013)</t>
  </si>
  <si>
    <t>https://security.netapp.com/advisory/ntap-20211029-0009/</t>
  </si>
  <si>
    <t>CVE-2021-42013, CVE-2021-41773, CVE-2021-41524</t>
  </si>
  <si>
    <t>x</t>
  </si>
  <si>
    <t>y</t>
  </si>
  <si>
    <t>NVD-CWE-Other -- ten zapis jest wysoce niejasny i jest wytrychem do trudnej analizy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</si>
</sst>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loit-db.com/docs/5055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ity.netapp.com/advisory/ntap-20211029-0009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L20" sqref="L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8" t="s">
        <v>50</v>
      </c>
      <c r="C1" s="48"/>
      <c r="D1" s="48"/>
      <c r="F1" s="48" t="s">
        <v>45</v>
      </c>
      <c r="G1" s="48"/>
      <c r="I1" s="48" t="s">
        <v>44</v>
      </c>
      <c r="J1" s="48"/>
      <c r="K1" s="48"/>
      <c r="M1" s="48" t="s">
        <v>47</v>
      </c>
      <c r="N1" s="48"/>
      <c r="O1" s="48"/>
    </row>
    <row r="2" spans="2:16" x14ac:dyDescent="0.25">
      <c r="B2" s="57" t="str">
        <f ca="1">_Variables!D6</f>
        <v>CVE-2021-42013_v105_MS</v>
      </c>
      <c r="C2" s="58"/>
      <c r="D2" s="59"/>
      <c r="E2" s="7"/>
      <c r="F2" s="4" t="s">
        <v>19</v>
      </c>
      <c r="G2" s="5" t="s">
        <v>33</v>
      </c>
      <c r="I2" s="55" t="s">
        <v>43</v>
      </c>
      <c r="J2" s="56"/>
      <c r="K2" s="5" t="s">
        <v>33</v>
      </c>
      <c r="M2" s="55" t="s">
        <v>46</v>
      </c>
      <c r="N2" s="56"/>
      <c r="O2" s="5" t="s">
        <v>33</v>
      </c>
    </row>
    <row r="3" spans="2:16" x14ac:dyDescent="0.25">
      <c r="B3" s="60"/>
      <c r="C3" s="61"/>
      <c r="D3" s="6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3"/>
      <c r="C4" s="64"/>
      <c r="D4" s="65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>
        <v>1</v>
      </c>
    </row>
    <row r="5" spans="2:16" x14ac:dyDescent="0.25">
      <c r="B5" s="57" t="s">
        <v>31</v>
      </c>
      <c r="C5" s="58"/>
      <c r="D5" s="59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60"/>
      <c r="C6" s="61"/>
      <c r="D6" s="62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3"/>
      <c r="C7" s="64"/>
      <c r="D7" s="65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45306.96645162037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45145.599951851851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45145.601138078702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102.4899999378249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79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49" t="s">
        <v>74</v>
      </c>
      <c r="E30" s="49"/>
      <c r="F30" s="49"/>
      <c r="G30" s="49"/>
      <c r="H30" s="49"/>
      <c r="I30" s="49"/>
      <c r="J30" s="49"/>
      <c r="K30" s="50"/>
    </row>
    <row r="31" spans="2:15" x14ac:dyDescent="0.25">
      <c r="B31" s="1"/>
      <c r="D31" s="51"/>
      <c r="E31" s="51"/>
      <c r="F31" s="51"/>
      <c r="G31" s="51"/>
      <c r="H31" s="51"/>
      <c r="I31" s="51"/>
      <c r="J31" s="51"/>
      <c r="K31" s="52"/>
    </row>
    <row r="32" spans="2:15" x14ac:dyDescent="0.25">
      <c r="B32" s="1"/>
      <c r="D32" s="51"/>
      <c r="E32" s="51"/>
      <c r="F32" s="51"/>
      <c r="G32" s="51"/>
      <c r="H32" s="51"/>
      <c r="I32" s="51"/>
      <c r="J32" s="51"/>
      <c r="K32" s="52"/>
    </row>
    <row r="33" spans="2:11" x14ac:dyDescent="0.25">
      <c r="B33" s="1"/>
      <c r="D33" s="51"/>
      <c r="E33" s="51"/>
      <c r="F33" s="51"/>
      <c r="G33" s="51"/>
      <c r="H33" s="51"/>
      <c r="I33" s="51"/>
      <c r="J33" s="51"/>
      <c r="K33" s="52"/>
    </row>
    <row r="34" spans="2:11" x14ac:dyDescent="0.25">
      <c r="B34" s="1"/>
      <c r="D34" s="51"/>
      <c r="E34" s="51"/>
      <c r="F34" s="51"/>
      <c r="G34" s="51"/>
      <c r="H34" s="51"/>
      <c r="I34" s="51"/>
      <c r="J34" s="51"/>
      <c r="K34" s="52"/>
    </row>
    <row r="35" spans="2:11" ht="15.75" thickBot="1" x14ac:dyDescent="0.3">
      <c r="B35" s="2"/>
      <c r="C35" s="3"/>
      <c r="D35" s="53"/>
      <c r="E35" s="53"/>
      <c r="F35" s="53"/>
      <c r="G35" s="53"/>
      <c r="H35" s="53"/>
      <c r="I35" s="53"/>
      <c r="J35" s="53"/>
      <c r="K35" s="54"/>
    </row>
  </sheetData>
  <mergeCells count="9">
    <mergeCell ref="B1:D1"/>
    <mergeCell ref="F1:G1"/>
    <mergeCell ref="I1:K1"/>
    <mergeCell ref="M1:O1"/>
    <mergeCell ref="D30:K35"/>
    <mergeCell ref="I2:J2"/>
    <mergeCell ref="B5:D7"/>
    <mergeCell ref="B2:D4"/>
    <mergeCell ref="M2:N2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G26" sqref="G3:G2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8" t="s">
        <v>50</v>
      </c>
      <c r="C1" s="48"/>
      <c r="D1" s="48"/>
      <c r="F1" s="48" t="s">
        <v>45</v>
      </c>
      <c r="G1" s="48"/>
      <c r="I1" s="48" t="s">
        <v>44</v>
      </c>
      <c r="J1" s="48"/>
      <c r="K1" s="48"/>
      <c r="M1" s="48" t="s">
        <v>47</v>
      </c>
      <c r="N1" s="48"/>
      <c r="O1" s="48"/>
    </row>
    <row r="2" spans="2:16" x14ac:dyDescent="0.25">
      <c r="B2" s="57" t="str">
        <f ca="1">_Variables!D6</f>
        <v>CVE-2021-42013_v105_MS</v>
      </c>
      <c r="C2" s="58"/>
      <c r="D2" s="59"/>
      <c r="E2" s="7"/>
      <c r="F2" s="4" t="s">
        <v>19</v>
      </c>
      <c r="G2" s="5" t="s">
        <v>33</v>
      </c>
      <c r="I2" s="55" t="s">
        <v>43</v>
      </c>
      <c r="J2" s="56"/>
      <c r="K2" s="5" t="s">
        <v>33</v>
      </c>
      <c r="M2" s="55" t="s">
        <v>46</v>
      </c>
      <c r="N2" s="56"/>
      <c r="O2" s="5" t="s">
        <v>33</v>
      </c>
    </row>
    <row r="3" spans="2:16" x14ac:dyDescent="0.25">
      <c r="B3" s="60"/>
      <c r="C3" s="61"/>
      <c r="D3" s="6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3"/>
      <c r="C4" s="64"/>
      <c r="D4" s="65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7" t="s">
        <v>48</v>
      </c>
      <c r="C5" s="58"/>
      <c r="D5" s="59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0"/>
      <c r="C6" s="61"/>
      <c r="D6" s="62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3"/>
      <c r="C7" s="64"/>
      <c r="D7" s="65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45306.96645162037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45145.60177361111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45145.608186921294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554.10999990999699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80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G3" sqref="G3:G2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8" t="s">
        <v>50</v>
      </c>
      <c r="C1" s="48"/>
      <c r="D1" s="48"/>
      <c r="F1" s="48" t="s">
        <v>45</v>
      </c>
      <c r="G1" s="48"/>
      <c r="I1" s="48" t="s">
        <v>44</v>
      </c>
      <c r="J1" s="48"/>
      <c r="K1" s="48"/>
      <c r="M1" s="48" t="s">
        <v>47</v>
      </c>
      <c r="N1" s="48"/>
      <c r="O1" s="48"/>
    </row>
    <row r="2" spans="2:16" x14ac:dyDescent="0.25">
      <c r="B2" s="57" t="str">
        <f ca="1">_Variables!D6</f>
        <v>CVE-2021-42013_v105_MS</v>
      </c>
      <c r="C2" s="58"/>
      <c r="D2" s="59"/>
      <c r="E2" s="7"/>
      <c r="F2" s="4" t="s">
        <v>19</v>
      </c>
      <c r="G2" s="5" t="s">
        <v>33</v>
      </c>
      <c r="I2" s="55" t="s">
        <v>43</v>
      </c>
      <c r="J2" s="56"/>
      <c r="K2" s="5" t="s">
        <v>33</v>
      </c>
      <c r="M2" s="55" t="s">
        <v>46</v>
      </c>
      <c r="N2" s="56"/>
      <c r="O2" s="5" t="s">
        <v>33</v>
      </c>
    </row>
    <row r="3" spans="2:16" x14ac:dyDescent="0.25">
      <c r="B3" s="60"/>
      <c r="C3" s="61"/>
      <c r="D3" s="6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3"/>
      <c r="C4" s="64"/>
      <c r="D4" s="65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7" t="s">
        <v>49</v>
      </c>
      <c r="C5" s="58"/>
      <c r="D5" s="59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0"/>
      <c r="C6" s="61"/>
      <c r="D6" s="62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3"/>
      <c r="C7" s="64"/>
      <c r="D7" s="65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45306.96645162037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45145.609409722223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45145.611245601853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158.6200000019744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80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3">
      <formula>$B$2="CVE-XXXX-XXXXX.xlsx"</formula>
    </cfRule>
  </conditionalFormatting>
  <conditionalFormatting sqref="D10">
    <cfRule type="expression" dxfId="22" priority="10">
      <formula>AND(NOT($D$13),NOT($D$15))</formula>
    </cfRule>
  </conditionalFormatting>
  <conditionalFormatting sqref="D11">
    <cfRule type="expression" dxfId="21" priority="12">
      <formula>AND(NOT($D$14),NOT($D$15))</formula>
    </cfRule>
  </conditionalFormatting>
  <conditionalFormatting sqref="D12">
    <cfRule type="expression" dxfId="20" priority="11">
      <formula>NOT($D$15)</formula>
    </cfRule>
  </conditionalFormatting>
  <conditionalFormatting sqref="G3:G28">
    <cfRule type="expression" dxfId="19" priority="1">
      <formula>$G$29=0</formula>
    </cfRule>
  </conditionalFormatting>
  <conditionalFormatting sqref="K3:K6">
    <cfRule type="expression" dxfId="18" priority="9">
      <formula>AND($L$6&lt;&gt;1,$L$15&lt;&gt;1)</formula>
    </cfRule>
  </conditionalFormatting>
  <conditionalFormatting sqref="K7:K8">
    <cfRule type="expression" dxfId="17" priority="8">
      <formula>AND($L$8&lt;&gt;1,$L$15&lt;&gt;1)</formula>
    </cfRule>
  </conditionalFormatting>
  <conditionalFormatting sqref="K9:K11">
    <cfRule type="expression" dxfId="16" priority="7">
      <formula>AND($L$11&lt;&gt;1,$L$15&lt;&gt;1)</formula>
    </cfRule>
  </conditionalFormatting>
  <conditionalFormatting sqref="K12:K13">
    <cfRule type="expression" dxfId="15" priority="6">
      <formula>AND($L$13&lt;&gt;1,$L$15&lt;&gt;1)</formula>
    </cfRule>
  </conditionalFormatting>
  <conditionalFormatting sqref="K14:K15">
    <cfRule type="expression" dxfId="14" priority="5">
      <formula>AND($L$15&lt;&gt;1,AND($L$13&lt;&gt;1,$L$11&lt;&gt;1,$L$8&lt;&gt;1,$L$6&lt;&gt;1))</formula>
    </cfRule>
  </conditionalFormatting>
  <conditionalFormatting sqref="O3:O11">
    <cfRule type="expression" dxfId="13" priority="4">
      <formula>$P$11&lt;1</formula>
    </cfRule>
  </conditionalFormatting>
  <conditionalFormatting sqref="O19">
    <cfRule type="expression" dxfId="12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7" t="s">
        <v>75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J22" sqref="J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8" t="s">
        <v>50</v>
      </c>
      <c r="C1" s="48"/>
      <c r="D1" s="48"/>
      <c r="F1" s="48" t="s">
        <v>45</v>
      </c>
      <c r="G1" s="48"/>
      <c r="I1" s="48" t="s">
        <v>44</v>
      </c>
      <c r="J1" s="48"/>
      <c r="K1" s="48"/>
      <c r="M1" s="48" t="s">
        <v>47</v>
      </c>
      <c r="N1" s="48"/>
      <c r="O1" s="48"/>
    </row>
    <row r="2" spans="2:16" x14ac:dyDescent="0.25">
      <c r="B2" s="57" t="str">
        <f ca="1">_Variables!D6</f>
        <v>CVE-2021-42013_v105_MS</v>
      </c>
      <c r="C2" s="58"/>
      <c r="D2" s="59"/>
      <c r="E2" s="7"/>
      <c r="F2" s="4" t="s">
        <v>19</v>
      </c>
      <c r="G2" s="5" t="s">
        <v>33</v>
      </c>
      <c r="I2" s="55" t="s">
        <v>43</v>
      </c>
      <c r="J2" s="56"/>
      <c r="K2" s="5" t="s">
        <v>33</v>
      </c>
      <c r="M2" s="55" t="s">
        <v>46</v>
      </c>
      <c r="N2" s="56"/>
      <c r="O2" s="5" t="s">
        <v>33</v>
      </c>
    </row>
    <row r="3" spans="2:16" x14ac:dyDescent="0.25">
      <c r="B3" s="60"/>
      <c r="C3" s="61"/>
      <c r="D3" s="6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3"/>
      <c r="C4" s="64"/>
      <c r="D4" s="65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7" t="s">
        <v>51</v>
      </c>
      <c r="C5" s="58"/>
      <c r="D5" s="59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60"/>
      <c r="C6" s="61"/>
      <c r="D6" s="62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3"/>
      <c r="C7" s="64"/>
      <c r="D7" s="65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45306.96645162037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45145.611394675929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45145.612351504627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82.669999566860497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80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49" t="s">
        <v>81</v>
      </c>
      <c r="D30" s="49"/>
      <c r="E30" s="49"/>
      <c r="F30" s="49"/>
      <c r="G30" s="49"/>
      <c r="H30" s="49"/>
      <c r="I30" s="49"/>
      <c r="J30" s="49"/>
      <c r="K30" s="50"/>
    </row>
    <row r="31" spans="2:15" x14ac:dyDescent="0.25">
      <c r="B31" s="1"/>
      <c r="C31" s="51"/>
      <c r="D31" s="51"/>
      <c r="E31" s="51"/>
      <c r="F31" s="51"/>
      <c r="G31" s="51"/>
      <c r="H31" s="51"/>
      <c r="I31" s="51"/>
      <c r="J31" s="51"/>
      <c r="K31" s="52"/>
    </row>
    <row r="32" spans="2:15" x14ac:dyDescent="0.25">
      <c r="B32" s="1"/>
      <c r="C32" s="51"/>
      <c r="D32" s="51"/>
      <c r="E32" s="51"/>
      <c r="F32" s="51"/>
      <c r="G32" s="51"/>
      <c r="H32" s="51"/>
      <c r="I32" s="51"/>
      <c r="J32" s="51"/>
      <c r="K32" s="52"/>
    </row>
    <row r="33" spans="2:11" x14ac:dyDescent="0.25">
      <c r="B33" s="1"/>
      <c r="C33" s="51"/>
      <c r="D33" s="51"/>
      <c r="E33" s="51"/>
      <c r="F33" s="51"/>
      <c r="G33" s="51"/>
      <c r="H33" s="51"/>
      <c r="I33" s="51"/>
      <c r="J33" s="51"/>
      <c r="K33" s="52"/>
    </row>
    <row r="34" spans="2:11" x14ac:dyDescent="0.25">
      <c r="B34" s="1"/>
      <c r="C34" s="51"/>
      <c r="D34" s="51"/>
      <c r="E34" s="51"/>
      <c r="F34" s="51"/>
      <c r="G34" s="51"/>
      <c r="H34" s="51"/>
      <c r="I34" s="51"/>
      <c r="J34" s="51"/>
      <c r="K34" s="52"/>
    </row>
    <row r="35" spans="2:11" ht="15.75" thickBot="1" x14ac:dyDescent="0.3">
      <c r="B35" s="2"/>
      <c r="C35" s="53"/>
      <c r="D35" s="53"/>
      <c r="E35" s="53"/>
      <c r="F35" s="53"/>
      <c r="G35" s="53"/>
      <c r="H35" s="53"/>
      <c r="I35" s="53"/>
      <c r="J35" s="53"/>
      <c r="K35" s="54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11" priority="3">
      <formula>$B$2="CVE-XXXX-XXXXX.xlsx"</formula>
    </cfRule>
  </conditionalFormatting>
  <conditionalFormatting sqref="D10">
    <cfRule type="expression" dxfId="10" priority="10">
      <formula>AND(NOT($D$13),NOT($D$15))</formula>
    </cfRule>
  </conditionalFormatting>
  <conditionalFormatting sqref="D11">
    <cfRule type="expression" dxfId="9" priority="12">
      <formula>AND(NOT($D$14),NOT($D$15))</formula>
    </cfRule>
  </conditionalFormatting>
  <conditionalFormatting sqref="D12">
    <cfRule type="expression" dxfId="8" priority="11">
      <formula>NOT($D$15)</formula>
    </cfRule>
  </conditionalFormatting>
  <conditionalFormatting sqref="G3:G28">
    <cfRule type="expression" dxfId="7" priority="1">
      <formula>$G$29=0</formula>
    </cfRule>
  </conditionalFormatting>
  <conditionalFormatting sqref="K3:K6">
    <cfRule type="expression" dxfId="6" priority="9">
      <formula>AND($L$6&lt;&gt;1,$L$15&lt;&gt;1)</formula>
    </cfRule>
  </conditionalFormatting>
  <conditionalFormatting sqref="K7:K8">
    <cfRule type="expression" dxfId="5" priority="8">
      <formula>AND($L$8&lt;&gt;1,$L$15&lt;&gt;1)</formula>
    </cfRule>
  </conditionalFormatting>
  <conditionalFormatting sqref="K9:K11">
    <cfRule type="expression" dxfId="4" priority="7">
      <formula>AND($L$11&lt;&gt;1,$L$15&lt;&gt;1)</formula>
    </cfRule>
  </conditionalFormatting>
  <conditionalFormatting sqref="K12:K13">
    <cfRule type="expression" dxfId="3" priority="6">
      <formula>AND($L$13&lt;&gt;1,$L$15&lt;&gt;1)</formula>
    </cfRule>
  </conditionalFormatting>
  <conditionalFormatting sqref="K14:K15">
    <cfRule type="expression" dxfId="2" priority="5">
      <formula>AND($L$15&lt;&gt;1,AND($L$13&lt;&gt;1,$L$11&lt;&gt;1,$L$8&lt;&gt;1,$L$6&lt;&gt;1))</formula>
    </cfRule>
  </conditionalFormatting>
  <conditionalFormatting sqref="O3:O11">
    <cfRule type="expression" dxfId="1" priority="4">
      <formula>$P$11&lt;1</formula>
    </cfRule>
  </conditionalFormatting>
  <conditionalFormatting sqref="O19">
    <cfRule type="expression" dxfId="0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I26" sqref="I26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 t="s">
        <v>76</v>
      </c>
    </row>
    <row r="4" spans="2:2" x14ac:dyDescent="0.25">
      <c r="B4" s="47" t="s">
        <v>77</v>
      </c>
    </row>
    <row r="5" spans="2:2" x14ac:dyDescent="0.25">
      <c r="B5" s="41" t="s">
        <v>78</v>
      </c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4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G6" sqref="G6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C:\Users\WavePC\Desktop\Praca\CyberEva\aktualne\Ankiety\2023_01_15\Marcin\[CVE-2021-42013_v105_MS.xlsx]_Variables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98</v>
      </c>
    </row>
    <row r="6" spans="2:15" x14ac:dyDescent="0.25">
      <c r="C6" t="s">
        <v>1</v>
      </c>
      <c r="D6" t="str">
        <f ca="1">MID(D3,D4+1,D5-D4-1)</f>
        <v>CVE-2021-42013_v105_MS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2024-01-15T22:11:55Z</dcterms:modified>
</cp:coreProperties>
</file>