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Marcin\"/>
    </mc:Choice>
  </mc:AlternateContent>
  <xr:revisionPtr revIDLastSave="0" documentId="13_ncr:1_{D7107ECC-699E-4980-BD2A-C2BB931BF45C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l="1"/>
  <c r="B2" i="6" s="1"/>
  <c r="O15" i="3"/>
  <c r="B2" i="4" l="1"/>
  <c r="B2" i="3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<sst xmlns="http://schemas.openxmlformats.org/spreadsheetml/2006/main" count="182" uniqueCount="79">
  <si>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</si>
  <si>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</si>
  <si>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</si>
  <si>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</si>
  <si>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</si>
  <si>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</si>
  <si>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</si>
  <si>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</si>
  <si>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</si>
  <si>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</si>
  <si>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</si>
  <si>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</si>
  <si>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</si>
  <si>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</si>
  <si>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</si>
  <si>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</si>
  <si>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</si>
  <si>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</si>
  <si>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</si>
  <si>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</si>
  <si>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</si>
  <si>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</si>
  <si>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</si>
  <si>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</si>
  <si>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</si>
  <si>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</si>
  <si>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</si>
  <si>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</si>
  <si>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</si>
  <si>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</si>
  <si>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</si>
  <si>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</si>
  <si>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</si>
  <si>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</si>
  <si>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</si>
  <si>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</si>
  <si>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</si>
  <si>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</si>
  <si>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</si>
  <si>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</si>
  <si>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</si>
  <si>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</si>
  <si>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</si>
  <si>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</si>
  <si>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</si>
  <si>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</si>
  <si>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</si>
  <si>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</si>
  <si>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</si>
  <si>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</si>
  <si>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</si>
  <si>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</si>
  <si>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</si>
  <si>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</si>
  <si>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</si>
  <si>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</si>
  <si>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</si>
  <si>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</si>
  <si>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</si>
  <si>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</si>
  <si>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</si>
  <si>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</si>
  <si>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</si>
  <si>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</si>
  <si>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</si>
  <si>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</si>
  <si>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</si>
  <si>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</si>
  <si>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</si>
  <si>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</si>
  <si>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</si>
  <si>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</si>
  <si>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</si>
  <si>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y</t>
  </si>
  <si>
    <t xml:space="preserve">  </t>
  </si>
  <si>
    <t>skrajnie mało informacji - świerzy atak i nie potwierdzony w momencie analizy</t>
  </si>
  <si>
    <t>n</t>
  </si>
  <si>
    <t>w opisie cwe nauczyłem się różnicy dot. Typów XSS : Reflected ; Stored ; DOM-Based</t>
  </si>
  <si>
    <t>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</si>
</sst>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9" xfId="0" applyFont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zoomScale="85" zoomScaleNormal="85" workbookViewId="0">
      <selection activeCell="T14" sqref="T1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CVE-2023-22984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0" t="s">
        <v>31</v>
      </c>
      <c r="C5" s="51"/>
      <c r="D5" s="52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45306.961598263886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45236.600288773145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45236.601959375002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144.34000051114708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7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>
        <v>1</v>
      </c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16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85" zoomScaleNormal="85" workbookViewId="0">
      <selection activeCell="D17" sqref="D17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CVE-2023-22984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0" t="s">
        <v>48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45306.961598263886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/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/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0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0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0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0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zoomScale="85" zoomScaleNormal="85" workbookViewId="0">
      <selection activeCell="C36" sqref="C36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CVE-2023-22984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0" t="s">
        <v>49</v>
      </c>
      <c r="C5" s="51"/>
      <c r="D5" s="52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45306.961598263886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45236.603657060186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45236.60894421296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456.80999960750341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>
        <v>1</v>
      </c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73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B23" t="s">
        <v>74</v>
      </c>
      <c r="F23" s="1" t="str">
        <v>Alter Execution Logic</v>
      </c>
      <c r="G23" s="44">
        <v>1</v>
      </c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19</v>
      </c>
    </row>
    <row r="30" spans="2:15" x14ac:dyDescent="0.25">
      <c r="B30" s="18" t="s">
        <v>36</v>
      </c>
      <c r="C30" s="60" t="s">
        <v>75</v>
      </c>
      <c r="D30" s="60"/>
      <c r="E30" s="60"/>
      <c r="F30" s="60"/>
      <c r="G30" s="60"/>
      <c r="H30" s="60"/>
      <c r="I30" s="60"/>
      <c r="J30" s="60"/>
      <c r="K30" s="61"/>
    </row>
    <row r="31" spans="2:15" x14ac:dyDescent="0.25">
      <c r="B31" s="1"/>
      <c r="C31" s="62"/>
      <c r="D31" s="62"/>
      <c r="E31" s="62"/>
      <c r="F31" s="62"/>
      <c r="G31" s="62"/>
      <c r="H31" s="62"/>
      <c r="I31" s="62"/>
      <c r="J31" s="62"/>
      <c r="K31" s="63"/>
    </row>
    <row r="32" spans="2:15" x14ac:dyDescent="0.25">
      <c r="B32" s="1"/>
      <c r="C32" s="62"/>
      <c r="D32" s="62"/>
      <c r="E32" s="62"/>
      <c r="F32" s="62"/>
      <c r="G32" s="62"/>
      <c r="H32" s="62"/>
      <c r="I32" s="62"/>
      <c r="J32" s="62"/>
      <c r="K32" s="63"/>
    </row>
    <row r="33" spans="2:11" x14ac:dyDescent="0.25">
      <c r="B33" s="1"/>
      <c r="C33" s="62"/>
      <c r="D33" s="62"/>
      <c r="E33" s="62"/>
      <c r="F33" s="62"/>
      <c r="G33" s="62"/>
      <c r="H33" s="62"/>
      <c r="I33" s="62"/>
      <c r="J33" s="62"/>
      <c r="K33" s="63"/>
    </row>
    <row r="34" spans="2:11" x14ac:dyDescent="0.25">
      <c r="B34" s="1"/>
      <c r="C34" s="62"/>
      <c r="D34" s="62"/>
      <c r="E34" s="62"/>
      <c r="F34" s="62"/>
      <c r="G34" s="62"/>
      <c r="H34" s="62"/>
      <c r="I34" s="62"/>
      <c r="J34" s="62"/>
      <c r="K34" s="63"/>
    </row>
    <row r="35" spans="2:11" ht="15.75" thickBot="1" x14ac:dyDescent="0.3">
      <c r="B35" s="2"/>
      <c r="C35" s="64"/>
      <c r="D35" s="64"/>
      <c r="E35" s="64"/>
      <c r="F35" s="64"/>
      <c r="G35" s="64"/>
      <c r="H35" s="64"/>
      <c r="I35" s="64"/>
      <c r="J35" s="64"/>
      <c r="K35" s="65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workbookViewId="0">
      <selection activeCell="E27" sqref="E27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zoomScale="85" zoomScaleNormal="85" workbookViewId="0">
      <selection activeCell="D17" sqref="D17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9" t="s">
        <v>50</v>
      </c>
      <c r="C1" s="59"/>
      <c r="D1" s="59"/>
      <c r="F1" s="59" t="s">
        <v>45</v>
      </c>
      <c r="G1" s="59"/>
      <c r="I1" s="59" t="s">
        <v>44</v>
      </c>
      <c r="J1" s="59"/>
      <c r="K1" s="59"/>
      <c r="M1" s="59" t="s">
        <v>47</v>
      </c>
      <c r="N1" s="59"/>
      <c r="O1" s="59"/>
    </row>
    <row r="2" spans="2:16" x14ac:dyDescent="0.25">
      <c r="B2" s="50" t="str">
        <f ca="1">_Variables!D6</f>
        <v>CVE-2023-22984</v>
      </c>
      <c r="C2" s="51"/>
      <c r="D2" s="52"/>
      <c r="E2" s="7"/>
      <c r="F2" s="4" t="s">
        <v>19</v>
      </c>
      <c r="G2" s="5" t="s">
        <v>33</v>
      </c>
      <c r="I2" s="48" t="s">
        <v>43</v>
      </c>
      <c r="J2" s="49"/>
      <c r="K2" s="5" t="s">
        <v>33</v>
      </c>
      <c r="M2" s="48" t="s">
        <v>46</v>
      </c>
      <c r="N2" s="49"/>
      <c r="O2" s="5" t="s">
        <v>33</v>
      </c>
    </row>
    <row r="3" spans="2:16" x14ac:dyDescent="0.25">
      <c r="B3" s="53"/>
      <c r="C3" s="54"/>
      <c r="D3" s="55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56"/>
      <c r="C4" s="57"/>
      <c r="D4" s="58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0" t="s">
        <v>51</v>
      </c>
      <c r="C5" s="51"/>
      <c r="D5" s="52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3"/>
      <c r="C6" s="54"/>
      <c r="D6" s="55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6"/>
      <c r="C7" s="57"/>
      <c r="D7" s="58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45306.961598263886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45236.609506597226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45236.612147106483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228.13999985810369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6</v>
      </c>
    </row>
    <row r="30" spans="2:15" x14ac:dyDescent="0.25">
      <c r="B30" s="18" t="s">
        <v>36</v>
      </c>
      <c r="C30" s="60" t="s">
        <v>77</v>
      </c>
      <c r="D30" s="60"/>
      <c r="E30" s="60"/>
      <c r="F30" s="60"/>
      <c r="G30" s="60"/>
      <c r="H30" s="60"/>
      <c r="I30" s="60"/>
      <c r="J30" s="60"/>
      <c r="K30" s="61"/>
    </row>
    <row r="31" spans="2:15" x14ac:dyDescent="0.25">
      <c r="B31" s="1"/>
      <c r="C31" s="62"/>
      <c r="D31" s="62"/>
      <c r="E31" s="62"/>
      <c r="F31" s="62"/>
      <c r="G31" s="62"/>
      <c r="H31" s="62"/>
      <c r="I31" s="62"/>
      <c r="J31" s="62"/>
      <c r="K31" s="63"/>
    </row>
    <row r="32" spans="2:15" x14ac:dyDescent="0.25">
      <c r="B32" s="1"/>
      <c r="C32" s="62"/>
      <c r="D32" s="62"/>
      <c r="E32" s="62"/>
      <c r="F32" s="62"/>
      <c r="G32" s="62"/>
      <c r="H32" s="62"/>
      <c r="I32" s="62"/>
      <c r="J32" s="62"/>
      <c r="K32" s="63"/>
    </row>
    <row r="33" spans="2:11" x14ac:dyDescent="0.25">
      <c r="B33" s="1"/>
      <c r="C33" s="62"/>
      <c r="D33" s="62"/>
      <c r="E33" s="62"/>
      <c r="F33" s="62"/>
      <c r="G33" s="62"/>
      <c r="H33" s="62"/>
      <c r="I33" s="62"/>
      <c r="J33" s="62"/>
      <c r="K33" s="63"/>
    </row>
    <row r="34" spans="2:11" x14ac:dyDescent="0.25">
      <c r="B34" s="1"/>
      <c r="C34" s="62"/>
      <c r="D34" s="62"/>
      <c r="E34" s="62"/>
      <c r="F34" s="62"/>
      <c r="G34" s="62"/>
      <c r="H34" s="62"/>
      <c r="I34" s="62"/>
      <c r="J34" s="62"/>
      <c r="K34" s="63"/>
    </row>
    <row r="35" spans="2:11" ht="15.75" thickBot="1" x14ac:dyDescent="0.3">
      <c r="B35" s="2"/>
      <c r="C35" s="64"/>
      <c r="D35" s="64"/>
      <c r="E35" s="64"/>
      <c r="F35" s="64"/>
      <c r="G35" s="64"/>
      <c r="H35" s="64"/>
      <c r="I35" s="64"/>
      <c r="J35" s="64"/>
      <c r="K35" s="65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tabSelected="1" workbookViewId="0">
      <selection activeCell="D2" sqref="D2"/>
    </sheetView>
  </sheetViews>
  <sheetFormatPr defaultRowHeight="15" x14ac:dyDescent="0.25"/>
  <sheetData>
    <row r="2" spans="2:15" x14ac:dyDescent="0.25">
      <c r="C2" t="s">
        <v>54</v>
      </c>
      <c r="D2" t="s">
        <v>78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C:\Users\WavePC\Desktop\Praca\CyberEva\aktualne\Ankiety\2023_01_15\Marcin\[CVE-2023-22984.xlsx]Description</v>
      </c>
    </row>
    <row r="4" spans="2:15" x14ac:dyDescent="0.25">
      <c r="C4" t="s">
        <v>2</v>
      </c>
      <c r="D4">
        <f ca="1">FIND("[",D3)</f>
        <v>75</v>
      </c>
    </row>
    <row r="5" spans="2:15" x14ac:dyDescent="0.25">
      <c r="C5" t="s">
        <v>3</v>
      </c>
      <c r="D5">
        <f ca="1">FIND(".",D3)</f>
        <v>90</v>
      </c>
    </row>
    <row r="6" spans="2:15" x14ac:dyDescent="0.25">
      <c r="C6" t="s">
        <v>1</v>
      </c>
      <c r="D6" t="str">
        <f ca="1">MID(D3,D4+1,D5-D4-1)</f>
        <v>CVE-2023-22984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2024-01-15T22:04:57Z</dcterms:modified>
</cp:coreProperties>
</file>