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turb\Downloads\"/>
    </mc:Choice>
  </mc:AlternateContent>
  <xr:revisionPtr revIDLastSave="0" documentId="13_ncr:1_{D70A9E2A-EA58-4D19-B8DE-41EC77B649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4" l="1"/>
  <c r="B2" i="5"/>
  <c r="B2" i="3"/>
  <c r="O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<sst xmlns="http://schemas.openxmlformats.org/spreadsheetml/2006/main" count="187" uniqueCount="82">
  <si>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</si>
  <si>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</si>
  <si>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</si>
  <si>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</si>
  <si>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</si>
  <si>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</si>
  <si>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</si>
  <si>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</si>
  <si>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</si>
  <si>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</si>
  <si>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</si>
  <si>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</si>
  <si>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</si>
  <si>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</si>
  <si>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</si>
  <si>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</si>
  <si>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</si>
  <si>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</si>
  <si>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</si>
  <si>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</si>
  <si>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</si>
  <si>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</si>
  <si>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</si>
  <si>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</si>
  <si>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</si>
  <si>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</si>
  <si>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</si>
  <si>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</si>
  <si>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</si>
  <si>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</si>
  <si>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</si>
  <si>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</si>
  <si>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</si>
  <si>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</si>
  <si>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</si>
  <si>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</si>
  <si>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</si>
  <si>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</si>
  <si>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</si>
  <si>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</si>
  <si>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</si>
  <si>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</si>
  <si>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</si>
  <si>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</si>
  <si>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</si>
  <si>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</si>
  <si>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</si>
  <si>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</si>
  <si>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</si>
  <si>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</si>
  <si>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</si>
  <si>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</si>
  <si>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</si>
  <si>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</si>
  <si>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</si>
  <si>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</si>
  <si>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</si>
  <si>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</si>
  <si>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</si>
  <si>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</si>
  <si>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</si>
  <si>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</si>
  <si>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</si>
  <si>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</si>
  <si>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</si>
  <si>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</si>
  <si>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</si>
  <si>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</si>
  <si>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</si>
  <si>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</si>
  <si>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</si>
  <si>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</si>
  <si>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</si>
  <si>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</si>
  <si>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Y</t>
  </si>
  <si>
    <t>Dwa wektory ataku, AV: N i AV: L przy czym AV:L severity HIGH</t>
  </si>
  <si>
    <t>https://cve.mitre.org/cgi-bin/cvename.cgi?name=CVE-2021-30860</t>
  </si>
  <si>
    <t>https://nvd.nist.gov/vuln/detail/cve-2021-30860</t>
  </si>
  <si>
    <t>https://www.cvedetails.com/cve/CVE-2021-30860/</t>
  </si>
  <si>
    <t>https://www.sans.org/blog/what-you-need-to-know-about-cve-2021-30860-aka-forcedentry/</t>
  </si>
  <si>
    <t>https://threadreaderapp.com/thread/1437673736749162496.html</t>
  </si>
  <si>
    <t>CVE-2021-30860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</si>
</sst>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3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164" fontId="3" fillId="0" borderId="4" xfId="1" applyNumberFormat="1" applyBorder="1" applyAlignment="1">
      <alignment horizontal="center" vertical="center"/>
    </xf>
    <xf numFmtId="0" fontId="3" fillId="0" borderId="3" xfId="1" applyBorder="1"/>
    <xf numFmtId="0" fontId="3" fillId="0" borderId="28" xfId="1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</cellXfs>
  <cellStyles count="2">
    <cellStyle name="Normalny" xfId="0" builtinId="0"/>
    <cellStyle name="Normalny 2" xfId="1" xr:uid="{B819ADD0-1B0F-45F4-8A44-5E86E3303D0D}"/>
  </cellStyles>
  <dxfs count="4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E9E3-6DBD-48B0-A8FD-CBFFCFD6666E}">
  <dimension ref="B1:P35"/>
  <sheetViews>
    <sheetView tabSelected="1" zoomScale="85" zoomScaleNormal="85" workbookViewId="0">
      <selection activeCell="G24" sqref="G24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CVE-2021-30860_v105_TT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31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>
        <v>1</v>
      </c>
      <c r="L5" s="6"/>
      <c r="M5" s="1" t="str">
        <v xml:space="preserve"> </v>
      </c>
      <c r="N5" t="str">
        <v>L</v>
      </c>
      <c r="O5" s="16"/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>
        <v>1</v>
      </c>
    </row>
    <row r="9" spans="2:16" x14ac:dyDescent="0.25">
      <c r="B9" s="9" t="s">
        <v>37</v>
      </c>
      <c r="C9" s="7"/>
      <c r="D9" s="10">
        <f ca="1">NOW()</f>
        <v>45306.554692013888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47">
        <v>0.49793981481481497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0.51350694444444445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1344.9999999999864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4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47" priority="2">
      <formula>$B$2="CVE-XXXX-XXXXX.xlsx"</formula>
    </cfRule>
  </conditionalFormatting>
  <conditionalFormatting sqref="D10">
    <cfRule type="expression" dxfId="46" priority="12">
      <formula>AND(NOT($D$13),NOT($D$15))</formula>
    </cfRule>
  </conditionalFormatting>
  <conditionalFormatting sqref="D11">
    <cfRule type="expression" dxfId="45" priority="15">
      <formula>AND(NOT($D$14),NOT($D$15))</formula>
    </cfRule>
  </conditionalFormatting>
  <conditionalFormatting sqref="D12">
    <cfRule type="expression" dxfId="44" priority="14">
      <formula>NOT($D$15)</formula>
    </cfRule>
  </conditionalFormatting>
  <conditionalFormatting sqref="G3:G28">
    <cfRule type="expression" dxfId="43" priority="19">
      <formula>$G$29=0</formula>
    </cfRule>
  </conditionalFormatting>
  <conditionalFormatting sqref="K3:K6">
    <cfRule type="expression" dxfId="42" priority="10">
      <formula>AND($L$6&lt;&gt;1,$L$15&lt;&gt;1)</formula>
    </cfRule>
  </conditionalFormatting>
  <conditionalFormatting sqref="K7:K8">
    <cfRule type="expression" dxfId="41" priority="9">
      <formula>AND($L$8&lt;&gt;1,$L$15&lt;&gt;1)</formula>
    </cfRule>
  </conditionalFormatting>
  <conditionalFormatting sqref="K9:K11">
    <cfRule type="expression" dxfId="40" priority="8">
      <formula>AND($L$11&lt;&gt;1,$L$15&lt;&gt;1)</formula>
    </cfRule>
  </conditionalFormatting>
  <conditionalFormatting sqref="K12:K13">
    <cfRule type="expression" dxfId="39" priority="7">
      <formula>AND($L$13&lt;&gt;1,$L$15&lt;&gt;1)</formula>
    </cfRule>
  </conditionalFormatting>
  <conditionalFormatting sqref="K14:K15">
    <cfRule type="expression" dxfId="38" priority="6">
      <formula>AND($L$15&lt;&gt;1,AND($L$13&lt;&gt;1,$L$11&lt;&gt;1,$L$8&lt;&gt;1,$L$6&lt;&gt;1))</formula>
    </cfRule>
  </conditionalFormatting>
  <conditionalFormatting sqref="O3:O11">
    <cfRule type="expression" dxfId="37" priority="5">
      <formula>$P$11&lt;1</formula>
    </cfRule>
  </conditionalFormatting>
  <conditionalFormatting sqref="O19">
    <cfRule type="expression" dxfId="36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A5BD-E5B4-472B-A023-40B700E4B2FF}">
  <dimension ref="B1:P35"/>
  <sheetViews>
    <sheetView zoomScale="85" zoomScaleNormal="85" workbookViewId="0">
      <selection activeCell="G22" sqref="G2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CVE-2021-30860_v105_TT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48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>
        <v>1</v>
      </c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>
        <v>1</v>
      </c>
    </row>
    <row r="9" spans="2:16" x14ac:dyDescent="0.25">
      <c r="B9" s="9" t="s">
        <v>37</v>
      </c>
      <c r="C9" s="7"/>
      <c r="D9" s="10">
        <f ca="1">NOW()</f>
        <v>45306.554692013888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47">
        <v>0.50422453703703696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>
        <v>1</v>
      </c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0.50987268518518503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487.99999999999318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5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5" priority="2">
      <formula>$B$2="CVE-XXXX-XXXXX.xlsx"</formula>
    </cfRule>
  </conditionalFormatting>
  <conditionalFormatting sqref="D10">
    <cfRule type="expression" dxfId="34" priority="9">
      <formula>AND(NOT($D$13),NOT($D$15))</formula>
    </cfRule>
  </conditionalFormatting>
  <conditionalFormatting sqref="D11">
    <cfRule type="expression" dxfId="33" priority="11">
      <formula>AND(NOT($D$14),NOT($D$15))</formula>
    </cfRule>
  </conditionalFormatting>
  <conditionalFormatting sqref="D12">
    <cfRule type="expression" dxfId="32" priority="10">
      <formula>NOT($D$15)</formula>
    </cfRule>
  </conditionalFormatting>
  <conditionalFormatting sqref="G3:G28">
    <cfRule type="expression" dxfId="31" priority="12">
      <formula>$G$29=0</formula>
    </cfRule>
  </conditionalFormatting>
  <conditionalFormatting sqref="K3:K6">
    <cfRule type="expression" dxfId="30" priority="8">
      <formula>AND($L$6&lt;&gt;1,$L$15&lt;&gt;1)</formula>
    </cfRule>
  </conditionalFormatting>
  <conditionalFormatting sqref="K7:K8">
    <cfRule type="expression" dxfId="29" priority="7">
      <formula>AND($L$8&lt;&gt;1,$L$15&lt;&gt;1)</formula>
    </cfRule>
  </conditionalFormatting>
  <conditionalFormatting sqref="K9:K11">
    <cfRule type="expression" dxfId="28" priority="6">
      <formula>AND($L$11&lt;&gt;1,$L$15&lt;&gt;1)</formula>
    </cfRule>
  </conditionalFormatting>
  <conditionalFormatting sqref="K12:K13">
    <cfRule type="expression" dxfId="27" priority="5">
      <formula>AND($L$13&lt;&gt;1,$L$15&lt;&gt;1)</formula>
    </cfRule>
  </conditionalFormatting>
  <conditionalFormatting sqref="K14:K15">
    <cfRule type="expression" dxfId="26" priority="4">
      <formula>AND($L$15&lt;&gt;1,AND($L$13&lt;&gt;1,$L$11&lt;&gt;1,$L$8&lt;&gt;1,$L$6&lt;&gt;1))</formula>
    </cfRule>
  </conditionalFormatting>
  <conditionalFormatting sqref="O3:O11">
    <cfRule type="expression" dxfId="25" priority="3">
      <formula>$P$11&lt;1</formula>
    </cfRule>
  </conditionalFormatting>
  <conditionalFormatting sqref="O19">
    <cfRule type="expression" dxfId="24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6950-6E19-4A27-9E8C-0FD608F9AD69}">
  <dimension ref="B1:P35"/>
  <sheetViews>
    <sheetView zoomScale="85" zoomScaleNormal="85" workbookViewId="0">
      <selection activeCell="I21" sqref="I21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CVE-2021-30860_v105_TT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49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>
        <v>1</v>
      </c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>
        <v>1</v>
      </c>
    </row>
    <row r="9" spans="2:16" x14ac:dyDescent="0.25">
      <c r="B9" s="9" t="s">
        <v>37</v>
      </c>
      <c r="C9" s="7"/>
      <c r="D9" s="10">
        <f ca="1">NOW()</f>
        <v>45306.554692013888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47">
        <v>0.51280092592592597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>
        <v>1</v>
      </c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0.514664351851852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161.00000000000918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62">
        <v>1</v>
      </c>
    </row>
    <row r="22" spans="2:15" x14ac:dyDescent="0.25">
      <c r="F22" s="1" t="str">
        <v>Quality Degradation</v>
      </c>
      <c r="G22" s="62"/>
    </row>
    <row r="23" spans="2:15" x14ac:dyDescent="0.25">
      <c r="F23" s="1" t="str">
        <v>Alter Execution Logic</v>
      </c>
      <c r="G23" s="62">
        <v>1</v>
      </c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48" t="s">
        <v>75</v>
      </c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3" priority="2">
      <formula>$B$2="CVE-XXXX-XXXXX.xlsx"</formula>
    </cfRule>
  </conditionalFormatting>
  <conditionalFormatting sqref="D10">
    <cfRule type="expression" dxfId="22" priority="9">
      <formula>AND(NOT($D$13),NOT($D$15))</formula>
    </cfRule>
  </conditionalFormatting>
  <conditionalFormatting sqref="D11">
    <cfRule type="expression" dxfId="21" priority="11">
      <formula>AND(NOT($D$14),NOT($D$15))</formula>
    </cfRule>
  </conditionalFormatting>
  <conditionalFormatting sqref="D12">
    <cfRule type="expression" dxfId="20" priority="10">
      <formula>NOT($D$15)</formula>
    </cfRule>
  </conditionalFormatting>
  <conditionalFormatting sqref="G3:G28">
    <cfRule type="expression" dxfId="19" priority="12">
      <formula>$G$29=0</formula>
    </cfRule>
  </conditionalFormatting>
  <conditionalFormatting sqref="K3:K6">
    <cfRule type="expression" dxfId="18" priority="8">
      <formula>AND($L$6&lt;&gt;1,$L$15&lt;&gt;1)</formula>
    </cfRule>
  </conditionalFormatting>
  <conditionalFormatting sqref="K7:K8">
    <cfRule type="expression" dxfId="17" priority="7">
      <formula>AND($L$8&lt;&gt;1,$L$15&lt;&gt;1)</formula>
    </cfRule>
  </conditionalFormatting>
  <conditionalFormatting sqref="K9:K11">
    <cfRule type="expression" dxfId="16" priority="6">
      <formula>AND($L$11&lt;&gt;1,$L$15&lt;&gt;1)</formula>
    </cfRule>
  </conditionalFormatting>
  <conditionalFormatting sqref="K12:K13">
    <cfRule type="expression" dxfId="15" priority="5">
      <formula>AND($L$13&lt;&gt;1,$L$15&lt;&gt;1)</formula>
    </cfRule>
  </conditionalFormatting>
  <conditionalFormatting sqref="K14:K15">
    <cfRule type="expression" dxfId="14" priority="4">
      <formula>AND($L$15&lt;&gt;1,AND($L$13&lt;&gt;1,$L$11&lt;&gt;1,$L$8&lt;&gt;1,$L$6&lt;&gt;1))</formula>
    </cfRule>
  </conditionalFormatting>
  <conditionalFormatting sqref="O3:O11">
    <cfRule type="expression" dxfId="13" priority="3">
      <formula>$P$11&lt;1</formula>
    </cfRule>
  </conditionalFormatting>
  <conditionalFormatting sqref="O19">
    <cfRule type="expression" dxfId="12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38C6-9405-409E-961A-AC8F624E46CE}">
  <dimension ref="B1:B31"/>
  <sheetViews>
    <sheetView workbookViewId="0">
      <selection activeCell="B3" sqref="B3:B7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9" t="s">
        <v>76</v>
      </c>
    </row>
    <row r="4" spans="2:2" x14ac:dyDescent="0.25">
      <c r="B4" s="49" t="s">
        <v>77</v>
      </c>
    </row>
    <row r="5" spans="2:2" x14ac:dyDescent="0.25">
      <c r="B5" s="49" t="s">
        <v>78</v>
      </c>
    </row>
    <row r="6" spans="2:2" x14ac:dyDescent="0.25">
      <c r="B6" s="49" t="s">
        <v>79</v>
      </c>
    </row>
    <row r="7" spans="2:2" x14ac:dyDescent="0.25">
      <c r="B7" s="49" t="s">
        <v>80</v>
      </c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8CC4-EE85-4F5E-98C2-2AECBA8590A4}">
  <dimension ref="B1:P35"/>
  <sheetViews>
    <sheetView zoomScale="85" zoomScaleNormal="85" workbookViewId="0">
      <selection activeCell="G22" sqref="G2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">
        <v>81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51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>
        <v>1</v>
      </c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>
        <v>1</v>
      </c>
      <c r="L8" s="6">
        <f>SUM(K7:K8)</f>
        <v>1</v>
      </c>
      <c r="M8" s="1" t="str">
        <v xml:space="preserve"> </v>
      </c>
      <c r="N8" t="str">
        <v>L</v>
      </c>
      <c r="O8" s="16">
        <v>1</v>
      </c>
    </row>
    <row r="9" spans="2:16" x14ac:dyDescent="0.25">
      <c r="B9" s="9" t="s">
        <v>37</v>
      </c>
      <c r="C9" s="7"/>
      <c r="D9" s="10">
        <f ca="1">NOW()</f>
        <v>45306.554692013888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/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>
        <v>1</v>
      </c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/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0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0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0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0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11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1" priority="2">
      <formula>$B$2="CVE-XXXX-XXXXX.xlsx"</formula>
    </cfRule>
  </conditionalFormatting>
  <conditionalFormatting sqref="D10">
    <cfRule type="expression" dxfId="10" priority="9">
      <formula>AND(NOT($D$13),NOT($D$15))</formula>
    </cfRule>
  </conditionalFormatting>
  <conditionalFormatting sqref="D11">
    <cfRule type="expression" dxfId="9" priority="11">
      <formula>AND(NOT($D$14),NOT($D$15))</formula>
    </cfRule>
  </conditionalFormatting>
  <conditionalFormatting sqref="D12">
    <cfRule type="expression" dxfId="8" priority="10">
      <formula>NOT($D$15)</formula>
    </cfRule>
  </conditionalFormatting>
  <conditionalFormatting sqref="G3:G28">
    <cfRule type="expression" dxfId="7" priority="12">
      <formula>$G$29=0</formula>
    </cfRule>
  </conditionalFormatting>
  <conditionalFormatting sqref="K3:K6">
    <cfRule type="expression" dxfId="6" priority="8">
      <formula>AND($L$6&lt;&gt;1,$L$15&lt;&gt;1)</formula>
    </cfRule>
  </conditionalFormatting>
  <conditionalFormatting sqref="K7:K8">
    <cfRule type="expression" dxfId="5" priority="7">
      <formula>AND($L$8&lt;&gt;1,$L$15&lt;&gt;1)</formula>
    </cfRule>
  </conditionalFormatting>
  <conditionalFormatting sqref="K9:K11">
    <cfRule type="expression" dxfId="4" priority="6">
      <formula>AND($L$11&lt;&gt;1,$L$15&lt;&gt;1)</formula>
    </cfRule>
  </conditionalFormatting>
  <conditionalFormatting sqref="K12:K13">
    <cfRule type="expression" dxfId="3" priority="5">
      <formula>AND($L$13&lt;&gt;1,$L$15&lt;&gt;1)</formula>
    </cfRule>
  </conditionalFormatting>
  <conditionalFormatting sqref="K14:K15">
    <cfRule type="expression" dxfId="2" priority="4">
      <formula>AND($L$15&lt;&gt;1,AND($L$13&lt;&gt;1,$L$11&lt;&gt;1,$L$8&lt;&gt;1,$L$6&lt;&gt;1))</formula>
    </cfRule>
  </conditionalFormatting>
  <conditionalFormatting sqref="O3:O11">
    <cfRule type="expression" dxfId="1" priority="3">
      <formula>$P$11&lt;1</formula>
    </cfRule>
  </conditionalFormatting>
  <conditionalFormatting sqref="O19">
    <cfRule type="expression" dxfId="0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B87E-A222-4D1A-A339-587BA2AA6F33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C:\Users\tturb\Downloads\[CVE-2021-30860_v105_TT.xlsx]CWE</v>
      </c>
    </row>
    <row r="4" spans="2:15" x14ac:dyDescent="0.25">
      <c r="C4" t="s">
        <v>2</v>
      </c>
      <c r="D4">
        <f ca="1">FIND("[",D3)</f>
        <v>26</v>
      </c>
    </row>
    <row r="5" spans="2:15" x14ac:dyDescent="0.25">
      <c r="C5" t="s">
        <v>3</v>
      </c>
      <c r="D5">
        <f ca="1">FIND(".",D3)</f>
        <v>49</v>
      </c>
    </row>
    <row r="6" spans="2:15" x14ac:dyDescent="0.25">
      <c r="C6" t="s">
        <v>1</v>
      </c>
      <c r="D6" t="str">
        <f ca="1">MID(D3,D4+1,D5-D4-1)</f>
        <v>CVE-2021-30860_v105_TT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70812A3987A2459E6C45810D142714" ma:contentTypeVersion="8" ma:contentTypeDescription="Utwórz nowy dokument." ma:contentTypeScope="" ma:versionID="644088ded34cb07491fecf4e44a3818f">
  <xsd:schema xmlns:xsd="http://www.w3.org/2001/XMLSchema" xmlns:xs="http://www.w3.org/2001/XMLSchema" xmlns:p="http://schemas.microsoft.com/office/2006/metadata/properties" xmlns:ns2="e28e8042-a2b6-475f-ac33-0dedcd6cd4cf" xmlns:ns3="425b1505-9f26-4379-8263-573b398e67ac" targetNamespace="http://schemas.microsoft.com/office/2006/metadata/properties" ma:root="true" ma:fieldsID="219f11f801403faf005a4b98d9be33ca" ns2:_="" ns3:_="">
    <xsd:import namespace="e28e8042-a2b6-475f-ac33-0dedcd6cd4cf"/>
    <xsd:import namespace="425b1505-9f26-4379-8263-573b398e6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8042-a2b6-475f-ac33-0dedcd6cd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b1505-9f26-4379-8263-573b398e6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037C39-5C19-4EC5-A2BA-6B5AB42F5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e8042-a2b6-475f-ac33-0dedcd6cd4cf"/>
    <ds:schemaRef ds:uri="425b1505-9f26-4379-8263-573b398e67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79EF23-2BEB-4E5B-ADA8-04D58D765E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Tomasz Turba</cp:lastModifiedBy>
  <dcterms:created xsi:type="dcterms:W3CDTF">2015-06-05T18:17:20Z</dcterms:created>
  <dcterms:modified xsi:type="dcterms:W3CDTF">2024-01-15T12:18:58Z</dcterms:modified>
</cp:coreProperties>
</file>