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<sst xmlns="http://schemas.openxmlformats.org/spreadsheetml/2006/main" count="10" uniqueCount="8">
  <si>
    <t>Input</t>
  </si>
  <si>
    <t>Conv2D</t>
  </si>
  <si>
    <t>MaxPool2D</t>
  </si>
  <si>
    <t>Flatten</t>
  </si>
  <si>
    <t>Dense</t>
  </si>
  <si>
    <t>Total</t>
  </si>
  <si>
    <t>Parameters</t>
  </si>
  <si>
    <t>Output Shape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</si>
</sst>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0" fillId="5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0"/>
    <col customWidth="1" min="3" max="3" width="12.71"/>
    <col customWidth="1" min="4" max="4" width="13.14"/>
    <col customWidth="1" min="5" max="6" width="14.43"/>
  </cols>
  <sheetData>
    <row r="1" ht="15.75" customHeight="1">
      <c r="A1" s="1"/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5</v>
      </c>
    </row>
    <row r="2" ht="15.75" customHeight="1">
      <c r="A2" s="2" t="s">
        <v>6</v>
      </c>
      <c r="B2" s="3"/>
      <c r="C2" s="4">
        <f>C3*( C4 * C5 * B8 + 1)</f>
        <v>896</v>
      </c>
      <c r="D2" s="4">
        <f>D3*(D4*D5*C3+1)</f>
        <v>18496</v>
      </c>
      <c r="E2" s="4">
        <f>0</f>
        <v>0</v>
      </c>
      <c r="F2" s="3">
        <v>0.0</v>
      </c>
      <c r="G2" s="4">
        <f t="shared" ref="G2:H2" si="1">G3*(F6+1)</f>
        <v>1049600</v>
      </c>
      <c r="H2" s="4">
        <f t="shared" si="1"/>
        <v>10250</v>
      </c>
      <c r="I2" s="5">
        <f>SUM(A2:H2)</f>
        <v>1079242</v>
      </c>
    </row>
    <row r="3" ht="15.75" customHeight="1">
      <c r="A3" s="6"/>
      <c r="B3" s="7"/>
      <c r="C3" s="7">
        <v>32.0</v>
      </c>
      <c r="D3" s="7">
        <v>64.0</v>
      </c>
      <c r="E3" s="7">
        <v>0.0</v>
      </c>
      <c r="F3" s="7">
        <v>0.0</v>
      </c>
      <c r="G3" s="7">
        <v>1024.0</v>
      </c>
      <c r="H3" s="7">
        <v>10.0</v>
      </c>
      <c r="I3" s="6"/>
    </row>
    <row r="4" ht="15.75" customHeight="1">
      <c r="A4" s="6"/>
      <c r="B4" s="7"/>
      <c r="C4" s="7">
        <v>3.0</v>
      </c>
      <c r="D4" s="7">
        <v>3.0</v>
      </c>
      <c r="E4" s="7"/>
      <c r="F4" s="7"/>
      <c r="G4" s="7"/>
      <c r="H4" s="7"/>
      <c r="I4" s="6"/>
    </row>
    <row r="5" ht="15.75" customHeight="1">
      <c r="A5" s="6"/>
      <c r="B5" s="7"/>
      <c r="C5" s="7">
        <v>3.0</v>
      </c>
      <c r="D5" s="7">
        <v>3.0</v>
      </c>
      <c r="E5" s="7"/>
      <c r="F5" s="7"/>
      <c r="G5" s="7"/>
      <c r="H5" s="7"/>
      <c r="I5" s="6"/>
    </row>
    <row r="6" ht="15.75" customHeight="1">
      <c r="A6" s="1" t="s">
        <v>7</v>
      </c>
      <c r="B6" s="8">
        <v>32.0</v>
      </c>
      <c r="C6" s="8">
        <v>16.0</v>
      </c>
      <c r="D6" s="8">
        <v>8.0</v>
      </c>
      <c r="E6" s="9">
        <f t="shared" ref="E6:E7" si="3">D6/2</f>
        <v>4</v>
      </c>
      <c r="F6" s="9">
        <f>PRODUCT(E6:E8)</f>
        <v>1024</v>
      </c>
      <c r="G6" s="9">
        <f t="shared" ref="G6:H6" si="2">G3</f>
        <v>1024</v>
      </c>
      <c r="H6" s="9">
        <f t="shared" si="2"/>
        <v>10</v>
      </c>
      <c r="I6" s="6"/>
    </row>
    <row r="7" ht="15.75" customHeight="1">
      <c r="A7" s="6"/>
      <c r="B7" s="8">
        <v>32.0</v>
      </c>
      <c r="C7" s="8">
        <v>16.0</v>
      </c>
      <c r="D7" s="8">
        <v>8.0</v>
      </c>
      <c r="E7" s="9">
        <f t="shared" si="3"/>
        <v>4</v>
      </c>
      <c r="F7" s="9"/>
      <c r="G7" s="9"/>
      <c r="H7" s="9"/>
      <c r="I7" s="6"/>
    </row>
    <row r="8" ht="15.75" customHeight="1">
      <c r="A8" s="6"/>
      <c r="B8" s="8">
        <v>3.0</v>
      </c>
      <c r="C8" s="9">
        <f t="shared" ref="C8:D8" si="4">C3</f>
        <v>32</v>
      </c>
      <c r="D8" s="9">
        <f t="shared" si="4"/>
        <v>64</v>
      </c>
      <c r="E8" s="8">
        <v>64.0</v>
      </c>
      <c r="F8" s="9"/>
      <c r="G8" s="9"/>
      <c r="H8" s="9"/>
      <c r="I8" s="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