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feb sales" sheetId="1" r:id="rId1"/>
    <sheet name="inventory" sheetId="2" r:id="rId2"/>
  </sheets>
  <definedNames>
    <definedName name="_xlnm._FilterDatabase" localSheetId="0" hidden="1">'feb sales'!$A$1:$K$20</definedName>
  </definedNames>
  <calcPr calcId="144525"/>
  <fileRecoveryPr repairLoad="1"/>
</workbook>
</file>

<file path=xl/calcChain.xml><?xml version="1.0" encoding="utf-8"?>
<calcChain xmlns="http://schemas.openxmlformats.org/spreadsheetml/2006/main">
  <c r="H3" i="2" l="1"/>
  <c r="H4" i="2"/>
  <c r="H5" i="2"/>
  <c r="H2" i="2"/>
  <c r="G3" i="2"/>
  <c r="G4" i="2"/>
  <c r="G5" i="2"/>
  <c r="G2" i="2"/>
  <c r="D3" i="1"/>
  <c r="D4" i="1"/>
  <c r="D5" i="1"/>
  <c r="D6" i="1"/>
  <c r="D7" i="1"/>
  <c r="D8" i="1"/>
  <c r="D9" i="1"/>
  <c r="D10" i="1"/>
  <c r="D11" i="1"/>
  <c r="D2" i="1"/>
  <c r="D3" i="2"/>
  <c r="D4" i="2"/>
  <c r="D5" i="2"/>
  <c r="D2" i="2"/>
  <c r="E3" i="1" l="1"/>
  <c r="J3" i="1" s="1"/>
  <c r="E4" i="1"/>
  <c r="J4" i="1" s="1"/>
  <c r="E5" i="1"/>
  <c r="J5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J2" i="1" s="1"/>
</calcChain>
</file>

<file path=xl/sharedStrings.xml><?xml version="1.0" encoding="utf-8"?>
<sst xmlns="http://schemas.openxmlformats.org/spreadsheetml/2006/main" count="26" uniqueCount="20">
  <si>
    <t>Date of Transaction</t>
  </si>
  <si>
    <t>Product/Service Sold</t>
  </si>
  <si>
    <t>Quantity</t>
  </si>
  <si>
    <t>Price per Unit</t>
  </si>
  <si>
    <t>Total Cost</t>
  </si>
  <si>
    <t>Paid</t>
  </si>
  <si>
    <t xml:space="preserve">Payment Method </t>
  </si>
  <si>
    <t>Customer Name</t>
  </si>
  <si>
    <t>Balance Paid</t>
  </si>
  <si>
    <t>Paid, how much?</t>
  </si>
  <si>
    <t>Excess/Debt</t>
  </si>
  <si>
    <t>Coke</t>
  </si>
  <si>
    <t>Indomie</t>
  </si>
  <si>
    <t>Trophy</t>
  </si>
  <si>
    <t>Goldberg</t>
  </si>
  <si>
    <t>Quantity (pack)</t>
  </si>
  <si>
    <t>Quantity (pieces)</t>
  </si>
  <si>
    <t>Total Quantity</t>
  </si>
  <si>
    <t>Stock_update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</si>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</sst>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₦&quot;#,##0.00"/>
    <numFmt numFmtId="165" formatCode="_-&quot;₦&quot;* #,##0_-;\-&quot;₦&quot;* #,##0_-;_-&quot;₦&quot;* &quot;-&quot;??_-;_-@_-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J4" sqref="J4"/>
    </sheetView>
  </sheetViews>
  <sheetFormatPr defaultRowHeight="14.5" x14ac:dyDescent="0.35"/>
  <cols>
    <col min="1" max="1" width="17.453125" style="3" bestFit="1" customWidth="1"/>
    <col min="2" max="2" width="18.08984375" bestFit="1" customWidth="1"/>
    <col min="4" max="4" width="12" style="5" bestFit="1" customWidth="1"/>
    <col min="5" max="5" width="11.54296875" style="5" bestFit="1" customWidth="1"/>
    <col min="6" max="6" width="14.36328125" bestFit="1" customWidth="1"/>
    <col min="7" max="7" width="16" bestFit="1" customWidth="1"/>
    <col min="9" max="9" width="18.1796875" style="5" bestFit="1" customWidth="1"/>
    <col min="10" max="10" width="11.08984375" bestFit="1" customWidth="1"/>
    <col min="11" max="11" width="11.36328125" bestFit="1" customWidth="1"/>
  </cols>
  <sheetData>
    <row r="1" spans="1:11" x14ac:dyDescent="0.35">
      <c r="A1" s="2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7</v>
      </c>
      <c r="G1" s="1" t="s">
        <v>6</v>
      </c>
      <c r="H1" s="1" t="s">
        <v>5</v>
      </c>
      <c r="I1" s="1" t="s">
        <v>9</v>
      </c>
      <c r="J1" s="1" t="s">
        <v>10</v>
      </c>
      <c r="K1" s="1" t="s">
        <v>8</v>
      </c>
    </row>
    <row r="2" spans="1:11" x14ac:dyDescent="0.35">
      <c r="B2" t="s">
        <v>11</v>
      </c>
      <c r="C2">
        <v>30</v>
      </c>
      <c r="D2" s="5">
        <f>VLOOKUP(B2,inventory!$A$1:$F$5,5,FALSE)</f>
        <v>450</v>
      </c>
      <c r="E2" s="5">
        <f>C2*D2</f>
        <v>13500</v>
      </c>
      <c r="I2" s="5">
        <v>450</v>
      </c>
      <c r="J2" s="5">
        <f>I2-E2</f>
        <v>-13050</v>
      </c>
      <c r="K2" s="5"/>
    </row>
    <row r="3" spans="1:11" x14ac:dyDescent="0.35">
      <c r="B3" t="s">
        <v>12</v>
      </c>
      <c r="C3">
        <v>115</v>
      </c>
      <c r="D3" s="5">
        <f>VLOOKUP(B3,inventory!$A$1:$F$5,5,FALSE)</f>
        <v>300</v>
      </c>
      <c r="E3" s="5">
        <f t="shared" ref="E3:E8" si="0">C3*D3</f>
        <v>34500</v>
      </c>
      <c r="J3" s="5">
        <f>I3-E3</f>
        <v>-34500</v>
      </c>
      <c r="K3" s="5"/>
    </row>
    <row r="4" spans="1:11" x14ac:dyDescent="0.35">
      <c r="B4" t="s">
        <v>13</v>
      </c>
      <c r="C4">
        <v>40</v>
      </c>
      <c r="D4" s="5">
        <f>VLOOKUP(B4,inventory!$A$1:$F$5,5,FALSE)</f>
        <v>800</v>
      </c>
      <c r="E4" s="5">
        <f t="shared" si="0"/>
        <v>32000</v>
      </c>
      <c r="I4" s="5">
        <v>40000</v>
      </c>
      <c r="J4" s="5">
        <f t="shared" ref="J4:J5" si="1">I4-E4</f>
        <v>8000</v>
      </c>
      <c r="K4" s="5"/>
    </row>
    <row r="5" spans="1:11" x14ac:dyDescent="0.35">
      <c r="D5" s="5" t="e">
        <f>VLOOKUP(B5,inventory!$A$1:$F$5,5,FALSE)</f>
        <v>#N/A</v>
      </c>
      <c r="E5" s="5" t="e">
        <f t="shared" si="0"/>
        <v>#N/A</v>
      </c>
      <c r="J5" s="5" t="e">
        <f t="shared" si="1"/>
        <v>#N/A</v>
      </c>
      <c r="K5" s="5"/>
    </row>
    <row r="6" spans="1:11" x14ac:dyDescent="0.35">
      <c r="D6" s="5" t="e">
        <f>VLOOKUP(B6,inventory!$A$1:$F$5,5,FALSE)</f>
        <v>#N/A</v>
      </c>
      <c r="E6" s="5" t="e">
        <f t="shared" si="0"/>
        <v>#N/A</v>
      </c>
      <c r="K6" s="5"/>
    </row>
    <row r="7" spans="1:11" x14ac:dyDescent="0.35">
      <c r="D7" s="5" t="e">
        <f>VLOOKUP(B7,inventory!$A$1:$F$5,5,FALSE)</f>
        <v>#N/A</v>
      </c>
      <c r="E7" s="5" t="e">
        <f t="shared" si="0"/>
        <v>#N/A</v>
      </c>
      <c r="K7" s="5"/>
    </row>
    <row r="8" spans="1:11" x14ac:dyDescent="0.35">
      <c r="D8" s="5" t="e">
        <f>VLOOKUP(B8,inventory!$A$1:$F$5,5,FALSE)</f>
        <v>#N/A</v>
      </c>
      <c r="E8" s="5" t="e">
        <f t="shared" si="0"/>
        <v>#N/A</v>
      </c>
      <c r="K8" s="5"/>
    </row>
    <row r="9" spans="1:11" x14ac:dyDescent="0.35">
      <c r="D9" s="5" t="e">
        <f>VLOOKUP(B9,inventory!$A$1:$F$5,5,FALSE)</f>
        <v>#N/A</v>
      </c>
      <c r="E9" s="5" t="e">
        <f t="shared" ref="E9:E20" si="2">C9*D9</f>
        <v>#N/A</v>
      </c>
      <c r="K9" s="5"/>
    </row>
    <row r="10" spans="1:11" x14ac:dyDescent="0.35">
      <c r="D10" s="5" t="e">
        <f>VLOOKUP(B10,inventory!$A$1:$F$5,5,FALSE)</f>
        <v>#N/A</v>
      </c>
      <c r="E10" s="5" t="e">
        <f t="shared" si="2"/>
        <v>#N/A</v>
      </c>
      <c r="K10" s="5"/>
    </row>
    <row r="11" spans="1:11" x14ac:dyDescent="0.35">
      <c r="D11" s="5" t="e">
        <f>VLOOKUP(B11,inventory!$A$1:$F$5,5,FALSE)</f>
        <v>#N/A</v>
      </c>
      <c r="E11" s="5" t="e">
        <f t="shared" si="2"/>
        <v>#N/A</v>
      </c>
      <c r="K11" s="5"/>
    </row>
    <row r="12" spans="1:11" x14ac:dyDescent="0.35">
      <c r="E12" s="5">
        <f t="shared" si="2"/>
        <v>0</v>
      </c>
      <c r="K12" s="5"/>
    </row>
    <row r="13" spans="1:11" x14ac:dyDescent="0.35">
      <c r="E13" s="5">
        <f t="shared" si="2"/>
        <v>0</v>
      </c>
      <c r="K13" s="5"/>
    </row>
    <row r="14" spans="1:11" x14ac:dyDescent="0.35">
      <c r="E14" s="5">
        <f t="shared" si="2"/>
        <v>0</v>
      </c>
      <c r="K14" s="5"/>
    </row>
    <row r="15" spans="1:11" x14ac:dyDescent="0.35">
      <c r="E15" s="5">
        <f t="shared" si="2"/>
        <v>0</v>
      </c>
      <c r="K15" s="5"/>
    </row>
    <row r="16" spans="1:11" x14ac:dyDescent="0.35">
      <c r="E16" s="5">
        <f t="shared" si="2"/>
        <v>0</v>
      </c>
      <c r="K16" s="5"/>
    </row>
    <row r="17" spans="5:11" x14ac:dyDescent="0.35">
      <c r="E17" s="5">
        <f t="shared" si="2"/>
        <v>0</v>
      </c>
      <c r="K17" s="5"/>
    </row>
    <row r="18" spans="5:11" x14ac:dyDescent="0.35">
      <c r="E18" s="5">
        <f t="shared" si="2"/>
        <v>0</v>
      </c>
      <c r="K18" s="5"/>
    </row>
    <row r="19" spans="5:11" x14ac:dyDescent="0.35">
      <c r="E19" s="5">
        <f t="shared" si="2"/>
        <v>0</v>
      </c>
      <c r="K19" s="5"/>
    </row>
    <row r="20" spans="5:11" x14ac:dyDescent="0.35">
      <c r="E20" s="5">
        <f t="shared" si="2"/>
        <v>0</v>
      </c>
      <c r="K20" s="5"/>
    </row>
    <row r="21" spans="5:11" x14ac:dyDescent="0.35">
      <c r="K21" s="5"/>
    </row>
    <row r="22" spans="5:11" x14ac:dyDescent="0.35">
      <c r="K22" s="5"/>
    </row>
    <row r="23" spans="5:11" x14ac:dyDescent="0.35">
      <c r="K23" s="5"/>
    </row>
    <row r="24" spans="5:11" x14ac:dyDescent="0.35">
      <c r="K24" s="5"/>
    </row>
    <row r="25" spans="5:11" x14ac:dyDescent="0.35">
      <c r="K25" s="5"/>
    </row>
    <row r="26" spans="5:11" x14ac:dyDescent="0.35">
      <c r="K26" s="5"/>
    </row>
    <row r="27" spans="5:11" x14ac:dyDescent="0.35">
      <c r="K27" s="5"/>
    </row>
    <row r="28" spans="5:11" x14ac:dyDescent="0.35">
      <c r="K28" s="5"/>
    </row>
    <row r="29" spans="5:11" x14ac:dyDescent="0.35">
      <c r="K29" s="5"/>
    </row>
    <row r="33" spans="10:10" x14ac:dyDescent="0.35">
      <c r="J33" s="5"/>
    </row>
  </sheetData>
  <autoFilter ref="A1:K20"/>
  <dataValidations count="3">
    <dataValidation type="list" allowBlank="1" showInputMessage="1" showErrorMessage="1" sqref="G2:G1048576">
      <formula1>"Cash,Transfer,Cash&amp;Transfer,POS"</formula1>
    </dataValidation>
    <dataValidation type="list" allowBlank="1" showInputMessage="1" showErrorMessage="1" sqref="H2:H1048576">
      <formula1>"Yes,No,Partly"</formula1>
    </dataValidation>
    <dataValidation type="list" allowBlank="1" showInputMessage="1" showErrorMessage="1" sqref="B2:B1048576">
      <formula1>"Coke,Indomie,Trophy,Goldberg"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4" sqref="G4"/>
    </sheetView>
  </sheetViews>
  <sheetFormatPr defaultRowHeight="14.5" x14ac:dyDescent="0.35"/>
  <cols>
    <col min="1" max="1" width="18.26953125" bestFit="1" customWidth="1"/>
    <col min="2" max="2" width="13.90625" bestFit="1" customWidth="1"/>
    <col min="3" max="3" width="13.90625" customWidth="1"/>
    <col min="4" max="4" width="13" bestFit="1" customWidth="1"/>
    <col min="5" max="5" width="12.26953125" bestFit="1" customWidth="1"/>
    <col min="6" max="6" width="11.36328125" bestFit="1" customWidth="1"/>
    <col min="7" max="7" width="12.36328125" bestFit="1" customWidth="1"/>
    <col min="8" max="8" width="9.6328125" bestFit="1" customWidth="1"/>
    <col min="10" max="10" width="79.7265625" bestFit="1" customWidth="1"/>
  </cols>
  <sheetData>
    <row r="1" spans="1:8" x14ac:dyDescent="0.35">
      <c r="A1" s="1" t="s">
        <v>1</v>
      </c>
      <c r="B1" s="1" t="s">
        <v>15</v>
      </c>
      <c r="C1" s="1" t="s">
        <v>16</v>
      </c>
      <c r="D1" s="1" t="s">
        <v>17</v>
      </c>
      <c r="E1" s="4" t="s">
        <v>3</v>
      </c>
      <c r="F1" s="4" t="s">
        <v>4</v>
      </c>
      <c r="G1" s="1" t="s">
        <v>18</v>
      </c>
      <c r="H1" s="1" t="s">
        <v>19</v>
      </c>
    </row>
    <row r="2" spans="1:8" x14ac:dyDescent="0.35">
      <c r="A2" t="s">
        <v>11</v>
      </c>
      <c r="B2">
        <v>3</v>
      </c>
      <c r="C2">
        <v>12</v>
      </c>
      <c r="D2">
        <f>B2*C2</f>
        <v>36</v>
      </c>
      <c r="E2" s="6">
        <v>450</v>
      </c>
      <c r="F2" s="6">
        <v>4000</v>
      </c>
      <c r="G2">
        <f>D2-SUMIFS('feb sales'!C:C, 'feb sales'!B:B, inventory!A2)</f>
        <v>6</v>
      </c>
      <c r="H2" s="6">
        <f>D2*E2</f>
        <v>16200</v>
      </c>
    </row>
    <row r="3" spans="1:8" x14ac:dyDescent="0.35">
      <c r="A3" t="s">
        <v>12</v>
      </c>
      <c r="B3">
        <v>5</v>
      </c>
      <c r="C3">
        <v>24</v>
      </c>
      <c r="D3">
        <f t="shared" ref="D3:D5" si="0">B3*C3</f>
        <v>120</v>
      </c>
      <c r="E3" s="6">
        <v>300</v>
      </c>
      <c r="F3" s="6">
        <v>10000</v>
      </c>
      <c r="G3">
        <f>D3-SUMIFS('feb sales'!C:C, 'feb sales'!B:B, inventory!A3)</f>
        <v>5</v>
      </c>
      <c r="H3" s="6">
        <f t="shared" ref="H3:H5" si="1">D3*E3</f>
        <v>36000</v>
      </c>
    </row>
    <row r="4" spans="1:8" x14ac:dyDescent="0.35">
      <c r="A4" t="s">
        <v>13</v>
      </c>
      <c r="B4">
        <v>4</v>
      </c>
      <c r="C4">
        <v>12</v>
      </c>
      <c r="D4">
        <f t="shared" si="0"/>
        <v>48</v>
      </c>
      <c r="E4" s="6">
        <v>800</v>
      </c>
      <c r="F4" s="6">
        <v>7000</v>
      </c>
      <c r="G4">
        <f>D4-SUMIFS('feb sales'!C:C, 'feb sales'!B:B, inventory!A4)</f>
        <v>8</v>
      </c>
      <c r="H4" s="6">
        <f t="shared" si="1"/>
        <v>38400</v>
      </c>
    </row>
    <row r="5" spans="1:8" x14ac:dyDescent="0.35">
      <c r="A5" t="s">
        <v>14</v>
      </c>
      <c r="B5">
        <v>3</v>
      </c>
      <c r="C5">
        <v>12</v>
      </c>
      <c r="D5">
        <f t="shared" si="0"/>
        <v>36</v>
      </c>
      <c r="E5" s="6">
        <v>800</v>
      </c>
      <c r="F5" s="6">
        <v>7000</v>
      </c>
      <c r="G5">
        <f>D5-SUMIFS('feb sales'!C:C, 'feb sales'!B:B, inventory!A5)</f>
        <v>36</v>
      </c>
      <c r="H5" s="6">
        <f t="shared" si="1"/>
        <v>28800</v>
      </c>
    </row>
  </sheetData>
  <conditionalFormatting sqref="G2:G5">
    <cfRule type="expression" dxfId="0" priority="1">
      <formula>G2&lt;10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 sales</vt:lpstr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PURPLE BEE TECH</dc:creator>
  <cp:lastModifiedBy>PURPLE BEE TECH</cp:lastModifiedBy>
  <dcterms:created xsi:type="dcterms:W3CDTF">2025-02-03T08:52:25Z</dcterms:created>
  <dcterms:modified xsi:type="dcterms:W3CDTF">2025-02-19T08:57:11Z</dcterms:modified>
</cp:coreProperties>
</file>