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B\Homes$\dawoodh1\Downloads\"/>
    </mc:Choice>
  </mc:AlternateContent>
  <bookViews>
    <workbookView xWindow="0" yWindow="0" windowWidth="28800" windowHeight="141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2" i="1"/>
  <c r="Y3" i="1"/>
  <c r="Y4" i="1"/>
  <c r="Y5" i="1"/>
  <c r="Y6" i="1"/>
  <c r="Y7" i="1"/>
  <c r="Y8" i="1"/>
  <c r="Y9" i="1"/>
  <c r="Y10" i="1"/>
  <c r="Y11" i="1"/>
  <c r="Y2" i="1"/>
  <c r="X20" i="1"/>
  <c r="X19" i="1"/>
  <c r="X18" i="1"/>
  <c r="X17" i="1"/>
  <c r="X16" i="1"/>
  <c r="X15" i="1"/>
  <c r="X14" i="1"/>
  <c r="X13" i="1"/>
  <c r="X12" i="1"/>
  <c r="X11" i="1"/>
  <c r="X10" i="1"/>
  <c r="X3" i="1"/>
  <c r="X4" i="1"/>
  <c r="X5" i="1"/>
  <c r="X6" i="1"/>
  <c r="X7" i="1"/>
  <c r="X8" i="1"/>
  <c r="X9" i="1"/>
  <c r="X2" i="1"/>
  <c r="T21" i="1"/>
  <c r="V11" i="1"/>
  <c r="V7" i="1"/>
  <c r="V6" i="1"/>
  <c r="V5" i="1"/>
  <c r="V3" i="1"/>
  <c r="V4" i="1"/>
  <c r="V8" i="1"/>
  <c r="V9" i="1"/>
  <c r="V10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</calcChain>
</file>

<file path=xl/sharedStrings.xml><?xml version="1.0" encoding="utf-8"?>
<sst xmlns="http://schemas.openxmlformats.org/spreadsheetml/2006/main" count="121" uniqueCount="70">
  <si>
    <t>timestamp</t>
  </si>
  <si>
    <t>dailyreturn</t>
  </si>
  <si>
    <t>benchmark</t>
  </si>
  <si>
    <t>cumdailyreturn</t>
  </si>
  <si>
    <t>cumbenchmark</t>
  </si>
  <si>
    <t>portfoliovalue</t>
  </si>
  <si>
    <t>Ticker</t>
  </si>
  <si>
    <t>Exchange</t>
  </si>
  <si>
    <t>Name</t>
  </si>
  <si>
    <t>Position</t>
  </si>
  <si>
    <t>VWAP</t>
  </si>
  <si>
    <t>Cost</t>
  </si>
  <si>
    <t>Market Quote</t>
  </si>
  <si>
    <t>Market Value</t>
  </si>
  <si>
    <t>P/L</t>
  </si>
  <si>
    <t>Currency</t>
  </si>
  <si>
    <t>VType</t>
  </si>
  <si>
    <t>NSQ</t>
  </si>
  <si>
    <t>USD</t>
  </si>
  <si>
    <t>Stock</t>
  </si>
  <si>
    <t>AMP</t>
  </si>
  <si>
    <t>NYS</t>
  </si>
  <si>
    <t>AMERIPRISE FINCL</t>
  </si>
  <si>
    <t>BA</t>
  </si>
  <si>
    <t>BOEING CO</t>
  </si>
  <si>
    <t>CELG.O</t>
  </si>
  <si>
    <t>CELGENE CORP</t>
  </si>
  <si>
    <t>EOG</t>
  </si>
  <si>
    <t>EOG RESOURCES</t>
  </si>
  <si>
    <t>KMI</t>
  </si>
  <si>
    <t>KINDER MORGAN</t>
  </si>
  <si>
    <t>SNY</t>
  </si>
  <si>
    <t>SANOFI</t>
  </si>
  <si>
    <t>TD</t>
  </si>
  <si>
    <t>TORONTO DOMIN</t>
  </si>
  <si>
    <t>VNQ</t>
  </si>
  <si>
    <t>PCQ</t>
  </si>
  <si>
    <t>VNGRD REIT</t>
  </si>
  <si>
    <t>WFC</t>
  </si>
  <si>
    <t>WELLS FARGO &amp; CO</t>
  </si>
  <si>
    <t>XLB</t>
  </si>
  <si>
    <t>SS SPDR MATRIALS</t>
  </si>
  <si>
    <t>XLE</t>
  </si>
  <si>
    <t>SS SPDR ENRGY</t>
  </si>
  <si>
    <t>XLF</t>
  </si>
  <si>
    <t>SS SPDR FNANCIAL</t>
  </si>
  <si>
    <t>XLI</t>
  </si>
  <si>
    <t>SS SPDR INDUSTRL</t>
  </si>
  <si>
    <t>XLK</t>
  </si>
  <si>
    <t>SS SPDR TECHNLGY</t>
  </si>
  <si>
    <t>XLP</t>
  </si>
  <si>
    <t>SS SPDR CONS STP</t>
  </si>
  <si>
    <t>XLU</t>
  </si>
  <si>
    <t>SS SPDR UTILITIS</t>
  </si>
  <si>
    <t>XLV</t>
  </si>
  <si>
    <t>SS SPDR HLT CRE</t>
  </si>
  <si>
    <t>XLY</t>
  </si>
  <si>
    <t>SS SPDR CONS DIS</t>
  </si>
  <si>
    <t xml:space="preserve"> </t>
  </si>
  <si>
    <t>CAS.TO</t>
  </si>
  <si>
    <t>TOR</t>
  </si>
  <si>
    <t>CASCADES INC</t>
  </si>
  <si>
    <t>CAD</t>
  </si>
  <si>
    <t>position</t>
  </si>
  <si>
    <t>% of respective SPDR</t>
  </si>
  <si>
    <t>add position</t>
  </si>
  <si>
    <t>benchmark weight (%)</t>
  </si>
  <si>
    <t>active wieght</t>
  </si>
  <si>
    <t>return</t>
  </si>
  <si>
    <t>return/price we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</si>
</sst>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topLeftCell="M1" zoomScale="70" zoomScaleNormal="70" workbookViewId="0">
      <selection activeCell="Q2" sqref="Q2:Q11"/>
    </sheetView>
  </sheetViews>
  <sheetFormatPr defaultRowHeight="15" x14ac:dyDescent="0.25"/>
  <cols>
    <col min="1" max="1" width="14.7109375" bestFit="1" customWidth="1"/>
    <col min="2" max="2" width="12.28515625" bestFit="1" customWidth="1"/>
    <col min="3" max="3" width="14.7109375" bestFit="1" customWidth="1"/>
    <col min="4" max="4" width="12.28515625" bestFit="1" customWidth="1"/>
    <col min="5" max="6" width="14.7109375" bestFit="1" customWidth="1"/>
    <col min="7" max="8" width="18.7109375" customWidth="1"/>
    <col min="10" max="10" width="8.7109375" bestFit="1" customWidth="1"/>
    <col min="11" max="11" width="18.28515625" bestFit="1" customWidth="1"/>
    <col min="14" max="14" width="14.85546875" bestFit="1" customWidth="1"/>
    <col min="16" max="16" width="13.85546875" bestFit="1" customWidth="1"/>
    <col min="17" max="17" width="12.5703125" bestFit="1" customWidth="1"/>
    <col min="20" max="20" width="12.42578125" bestFit="1" customWidth="1"/>
    <col min="21" max="21" width="19.85546875" bestFit="1" customWidth="1"/>
    <col min="22" max="22" width="12" bestFit="1" customWidth="1"/>
    <col min="23" max="23" width="21.140625" bestFit="1" customWidth="1"/>
    <col min="24" max="24" width="12.85546875" bestFit="1" customWidth="1"/>
    <col min="25" max="25" width="6.5703125" bestFit="1" customWidth="1"/>
    <col min="26" max="26" width="22.140625" bestFit="1" customWidth="1"/>
  </cols>
  <sheetData>
    <row r="1" spans="1:2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</row>
    <row r="2" spans="1:26" x14ac:dyDescent="0.25">
      <c r="A2" s="2">
        <v>41940</v>
      </c>
      <c r="B2" s="3"/>
      <c r="C2" s="3"/>
      <c r="D2" s="3">
        <v>100</v>
      </c>
      <c r="E2" s="3">
        <v>100</v>
      </c>
      <c r="F2" s="2">
        <v>41940</v>
      </c>
      <c r="G2" s="3">
        <v>10000000</v>
      </c>
      <c r="I2" t="s">
        <v>20</v>
      </c>
      <c r="J2" t="s">
        <v>21</v>
      </c>
      <c r="K2" t="s">
        <v>22</v>
      </c>
      <c r="L2" s="4">
        <v>240</v>
      </c>
      <c r="M2">
        <v>51.275500000000001</v>
      </c>
      <c r="N2" s="5">
        <v>-12306.12</v>
      </c>
      <c r="O2">
        <v>128.87</v>
      </c>
      <c r="P2" s="5">
        <v>30928.799999999999</v>
      </c>
      <c r="Q2" s="6">
        <v>18622.68</v>
      </c>
      <c r="R2" t="s">
        <v>18</v>
      </c>
      <c r="S2" t="s">
        <v>19</v>
      </c>
      <c r="T2">
        <f>O2*L2</f>
        <v>30928.800000000003</v>
      </c>
      <c r="U2">
        <v>0.79</v>
      </c>
      <c r="V2">
        <f>(U2/100)*T14</f>
        <v>4089.2845050000005</v>
      </c>
      <c r="W2">
        <v>0.13</v>
      </c>
      <c r="X2">
        <f>(100*(T2+V2)/$T$22)-W2</f>
        <v>0.20027230330283768</v>
      </c>
      <c r="Y2">
        <f>Q2/L2</f>
        <v>77.594499999999996</v>
      </c>
      <c r="Z2" s="6">
        <f>(Y2*100)/(O2-Y2)</f>
        <v>151.32860722957355</v>
      </c>
    </row>
    <row r="3" spans="1:26" x14ac:dyDescent="0.25">
      <c r="A3" s="2">
        <v>41941</v>
      </c>
      <c r="B3" s="3">
        <v>-1.5E-3</v>
      </c>
      <c r="C3" s="3">
        <v>-1.38535553260623E-3</v>
      </c>
      <c r="D3" s="3">
        <v>99.85</v>
      </c>
      <c r="E3" s="3">
        <v>99.861464446739305</v>
      </c>
      <c r="F3" s="2">
        <v>41941</v>
      </c>
      <c r="G3" s="3">
        <v>9985376.6677999999</v>
      </c>
      <c r="I3" t="s">
        <v>23</v>
      </c>
      <c r="J3" t="s">
        <v>21</v>
      </c>
      <c r="K3" t="s">
        <v>24</v>
      </c>
      <c r="L3" s="4">
        <v>1597</v>
      </c>
      <c r="M3">
        <v>116.3415</v>
      </c>
      <c r="N3" s="5">
        <v>-185797.37549999999</v>
      </c>
      <c r="O3">
        <v>131.80000000000001</v>
      </c>
      <c r="P3" s="5">
        <v>210484.6</v>
      </c>
      <c r="Q3" s="6">
        <v>24687.2245</v>
      </c>
      <c r="R3" t="s">
        <v>18</v>
      </c>
      <c r="S3" t="s">
        <v>19</v>
      </c>
      <c r="T3">
        <f t="shared" ref="T3:T20" si="0">O3*L3</f>
        <v>210484.6</v>
      </c>
      <c r="U3">
        <v>4.6399999999999997</v>
      </c>
      <c r="V3">
        <f>(U3/100)*T15</f>
        <v>26684.701248000001</v>
      </c>
      <c r="W3">
        <v>0.48</v>
      </c>
      <c r="X3">
        <f t="shared" ref="X3:X20" si="1">(100*(T3+V3)/$T$22)-W3</f>
        <v>1.7568571126361077</v>
      </c>
      <c r="Y3">
        <f t="shared" ref="Y3:Y11" si="2">Q3/L3</f>
        <v>15.458500000000001</v>
      </c>
      <c r="Z3" s="6">
        <f t="shared" ref="Z3:Z11" si="3">(Y3*100)/(O3-Y3)</f>
        <v>13.287176115143779</v>
      </c>
    </row>
    <row r="4" spans="1:26" x14ac:dyDescent="0.25">
      <c r="A4" s="2">
        <v>41943</v>
      </c>
      <c r="B4" s="3">
        <v>2.2499999999999999E-2</v>
      </c>
      <c r="C4" s="3">
        <v>1.8034606265449199E-2</v>
      </c>
      <c r="D4" s="3">
        <v>102.096625</v>
      </c>
      <c r="E4" s="3">
        <v>101.66242663912701</v>
      </c>
      <c r="F4" s="2">
        <v>41943</v>
      </c>
      <c r="G4" s="3">
        <v>10210661.670700001</v>
      </c>
      <c r="I4" t="s">
        <v>59</v>
      </c>
      <c r="J4" t="s">
        <v>60</v>
      </c>
      <c r="K4" t="s">
        <v>61</v>
      </c>
      <c r="L4" s="4">
        <v>20287</v>
      </c>
      <c r="M4">
        <v>6.61</v>
      </c>
      <c r="N4" s="5">
        <v>-134097.07</v>
      </c>
      <c r="O4">
        <v>7.08</v>
      </c>
      <c r="P4" s="5">
        <v>143631.96</v>
      </c>
      <c r="Q4" s="6">
        <v>9534.89</v>
      </c>
      <c r="R4" t="s">
        <v>62</v>
      </c>
      <c r="S4" t="s">
        <v>19</v>
      </c>
      <c r="T4">
        <f t="shared" si="0"/>
        <v>143631.96</v>
      </c>
      <c r="U4">
        <v>0</v>
      </c>
      <c r="V4">
        <f t="shared" ref="V3:V11" si="4">(U4/100)*T16</f>
        <v>0</v>
      </c>
      <c r="W4">
        <v>0</v>
      </c>
      <c r="X4">
        <f t="shared" si="1"/>
        <v>1.3546617105892165</v>
      </c>
      <c r="Y4">
        <f t="shared" si="2"/>
        <v>0.47</v>
      </c>
      <c r="Z4" s="6">
        <f t="shared" si="3"/>
        <v>7.1104387291981839</v>
      </c>
    </row>
    <row r="5" spans="1:26" x14ac:dyDescent="0.25">
      <c r="A5" s="2">
        <v>41946</v>
      </c>
      <c r="B5" s="3">
        <v>5.4053299999999999E-3</v>
      </c>
      <c r="C5" s="3">
        <v>-1.1892668665295699E-4</v>
      </c>
      <c r="D5" s="3">
        <v>102.64849095001099</v>
      </c>
      <c r="E5" s="3">
        <v>101.65033626357</v>
      </c>
      <c r="F5" s="2">
        <v>41946</v>
      </c>
      <c r="G5" s="3">
        <v>10267404.8552</v>
      </c>
      <c r="I5" t="s">
        <v>25</v>
      </c>
      <c r="J5" t="s">
        <v>17</v>
      </c>
      <c r="K5" t="s">
        <v>26</v>
      </c>
      <c r="L5" s="4">
        <v>2232</v>
      </c>
      <c r="M5">
        <v>106.1752</v>
      </c>
      <c r="N5" s="5">
        <v>-236983.04639999999</v>
      </c>
      <c r="O5">
        <v>115.05</v>
      </c>
      <c r="P5" s="5">
        <v>256791.6</v>
      </c>
      <c r="Q5" s="6">
        <v>19808.553599999999</v>
      </c>
      <c r="R5" t="s">
        <v>18</v>
      </c>
      <c r="S5" t="s">
        <v>19</v>
      </c>
      <c r="T5">
        <f t="shared" si="0"/>
        <v>256791.6</v>
      </c>
      <c r="U5">
        <v>3.45</v>
      </c>
      <c r="V5">
        <f>(U5/100)*T19</f>
        <v>24830.836800000005</v>
      </c>
      <c r="W5">
        <v>0.51</v>
      </c>
      <c r="X5">
        <f t="shared" si="1"/>
        <v>2.1461158949288972</v>
      </c>
      <c r="Y5">
        <f t="shared" si="2"/>
        <v>8.8748000000000005</v>
      </c>
      <c r="Z5" s="6">
        <f t="shared" si="3"/>
        <v>8.3586374219215038</v>
      </c>
    </row>
    <row r="6" spans="1:26" x14ac:dyDescent="0.25">
      <c r="A6" s="2">
        <v>41947</v>
      </c>
      <c r="B6" s="3">
        <v>2.4521569999999999E-3</v>
      </c>
      <c r="C6" s="3">
        <v>-2.8298006254305402E-3</v>
      </c>
      <c r="D6" s="3">
        <v>102.90020116563301</v>
      </c>
      <c r="E6" s="3">
        <v>101.362686078436</v>
      </c>
      <c r="F6" s="2">
        <v>41947</v>
      </c>
      <c r="G6" s="3">
        <v>10292582.1402</v>
      </c>
      <c r="I6" t="s">
        <v>27</v>
      </c>
      <c r="J6" t="s">
        <v>21</v>
      </c>
      <c r="K6" t="s">
        <v>28</v>
      </c>
      <c r="L6" s="4">
        <v>1768</v>
      </c>
      <c r="M6" s="5">
        <v>91.702500000000001</v>
      </c>
      <c r="N6" s="5">
        <v>-162130.01999999999</v>
      </c>
      <c r="O6" s="5">
        <v>86.88</v>
      </c>
      <c r="P6" s="5">
        <v>153603.84</v>
      </c>
      <c r="Q6" s="6">
        <v>-8526.18</v>
      </c>
      <c r="R6" t="s">
        <v>18</v>
      </c>
      <c r="S6" t="s">
        <v>19</v>
      </c>
      <c r="T6">
        <f t="shared" si="0"/>
        <v>153603.84</v>
      </c>
      <c r="U6">
        <v>3.7</v>
      </c>
      <c r="V6">
        <f>(U6/100)*T13</f>
        <v>15788.702160000003</v>
      </c>
      <c r="W6">
        <v>0.26</v>
      </c>
      <c r="X6">
        <f t="shared" si="1"/>
        <v>1.3376220816280835</v>
      </c>
      <c r="Y6">
        <f t="shared" si="2"/>
        <v>-4.8224999999999998</v>
      </c>
      <c r="Z6" s="6">
        <f t="shared" si="3"/>
        <v>-5.2588533573239555</v>
      </c>
    </row>
    <row r="7" spans="1:26" x14ac:dyDescent="0.25">
      <c r="A7" s="2">
        <v>41948</v>
      </c>
      <c r="B7" s="3">
        <v>3.199131E-3</v>
      </c>
      <c r="C7" s="3">
        <v>5.7005119029869197E-3</v>
      </c>
      <c r="D7" s="3">
        <v>103.22939238908801</v>
      </c>
      <c r="E7" s="3">
        <v>101.940505276945</v>
      </c>
      <c r="F7" s="2">
        <v>41948</v>
      </c>
      <c r="G7" s="3">
        <v>10325509.456700001</v>
      </c>
      <c r="I7" t="s">
        <v>29</v>
      </c>
      <c r="J7" t="s">
        <v>21</v>
      </c>
      <c r="K7" t="s">
        <v>30</v>
      </c>
      <c r="L7" s="4">
        <v>3613</v>
      </c>
      <c r="M7" s="5">
        <v>35.682600000000001</v>
      </c>
      <c r="N7" s="5">
        <v>-128921.2338</v>
      </c>
      <c r="O7" s="5">
        <v>42.34</v>
      </c>
      <c r="P7" s="5">
        <v>152974.42000000001</v>
      </c>
      <c r="Q7" s="6">
        <v>24053.1862</v>
      </c>
      <c r="R7" t="s">
        <v>18</v>
      </c>
      <c r="S7" t="s">
        <v>19</v>
      </c>
      <c r="T7">
        <f t="shared" si="0"/>
        <v>152974.42000000001</v>
      </c>
      <c r="U7">
        <v>4.6399999999999997</v>
      </c>
      <c r="V7">
        <f>(U7/100)*T13</f>
        <v>19799.885951999997</v>
      </c>
      <c r="W7">
        <v>0.39</v>
      </c>
      <c r="X7">
        <f t="shared" si="1"/>
        <v>1.2395171133694829</v>
      </c>
      <c r="Y7">
        <f t="shared" si="2"/>
        <v>6.6574</v>
      </c>
      <c r="Z7" s="6">
        <f t="shared" si="3"/>
        <v>18.657272732368156</v>
      </c>
    </row>
    <row r="8" spans="1:26" x14ac:dyDescent="0.25">
      <c r="A8" s="2">
        <v>41949</v>
      </c>
      <c r="B8" s="3">
        <v>5.1873429999999996E-3</v>
      </c>
      <c r="C8" s="3">
        <v>3.7755056657293698E-3</v>
      </c>
      <c r="D8" s="3">
        <v>103.76487865509201</v>
      </c>
      <c r="E8" s="3">
        <v>102.32538223218501</v>
      </c>
      <c r="F8" s="2">
        <v>41949</v>
      </c>
      <c r="G8" s="3">
        <v>10379071.411900001</v>
      </c>
      <c r="I8" t="s">
        <v>31</v>
      </c>
      <c r="J8" t="s">
        <v>21</v>
      </c>
      <c r="K8" t="s">
        <v>32</v>
      </c>
      <c r="L8" s="4">
        <v>6765</v>
      </c>
      <c r="M8" s="5">
        <v>47.396000000000001</v>
      </c>
      <c r="N8" s="5">
        <v>-320633.94</v>
      </c>
      <c r="O8" s="5">
        <v>45.4</v>
      </c>
      <c r="P8" s="5">
        <v>307131</v>
      </c>
      <c r="Q8" s="6">
        <v>-13502.94</v>
      </c>
      <c r="R8" t="s">
        <v>18</v>
      </c>
      <c r="S8" t="s">
        <v>19</v>
      </c>
      <c r="T8">
        <f t="shared" si="0"/>
        <v>307131</v>
      </c>
      <c r="U8">
        <v>0</v>
      </c>
      <c r="V8">
        <f t="shared" si="4"/>
        <v>0</v>
      </c>
      <c r="W8">
        <v>0</v>
      </c>
      <c r="X8">
        <f t="shared" si="1"/>
        <v>2.8966993546211905</v>
      </c>
      <c r="Y8">
        <f t="shared" si="2"/>
        <v>-1.996</v>
      </c>
      <c r="Z8" s="6">
        <f t="shared" si="3"/>
        <v>-4.2113258502827238</v>
      </c>
    </row>
    <row r="9" spans="1:26" x14ac:dyDescent="0.25">
      <c r="A9" s="2">
        <v>41950</v>
      </c>
      <c r="B9" s="3">
        <v>-4.8802469999999999E-3</v>
      </c>
      <c r="C9" s="3">
        <v>3.4954534489294497E-4</v>
      </c>
      <c r="D9" s="3">
        <v>103.25848041733001</v>
      </c>
      <c r="E9" s="3">
        <v>102.36114959320901</v>
      </c>
      <c r="F9" s="2">
        <v>41950</v>
      </c>
      <c r="G9" s="3">
        <v>10328418.9848</v>
      </c>
      <c r="I9" t="s">
        <v>33</v>
      </c>
      <c r="J9" t="s">
        <v>21</v>
      </c>
      <c r="K9" t="s">
        <v>34</v>
      </c>
      <c r="L9" s="4">
        <v>5861</v>
      </c>
      <c r="M9">
        <v>47.928800000000003</v>
      </c>
      <c r="N9" s="5">
        <v>-280910.69679999998</v>
      </c>
      <c r="O9">
        <v>44.99</v>
      </c>
      <c r="P9" s="5">
        <v>263686.39</v>
      </c>
      <c r="Q9" s="6">
        <v>-17224.306799999998</v>
      </c>
      <c r="R9" t="s">
        <v>18</v>
      </c>
      <c r="S9" t="s">
        <v>19</v>
      </c>
      <c r="T9">
        <f t="shared" si="0"/>
        <v>263686.39</v>
      </c>
      <c r="U9">
        <v>0</v>
      </c>
      <c r="V9">
        <f t="shared" si="4"/>
        <v>0</v>
      </c>
      <c r="W9">
        <v>0</v>
      </c>
      <c r="X9">
        <f t="shared" si="1"/>
        <v>2.486952459163652</v>
      </c>
      <c r="Y9">
        <f t="shared" si="2"/>
        <v>-2.9387999999999996</v>
      </c>
      <c r="Z9" s="6">
        <f t="shared" si="3"/>
        <v>-6.1315951995459912</v>
      </c>
    </row>
    <row r="10" spans="1:26" x14ac:dyDescent="0.25">
      <c r="A10" s="2">
        <v>41953</v>
      </c>
      <c r="B10" s="3">
        <v>1.06048989221833E-3</v>
      </c>
      <c r="C10" s="3">
        <v>3.1202015827394699E-3</v>
      </c>
      <c r="D10" s="3">
        <v>103.367984992099</v>
      </c>
      <c r="E10" s="3">
        <v>102.680537014181</v>
      </c>
      <c r="F10" s="2">
        <v>41953</v>
      </c>
      <c r="G10" s="3">
        <v>10339371.7257</v>
      </c>
      <c r="I10" t="s">
        <v>35</v>
      </c>
      <c r="J10" t="s">
        <v>36</v>
      </c>
      <c r="K10" t="s">
        <v>37</v>
      </c>
      <c r="L10" s="4">
        <v>13050</v>
      </c>
      <c r="M10">
        <v>77.4559</v>
      </c>
      <c r="N10" s="5">
        <v>-1010799.495</v>
      </c>
      <c r="O10">
        <v>85.09</v>
      </c>
      <c r="P10" s="5">
        <v>1110424.5</v>
      </c>
      <c r="Q10" s="6">
        <v>99625.005000000005</v>
      </c>
      <c r="R10" t="s">
        <v>18</v>
      </c>
      <c r="S10" t="s">
        <v>19</v>
      </c>
      <c r="T10">
        <f t="shared" si="0"/>
        <v>1110424.5</v>
      </c>
      <c r="U10">
        <v>0</v>
      </c>
      <c r="V10">
        <f t="shared" si="4"/>
        <v>0</v>
      </c>
      <c r="W10">
        <v>0</v>
      </c>
      <c r="X10">
        <f t="shared" si="1"/>
        <v>10.472944549737925</v>
      </c>
      <c r="Y10">
        <f t="shared" si="2"/>
        <v>7.6341000000000001</v>
      </c>
      <c r="Z10" s="6">
        <f t="shared" si="3"/>
        <v>9.8560600289971454</v>
      </c>
    </row>
    <row r="11" spans="1:26" x14ac:dyDescent="0.25">
      <c r="A11" s="2">
        <v>41954</v>
      </c>
      <c r="B11" s="3">
        <v>-1.6055099999999999E-4</v>
      </c>
      <c r="C11" s="3">
        <v>6.9667265216410003E-4</v>
      </c>
      <c r="D11" s="3">
        <v>103.35138915874001</v>
      </c>
      <c r="E11" s="3">
        <v>102.752071736228</v>
      </c>
      <c r="F11" s="2">
        <v>41954</v>
      </c>
      <c r="G11" s="3">
        <v>10337711.567600001</v>
      </c>
      <c r="I11" t="s">
        <v>38</v>
      </c>
      <c r="J11" t="s">
        <v>21</v>
      </c>
      <c r="K11" t="s">
        <v>39</v>
      </c>
      <c r="L11" s="4">
        <v>11326</v>
      </c>
      <c r="M11">
        <v>53.9617</v>
      </c>
      <c r="N11" s="5">
        <v>-611170.21420000005</v>
      </c>
      <c r="O11">
        <v>53.56</v>
      </c>
      <c r="P11" s="5">
        <v>606620.56000000006</v>
      </c>
      <c r="Q11" s="6">
        <v>-4549.6541999999999</v>
      </c>
      <c r="R11" t="s">
        <v>18</v>
      </c>
      <c r="S11" t="s">
        <v>19</v>
      </c>
      <c r="T11">
        <f t="shared" si="0"/>
        <v>606620.56000000006</v>
      </c>
      <c r="U11">
        <v>8.33</v>
      </c>
      <c r="V11">
        <f>(U11/100)*T14</f>
        <v>43118.658134999998</v>
      </c>
      <c r="W11">
        <v>1.38</v>
      </c>
      <c r="X11">
        <f t="shared" si="1"/>
        <v>4.7480013214026977</v>
      </c>
      <c r="Y11">
        <f t="shared" si="2"/>
        <v>-0.4017</v>
      </c>
      <c r="Z11" s="6">
        <f t="shared" si="3"/>
        <v>-0.74441687344913154</v>
      </c>
    </row>
    <row r="12" spans="1:26" x14ac:dyDescent="0.25">
      <c r="A12" s="2">
        <v>41955</v>
      </c>
      <c r="B12" s="3">
        <v>-8.5550800000000005E-4</v>
      </c>
      <c r="C12" s="3">
        <v>-7.0109036711641E-4</v>
      </c>
      <c r="D12" s="3">
        <v>103.26297121850401</v>
      </c>
      <c r="E12" s="3">
        <v>102.680033248532</v>
      </c>
      <c r="F12" s="2">
        <v>41955</v>
      </c>
      <c r="G12" s="3">
        <v>10328867.7743</v>
      </c>
      <c r="I12" t="s">
        <v>40</v>
      </c>
      <c r="J12" t="s">
        <v>36</v>
      </c>
      <c r="K12" t="s">
        <v>41</v>
      </c>
      <c r="L12" s="4">
        <v>5865</v>
      </c>
      <c r="M12">
        <v>46.68</v>
      </c>
      <c r="N12" s="5">
        <v>-273778.2</v>
      </c>
      <c r="O12">
        <v>48.65</v>
      </c>
      <c r="P12" s="5">
        <v>285332.25</v>
      </c>
      <c r="Q12" s="5">
        <v>11554.05</v>
      </c>
      <c r="R12" t="s">
        <v>18</v>
      </c>
      <c r="S12" t="s">
        <v>19</v>
      </c>
      <c r="T12">
        <f t="shared" si="0"/>
        <v>285332.25</v>
      </c>
      <c r="X12">
        <f>(100*(T12+V12)/$T$22)-W12</f>
        <v>2.6911049175355539</v>
      </c>
    </row>
    <row r="13" spans="1:26" x14ac:dyDescent="0.25">
      <c r="A13" s="2">
        <v>41956</v>
      </c>
      <c r="B13" s="3">
        <v>6.5855230000000002E-3</v>
      </c>
      <c r="C13" s="3">
        <v>5.2986630688090202E-4</v>
      </c>
      <c r="D13" s="3">
        <v>103.943011890512</v>
      </c>
      <c r="E13" s="3">
        <v>102.73443993854001</v>
      </c>
      <c r="F13" s="2">
        <v>41956</v>
      </c>
      <c r="G13" s="3">
        <v>10396888.983899999</v>
      </c>
      <c r="I13" t="s">
        <v>42</v>
      </c>
      <c r="J13" t="s">
        <v>36</v>
      </c>
      <c r="K13" t="s">
        <v>43</v>
      </c>
      <c r="L13" s="4">
        <v>5544</v>
      </c>
      <c r="M13">
        <v>85.258799999999994</v>
      </c>
      <c r="N13" s="5">
        <v>-472674.78720000002</v>
      </c>
      <c r="O13">
        <v>76.97</v>
      </c>
      <c r="P13" s="5">
        <v>426721.68</v>
      </c>
      <c r="Q13" s="5">
        <v>-45953.107199999999</v>
      </c>
      <c r="R13" t="s">
        <v>18</v>
      </c>
      <c r="S13" t="s">
        <v>19</v>
      </c>
      <c r="T13">
        <f t="shared" si="0"/>
        <v>426721.68</v>
      </c>
      <c r="X13">
        <f t="shared" si="1"/>
        <v>4.0246162551447764</v>
      </c>
    </row>
    <row r="14" spans="1:26" x14ac:dyDescent="0.25">
      <c r="A14" s="2">
        <v>41957</v>
      </c>
      <c r="B14" s="3">
        <v>-5.5014529999999999E-3</v>
      </c>
      <c r="C14" s="3">
        <v>2.4027499227687499E-4</v>
      </c>
      <c r="D14" s="3">
        <v>103.371174295918</v>
      </c>
      <c r="E14" s="3">
        <v>102.759124455303</v>
      </c>
      <c r="F14" s="2">
        <v>41957</v>
      </c>
      <c r="G14" s="3">
        <v>10339690.5472</v>
      </c>
      <c r="I14" t="s">
        <v>44</v>
      </c>
      <c r="J14" t="s">
        <v>36</v>
      </c>
      <c r="K14" t="s">
        <v>45</v>
      </c>
      <c r="L14" s="4">
        <v>21171</v>
      </c>
      <c r="M14">
        <v>23.136900000000001</v>
      </c>
      <c r="N14" s="5">
        <v>-489831.30989999999</v>
      </c>
      <c r="O14">
        <v>24.45</v>
      </c>
      <c r="P14" s="5">
        <v>517630.95</v>
      </c>
      <c r="Q14" s="5">
        <v>27799.640100000001</v>
      </c>
      <c r="R14" t="s">
        <v>18</v>
      </c>
      <c r="S14" t="s">
        <v>19</v>
      </c>
      <c r="T14">
        <f t="shared" si="0"/>
        <v>517630.95</v>
      </c>
      <c r="X14">
        <f t="shared" si="1"/>
        <v>4.882025060306364</v>
      </c>
    </row>
    <row r="15" spans="1:26" x14ac:dyDescent="0.25">
      <c r="A15" s="2">
        <v>41960</v>
      </c>
      <c r="B15" s="3">
        <v>2.2192155340924201E-3</v>
      </c>
      <c r="C15" s="3">
        <v>7.3535900226490505E-4</v>
      </c>
      <c r="D15" s="3">
        <v>103.600577211692</v>
      </c>
      <c r="E15" s="3">
        <v>102.83468930253601</v>
      </c>
      <c r="F15" s="2">
        <v>41960</v>
      </c>
      <c r="G15" s="3">
        <v>10362637.1712</v>
      </c>
      <c r="I15" t="s">
        <v>46</v>
      </c>
      <c r="J15" t="s">
        <v>36</v>
      </c>
      <c r="K15" t="s">
        <v>47</v>
      </c>
      <c r="L15" s="4">
        <v>10266</v>
      </c>
      <c r="M15">
        <v>55.101199999999999</v>
      </c>
      <c r="N15" s="5">
        <v>-565668.9192</v>
      </c>
      <c r="O15">
        <v>56.02</v>
      </c>
      <c r="P15" s="5">
        <v>575101.31999999995</v>
      </c>
      <c r="Q15" s="5">
        <v>9432.4007999999994</v>
      </c>
      <c r="R15" t="s">
        <v>18</v>
      </c>
      <c r="S15" t="s">
        <v>19</v>
      </c>
      <c r="T15">
        <f t="shared" si="0"/>
        <v>575101.32000000007</v>
      </c>
      <c r="X15">
        <f t="shared" si="1"/>
        <v>5.4240556065190262</v>
      </c>
    </row>
    <row r="16" spans="1:26" x14ac:dyDescent="0.25">
      <c r="A16" s="2">
        <v>41961</v>
      </c>
      <c r="B16" s="3">
        <v>5.768802E-3</v>
      </c>
      <c r="C16" s="3">
        <v>5.1339329453490802E-3</v>
      </c>
      <c r="D16" s="3">
        <v>104.198228428712</v>
      </c>
      <c r="E16" s="3">
        <v>103.362635701871</v>
      </c>
      <c r="F16" s="2">
        <v>41961</v>
      </c>
      <c r="G16" s="3">
        <v>10422417.0339</v>
      </c>
      <c r="I16" t="s">
        <v>48</v>
      </c>
      <c r="J16" t="s">
        <v>36</v>
      </c>
      <c r="K16" t="s">
        <v>49</v>
      </c>
      <c r="L16" s="4">
        <v>46562</v>
      </c>
      <c r="M16">
        <v>40.712800000000001</v>
      </c>
      <c r="N16" s="5">
        <v>-1895669.3936000001</v>
      </c>
      <c r="O16">
        <v>41.38</v>
      </c>
      <c r="P16" s="5">
        <v>1926735.56</v>
      </c>
      <c r="Q16" s="5">
        <v>31066.166399999998</v>
      </c>
      <c r="R16" t="s">
        <v>18</v>
      </c>
      <c r="S16" t="s">
        <v>19</v>
      </c>
      <c r="T16">
        <f t="shared" si="0"/>
        <v>1926735.56</v>
      </c>
      <c r="X16">
        <f t="shared" si="1"/>
        <v>18.171964579211146</v>
      </c>
    </row>
    <row r="17" spans="1:24" x14ac:dyDescent="0.25">
      <c r="A17" s="2">
        <v>41962</v>
      </c>
      <c r="B17" s="3">
        <v>1.83633E-3</v>
      </c>
      <c r="C17" s="3">
        <v>-1.5011209669558399E-3</v>
      </c>
      <c r="D17" s="3">
        <v>104.389570761523</v>
      </c>
      <c r="E17" s="3">
        <v>103.207475882219</v>
      </c>
      <c r="F17" s="2">
        <v>41962</v>
      </c>
      <c r="G17" s="3">
        <v>10441555.8213</v>
      </c>
      <c r="H17" s="3"/>
      <c r="I17" t="s">
        <v>50</v>
      </c>
      <c r="J17" t="s">
        <v>36</v>
      </c>
      <c r="K17" t="s">
        <v>51</v>
      </c>
      <c r="L17" s="4">
        <v>17814</v>
      </c>
      <c r="M17">
        <v>46.365200000000002</v>
      </c>
      <c r="N17" s="5">
        <v>-825949.67279999994</v>
      </c>
      <c r="O17">
        <v>49.51</v>
      </c>
      <c r="P17" s="5">
        <v>881971.14</v>
      </c>
      <c r="Q17" s="5">
        <v>56021.467199999999</v>
      </c>
      <c r="R17" t="s">
        <v>18</v>
      </c>
      <c r="S17" t="s">
        <v>19</v>
      </c>
      <c r="T17">
        <f t="shared" si="0"/>
        <v>881971.14</v>
      </c>
      <c r="X17">
        <f t="shared" si="1"/>
        <v>8.3182916476438908</v>
      </c>
    </row>
    <row r="18" spans="1:24" x14ac:dyDescent="0.25">
      <c r="A18" s="2">
        <v>41963</v>
      </c>
      <c r="B18" s="3">
        <v>-3.1767299999999998E-4</v>
      </c>
      <c r="C18" s="3">
        <v>1.9670818852747002E-3</v>
      </c>
      <c r="D18" s="3">
        <v>104.35640901341</v>
      </c>
      <c r="E18" s="3">
        <v>103.41049343845199</v>
      </c>
      <c r="F18" s="2">
        <v>41963</v>
      </c>
      <c r="G18" s="3">
        <v>10438238.713500001</v>
      </c>
      <c r="H18" s="3"/>
      <c r="I18" t="s">
        <v>52</v>
      </c>
      <c r="J18" t="s">
        <v>36</v>
      </c>
      <c r="K18" t="s">
        <v>53</v>
      </c>
      <c r="L18" s="4">
        <v>5987</v>
      </c>
      <c r="M18">
        <v>44.462899999999998</v>
      </c>
      <c r="N18" s="5">
        <v>-266199.3823</v>
      </c>
      <c r="O18">
        <v>47.68</v>
      </c>
      <c r="P18" s="5">
        <v>285460.15999999997</v>
      </c>
      <c r="Q18" s="5">
        <v>19260.777699999999</v>
      </c>
      <c r="R18" t="s">
        <v>18</v>
      </c>
      <c r="S18" t="s">
        <v>19</v>
      </c>
      <c r="T18">
        <f t="shared" si="0"/>
        <v>285460.15999999997</v>
      </c>
      <c r="X18">
        <f t="shared" si="1"/>
        <v>2.6923112979219348</v>
      </c>
    </row>
    <row r="19" spans="1:24" x14ac:dyDescent="0.25">
      <c r="A19" s="2">
        <v>41964</v>
      </c>
      <c r="B19" s="3">
        <v>-2.8766350000000002E-3</v>
      </c>
      <c r="C19" s="3">
        <v>5.2368773596394996E-3</v>
      </c>
      <c r="D19" s="3">
        <v>104.05621371476801</v>
      </c>
      <c r="E19" s="3">
        <v>103.95204151028901</v>
      </c>
      <c r="F19" s="2">
        <v>41964</v>
      </c>
      <c r="G19" s="3">
        <v>10408212.308499999</v>
      </c>
      <c r="I19" t="s">
        <v>54</v>
      </c>
      <c r="J19" t="s">
        <v>36</v>
      </c>
      <c r="K19" t="s">
        <v>55</v>
      </c>
      <c r="L19" s="4">
        <v>10160</v>
      </c>
      <c r="M19">
        <v>64.334299999999999</v>
      </c>
      <c r="N19" s="5">
        <v>-653636.48800000001</v>
      </c>
      <c r="O19">
        <v>70.84</v>
      </c>
      <c r="P19" s="5">
        <v>719734.4</v>
      </c>
      <c r="Q19" s="5">
        <v>66097.911999999997</v>
      </c>
      <c r="R19" t="s">
        <v>18</v>
      </c>
      <c r="S19" t="s">
        <v>19</v>
      </c>
      <c r="T19">
        <f t="shared" si="0"/>
        <v>719734.4</v>
      </c>
      <c r="X19">
        <f t="shared" si="1"/>
        <v>6.7881593586406774</v>
      </c>
    </row>
    <row r="20" spans="1:24" x14ac:dyDescent="0.25">
      <c r="A20" s="2">
        <v>41967</v>
      </c>
      <c r="B20" s="3">
        <v>6.6764591251273599E-3</v>
      </c>
      <c r="C20" s="3">
        <v>2.8640659074388101E-3</v>
      </c>
      <c r="D20" s="3">
        <v>104.75094077235001</v>
      </c>
      <c r="E20" s="3">
        <v>104.249767008387</v>
      </c>
      <c r="F20" s="2">
        <v>41967</v>
      </c>
      <c r="G20" s="3">
        <v>10477701.5219</v>
      </c>
      <c r="H20" s="3"/>
      <c r="I20" t="s">
        <v>56</v>
      </c>
      <c r="J20" t="s">
        <v>36</v>
      </c>
      <c r="K20" t="s">
        <v>57</v>
      </c>
      <c r="L20" s="4">
        <v>14826</v>
      </c>
      <c r="M20">
        <v>67.214600000000004</v>
      </c>
      <c r="N20" s="5">
        <v>-996523.65960000001</v>
      </c>
      <c r="O20">
        <v>71.72</v>
      </c>
      <c r="P20" s="5">
        <v>1063320.72</v>
      </c>
      <c r="Q20" s="5">
        <v>66797.060400000002</v>
      </c>
      <c r="R20" t="s">
        <v>18</v>
      </c>
      <c r="S20" t="s">
        <v>19</v>
      </c>
      <c r="T20">
        <f t="shared" si="0"/>
        <v>1063320.72</v>
      </c>
      <c r="X20">
        <f t="shared" si="1"/>
        <v>10.028686271914394</v>
      </c>
    </row>
    <row r="21" spans="1:24" x14ac:dyDescent="0.25">
      <c r="A21" s="2">
        <v>41968</v>
      </c>
      <c r="B21" s="3">
        <v>-1.6920699999999999E-3</v>
      </c>
      <c r="C21" s="3">
        <v>-1.15008625646923E-3</v>
      </c>
      <c r="D21" s="3">
        <v>104.573694847998</v>
      </c>
      <c r="E21" s="3">
        <v>104.12987078411101</v>
      </c>
      <c r="F21" s="2">
        <v>41968</v>
      </c>
      <c r="G21" s="3">
        <v>10459972.894400001</v>
      </c>
      <c r="L21" s="4"/>
      <c r="N21" s="5"/>
      <c r="P21" s="5"/>
      <c r="Q21" s="5"/>
      <c r="T21">
        <f>SUM(T2:T20)</f>
        <v>9918285.8499999996</v>
      </c>
    </row>
    <row r="22" spans="1:24" x14ac:dyDescent="0.25">
      <c r="A22" s="2">
        <v>41969</v>
      </c>
      <c r="B22" s="3">
        <v>1.203445E-3</v>
      </c>
      <c r="C22" s="3">
        <v>2.8059583073298399E-3</v>
      </c>
      <c r="D22" s="3">
        <v>104.69954353819401</v>
      </c>
      <c r="E22" s="3">
        <v>104.422054860079</v>
      </c>
      <c r="F22" s="2">
        <v>41969</v>
      </c>
      <c r="G22" s="3">
        <v>10472560.7239</v>
      </c>
      <c r="L22" s="4"/>
      <c r="N22" s="5"/>
      <c r="P22" s="5"/>
      <c r="Q22" s="5"/>
      <c r="T22" s="3">
        <v>10602791.7433</v>
      </c>
    </row>
    <row r="23" spans="1:24" x14ac:dyDescent="0.25">
      <c r="A23" s="2">
        <v>41971</v>
      </c>
      <c r="B23" s="3">
        <v>9.9034991389399495E-3</v>
      </c>
      <c r="C23" s="3">
        <v>-2.5424178538519799E-3</v>
      </c>
      <c r="D23" s="3">
        <v>105.73643537747201</v>
      </c>
      <c r="E23" s="3">
        <v>104.156570363466</v>
      </c>
      <c r="F23" s="2">
        <v>41971</v>
      </c>
      <c r="G23" s="3">
        <v>10576276.2183</v>
      </c>
      <c r="H23" s="3"/>
      <c r="L23" s="4"/>
      <c r="N23" s="5"/>
      <c r="P23" s="5"/>
      <c r="Q23" s="5"/>
    </row>
    <row r="24" spans="1:24" x14ac:dyDescent="0.25">
      <c r="A24" s="2">
        <v>41974</v>
      </c>
      <c r="B24" s="3">
        <v>-1.3746520379438401E-2</v>
      </c>
      <c r="C24" s="3">
        <v>-6.8293060419044602E-3</v>
      </c>
      <c r="D24" s="3">
        <v>104.282927313706</v>
      </c>
      <c r="E24" s="3">
        <v>103.445253268179</v>
      </c>
      <c r="F24" s="2">
        <v>41974</v>
      </c>
      <c r="G24" s="3">
        <v>10430888.685799999</v>
      </c>
      <c r="H24" s="1"/>
      <c r="I24" s="3"/>
    </row>
    <row r="25" spans="1:24" x14ac:dyDescent="0.25">
      <c r="A25" s="2">
        <v>41975</v>
      </c>
      <c r="B25" s="3">
        <v>1.1315814E-2</v>
      </c>
      <c r="C25" s="3">
        <v>6.3844086021505302E-3</v>
      </c>
      <c r="D25" s="3">
        <v>105.462973522564</v>
      </c>
      <c r="E25" s="3">
        <v>104.10569003299599</v>
      </c>
      <c r="F25" s="2">
        <v>41975</v>
      </c>
      <c r="G25" s="3">
        <v>10548923.284499999</v>
      </c>
      <c r="H25" s="3"/>
      <c r="I25" s="3"/>
    </row>
    <row r="26" spans="1:24" x14ac:dyDescent="0.25">
      <c r="A26" s="2">
        <v>41976</v>
      </c>
      <c r="B26" s="3">
        <v>6.2717299999999997E-4</v>
      </c>
      <c r="C26" s="3">
        <v>3.7647286540369198E-3</v>
      </c>
      <c r="D26" s="3">
        <v>105.529117052057</v>
      </c>
      <c r="E26" s="3">
        <v>104.497619707312</v>
      </c>
      <c r="F26" s="2">
        <v>41976</v>
      </c>
      <c r="G26" s="3">
        <v>10555539.1961</v>
      </c>
      <c r="H26" s="3"/>
      <c r="I26" s="3"/>
      <c r="L26" t="s">
        <v>58</v>
      </c>
    </row>
    <row r="27" spans="1:24" x14ac:dyDescent="0.25">
      <c r="A27" s="2">
        <v>41977</v>
      </c>
      <c r="B27" s="3">
        <v>-2.0539930000000001E-3</v>
      </c>
      <c r="C27" s="3">
        <v>-1.16182092531082E-3</v>
      </c>
      <c r="D27" s="3">
        <v>105.312360984336</v>
      </c>
      <c r="E27" s="3">
        <v>104.376212186091</v>
      </c>
      <c r="F27" s="2">
        <v>41977</v>
      </c>
      <c r="G27" s="3">
        <v>10533858.1742</v>
      </c>
      <c r="H27" s="3"/>
      <c r="I27" s="3"/>
    </row>
    <row r="28" spans="1:24" x14ac:dyDescent="0.25">
      <c r="A28" s="2">
        <v>41978</v>
      </c>
      <c r="B28" s="3">
        <v>3.906166E-3</v>
      </c>
      <c r="C28" s="3">
        <v>1.6651222054905499E-3</v>
      </c>
      <c r="D28" s="3">
        <v>105.723728548192</v>
      </c>
      <c r="E28" s="3">
        <v>104.550011334727</v>
      </c>
      <c r="F28" s="2">
        <v>41978</v>
      </c>
      <c r="G28" s="3">
        <v>10575004.710000001</v>
      </c>
      <c r="H28" s="3"/>
      <c r="I28" s="3"/>
    </row>
    <row r="29" spans="1:24" x14ac:dyDescent="0.25">
      <c r="A29" s="2">
        <v>41981</v>
      </c>
      <c r="B29" s="3">
        <v>-4.3897841487070396E-3</v>
      </c>
      <c r="C29" s="3">
        <v>-7.25653738851385E-3</v>
      </c>
      <c r="D29" s="3">
        <v>105.25962420046901</v>
      </c>
      <c r="E29" s="3">
        <v>103.791340268507</v>
      </c>
      <c r="F29" s="2">
        <v>41981</v>
      </c>
      <c r="G29" s="3">
        <v>10528583.4603</v>
      </c>
      <c r="H29" s="3"/>
      <c r="I29" s="3"/>
    </row>
    <row r="30" spans="1:24" x14ac:dyDescent="0.25">
      <c r="A30" s="2">
        <v>41982</v>
      </c>
      <c r="B30" s="3">
        <v>-2.1510019999999999E-3</v>
      </c>
      <c r="C30" s="3">
        <v>-2.3782828797608101E-4</v>
      </c>
      <c r="D30" s="3">
        <v>105.03321053829499</v>
      </c>
      <c r="E30" s="3">
        <v>103.766655751744</v>
      </c>
      <c r="F30" s="2">
        <v>41982</v>
      </c>
      <c r="G30" s="3">
        <v>10505936.0769</v>
      </c>
      <c r="H30" s="3"/>
      <c r="I30" s="3"/>
    </row>
    <row r="31" spans="1:24" x14ac:dyDescent="0.25">
      <c r="A31" s="2">
        <v>41983</v>
      </c>
      <c r="B31" s="3">
        <v>-1.2601922999999999E-2</v>
      </c>
      <c r="C31" s="3">
        <v>-1.6350943286306499E-2</v>
      </c>
      <c r="D31" s="3">
        <v>103.709590106649</v>
      </c>
      <c r="E31" s="3">
        <v>102.06997304853699</v>
      </c>
      <c r="F31" s="2">
        <v>41983</v>
      </c>
      <c r="G31" s="3">
        <v>10373541.1434</v>
      </c>
      <c r="H31" s="1"/>
      <c r="I31" s="3"/>
    </row>
    <row r="32" spans="1:24" x14ac:dyDescent="0.25">
      <c r="A32" s="2">
        <v>41984</v>
      </c>
      <c r="B32" s="3">
        <v>7.2347519999999997E-3</v>
      </c>
      <c r="C32" s="3">
        <v>4.5357181636017201E-3</v>
      </c>
      <c r="D32" s="3">
        <v>104.459903271092</v>
      </c>
      <c r="E32" s="3">
        <v>102.532933679252</v>
      </c>
      <c r="F32" s="2">
        <v>41984</v>
      </c>
      <c r="G32" s="3">
        <v>10448591.310699999</v>
      </c>
      <c r="H32" s="3"/>
    </row>
    <row r="33" spans="1:8" x14ac:dyDescent="0.25">
      <c r="A33" s="2">
        <v>41985</v>
      </c>
      <c r="B33" s="3">
        <v>-1.1974055000000001E-2</v>
      </c>
      <c r="C33" s="3">
        <v>-1.6213586985894101E-2</v>
      </c>
      <c r="D33" s="3">
        <v>103.20909464402899</v>
      </c>
      <c r="E33" s="3">
        <v>100.870507040124</v>
      </c>
      <c r="F33" s="2">
        <v>41985</v>
      </c>
      <c r="G33" s="3">
        <v>10323478.6873</v>
      </c>
      <c r="H33" s="3"/>
    </row>
    <row r="34" spans="1:8" x14ac:dyDescent="0.25">
      <c r="A34" s="2">
        <v>41988</v>
      </c>
      <c r="B34" s="3">
        <v>-3.8229371190724201E-3</v>
      </c>
      <c r="C34" s="3">
        <v>-6.3426108583500198E-3</v>
      </c>
      <c r="D34" s="3">
        <v>102.814532765089</v>
      </c>
      <c r="E34" s="3">
        <v>100.230724666884</v>
      </c>
      <c r="F34" s="2">
        <v>41988</v>
      </c>
      <c r="G34" s="3">
        <v>10284012.5579</v>
      </c>
      <c r="H34" s="3"/>
    </row>
    <row r="35" spans="1:8" x14ac:dyDescent="0.25">
      <c r="A35" s="2">
        <v>41989</v>
      </c>
      <c r="B35" s="3">
        <v>-8.4106270000000004E-3</v>
      </c>
      <c r="C35" s="3">
        <v>-8.48901554560395E-3</v>
      </c>
      <c r="D35" s="3">
        <v>101.949798079822</v>
      </c>
      <c r="E35" s="3">
        <v>99.379864487040606</v>
      </c>
      <c r="F35" s="2">
        <v>41989</v>
      </c>
      <c r="G35" s="3">
        <v>10197517.851</v>
      </c>
      <c r="H35" s="3"/>
    </row>
    <row r="36" spans="1:8" x14ac:dyDescent="0.25">
      <c r="A36" s="2">
        <v>41990</v>
      </c>
      <c r="B36" s="3">
        <v>2.2076352E-2</v>
      </c>
      <c r="C36" s="3">
        <v>2.0352403256384499E-2</v>
      </c>
      <c r="D36" s="3">
        <v>104.200477708561</v>
      </c>
      <c r="E36" s="3">
        <v>101.402483564645</v>
      </c>
      <c r="F36" s="2">
        <v>41990</v>
      </c>
      <c r="G36" s="3">
        <v>10422642.422599999</v>
      </c>
      <c r="H36" s="3"/>
    </row>
    <row r="37" spans="1:8" x14ac:dyDescent="0.25">
      <c r="A37" s="2">
        <v>41991</v>
      </c>
      <c r="B37" s="3">
        <v>1.9318901999999999E-2</v>
      </c>
      <c r="C37" s="3">
        <v>2.40152218948874E-2</v>
      </c>
      <c r="D37" s="3">
        <v>106.213516525766</v>
      </c>
      <c r="E37" s="3">
        <v>103.837686708143</v>
      </c>
      <c r="F37" s="2">
        <v>41991</v>
      </c>
      <c r="G37" s="3">
        <v>10623996.2947</v>
      </c>
      <c r="H37" s="3"/>
    </row>
    <row r="38" spans="1:8" x14ac:dyDescent="0.25">
      <c r="A38" s="2">
        <v>41992</v>
      </c>
      <c r="B38" s="3">
        <v>7.7936800000000001E-4</v>
      </c>
      <c r="C38" s="3">
        <v>4.5700867928372803E-3</v>
      </c>
      <c r="D38" s="3">
        <v>106.29629594171401</v>
      </c>
      <c r="E38" s="3">
        <v>104.312233948767</v>
      </c>
      <c r="F38" s="2">
        <v>41992</v>
      </c>
      <c r="G38" s="3">
        <v>10632276.316400001</v>
      </c>
      <c r="H38" s="3"/>
    </row>
    <row r="39" spans="1:8" x14ac:dyDescent="0.25">
      <c r="A39" s="2">
        <v>41995</v>
      </c>
      <c r="B39" s="3">
        <v>7.0527712533771597E-3</v>
      </c>
      <c r="C39" s="3">
        <v>3.8103977012049301E-3</v>
      </c>
      <c r="D39" s="3">
        <v>107.04597940207201</v>
      </c>
      <c r="E39" s="3">
        <v>104.709705045212</v>
      </c>
      <c r="F39" s="2">
        <v>41995</v>
      </c>
      <c r="G39" s="3">
        <v>10707262.854800001</v>
      </c>
      <c r="H39" s="1"/>
    </row>
    <row r="40" spans="1:8" x14ac:dyDescent="0.25">
      <c r="A40" s="2"/>
      <c r="B40" s="3"/>
      <c r="C40" s="3"/>
      <c r="D40" s="3"/>
      <c r="E40" s="3"/>
      <c r="F40" s="2">
        <v>41996</v>
      </c>
      <c r="G40" s="3">
        <v>10708008.471899999</v>
      </c>
      <c r="H40" s="3"/>
    </row>
    <row r="41" spans="1:8" x14ac:dyDescent="0.25">
      <c r="A41" s="2"/>
      <c r="B41" s="3"/>
      <c r="C41" s="3"/>
      <c r="D41" s="3"/>
      <c r="E41" s="3"/>
      <c r="F41" s="2">
        <v>41999</v>
      </c>
      <c r="G41" s="3">
        <v>10760401.709899999</v>
      </c>
      <c r="H41" s="3"/>
    </row>
    <row r="42" spans="1:8" x14ac:dyDescent="0.25">
      <c r="A42" s="1"/>
      <c r="B42" s="1"/>
      <c r="C42" s="1"/>
      <c r="D42" s="1"/>
      <c r="E42" s="1"/>
      <c r="F42" s="2">
        <v>42000</v>
      </c>
      <c r="G42" s="3">
        <v>10760474.191</v>
      </c>
      <c r="H42" s="3"/>
    </row>
    <row r="43" spans="1:8" x14ac:dyDescent="0.25">
      <c r="A43" s="2"/>
      <c r="B43" s="3"/>
      <c r="C43" s="3"/>
      <c r="D43" s="3"/>
      <c r="E43" s="3"/>
      <c r="F43" s="2">
        <v>42001</v>
      </c>
      <c r="G43" s="3">
        <v>10763241.780200001</v>
      </c>
      <c r="H43" s="3"/>
    </row>
    <row r="44" spans="1:8" x14ac:dyDescent="0.25">
      <c r="A44" s="1"/>
      <c r="B44" s="1"/>
      <c r="C44" s="1"/>
      <c r="D44" s="1"/>
      <c r="E44" s="1"/>
      <c r="F44" s="2">
        <v>42002</v>
      </c>
      <c r="G44" s="3">
        <v>10802653.714600001</v>
      </c>
      <c r="H44" s="3"/>
    </row>
    <row r="45" spans="1:8" x14ac:dyDescent="0.25">
      <c r="A45" s="2"/>
      <c r="B45" s="3"/>
      <c r="C45" s="3"/>
      <c r="D45" s="3"/>
      <c r="E45" s="3"/>
      <c r="F45" s="2">
        <v>42003</v>
      </c>
      <c r="G45" s="3">
        <v>10714758.919600001</v>
      </c>
      <c r="H45" s="1"/>
    </row>
    <row r="46" spans="1:8" x14ac:dyDescent="0.25">
      <c r="A46" s="2"/>
      <c r="B46" s="3"/>
      <c r="C46" s="3"/>
      <c r="D46" s="3"/>
      <c r="E46" s="3"/>
      <c r="F46" s="2">
        <v>42004</v>
      </c>
      <c r="G46" s="3">
        <v>10613152.0392</v>
      </c>
      <c r="H46" s="3"/>
    </row>
    <row r="47" spans="1:8" x14ac:dyDescent="0.25">
      <c r="A47" s="2"/>
      <c r="B47" s="3"/>
      <c r="C47" s="3"/>
      <c r="D47" s="3"/>
      <c r="E47" s="3"/>
      <c r="F47" s="2">
        <v>42005</v>
      </c>
      <c r="G47" s="3">
        <v>10608501.2684</v>
      </c>
      <c r="H47" s="3"/>
    </row>
    <row r="48" spans="1:8" x14ac:dyDescent="0.25">
      <c r="A48" s="2"/>
      <c r="B48" s="3"/>
      <c r="C48" s="3"/>
      <c r="D48" s="3"/>
      <c r="E48" s="3"/>
      <c r="F48" s="2">
        <v>42006</v>
      </c>
      <c r="G48" s="3">
        <v>10732339.3309</v>
      </c>
      <c r="H48" s="3"/>
    </row>
    <row r="49" spans="1:8" x14ac:dyDescent="0.25">
      <c r="A49" s="2"/>
      <c r="B49" s="3"/>
      <c r="C49" s="3"/>
      <c r="D49" s="3"/>
      <c r="E49" s="3"/>
      <c r="F49" s="2">
        <v>42007</v>
      </c>
      <c r="G49" s="3">
        <v>10732411.706700001</v>
      </c>
      <c r="H49" s="1"/>
    </row>
    <row r="50" spans="1:8" x14ac:dyDescent="0.25">
      <c r="A50" s="2"/>
      <c r="B50" s="3"/>
      <c r="C50" s="3"/>
      <c r="D50" s="3"/>
      <c r="E50" s="3"/>
      <c r="F50" s="2">
        <v>42008</v>
      </c>
      <c r="G50" s="3">
        <v>10745197.701400001</v>
      </c>
      <c r="H50" s="3"/>
    </row>
    <row r="51" spans="1:8" x14ac:dyDescent="0.25">
      <c r="A51" s="2"/>
      <c r="B51" s="3"/>
      <c r="C51" s="3"/>
      <c r="D51" s="3"/>
      <c r="E51" s="3"/>
      <c r="F51" s="2">
        <v>42009</v>
      </c>
      <c r="G51" s="3">
        <v>10526800.658199999</v>
      </c>
      <c r="H51" s="3"/>
    </row>
    <row r="52" spans="1:8" x14ac:dyDescent="0.25">
      <c r="A52" s="2"/>
      <c r="B52" s="3"/>
      <c r="C52" s="3"/>
      <c r="D52" s="3"/>
      <c r="E52" s="3"/>
      <c r="F52" s="2">
        <v>42010</v>
      </c>
      <c r="G52" s="3">
        <v>10486742.8871</v>
      </c>
      <c r="H52" s="3"/>
    </row>
    <row r="53" spans="1:8" x14ac:dyDescent="0.25">
      <c r="A53" s="2"/>
      <c r="B53" s="3"/>
      <c r="C53" s="3"/>
      <c r="D53" s="3"/>
      <c r="E53" s="3"/>
      <c r="F53" s="2">
        <v>42011</v>
      </c>
      <c r="G53" s="3">
        <v>10602791.7433</v>
      </c>
      <c r="H53" s="3"/>
    </row>
    <row r="54" spans="1:8" x14ac:dyDescent="0.25">
      <c r="A54" s="2"/>
      <c r="B54" s="3"/>
      <c r="C54" s="3"/>
      <c r="D54" s="3"/>
      <c r="E54" s="3"/>
      <c r="F54" s="2"/>
      <c r="G54" s="3"/>
      <c r="H54" s="3"/>
    </row>
    <row r="55" spans="1:8" x14ac:dyDescent="0.25">
      <c r="A55" s="2"/>
      <c r="B55" s="3"/>
      <c r="C55" s="3"/>
      <c r="D55" s="3"/>
      <c r="E55" s="3"/>
      <c r="F55" s="2"/>
      <c r="G55" s="3"/>
      <c r="H55" s="3"/>
    </row>
    <row r="56" spans="1:8" x14ac:dyDescent="0.25">
      <c r="A56" s="2"/>
      <c r="B56" s="3"/>
      <c r="C56" s="3"/>
      <c r="D56" s="3"/>
      <c r="E56" s="3"/>
      <c r="F56" s="2"/>
      <c r="G56" s="3"/>
      <c r="H56" s="3"/>
    </row>
    <row r="57" spans="1:8" x14ac:dyDescent="0.25">
      <c r="A57" s="2"/>
      <c r="B57" s="3"/>
      <c r="C57" s="3"/>
      <c r="D57" s="3"/>
      <c r="E57" s="3"/>
      <c r="F57" s="2"/>
      <c r="G57" s="3"/>
      <c r="H57" s="3"/>
    </row>
    <row r="58" spans="1:8" x14ac:dyDescent="0.25">
      <c r="A58" s="2"/>
      <c r="B58" s="3"/>
      <c r="C58" s="3"/>
      <c r="D58" s="3"/>
      <c r="E58" s="3"/>
      <c r="F58" s="2"/>
      <c r="G58" s="3"/>
      <c r="H58" s="3"/>
    </row>
    <row r="59" spans="1:8" x14ac:dyDescent="0.25">
      <c r="A59" s="2"/>
      <c r="B59" s="3"/>
      <c r="C59" s="3"/>
      <c r="D59" s="3"/>
      <c r="E59" s="3"/>
      <c r="F59" s="2"/>
      <c r="G59" s="3"/>
      <c r="H59" s="3"/>
    </row>
    <row r="60" spans="1:8" x14ac:dyDescent="0.25">
      <c r="A60" s="2"/>
      <c r="B60" s="3"/>
      <c r="C60" s="3"/>
      <c r="D60" s="3"/>
      <c r="E60" s="3"/>
      <c r="F60" s="2"/>
      <c r="G60" s="3"/>
      <c r="H60" s="3"/>
    </row>
    <row r="61" spans="1:8" x14ac:dyDescent="0.25">
      <c r="A61" s="2"/>
      <c r="B61" s="3"/>
      <c r="C61" s="3"/>
      <c r="D61" s="3"/>
      <c r="E61" s="3"/>
      <c r="F61" s="2"/>
      <c r="G61" s="3"/>
      <c r="H61" s="3"/>
    </row>
    <row r="62" spans="1:8" x14ac:dyDescent="0.25">
      <c r="A62" s="2"/>
      <c r="B62" s="3"/>
      <c r="C62" s="3"/>
      <c r="D62" s="3"/>
      <c r="E62" s="3"/>
      <c r="F62" s="2"/>
      <c r="G62" s="3"/>
      <c r="H62" s="3"/>
    </row>
    <row r="63" spans="1:8" x14ac:dyDescent="0.25">
      <c r="A63" s="2"/>
      <c r="B63" s="3"/>
      <c r="C63" s="3"/>
      <c r="D63" s="3"/>
      <c r="E63" s="3"/>
      <c r="F63" s="2"/>
      <c r="G63" s="3"/>
      <c r="H63" s="3"/>
    </row>
    <row r="64" spans="1:8" x14ac:dyDescent="0.25">
      <c r="A64" s="2"/>
      <c r="B64" s="3"/>
      <c r="C64" s="3"/>
      <c r="D64" s="3"/>
      <c r="E64" s="3"/>
      <c r="F64" s="2"/>
      <c r="G64" s="3"/>
      <c r="H64" s="3"/>
    </row>
    <row r="65" spans="1:8" x14ac:dyDescent="0.25">
      <c r="A65" s="2"/>
      <c r="B65" s="3"/>
      <c r="C65" s="3"/>
      <c r="D65" s="3"/>
      <c r="E65" s="3"/>
      <c r="F65" s="2"/>
      <c r="G65" s="3"/>
      <c r="H65" s="3"/>
    </row>
    <row r="66" spans="1:8" x14ac:dyDescent="0.25">
      <c r="A66" s="2"/>
      <c r="B66" s="3"/>
      <c r="C66" s="3"/>
      <c r="D66" s="3"/>
      <c r="E66" s="3"/>
      <c r="F66" s="2"/>
      <c r="G66" s="3"/>
      <c r="H66" s="3"/>
    </row>
    <row r="67" spans="1:8" x14ac:dyDescent="0.25">
      <c r="A67" s="2"/>
      <c r="B67" s="3"/>
      <c r="C67" s="3"/>
      <c r="D67" s="3"/>
      <c r="E67" s="3"/>
      <c r="F67" s="2"/>
      <c r="G67" s="3"/>
      <c r="H67" s="3"/>
    </row>
    <row r="68" spans="1:8" x14ac:dyDescent="0.25">
      <c r="A68" s="2"/>
      <c r="B68" s="3"/>
      <c r="C68" s="3"/>
      <c r="D68" s="3"/>
      <c r="E68" s="3"/>
      <c r="F68" s="2"/>
      <c r="G68" s="3"/>
      <c r="H68" s="3"/>
    </row>
    <row r="69" spans="1:8" x14ac:dyDescent="0.25">
      <c r="A69" s="2"/>
      <c r="B69" s="3"/>
      <c r="C69" s="3"/>
      <c r="D69" s="3"/>
      <c r="E69" s="3"/>
      <c r="F69" s="2"/>
      <c r="G69" s="3"/>
      <c r="H69" s="3"/>
    </row>
    <row r="70" spans="1:8" x14ac:dyDescent="0.25">
      <c r="A70" s="2"/>
      <c r="B70" s="3"/>
      <c r="C70" s="3"/>
      <c r="D70" s="3"/>
      <c r="E70" s="3"/>
      <c r="F70" s="2"/>
      <c r="G70" s="3"/>
      <c r="H70" s="3"/>
    </row>
    <row r="71" spans="1:8" x14ac:dyDescent="0.25">
      <c r="A71" s="2"/>
      <c r="B71" s="3"/>
      <c r="C71" s="3"/>
      <c r="D71" s="3"/>
      <c r="E71" s="3"/>
      <c r="F71" s="2"/>
      <c r="G71" s="3"/>
      <c r="H71" s="3"/>
    </row>
    <row r="72" spans="1:8" x14ac:dyDescent="0.25">
      <c r="A72" s="2"/>
      <c r="B72" s="3"/>
      <c r="C72" s="3"/>
      <c r="D72" s="3"/>
      <c r="E72" s="3"/>
      <c r="F72" s="2"/>
      <c r="G72" s="3"/>
      <c r="H72" s="3"/>
    </row>
    <row r="73" spans="1:8" x14ac:dyDescent="0.25">
      <c r="A73" s="2"/>
      <c r="B73" s="3"/>
      <c r="C73" s="3"/>
      <c r="D73" s="3"/>
      <c r="E73" s="3"/>
      <c r="F73" s="2"/>
      <c r="G73" s="3"/>
      <c r="H73" s="3"/>
    </row>
    <row r="74" spans="1:8" x14ac:dyDescent="0.25">
      <c r="A74" s="2"/>
      <c r="B74" s="3"/>
      <c r="C74" s="3"/>
      <c r="D74" s="3"/>
      <c r="E74" s="3"/>
      <c r="F74" s="2"/>
      <c r="G74" s="3"/>
      <c r="H74" s="3"/>
    </row>
    <row r="75" spans="1:8" x14ac:dyDescent="0.25">
      <c r="A75" s="2"/>
      <c r="B75" s="3"/>
      <c r="C75" s="3"/>
      <c r="D75" s="3"/>
      <c r="E75" s="3"/>
      <c r="F75" s="2"/>
      <c r="G75" s="3"/>
      <c r="H75" s="3"/>
    </row>
    <row r="76" spans="1:8" x14ac:dyDescent="0.25">
      <c r="A76" s="2"/>
      <c r="B76" s="3"/>
      <c r="C76" s="3"/>
      <c r="D76" s="3"/>
      <c r="E76" s="3"/>
      <c r="F76" s="2"/>
      <c r="G76" s="3"/>
      <c r="H76" s="3"/>
    </row>
    <row r="77" spans="1:8" x14ac:dyDescent="0.25">
      <c r="A77" s="2"/>
      <c r="B77" s="3"/>
      <c r="C77" s="3"/>
      <c r="D77" s="3"/>
      <c r="E77" s="3"/>
      <c r="F77" s="2"/>
      <c r="G77" s="3"/>
      <c r="H77" s="3"/>
    </row>
    <row r="78" spans="1:8" x14ac:dyDescent="0.25">
      <c r="A78" s="2"/>
      <c r="B78" s="3"/>
      <c r="C78" s="3"/>
      <c r="D78" s="3"/>
      <c r="E78" s="3"/>
      <c r="F78" s="2"/>
      <c r="G78" s="3"/>
      <c r="H78" s="3"/>
    </row>
    <row r="79" spans="1:8" x14ac:dyDescent="0.25">
      <c r="A79" s="2"/>
      <c r="B79" s="3"/>
      <c r="C79" s="3"/>
      <c r="D79" s="3"/>
      <c r="E79" s="3"/>
      <c r="F79" s="2"/>
      <c r="G79" s="3"/>
      <c r="H79" s="3"/>
    </row>
    <row r="80" spans="1:8" x14ac:dyDescent="0.25">
      <c r="A80" s="2"/>
      <c r="B80" s="3"/>
      <c r="C80" s="3"/>
      <c r="D80" s="3"/>
      <c r="E80" s="3"/>
      <c r="F80" s="2"/>
      <c r="G80" s="3"/>
      <c r="H80" s="3"/>
    </row>
    <row r="81" spans="1:8" x14ac:dyDescent="0.25">
      <c r="A81" s="2"/>
      <c r="B81" s="3"/>
      <c r="C81" s="3"/>
      <c r="D81" s="3"/>
      <c r="E81" s="3"/>
      <c r="F81" s="2"/>
      <c r="G81" s="3"/>
      <c r="H81" s="3"/>
    </row>
    <row r="82" spans="1:8" x14ac:dyDescent="0.25">
      <c r="A82" s="2"/>
      <c r="B82" s="3"/>
      <c r="C82" s="3"/>
      <c r="D82" s="3"/>
      <c r="E82" s="3"/>
      <c r="F82" s="2"/>
      <c r="G82" s="3"/>
      <c r="H82" s="3"/>
    </row>
    <row r="83" spans="1:8" x14ac:dyDescent="0.25">
      <c r="A83" s="3"/>
      <c r="B83" s="3"/>
      <c r="C83" s="3"/>
      <c r="D83" s="3"/>
      <c r="E83" s="3"/>
      <c r="F83" s="2"/>
      <c r="G83" s="3"/>
      <c r="H83" s="3"/>
    </row>
    <row r="84" spans="1:8" x14ac:dyDescent="0.25">
      <c r="A84" s="2"/>
      <c r="B84" s="3"/>
      <c r="C84" s="3"/>
      <c r="F84" s="2"/>
      <c r="G84" s="3"/>
      <c r="H84" s="3"/>
    </row>
    <row r="85" spans="1:8" x14ac:dyDescent="0.25">
      <c r="A85" s="2"/>
      <c r="B85" s="3"/>
      <c r="C85" s="3"/>
      <c r="F85" s="2"/>
      <c r="G85" s="3"/>
      <c r="H85" s="3"/>
    </row>
    <row r="86" spans="1:8" x14ac:dyDescent="0.25">
      <c r="A86" s="2"/>
      <c r="B86" s="3"/>
      <c r="C86" s="3"/>
      <c r="F86" s="2"/>
      <c r="G86" s="3"/>
      <c r="H86" s="3"/>
    </row>
    <row r="87" spans="1:8" x14ac:dyDescent="0.25">
      <c r="A87" s="2"/>
      <c r="B87" s="3"/>
      <c r="C87" s="3"/>
      <c r="F87" s="2"/>
      <c r="G87" s="3"/>
      <c r="H87" s="3"/>
    </row>
    <row r="88" spans="1:8" x14ac:dyDescent="0.25">
      <c r="A88" s="2"/>
      <c r="B88" s="3"/>
      <c r="C88" s="3"/>
      <c r="F88" s="2"/>
      <c r="G88" s="3"/>
      <c r="H88" s="3"/>
    </row>
    <row r="89" spans="1:8" x14ac:dyDescent="0.25">
      <c r="A89" s="2"/>
      <c r="B89" s="3"/>
      <c r="C89" s="3"/>
      <c r="F89" s="2"/>
      <c r="G89" s="3"/>
      <c r="H89" s="3"/>
    </row>
    <row r="90" spans="1:8" x14ac:dyDescent="0.25">
      <c r="A90" s="2"/>
      <c r="B90" s="3"/>
      <c r="C90" s="3"/>
      <c r="F90" s="2"/>
      <c r="G90" s="3"/>
      <c r="H90" s="3"/>
    </row>
    <row r="91" spans="1:8" x14ac:dyDescent="0.25">
      <c r="A91" s="2"/>
      <c r="B91" s="3"/>
      <c r="C91" s="3"/>
      <c r="F91" s="2"/>
      <c r="G91" s="3"/>
      <c r="H91" s="3"/>
    </row>
    <row r="92" spans="1:8" x14ac:dyDescent="0.25">
      <c r="A92" s="2"/>
      <c r="B92" s="3"/>
      <c r="C92" s="3"/>
      <c r="F92" s="2"/>
      <c r="G92" s="3"/>
      <c r="H92" s="3"/>
    </row>
    <row r="93" spans="1:8" x14ac:dyDescent="0.25">
      <c r="A93" s="2"/>
      <c r="B93" s="3"/>
      <c r="C93" s="3"/>
      <c r="F93" s="2"/>
      <c r="G93" s="3"/>
      <c r="H93" s="3"/>
    </row>
    <row r="94" spans="1:8" x14ac:dyDescent="0.25">
      <c r="A94" s="2"/>
      <c r="B94" s="3"/>
      <c r="C94" s="3"/>
      <c r="F94" s="2"/>
      <c r="G94" s="3"/>
      <c r="H94" s="3"/>
    </row>
    <row r="95" spans="1:8" x14ac:dyDescent="0.25">
      <c r="A95" s="2"/>
      <c r="B95" s="3"/>
      <c r="C95" s="3"/>
      <c r="F95" s="2"/>
      <c r="G95" s="3"/>
      <c r="H95" s="3"/>
    </row>
    <row r="96" spans="1:8" x14ac:dyDescent="0.25">
      <c r="A96" s="2"/>
      <c r="B96" s="3"/>
      <c r="C96" s="3"/>
      <c r="F96" s="2"/>
      <c r="G96" s="3"/>
      <c r="H96" s="3"/>
    </row>
    <row r="97" spans="1:8" x14ac:dyDescent="0.25">
      <c r="A97" s="2"/>
      <c r="B97" s="3"/>
      <c r="C97" s="3"/>
      <c r="F97" s="2"/>
      <c r="G97" s="3"/>
      <c r="H97" s="3"/>
    </row>
    <row r="98" spans="1:8" x14ac:dyDescent="0.25">
      <c r="A98" s="2"/>
      <c r="B98" s="3"/>
      <c r="C98" s="3"/>
      <c r="F98" s="2"/>
      <c r="G98" s="3"/>
      <c r="H98" s="3"/>
    </row>
    <row r="99" spans="1:8" x14ac:dyDescent="0.25">
      <c r="A99" s="2"/>
      <c r="B99" s="3"/>
      <c r="C99" s="3"/>
      <c r="F99" s="2"/>
      <c r="G99" s="3"/>
      <c r="H99" s="3"/>
    </row>
    <row r="100" spans="1:8" x14ac:dyDescent="0.25">
      <c r="A100" s="2"/>
      <c r="B100" s="3"/>
      <c r="C100" s="3"/>
      <c r="F100" s="2"/>
      <c r="G100" s="3"/>
      <c r="H100" s="3"/>
    </row>
    <row r="101" spans="1:8" x14ac:dyDescent="0.25">
      <c r="A101" s="2"/>
      <c r="B101" s="3"/>
      <c r="C101" s="3"/>
      <c r="F101" s="2"/>
      <c r="G101" s="3"/>
      <c r="H101" s="3"/>
    </row>
    <row r="102" spans="1:8" x14ac:dyDescent="0.25">
      <c r="A102" s="2"/>
      <c r="B102" s="3"/>
      <c r="C102" s="3"/>
      <c r="F102" s="2"/>
      <c r="G102" s="3"/>
      <c r="H102" s="3"/>
    </row>
    <row r="103" spans="1:8" x14ac:dyDescent="0.25">
      <c r="A103" s="2"/>
      <c r="B103" s="3"/>
      <c r="C103" s="3"/>
      <c r="F103" s="2"/>
      <c r="G103" s="3"/>
      <c r="H103" s="3"/>
    </row>
    <row r="104" spans="1:8" x14ac:dyDescent="0.25">
      <c r="A104" s="2"/>
      <c r="B104" s="3"/>
      <c r="C104" s="3"/>
      <c r="F104" s="2"/>
      <c r="G104" s="3"/>
      <c r="H104" s="3"/>
    </row>
    <row r="105" spans="1:8" x14ac:dyDescent="0.25">
      <c r="A105" s="3"/>
      <c r="B105" s="3"/>
      <c r="C105" s="3"/>
      <c r="F105" s="2"/>
      <c r="G105" s="3"/>
      <c r="H105" s="3"/>
    </row>
    <row r="106" spans="1:8" x14ac:dyDescent="0.25">
      <c r="F106" s="2"/>
      <c r="G106" s="3"/>
      <c r="H106" s="3"/>
    </row>
    <row r="107" spans="1:8" x14ac:dyDescent="0.25">
      <c r="F107" s="2"/>
      <c r="G107" s="3"/>
      <c r="H107" s="3"/>
    </row>
    <row r="108" spans="1:8" x14ac:dyDescent="0.25">
      <c r="F108" s="2"/>
      <c r="G108" s="3"/>
      <c r="H108" s="3"/>
    </row>
    <row r="109" spans="1:8" x14ac:dyDescent="0.25">
      <c r="F109" s="2"/>
      <c r="G109" s="3"/>
      <c r="H109" s="3"/>
    </row>
    <row r="110" spans="1:8" x14ac:dyDescent="0.25">
      <c r="F110" s="2"/>
      <c r="G110" s="3"/>
      <c r="H110" s="3"/>
    </row>
    <row r="111" spans="1:8" x14ac:dyDescent="0.25">
      <c r="F111" s="2"/>
      <c r="G111" s="3"/>
      <c r="H111" s="3"/>
    </row>
    <row r="112" spans="1:8" x14ac:dyDescent="0.25">
      <c r="F112" s="2"/>
      <c r="G112" s="3"/>
      <c r="H112" s="3"/>
    </row>
    <row r="113" spans="6:8" x14ac:dyDescent="0.25">
      <c r="F113" s="2"/>
      <c r="G113" s="3"/>
      <c r="H113" s="3"/>
    </row>
    <row r="114" spans="6:8" x14ac:dyDescent="0.25">
      <c r="F114" s="2"/>
      <c r="G114" s="3"/>
      <c r="H114" s="3"/>
    </row>
    <row r="115" spans="6:8" x14ac:dyDescent="0.25">
      <c r="F115" s="2"/>
      <c r="G115" s="3"/>
      <c r="H115" s="3"/>
    </row>
    <row r="116" spans="6:8" x14ac:dyDescent="0.25">
      <c r="F116" s="2"/>
      <c r="G116" s="3"/>
      <c r="H116" s="3"/>
    </row>
    <row r="117" spans="6:8" x14ac:dyDescent="0.25">
      <c r="F117" s="2"/>
      <c r="G117" s="3"/>
      <c r="H117" s="3"/>
    </row>
    <row r="118" spans="6:8" x14ac:dyDescent="0.25">
      <c r="F118" s="2"/>
      <c r="G118" s="3"/>
      <c r="H118" s="3"/>
    </row>
    <row r="119" spans="6:8" x14ac:dyDescent="0.25">
      <c r="F119" s="2"/>
      <c r="G119" s="3"/>
      <c r="H119" s="3"/>
    </row>
    <row r="120" spans="6:8" x14ac:dyDescent="0.25">
      <c r="F120" s="3"/>
      <c r="G120" s="3"/>
      <c r="H120" s="3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Dawood Haroon</cp:lastModifiedBy>
  <cp:lastPrinted>2014-11-21T22:50:09Z</cp:lastPrinted>
  <dcterms:created xsi:type="dcterms:W3CDTF">2014-11-19T22:45:08Z</dcterms:created>
  <dcterms:modified xsi:type="dcterms:W3CDTF">2015-01-09T01:09:30Z</dcterms:modified>
</cp:coreProperties>
</file>