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7" i="1" l="1"/>
  <c r="H17" i="1"/>
  <c r="G17" i="1"/>
  <c r="H15" i="1"/>
  <c r="I12" i="1"/>
  <c r="I6" i="1"/>
  <c r="H12" i="1" l="1"/>
  <c r="G12" i="1"/>
  <c r="R5" i="1"/>
  <c r="R4" i="1"/>
  <c r="O6" i="1"/>
  <c r="O7" i="1"/>
  <c r="R7" i="1" s="1"/>
  <c r="O8" i="1"/>
  <c r="O9" i="1"/>
  <c r="O10" i="1"/>
  <c r="O11" i="1"/>
  <c r="R11" i="1" s="1"/>
  <c r="O12" i="1"/>
  <c r="O13" i="1"/>
  <c r="O14" i="1"/>
  <c r="O15" i="1"/>
  <c r="R15" i="1" s="1"/>
  <c r="O16" i="1"/>
  <c r="O17" i="1"/>
  <c r="O18" i="1"/>
  <c r="O19" i="1"/>
  <c r="R19" i="1" s="1"/>
  <c r="O20" i="1"/>
  <c r="O21" i="1"/>
  <c r="O22" i="1"/>
  <c r="O23" i="1"/>
  <c r="R23" i="1" s="1"/>
  <c r="O24" i="1"/>
  <c r="O25" i="1"/>
  <c r="O26" i="1"/>
  <c r="O27" i="1"/>
  <c r="R27" i="1" s="1"/>
  <c r="O28" i="1"/>
  <c r="O29" i="1"/>
  <c r="O30" i="1"/>
  <c r="O31" i="1"/>
  <c r="R31" i="1" s="1"/>
  <c r="O32" i="1"/>
  <c r="O33" i="1"/>
  <c r="O34" i="1"/>
  <c r="O35" i="1"/>
  <c r="R35" i="1" s="1"/>
  <c r="O36" i="1"/>
  <c r="O37" i="1"/>
  <c r="O38" i="1"/>
  <c r="O39" i="1"/>
  <c r="R39" i="1" s="1"/>
  <c r="O40" i="1"/>
  <c r="O41" i="1"/>
  <c r="O42" i="1"/>
  <c r="O43" i="1"/>
  <c r="R43" i="1" s="1"/>
  <c r="O44" i="1"/>
  <c r="O45" i="1"/>
  <c r="O46" i="1"/>
  <c r="O47" i="1"/>
  <c r="R47" i="1" s="1"/>
  <c r="O48" i="1"/>
  <c r="O49" i="1"/>
  <c r="O50" i="1"/>
  <c r="O51" i="1"/>
  <c r="R51" i="1" s="1"/>
  <c r="O52" i="1"/>
  <c r="O53" i="1"/>
  <c r="O54" i="1"/>
  <c r="O55" i="1"/>
  <c r="R55" i="1" s="1"/>
  <c r="O56" i="1"/>
  <c r="O57" i="1"/>
  <c r="O58" i="1"/>
  <c r="O59" i="1"/>
  <c r="R59" i="1" s="1"/>
  <c r="O60" i="1"/>
  <c r="O61" i="1"/>
  <c r="O62" i="1"/>
  <c r="O63" i="1"/>
  <c r="R63" i="1" s="1"/>
  <c r="O64" i="1"/>
  <c r="O65" i="1"/>
  <c r="O66" i="1"/>
  <c r="O67" i="1"/>
  <c r="R67" i="1" s="1"/>
  <c r="O68" i="1"/>
  <c r="O69" i="1"/>
  <c r="O70" i="1"/>
  <c r="O71" i="1"/>
  <c r="R71" i="1" s="1"/>
  <c r="O72" i="1"/>
  <c r="O73" i="1"/>
  <c r="O74" i="1"/>
  <c r="O75" i="1"/>
  <c r="R75" i="1" s="1"/>
  <c r="O76" i="1"/>
  <c r="O77" i="1"/>
  <c r="O78" i="1"/>
  <c r="O79" i="1"/>
  <c r="R79" i="1" s="1"/>
  <c r="O80" i="1"/>
  <c r="O81" i="1"/>
  <c r="O82" i="1"/>
  <c r="O83" i="1"/>
  <c r="R83" i="1" s="1"/>
  <c r="O84" i="1"/>
  <c r="O85" i="1"/>
  <c r="O5" i="1"/>
  <c r="O4" i="1"/>
  <c r="N6" i="1"/>
  <c r="N7" i="1"/>
  <c r="N8" i="1"/>
  <c r="R8" i="1" s="1"/>
  <c r="N9" i="1"/>
  <c r="R9" i="1" s="1"/>
  <c r="N10" i="1"/>
  <c r="N11" i="1"/>
  <c r="N12" i="1"/>
  <c r="R12" i="1" s="1"/>
  <c r="N13" i="1"/>
  <c r="R13" i="1" s="1"/>
  <c r="N14" i="1"/>
  <c r="N15" i="1"/>
  <c r="N16" i="1"/>
  <c r="R16" i="1" s="1"/>
  <c r="N17" i="1"/>
  <c r="R17" i="1" s="1"/>
  <c r="N18" i="1"/>
  <c r="N19" i="1"/>
  <c r="N20" i="1"/>
  <c r="R20" i="1" s="1"/>
  <c r="N21" i="1"/>
  <c r="R21" i="1" s="1"/>
  <c r="N22" i="1"/>
  <c r="N23" i="1"/>
  <c r="N24" i="1"/>
  <c r="R24" i="1" s="1"/>
  <c r="N25" i="1"/>
  <c r="R25" i="1" s="1"/>
  <c r="N26" i="1"/>
  <c r="N27" i="1"/>
  <c r="N28" i="1"/>
  <c r="R28" i="1" s="1"/>
  <c r="N29" i="1"/>
  <c r="R29" i="1" s="1"/>
  <c r="N30" i="1"/>
  <c r="N31" i="1"/>
  <c r="N32" i="1"/>
  <c r="R32" i="1" s="1"/>
  <c r="N33" i="1"/>
  <c r="R33" i="1" s="1"/>
  <c r="N34" i="1"/>
  <c r="N35" i="1"/>
  <c r="N36" i="1"/>
  <c r="R36" i="1" s="1"/>
  <c r="N37" i="1"/>
  <c r="R37" i="1" s="1"/>
  <c r="N38" i="1"/>
  <c r="N39" i="1"/>
  <c r="N40" i="1"/>
  <c r="R40" i="1" s="1"/>
  <c r="N41" i="1"/>
  <c r="R41" i="1" s="1"/>
  <c r="N42" i="1"/>
  <c r="N43" i="1"/>
  <c r="N44" i="1"/>
  <c r="R44" i="1" s="1"/>
  <c r="N45" i="1"/>
  <c r="R45" i="1" s="1"/>
  <c r="N46" i="1"/>
  <c r="N47" i="1"/>
  <c r="N48" i="1"/>
  <c r="R48" i="1" s="1"/>
  <c r="N49" i="1"/>
  <c r="R49" i="1" s="1"/>
  <c r="N50" i="1"/>
  <c r="N51" i="1"/>
  <c r="N52" i="1"/>
  <c r="R52" i="1" s="1"/>
  <c r="N53" i="1"/>
  <c r="R53" i="1" s="1"/>
  <c r="N54" i="1"/>
  <c r="N55" i="1"/>
  <c r="N56" i="1"/>
  <c r="R56" i="1" s="1"/>
  <c r="N57" i="1"/>
  <c r="R57" i="1" s="1"/>
  <c r="N58" i="1"/>
  <c r="N59" i="1"/>
  <c r="N60" i="1"/>
  <c r="R60" i="1" s="1"/>
  <c r="N61" i="1"/>
  <c r="R61" i="1" s="1"/>
  <c r="N62" i="1"/>
  <c r="N63" i="1"/>
  <c r="N64" i="1"/>
  <c r="R64" i="1" s="1"/>
  <c r="N65" i="1"/>
  <c r="R65" i="1" s="1"/>
  <c r="N66" i="1"/>
  <c r="N67" i="1"/>
  <c r="N68" i="1"/>
  <c r="R68" i="1" s="1"/>
  <c r="N69" i="1"/>
  <c r="R69" i="1" s="1"/>
  <c r="N70" i="1"/>
  <c r="N71" i="1"/>
  <c r="N72" i="1"/>
  <c r="R72" i="1" s="1"/>
  <c r="N73" i="1"/>
  <c r="R73" i="1" s="1"/>
  <c r="N74" i="1"/>
  <c r="N75" i="1"/>
  <c r="N76" i="1"/>
  <c r="R76" i="1" s="1"/>
  <c r="N77" i="1"/>
  <c r="R77" i="1" s="1"/>
  <c r="N78" i="1"/>
  <c r="N79" i="1"/>
  <c r="N80" i="1"/>
  <c r="R80" i="1" s="1"/>
  <c r="N81" i="1"/>
  <c r="R81" i="1" s="1"/>
  <c r="N82" i="1"/>
  <c r="N83" i="1"/>
  <c r="N84" i="1"/>
  <c r="R84" i="1" s="1"/>
  <c r="N85" i="1"/>
  <c r="R85" i="1" s="1"/>
  <c r="N5" i="1"/>
  <c r="N4" i="1"/>
  <c r="J55" i="1"/>
  <c r="J58" i="1"/>
  <c r="P64" i="1" s="1"/>
  <c r="P65" i="1"/>
  <c r="P69" i="1"/>
  <c r="P73" i="1"/>
  <c r="P77" i="1"/>
  <c r="P81" i="1"/>
  <c r="P85" i="1"/>
  <c r="P58" i="1"/>
  <c r="P55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H7" i="1"/>
  <c r="G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" i="1"/>
  <c r="P56" i="1" l="1"/>
  <c r="P60" i="1"/>
  <c r="P83" i="1"/>
  <c r="P79" i="1"/>
  <c r="P75" i="1"/>
  <c r="P71" i="1"/>
  <c r="P67" i="1"/>
  <c r="P63" i="1"/>
  <c r="P57" i="1"/>
  <c r="P61" i="1"/>
  <c r="P82" i="1"/>
  <c r="P78" i="1"/>
  <c r="P74" i="1"/>
  <c r="P70" i="1"/>
  <c r="P66" i="1"/>
  <c r="P62" i="1"/>
  <c r="P59" i="1"/>
  <c r="P84" i="1"/>
  <c r="P80" i="1"/>
  <c r="P76" i="1"/>
  <c r="P72" i="1"/>
  <c r="P68" i="1"/>
</calcChain>
</file>

<file path=xl/sharedStrings.xml><?xml version="1.0" encoding="utf-8"?>
<sst xmlns="http://schemas.openxmlformats.org/spreadsheetml/2006/main" count="23" uniqueCount="16">
  <si>
    <t>timestamp</t>
  </si>
  <si>
    <t>dailyreturn</t>
  </si>
  <si>
    <t>benchmark</t>
  </si>
  <si>
    <t>cumdailyreturn</t>
  </si>
  <si>
    <t>cumbenchmark</t>
  </si>
  <si>
    <t>rp</t>
  </si>
  <si>
    <t>ra</t>
  </si>
  <si>
    <t>Corrected</t>
  </si>
  <si>
    <t>incorrect returns</t>
  </si>
  <si>
    <t xml:space="preserve">tracking error </t>
  </si>
  <si>
    <t>Incorrect</t>
  </si>
  <si>
    <t xml:space="preserve">Difference </t>
  </si>
  <si>
    <t xml:space="preserve">right </t>
  </si>
  <si>
    <t>corrected</t>
  </si>
  <si>
    <t>annualized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</si>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</sst>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workbookViewId="0">
      <selection activeCell="I19" sqref="I19"/>
    </sheetView>
  </sheetViews>
  <sheetFormatPr defaultRowHeight="15" x14ac:dyDescent="0.25"/>
  <cols>
    <col min="1" max="1" width="15" bestFit="1" customWidth="1"/>
    <col min="2" max="3" width="12.42578125" bestFit="1" customWidth="1"/>
    <col min="4" max="5" width="11.5703125" bestFit="1" customWidth="1"/>
    <col min="6" max="6" width="11.5703125" customWidth="1"/>
    <col min="7" max="7" width="12" bestFit="1" customWidth="1"/>
    <col min="9" max="9" width="11" bestFit="1" customWidth="1"/>
    <col min="13" max="13" width="14.85546875" bestFit="1" customWidth="1"/>
    <col min="14" max="14" width="11.5703125" bestFit="1" customWidth="1"/>
    <col min="16" max="16" width="11.5703125" bestFit="1" customWidth="1"/>
    <col min="18" max="18" width="12.7109375" bestFit="1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N1" t="s">
        <v>7</v>
      </c>
    </row>
    <row r="2" spans="1:18" ht="30" x14ac:dyDescent="0.25">
      <c r="A2" s="2">
        <v>41940</v>
      </c>
      <c r="B2" s="3"/>
      <c r="C2" s="3"/>
      <c r="D2" s="3">
        <v>100</v>
      </c>
      <c r="E2" s="3">
        <v>100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11</v>
      </c>
    </row>
    <row r="3" spans="1:18" x14ac:dyDescent="0.25">
      <c r="A3" s="2">
        <v>41941</v>
      </c>
      <c r="B3" s="3">
        <v>-1.5E-3</v>
      </c>
      <c r="C3" s="3">
        <v>-1.38535553260623E-3</v>
      </c>
      <c r="D3" s="3">
        <v>99.85</v>
      </c>
      <c r="E3" s="3">
        <v>99.861464446739305</v>
      </c>
      <c r="F3">
        <f>B3-C3</f>
        <v>-1.1464446739377007E-4</v>
      </c>
      <c r="G3" s="7">
        <v>42068</v>
      </c>
      <c r="M3" s="2">
        <v>41940</v>
      </c>
      <c r="N3" s="3"/>
      <c r="O3" s="3"/>
      <c r="P3" s="3">
        <v>100</v>
      </c>
      <c r="Q3" s="3">
        <v>100</v>
      </c>
    </row>
    <row r="4" spans="1:18" x14ac:dyDescent="0.25">
      <c r="A4" s="2">
        <v>41943</v>
      </c>
      <c r="B4" s="3">
        <v>2.2499999999999999E-2</v>
      </c>
      <c r="C4" s="3">
        <v>1.8034606265449199E-2</v>
      </c>
      <c r="D4" s="3">
        <v>102.096625</v>
      </c>
      <c r="E4" s="3">
        <v>101.66242663912701</v>
      </c>
      <c r="F4">
        <f t="shared" ref="F4:F67" si="0">B4-C4</f>
        <v>4.4653937345508002E-3</v>
      </c>
      <c r="I4" t="s">
        <v>10</v>
      </c>
      <c r="M4" s="2">
        <v>41941</v>
      </c>
      <c r="N4" s="3">
        <f>(P4-P3)/P3</f>
        <v>-1.5000000000000568E-3</v>
      </c>
      <c r="O4" s="3">
        <f>(Q4-Q3)/Q3</f>
        <v>-1.3853555326069512E-3</v>
      </c>
      <c r="P4" s="3">
        <v>99.85</v>
      </c>
      <c r="Q4" s="3">
        <v>99.861464446739305</v>
      </c>
      <c r="R4">
        <f>N4-O4</f>
        <v>-1.1464446739310567E-4</v>
      </c>
    </row>
    <row r="5" spans="1:18" x14ac:dyDescent="0.25">
      <c r="A5" s="2">
        <v>41946</v>
      </c>
      <c r="B5" s="3">
        <v>5.4053299999999999E-3</v>
      </c>
      <c r="C5" s="3">
        <v>-1.1892668665295699E-4</v>
      </c>
      <c r="D5" s="3">
        <v>102.64849095001099</v>
      </c>
      <c r="E5" s="3">
        <v>101.65033626357</v>
      </c>
      <c r="F5">
        <f t="shared" si="0"/>
        <v>5.5242566866529567E-3</v>
      </c>
      <c r="G5" t="s">
        <v>8</v>
      </c>
      <c r="I5" t="s">
        <v>9</v>
      </c>
      <c r="M5" s="2">
        <v>41943</v>
      </c>
      <c r="N5" s="3">
        <f>(P5-P4)/P4</f>
        <v>2.2500000000000089E-2</v>
      </c>
      <c r="O5" s="3">
        <f>(Q5-Q4)/Q4</f>
        <v>1.803460626544523E-2</v>
      </c>
      <c r="P5" s="3">
        <v>102.096625</v>
      </c>
      <c r="Q5" s="3">
        <v>101.66242663912701</v>
      </c>
      <c r="R5">
        <f>N5-O5</f>
        <v>4.4653937345548594E-3</v>
      </c>
    </row>
    <row r="6" spans="1:18" x14ac:dyDescent="0.25">
      <c r="A6" s="2">
        <v>41947</v>
      </c>
      <c r="B6" s="3">
        <v>2.4521569999999999E-3</v>
      </c>
      <c r="C6" s="3">
        <v>-2.8298006254305402E-3</v>
      </c>
      <c r="D6" s="3">
        <v>102.90020116563301</v>
      </c>
      <c r="E6" s="3">
        <v>101.362686078436</v>
      </c>
      <c r="F6">
        <f t="shared" si="0"/>
        <v>5.2819576254305401E-3</v>
      </c>
      <c r="G6" t="s">
        <v>5</v>
      </c>
      <c r="H6" t="s">
        <v>6</v>
      </c>
      <c r="I6">
        <f>_xlfn.VAR.P(F3:F84)^0.5*SQRT(84)</f>
        <v>7.7230386026799699E-2</v>
      </c>
      <c r="M6" s="2">
        <v>41946</v>
      </c>
      <c r="N6" s="3">
        <f t="shared" ref="N6:N69" si="1">(P6-P5)/P5</f>
        <v>5.4053299999974724E-3</v>
      </c>
      <c r="O6" s="3">
        <f t="shared" ref="O6:O69" si="2">(Q6-Q5)/Q5</f>
        <v>-1.1892668665017947E-4</v>
      </c>
      <c r="P6" s="3">
        <v>102.64849095001099</v>
      </c>
      <c r="Q6" s="3">
        <v>101.65033626357</v>
      </c>
      <c r="R6">
        <f t="shared" ref="R5:R68" si="3">N6-O6</f>
        <v>5.5242566866476519E-3</v>
      </c>
    </row>
    <row r="7" spans="1:18" x14ac:dyDescent="0.25">
      <c r="A7" s="2">
        <v>41948</v>
      </c>
      <c r="B7" s="3">
        <v>3.199131E-3</v>
      </c>
      <c r="C7" s="3">
        <v>5.7005119029869197E-3</v>
      </c>
      <c r="D7" s="3">
        <v>103.22939238908801</v>
      </c>
      <c r="E7" s="3">
        <v>101.940505276945</v>
      </c>
      <c r="F7">
        <f t="shared" si="0"/>
        <v>-2.5013809029869197E-3</v>
      </c>
      <c r="G7">
        <f>(D84-D2)/100</f>
        <v>0.22193856995633993</v>
      </c>
      <c r="H7">
        <f>(E84-E2)/100</f>
        <v>5.7167325760050007E-2</v>
      </c>
      <c r="M7" s="2">
        <v>41947</v>
      </c>
      <c r="N7" s="3">
        <f t="shared" si="1"/>
        <v>2.4521569999951852E-3</v>
      </c>
      <c r="O7" s="3">
        <f t="shared" si="2"/>
        <v>-2.8298006254317502E-3</v>
      </c>
      <c r="P7" s="3">
        <v>102.90020116563301</v>
      </c>
      <c r="Q7" s="3">
        <v>101.362686078436</v>
      </c>
      <c r="R7">
        <f t="shared" si="3"/>
        <v>5.2819576254269354E-3</v>
      </c>
    </row>
    <row r="8" spans="1:18" x14ac:dyDescent="0.25">
      <c r="A8" s="2">
        <v>41949</v>
      </c>
      <c r="B8" s="3">
        <v>5.1873429999999996E-3</v>
      </c>
      <c r="C8" s="3">
        <v>3.7755056657293698E-3</v>
      </c>
      <c r="D8" s="3">
        <v>103.76487865509201</v>
      </c>
      <c r="E8" s="3">
        <v>102.32538223218501</v>
      </c>
      <c r="F8">
        <f t="shared" si="0"/>
        <v>1.4118373342706298E-3</v>
      </c>
      <c r="M8" s="2">
        <v>41948</v>
      </c>
      <c r="N8" s="3">
        <f t="shared" si="1"/>
        <v>3.1991309999979166E-3</v>
      </c>
      <c r="O8" s="3">
        <f t="shared" si="2"/>
        <v>5.7005119029884359E-3</v>
      </c>
      <c r="P8" s="3">
        <v>103.22939238908801</v>
      </c>
      <c r="Q8" s="3">
        <v>101.940505276945</v>
      </c>
      <c r="R8">
        <f t="shared" si="3"/>
        <v>-2.5013809029905193E-3</v>
      </c>
    </row>
    <row r="9" spans="1:18" x14ac:dyDescent="0.25">
      <c r="A9" s="2">
        <v>41950</v>
      </c>
      <c r="B9" s="3">
        <v>-4.8802469999999999E-3</v>
      </c>
      <c r="C9" s="3">
        <v>3.4954534489294497E-4</v>
      </c>
      <c r="D9" s="3">
        <v>103.25848041733001</v>
      </c>
      <c r="E9" s="3">
        <v>102.36114959320901</v>
      </c>
      <c r="F9">
        <f t="shared" si="0"/>
        <v>-5.2297923448929445E-3</v>
      </c>
      <c r="M9" s="2">
        <v>41949</v>
      </c>
      <c r="N9" s="3">
        <f t="shared" si="1"/>
        <v>5.1873430000020431E-3</v>
      </c>
      <c r="O9" s="3">
        <f t="shared" si="2"/>
        <v>3.7755056657252724E-3</v>
      </c>
      <c r="P9" s="3">
        <v>103.76487865509201</v>
      </c>
      <c r="Q9" s="3">
        <v>102.32538223218501</v>
      </c>
      <c r="R9">
        <f t="shared" si="3"/>
        <v>1.4118373342767707E-3</v>
      </c>
    </row>
    <row r="10" spans="1:18" x14ac:dyDescent="0.25">
      <c r="A10" s="2">
        <v>41953</v>
      </c>
      <c r="B10" s="3">
        <v>1.06048989221833E-3</v>
      </c>
      <c r="C10" s="3">
        <v>3.1202015827394699E-3</v>
      </c>
      <c r="D10" s="3">
        <v>103.367984992099</v>
      </c>
      <c r="E10" s="3">
        <v>102.680537014181</v>
      </c>
      <c r="F10">
        <f t="shared" si="0"/>
        <v>-2.0597116905211399E-3</v>
      </c>
      <c r="M10" s="2">
        <v>41950</v>
      </c>
      <c r="N10" s="3">
        <f t="shared" si="1"/>
        <v>-4.8802470000011812E-3</v>
      </c>
      <c r="O10" s="3">
        <f t="shared" si="2"/>
        <v>3.4954534489634959E-4</v>
      </c>
      <c r="P10" s="3">
        <v>103.25848041733001</v>
      </c>
      <c r="Q10" s="3">
        <v>102.36114959320901</v>
      </c>
      <c r="R10">
        <f t="shared" si="3"/>
        <v>-5.2297923448975311E-3</v>
      </c>
    </row>
    <row r="11" spans="1:18" x14ac:dyDescent="0.25">
      <c r="A11" s="2">
        <v>41954</v>
      </c>
      <c r="B11" s="3">
        <v>-1.6055099999999999E-4</v>
      </c>
      <c r="C11" s="3">
        <v>6.9667265216410003E-4</v>
      </c>
      <c r="D11" s="3">
        <v>103.35138915874001</v>
      </c>
      <c r="E11" s="3">
        <v>102.752071736228</v>
      </c>
      <c r="F11">
        <f t="shared" si="0"/>
        <v>-8.5722365216410001E-4</v>
      </c>
      <c r="G11" t="s">
        <v>13</v>
      </c>
      <c r="M11" s="2">
        <v>41953</v>
      </c>
      <c r="N11" s="3">
        <f t="shared" si="1"/>
        <v>1.0604898922240249E-3</v>
      </c>
      <c r="O11" s="3">
        <f t="shared" si="2"/>
        <v>3.1202015827417155E-3</v>
      </c>
      <c r="P11" s="3">
        <v>103.367984992099</v>
      </c>
      <c r="Q11" s="3">
        <v>102.680537014181</v>
      </c>
      <c r="R11">
        <f t="shared" si="3"/>
        <v>-2.0597116905176904E-3</v>
      </c>
    </row>
    <row r="12" spans="1:18" x14ac:dyDescent="0.25">
      <c r="A12" s="2">
        <v>41955</v>
      </c>
      <c r="B12" s="3">
        <v>-8.5550800000000005E-4</v>
      </c>
      <c r="C12" s="3">
        <v>-7.0109036711641E-4</v>
      </c>
      <c r="D12" s="3">
        <v>103.26297121850401</v>
      </c>
      <c r="E12" s="3">
        <v>102.680033248532</v>
      </c>
      <c r="F12">
        <f t="shared" si="0"/>
        <v>-1.5441763288359005E-4</v>
      </c>
      <c r="G12">
        <f>(P85-P3)/100</f>
        <v>0.15384826712048991</v>
      </c>
      <c r="H12">
        <f>H7</f>
        <v>5.7167325760050007E-2</v>
      </c>
      <c r="I12">
        <f>_xlfn.STDEV.S(R4:R85)*SQRT(84)</f>
        <v>4.7601708952079026E-2</v>
      </c>
      <c r="M12" s="2">
        <v>41954</v>
      </c>
      <c r="N12" s="3">
        <f t="shared" si="1"/>
        <v>-1.6055100000507701E-4</v>
      </c>
      <c r="O12" s="3">
        <f t="shared" si="2"/>
        <v>6.9667265216119339E-4</v>
      </c>
      <c r="P12" s="3">
        <v>103.35138915874001</v>
      </c>
      <c r="Q12" s="3">
        <v>102.752071736228</v>
      </c>
      <c r="R12">
        <f t="shared" si="3"/>
        <v>-8.5722365216627037E-4</v>
      </c>
    </row>
    <row r="13" spans="1:18" x14ac:dyDescent="0.25">
      <c r="A13" s="2">
        <v>41956</v>
      </c>
      <c r="B13" s="3">
        <v>6.5855230000000002E-3</v>
      </c>
      <c r="C13" s="3">
        <v>5.2986630688090202E-4</v>
      </c>
      <c r="D13" s="3">
        <v>103.943011890512</v>
      </c>
      <c r="E13" s="3">
        <v>102.73443993854001</v>
      </c>
      <c r="F13">
        <f t="shared" si="0"/>
        <v>6.0556566931190981E-3</v>
      </c>
      <c r="M13" s="2">
        <v>41955</v>
      </c>
      <c r="N13" s="3">
        <f t="shared" si="1"/>
        <v>-8.555079999959718E-4</v>
      </c>
      <c r="O13" s="3">
        <f t="shared" si="2"/>
        <v>-7.0109036712109722E-4</v>
      </c>
      <c r="P13" s="3">
        <v>103.26297121850401</v>
      </c>
      <c r="Q13" s="3">
        <v>102.680033248532</v>
      </c>
      <c r="R13">
        <f t="shared" si="3"/>
        <v>-1.5441763287487459E-4</v>
      </c>
    </row>
    <row r="14" spans="1:18" x14ac:dyDescent="0.25">
      <c r="A14" s="2">
        <v>41957</v>
      </c>
      <c r="B14" s="3">
        <v>-5.5014529999999999E-3</v>
      </c>
      <c r="C14" s="3">
        <v>2.4027499227687499E-4</v>
      </c>
      <c r="D14" s="3">
        <v>103.371174295918</v>
      </c>
      <c r="E14" s="3">
        <v>102.759124455303</v>
      </c>
      <c r="F14">
        <f t="shared" si="0"/>
        <v>-5.7417279922768747E-3</v>
      </c>
      <c r="M14" s="2">
        <v>41956</v>
      </c>
      <c r="N14" s="3">
        <f t="shared" si="1"/>
        <v>6.5855230000018824E-3</v>
      </c>
      <c r="O14" s="3">
        <f t="shared" si="2"/>
        <v>5.2986630688285337E-4</v>
      </c>
      <c r="P14" s="3">
        <v>103.943011890512</v>
      </c>
      <c r="Q14" s="3">
        <v>102.73443993854001</v>
      </c>
      <c r="R14">
        <f t="shared" si="3"/>
        <v>6.0556566931190287E-3</v>
      </c>
    </row>
    <row r="15" spans="1:18" x14ac:dyDescent="0.25">
      <c r="A15" s="2">
        <v>41960</v>
      </c>
      <c r="B15" s="3">
        <v>2.2192155340924201E-3</v>
      </c>
      <c r="C15" s="3">
        <v>7.3535900226490505E-4</v>
      </c>
      <c r="D15" s="3">
        <v>103.600577211692</v>
      </c>
      <c r="E15" s="3">
        <v>102.83468930253601</v>
      </c>
      <c r="F15">
        <f t="shared" si="0"/>
        <v>1.4838565318275152E-3</v>
      </c>
      <c r="G15" t="s">
        <v>15</v>
      </c>
      <c r="H15">
        <f>G12/I12</f>
        <v>3.2319904160451474</v>
      </c>
      <c r="M15" s="2">
        <v>41957</v>
      </c>
      <c r="N15" s="3">
        <f t="shared" si="1"/>
        <v>-5.5014529999991169E-3</v>
      </c>
      <c r="O15" s="3">
        <f t="shared" si="2"/>
        <v>2.4027499227869301E-4</v>
      </c>
      <c r="P15" s="3">
        <v>103.371174295918</v>
      </c>
      <c r="Q15" s="3">
        <v>102.759124455303</v>
      </c>
      <c r="R15">
        <f t="shared" si="3"/>
        <v>-5.7417279922778097E-3</v>
      </c>
    </row>
    <row r="16" spans="1:18" x14ac:dyDescent="0.25">
      <c r="A16" s="2">
        <v>41961</v>
      </c>
      <c r="B16" s="3">
        <v>5.768802E-3</v>
      </c>
      <c r="C16" s="3">
        <v>5.1339329453490802E-3</v>
      </c>
      <c r="D16" s="3">
        <v>104.198228428712</v>
      </c>
      <c r="E16" s="3">
        <v>103.362635701871</v>
      </c>
      <c r="F16">
        <f t="shared" si="0"/>
        <v>6.3486905465091979E-4</v>
      </c>
      <c r="G16" t="s">
        <v>14</v>
      </c>
      <c r="M16" s="2">
        <v>41960</v>
      </c>
      <c r="N16" s="3">
        <f t="shared" si="1"/>
        <v>2.2192155340839694E-3</v>
      </c>
      <c r="O16" s="3">
        <f t="shared" si="2"/>
        <v>7.3535900226436013E-4</v>
      </c>
      <c r="P16" s="3">
        <v>103.600577211692</v>
      </c>
      <c r="Q16" s="3">
        <v>102.83468930253601</v>
      </c>
      <c r="R16">
        <f t="shared" si="3"/>
        <v>1.4838565318196092E-3</v>
      </c>
    </row>
    <row r="17" spans="1:18" x14ac:dyDescent="0.25">
      <c r="A17" s="2">
        <v>41962</v>
      </c>
      <c r="B17" s="3">
        <v>1.83633E-3</v>
      </c>
      <c r="C17" s="3">
        <v>-1.5011209669558399E-3</v>
      </c>
      <c r="D17" s="3">
        <v>104.389570761523</v>
      </c>
      <c r="E17" s="3">
        <v>103.207475882219</v>
      </c>
      <c r="F17">
        <f t="shared" si="0"/>
        <v>3.3374509669558397E-3</v>
      </c>
      <c r="G17">
        <f>(1+G12)^(252/83)</f>
        <v>1.5441605220838746</v>
      </c>
      <c r="H17">
        <f>(1+H12)^(252/83)</f>
        <v>1.1838695772655001</v>
      </c>
      <c r="I17">
        <f>G17-H17</f>
        <v>0.36029094481837443</v>
      </c>
      <c r="M17" s="2">
        <v>41961</v>
      </c>
      <c r="N17" s="3">
        <f t="shared" si="1"/>
        <v>5.7688020000003651E-3</v>
      </c>
      <c r="O17" s="3">
        <f t="shared" si="2"/>
        <v>5.1339329453487627E-3</v>
      </c>
      <c r="P17" s="3">
        <v>104.198228428712</v>
      </c>
      <c r="Q17" s="3">
        <v>103.362635701871</v>
      </c>
      <c r="R17">
        <f t="shared" si="3"/>
        <v>6.348690546516024E-4</v>
      </c>
    </row>
    <row r="18" spans="1:18" x14ac:dyDescent="0.25">
      <c r="A18" s="2">
        <v>41963</v>
      </c>
      <c r="B18" s="3">
        <v>-3.1767299999999998E-4</v>
      </c>
      <c r="C18" s="3">
        <v>1.9670818852747002E-3</v>
      </c>
      <c r="D18" s="3">
        <v>104.35640901341</v>
      </c>
      <c r="E18" s="3">
        <v>103.41049343845199</v>
      </c>
      <c r="F18">
        <f t="shared" si="0"/>
        <v>-2.2847548852747003E-3</v>
      </c>
      <c r="M18" s="2">
        <v>41962</v>
      </c>
      <c r="N18" s="3">
        <f t="shared" si="1"/>
        <v>1.8363300000048706E-3</v>
      </c>
      <c r="O18" s="3">
        <f t="shared" si="2"/>
        <v>-1.5011209669568283E-3</v>
      </c>
      <c r="P18" s="3">
        <v>104.389570761523</v>
      </c>
      <c r="Q18" s="3">
        <v>103.207475882219</v>
      </c>
      <c r="R18">
        <f t="shared" si="3"/>
        <v>3.3374509669616987E-3</v>
      </c>
    </row>
    <row r="19" spans="1:18" x14ac:dyDescent="0.25">
      <c r="A19" s="2">
        <v>41964</v>
      </c>
      <c r="B19" s="3">
        <v>-2.8766350000000002E-3</v>
      </c>
      <c r="C19" s="3">
        <v>5.2368773596394996E-3</v>
      </c>
      <c r="D19" s="3">
        <v>104.05621371476801</v>
      </c>
      <c r="E19" s="3">
        <v>103.95204151028901</v>
      </c>
      <c r="F19">
        <f t="shared" si="0"/>
        <v>-8.1135123596395003E-3</v>
      </c>
      <c r="M19" s="2">
        <v>41963</v>
      </c>
      <c r="N19" s="3">
        <f t="shared" si="1"/>
        <v>-3.176730000045707E-4</v>
      </c>
      <c r="O19" s="3">
        <f t="shared" si="2"/>
        <v>1.9670818852761973E-3</v>
      </c>
      <c r="P19" s="3">
        <v>104.35640901341</v>
      </c>
      <c r="Q19" s="3">
        <v>103.41049343845199</v>
      </c>
      <c r="R19">
        <f t="shared" si="3"/>
        <v>-2.2847548852807679E-3</v>
      </c>
    </row>
    <row r="20" spans="1:18" x14ac:dyDescent="0.25">
      <c r="A20" s="2">
        <v>41967</v>
      </c>
      <c r="B20" s="3">
        <v>6.6764591251273599E-3</v>
      </c>
      <c r="C20" s="3">
        <v>2.8640659074388101E-3</v>
      </c>
      <c r="D20" s="3">
        <v>104.75094077235001</v>
      </c>
      <c r="E20" s="3">
        <v>104.249767008387</v>
      </c>
      <c r="F20">
        <f t="shared" si="0"/>
        <v>3.8123932176885498E-3</v>
      </c>
      <c r="M20" s="2">
        <v>41964</v>
      </c>
      <c r="N20" s="3">
        <f t="shared" si="1"/>
        <v>-2.8766349999971678E-3</v>
      </c>
      <c r="O20" s="3">
        <f t="shared" si="2"/>
        <v>5.2368773596398388E-3</v>
      </c>
      <c r="P20" s="3">
        <v>104.05621371476801</v>
      </c>
      <c r="Q20" s="3">
        <v>103.95204151028901</v>
      </c>
      <c r="R20">
        <f t="shared" si="3"/>
        <v>-8.1135123596370075E-3</v>
      </c>
    </row>
    <row r="21" spans="1:18" x14ac:dyDescent="0.25">
      <c r="A21" s="2">
        <v>41968</v>
      </c>
      <c r="B21" s="3">
        <v>-1.6920699999999999E-3</v>
      </c>
      <c r="C21" s="3">
        <v>-1.15008625646923E-3</v>
      </c>
      <c r="D21" s="3">
        <v>104.573694847998</v>
      </c>
      <c r="E21" s="3">
        <v>104.12987078411101</v>
      </c>
      <c r="F21">
        <f t="shared" si="0"/>
        <v>-5.4198374353076994E-4</v>
      </c>
      <c r="M21" s="2">
        <v>41967</v>
      </c>
      <c r="N21" s="3">
        <f t="shared" si="1"/>
        <v>6.6764591251257683E-3</v>
      </c>
      <c r="O21" s="3">
        <f t="shared" si="2"/>
        <v>2.8640659074359873E-3</v>
      </c>
      <c r="P21" s="3">
        <v>104.75094077235001</v>
      </c>
      <c r="Q21" s="3">
        <v>104.249767008387</v>
      </c>
      <c r="R21">
        <f t="shared" si="3"/>
        <v>3.812393217689781E-3</v>
      </c>
    </row>
    <row r="22" spans="1:18" x14ac:dyDescent="0.25">
      <c r="A22" s="2">
        <v>41969</v>
      </c>
      <c r="B22" s="3">
        <v>1.203445E-3</v>
      </c>
      <c r="C22" s="3">
        <v>2.8059583073298399E-3</v>
      </c>
      <c r="D22" s="3">
        <v>104.69954353819401</v>
      </c>
      <c r="E22" s="3">
        <v>104.422054860079</v>
      </c>
      <c r="F22">
        <f t="shared" si="0"/>
        <v>-1.6025133073298398E-3</v>
      </c>
      <c r="M22" s="2">
        <v>41968</v>
      </c>
      <c r="N22" s="3">
        <f t="shared" si="1"/>
        <v>-1.6920699999936725E-3</v>
      </c>
      <c r="O22" s="3">
        <f t="shared" si="2"/>
        <v>-1.1500862564646757E-3</v>
      </c>
      <c r="P22" s="3">
        <v>104.573694847998</v>
      </c>
      <c r="Q22" s="3">
        <v>104.12987078411101</v>
      </c>
      <c r="R22">
        <f t="shared" si="3"/>
        <v>-5.4198374352899684E-4</v>
      </c>
    </row>
    <row r="23" spans="1:18" x14ac:dyDescent="0.25">
      <c r="A23" s="2">
        <v>41971</v>
      </c>
      <c r="B23" s="3">
        <v>9.9034991389399495E-3</v>
      </c>
      <c r="C23" s="3">
        <v>-2.5424178538519799E-3</v>
      </c>
      <c r="D23" s="3">
        <v>105.73643537747201</v>
      </c>
      <c r="E23" s="3">
        <v>104.156570363466</v>
      </c>
      <c r="F23">
        <f t="shared" si="0"/>
        <v>1.244591699279193E-2</v>
      </c>
      <c r="M23" s="2">
        <v>41969</v>
      </c>
      <c r="N23" s="3">
        <f t="shared" si="1"/>
        <v>1.2034449999967424E-3</v>
      </c>
      <c r="O23" s="3">
        <f t="shared" si="2"/>
        <v>2.8059583073311474E-3</v>
      </c>
      <c r="P23" s="3">
        <v>104.69954353819401</v>
      </c>
      <c r="Q23" s="3">
        <v>104.422054860079</v>
      </c>
      <c r="R23">
        <f t="shared" si="3"/>
        <v>-1.602513307334405E-3</v>
      </c>
    </row>
    <row r="24" spans="1:18" x14ac:dyDescent="0.25">
      <c r="A24" s="2">
        <v>41974</v>
      </c>
      <c r="B24" s="3">
        <v>-1.3746520379438401E-2</v>
      </c>
      <c r="C24" s="3">
        <v>-6.8293060419044602E-3</v>
      </c>
      <c r="D24" s="3">
        <v>104.282927313706</v>
      </c>
      <c r="E24" s="3">
        <v>103.445253268179</v>
      </c>
      <c r="F24">
        <f t="shared" si="0"/>
        <v>-6.9172143375339406E-3</v>
      </c>
      <c r="M24" s="2">
        <v>41971</v>
      </c>
      <c r="N24" s="3">
        <f t="shared" si="1"/>
        <v>9.9034991389407977E-3</v>
      </c>
      <c r="O24" s="3">
        <f t="shared" si="2"/>
        <v>-2.5424178538598595E-3</v>
      </c>
      <c r="P24" s="3">
        <v>105.73643537747201</v>
      </c>
      <c r="Q24" s="3">
        <v>104.156570363466</v>
      </c>
      <c r="R24">
        <f t="shared" si="3"/>
        <v>1.2445916992800657E-2</v>
      </c>
    </row>
    <row r="25" spans="1:18" x14ac:dyDescent="0.25">
      <c r="A25" s="2">
        <v>41975</v>
      </c>
      <c r="B25" s="3">
        <v>1.1315814E-2</v>
      </c>
      <c r="C25" s="3">
        <v>6.3844086021505302E-3</v>
      </c>
      <c r="D25" s="3">
        <v>105.462973522564</v>
      </c>
      <c r="E25" s="3">
        <v>104.10569003299599</v>
      </c>
      <c r="F25">
        <f t="shared" si="0"/>
        <v>4.9314053978494702E-3</v>
      </c>
      <c r="M25" s="2">
        <v>41974</v>
      </c>
      <c r="N25" s="3">
        <f t="shared" si="1"/>
        <v>-1.3746520379442358E-2</v>
      </c>
      <c r="O25" s="3">
        <f t="shared" si="2"/>
        <v>-6.8293060419019188E-3</v>
      </c>
      <c r="P25" s="3">
        <v>104.282927313706</v>
      </c>
      <c r="Q25" s="3">
        <v>103.445253268179</v>
      </c>
      <c r="R25">
        <f t="shared" si="3"/>
        <v>-6.9172143375404388E-3</v>
      </c>
    </row>
    <row r="26" spans="1:18" x14ac:dyDescent="0.25">
      <c r="A26" s="2">
        <v>41976</v>
      </c>
      <c r="B26" s="3">
        <v>6.2717299999999997E-4</v>
      </c>
      <c r="C26" s="3">
        <v>3.7647286540369198E-3</v>
      </c>
      <c r="D26" s="3">
        <v>105.529117052057</v>
      </c>
      <c r="E26" s="3">
        <v>104.497619707312</v>
      </c>
      <c r="F26">
        <f t="shared" si="0"/>
        <v>-3.1375556540369199E-3</v>
      </c>
      <c r="M26" s="2">
        <v>41975</v>
      </c>
      <c r="N26" s="3">
        <f t="shared" si="1"/>
        <v>1.1315814000005612E-2</v>
      </c>
      <c r="O26" s="3">
        <f t="shared" si="2"/>
        <v>6.3844086021504374E-3</v>
      </c>
      <c r="P26" s="3">
        <v>105.462973522564</v>
      </c>
      <c r="Q26" s="3">
        <v>104.10569003299599</v>
      </c>
      <c r="R26">
        <f t="shared" si="3"/>
        <v>4.9314053978551748E-3</v>
      </c>
    </row>
    <row r="27" spans="1:18" x14ac:dyDescent="0.25">
      <c r="A27" s="2">
        <v>41977</v>
      </c>
      <c r="B27" s="3">
        <v>-2.0539930000000001E-3</v>
      </c>
      <c r="C27" s="3">
        <v>-1.16182092531082E-3</v>
      </c>
      <c r="D27" s="3">
        <v>105.312360984336</v>
      </c>
      <c r="E27" s="3">
        <v>104.376212186091</v>
      </c>
      <c r="F27">
        <f t="shared" si="0"/>
        <v>-8.9217207468918007E-4</v>
      </c>
      <c r="M27" s="2">
        <v>41976</v>
      </c>
      <c r="N27" s="3">
        <f t="shared" si="1"/>
        <v>6.2717299999940604E-4</v>
      </c>
      <c r="O27" s="3">
        <f t="shared" si="2"/>
        <v>3.7647286540416981E-3</v>
      </c>
      <c r="P27" s="3">
        <v>105.529117052057</v>
      </c>
      <c r="Q27" s="3">
        <v>104.497619707312</v>
      </c>
      <c r="R27">
        <f t="shared" si="3"/>
        <v>-3.1375556540422919E-3</v>
      </c>
    </row>
    <row r="28" spans="1:18" x14ac:dyDescent="0.25">
      <c r="A28" s="2">
        <v>41978</v>
      </c>
      <c r="B28" s="3">
        <v>3.906166E-3</v>
      </c>
      <c r="C28" s="3">
        <v>1.6651222054905499E-3</v>
      </c>
      <c r="D28" s="3">
        <v>105.723728548192</v>
      </c>
      <c r="E28" s="3">
        <v>104.550011334727</v>
      </c>
      <c r="F28">
        <f t="shared" si="0"/>
        <v>2.2410437945094503E-3</v>
      </c>
      <c r="M28" s="2">
        <v>41977</v>
      </c>
      <c r="N28" s="3">
        <f t="shared" si="1"/>
        <v>-2.0539929999990707E-3</v>
      </c>
      <c r="O28" s="3">
        <f t="shared" si="2"/>
        <v>-1.1618209253096195E-3</v>
      </c>
      <c r="P28" s="3">
        <v>105.312360984336</v>
      </c>
      <c r="Q28" s="3">
        <v>104.376212186091</v>
      </c>
      <c r="R28">
        <f t="shared" si="3"/>
        <v>-8.9217207468945113E-4</v>
      </c>
    </row>
    <row r="29" spans="1:18" x14ac:dyDescent="0.25">
      <c r="A29" s="2">
        <v>41981</v>
      </c>
      <c r="B29" s="3">
        <v>-4.3897841487070396E-3</v>
      </c>
      <c r="C29" s="3">
        <v>-7.25653738851385E-3</v>
      </c>
      <c r="D29" s="3">
        <v>105.25962420046901</v>
      </c>
      <c r="E29" s="3">
        <v>103.791340268507</v>
      </c>
      <c r="F29">
        <f t="shared" si="0"/>
        <v>2.8667532398068104E-3</v>
      </c>
      <c r="M29" s="2">
        <v>41978</v>
      </c>
      <c r="N29" s="3">
        <f t="shared" si="1"/>
        <v>3.9061659999930125E-3</v>
      </c>
      <c r="O29" s="3">
        <f t="shared" si="2"/>
        <v>1.665122205490108E-3</v>
      </c>
      <c r="P29" s="3">
        <v>105.723728548192</v>
      </c>
      <c r="Q29" s="3">
        <v>104.550011334727</v>
      </c>
      <c r="R29">
        <f t="shared" si="3"/>
        <v>2.2410437945029043E-3</v>
      </c>
    </row>
    <row r="30" spans="1:18" x14ac:dyDescent="0.25">
      <c r="A30" s="2">
        <v>41982</v>
      </c>
      <c r="B30" s="3">
        <v>-2.1510019999999999E-3</v>
      </c>
      <c r="C30" s="3">
        <v>-2.3782828797608101E-4</v>
      </c>
      <c r="D30" s="3">
        <v>105.03321053829499</v>
      </c>
      <c r="E30" s="3">
        <v>103.766655751744</v>
      </c>
      <c r="F30">
        <f t="shared" si="0"/>
        <v>-1.913173712023919E-3</v>
      </c>
      <c r="M30" s="2">
        <v>41981</v>
      </c>
      <c r="N30" s="3">
        <f t="shared" si="1"/>
        <v>-4.3897841487064255E-3</v>
      </c>
      <c r="O30" s="3">
        <f t="shared" si="2"/>
        <v>-7.2565373885139462E-3</v>
      </c>
      <c r="P30" s="3">
        <v>105.25962420046901</v>
      </c>
      <c r="Q30" s="3">
        <v>103.791340268507</v>
      </c>
      <c r="R30">
        <f t="shared" si="3"/>
        <v>2.8667532398075207E-3</v>
      </c>
    </row>
    <row r="31" spans="1:18" x14ac:dyDescent="0.25">
      <c r="A31" s="2">
        <v>41983</v>
      </c>
      <c r="B31" s="3">
        <v>-1.2601922999999999E-2</v>
      </c>
      <c r="C31" s="3">
        <v>-1.6350943286306499E-2</v>
      </c>
      <c r="D31" s="3">
        <v>103.709590106649</v>
      </c>
      <c r="E31" s="3">
        <v>102.06997304853699</v>
      </c>
      <c r="F31">
        <f t="shared" si="0"/>
        <v>3.7490202863064998E-3</v>
      </c>
      <c r="M31" s="2">
        <v>41982</v>
      </c>
      <c r="N31" s="3">
        <f t="shared" si="1"/>
        <v>-2.1510019999957581E-3</v>
      </c>
      <c r="O31" s="3">
        <f t="shared" si="2"/>
        <v>-2.3782828797801628E-4</v>
      </c>
      <c r="P31" s="3">
        <v>105.03321053829499</v>
      </c>
      <c r="Q31" s="3">
        <v>103.766655751744</v>
      </c>
      <c r="R31">
        <f t="shared" si="3"/>
        <v>-1.9131737120177419E-3</v>
      </c>
    </row>
    <row r="32" spans="1:18" x14ac:dyDescent="0.25">
      <c r="A32" s="2">
        <v>41984</v>
      </c>
      <c r="B32" s="3">
        <v>7.2347519999999997E-3</v>
      </c>
      <c r="C32" s="3">
        <v>4.5357181636017201E-3</v>
      </c>
      <c r="D32" s="3">
        <v>104.459903271092</v>
      </c>
      <c r="E32" s="3">
        <v>102.532933679252</v>
      </c>
      <c r="F32">
        <f t="shared" si="0"/>
        <v>2.6990338363982796E-3</v>
      </c>
      <c r="M32" s="2">
        <v>41983</v>
      </c>
      <c r="N32" s="3">
        <f t="shared" si="1"/>
        <v>-1.2601922999996285E-2</v>
      </c>
      <c r="O32" s="3">
        <f t="shared" si="2"/>
        <v>-1.6350943286311769E-2</v>
      </c>
      <c r="P32" s="3">
        <v>103.709590106649</v>
      </c>
      <c r="Q32" s="3">
        <v>102.06997304853699</v>
      </c>
      <c r="R32">
        <f t="shared" si="3"/>
        <v>3.749020286315484E-3</v>
      </c>
    </row>
    <row r="33" spans="1:18" x14ac:dyDescent="0.25">
      <c r="A33" s="2">
        <v>41985</v>
      </c>
      <c r="B33" s="3">
        <v>-1.1974055000000001E-2</v>
      </c>
      <c r="C33" s="3">
        <v>-1.6213586985894101E-2</v>
      </c>
      <c r="D33" s="3">
        <v>103.20909464402899</v>
      </c>
      <c r="E33" s="3">
        <v>100.870507040124</v>
      </c>
      <c r="F33">
        <f t="shared" si="0"/>
        <v>4.2395319858941002E-3</v>
      </c>
      <c r="M33" s="2">
        <v>41984</v>
      </c>
      <c r="N33" s="3">
        <f t="shared" si="1"/>
        <v>7.2347519999975008E-3</v>
      </c>
      <c r="O33" s="3">
        <f t="shared" si="2"/>
        <v>4.5357181636057897E-3</v>
      </c>
      <c r="P33" s="3">
        <v>104.459903271092</v>
      </c>
      <c r="Q33" s="3">
        <v>102.532933679252</v>
      </c>
      <c r="R33">
        <f t="shared" si="3"/>
        <v>2.6990338363917111E-3</v>
      </c>
    </row>
    <row r="34" spans="1:18" x14ac:dyDescent="0.25">
      <c r="A34" s="2">
        <v>41988</v>
      </c>
      <c r="B34" s="3">
        <v>-3.8229371190724201E-3</v>
      </c>
      <c r="C34" s="3">
        <v>-6.3426108583500198E-3</v>
      </c>
      <c r="D34" s="3">
        <v>102.814532765089</v>
      </c>
      <c r="E34" s="3">
        <v>100.230724666884</v>
      </c>
      <c r="F34">
        <f t="shared" si="0"/>
        <v>2.5196737392775997E-3</v>
      </c>
      <c r="M34" s="2">
        <v>41985</v>
      </c>
      <c r="N34" s="3">
        <f t="shared" si="1"/>
        <v>-1.1974055000002615E-2</v>
      </c>
      <c r="O34" s="3">
        <f t="shared" si="2"/>
        <v>-1.621358698589934E-2</v>
      </c>
      <c r="P34" s="3">
        <v>103.20909464402899</v>
      </c>
      <c r="Q34" s="3">
        <v>100.870507040124</v>
      </c>
      <c r="R34">
        <f t="shared" si="3"/>
        <v>4.2395319858967249E-3</v>
      </c>
    </row>
    <row r="35" spans="1:18" x14ac:dyDescent="0.25">
      <c r="A35" s="2">
        <v>41989</v>
      </c>
      <c r="B35" s="3">
        <v>-8.4106270000000004E-3</v>
      </c>
      <c r="C35" s="3">
        <v>-8.48901554560395E-3</v>
      </c>
      <c r="D35" s="3">
        <v>101.949798079822</v>
      </c>
      <c r="E35" s="3">
        <v>99.379864487040606</v>
      </c>
      <c r="F35">
        <f t="shared" si="0"/>
        <v>7.8388545603949589E-5</v>
      </c>
      <c r="M35" s="2">
        <v>41988</v>
      </c>
      <c r="N35" s="3">
        <f t="shared" si="1"/>
        <v>-3.8229371190673712E-3</v>
      </c>
      <c r="O35" s="3">
        <f t="shared" si="2"/>
        <v>-6.3426108583503477E-3</v>
      </c>
      <c r="P35" s="3">
        <v>102.814532765089</v>
      </c>
      <c r="Q35" s="3">
        <v>100.230724666884</v>
      </c>
      <c r="R35">
        <f t="shared" si="3"/>
        <v>2.5196737392829765E-3</v>
      </c>
    </row>
    <row r="36" spans="1:18" x14ac:dyDescent="0.25">
      <c r="A36" s="2">
        <v>41990</v>
      </c>
      <c r="B36" s="3">
        <v>2.2076352E-2</v>
      </c>
      <c r="C36" s="3">
        <v>2.0352403256384499E-2</v>
      </c>
      <c r="D36" s="3">
        <v>104.200477708561</v>
      </c>
      <c r="E36" s="3">
        <v>101.402483564645</v>
      </c>
      <c r="F36">
        <f t="shared" si="0"/>
        <v>1.723948743615502E-3</v>
      </c>
      <c r="M36" s="2">
        <v>41989</v>
      </c>
      <c r="N36" s="3">
        <f t="shared" si="1"/>
        <v>-8.4106270000053815E-3</v>
      </c>
      <c r="O36" s="3">
        <f t="shared" si="2"/>
        <v>-8.4890155455946397E-3</v>
      </c>
      <c r="P36" s="3">
        <v>101.949798079822</v>
      </c>
      <c r="Q36" s="3">
        <v>99.379864487040606</v>
      </c>
      <c r="R36">
        <f t="shared" si="3"/>
        <v>7.8388545589258216E-5</v>
      </c>
    </row>
    <row r="37" spans="1:18" x14ac:dyDescent="0.25">
      <c r="A37" s="2">
        <v>41991</v>
      </c>
      <c r="B37" s="3">
        <v>1.9318901999999999E-2</v>
      </c>
      <c r="C37" s="3">
        <v>2.40152218948874E-2</v>
      </c>
      <c r="D37" s="3">
        <v>106.213516525766</v>
      </c>
      <c r="E37" s="3">
        <v>103.837686708143</v>
      </c>
      <c r="F37">
        <f t="shared" si="0"/>
        <v>-4.6963198948874012E-3</v>
      </c>
      <c r="M37" s="2">
        <v>41990</v>
      </c>
      <c r="N37" s="3">
        <f t="shared" si="1"/>
        <v>2.2076351999999203E-2</v>
      </c>
      <c r="O37" s="3">
        <f t="shared" si="2"/>
        <v>2.0352403256377393E-2</v>
      </c>
      <c r="P37" s="3">
        <v>104.200477708561</v>
      </c>
      <c r="Q37" s="3">
        <v>101.402483564645</v>
      </c>
      <c r="R37">
        <f t="shared" si="3"/>
        <v>1.7239487436218094E-3</v>
      </c>
    </row>
    <row r="38" spans="1:18" x14ac:dyDescent="0.25">
      <c r="A38" s="2">
        <v>41992</v>
      </c>
      <c r="B38" s="3">
        <v>7.7936800000000001E-4</v>
      </c>
      <c r="C38" s="3">
        <v>4.5700867928372803E-3</v>
      </c>
      <c r="D38" s="3">
        <v>106.29629594171401</v>
      </c>
      <c r="E38" s="3">
        <v>104.312233948767</v>
      </c>
      <c r="F38">
        <f t="shared" si="0"/>
        <v>-3.7907187928372804E-3</v>
      </c>
      <c r="M38" s="2">
        <v>41991</v>
      </c>
      <c r="N38" s="3">
        <f t="shared" si="1"/>
        <v>1.931890200000121E-2</v>
      </c>
      <c r="O38" s="3">
        <f t="shared" si="2"/>
        <v>2.401522189489113E-2</v>
      </c>
      <c r="P38" s="3">
        <v>106.213516525766</v>
      </c>
      <c r="Q38" s="3">
        <v>103.837686708143</v>
      </c>
      <c r="R38">
        <f t="shared" si="3"/>
        <v>-4.69631989488992E-3</v>
      </c>
    </row>
    <row r="39" spans="1:18" x14ac:dyDescent="0.25">
      <c r="A39" s="2">
        <v>41995</v>
      </c>
      <c r="B39" s="3">
        <v>7.0527712533771597E-3</v>
      </c>
      <c r="C39" s="3">
        <v>3.8103977012049301E-3</v>
      </c>
      <c r="D39" s="3">
        <v>107.04597940207201</v>
      </c>
      <c r="E39" s="3">
        <v>104.709705045212</v>
      </c>
      <c r="F39">
        <f t="shared" si="0"/>
        <v>3.2423735521722296E-3</v>
      </c>
      <c r="M39" s="2">
        <v>41992</v>
      </c>
      <c r="N39" s="3">
        <f t="shared" si="1"/>
        <v>7.7936800000336537E-4</v>
      </c>
      <c r="O39" s="3">
        <f t="shared" si="2"/>
        <v>4.5700867928406119E-3</v>
      </c>
      <c r="P39" s="3">
        <v>106.29629594171401</v>
      </c>
      <c r="Q39" s="3">
        <v>104.312233948767</v>
      </c>
      <c r="R39">
        <f t="shared" si="3"/>
        <v>-3.7907187928372466E-3</v>
      </c>
    </row>
    <row r="40" spans="1:18" x14ac:dyDescent="0.25">
      <c r="A40" s="2">
        <v>41996</v>
      </c>
      <c r="B40" s="3">
        <v>6.9579000000000006E-5</v>
      </c>
      <c r="C40" s="3">
        <v>1.74641815889999E-3</v>
      </c>
      <c r="D40" s="3">
        <v>107.053427554273</v>
      </c>
      <c r="E40" s="3">
        <v>104.89257197551601</v>
      </c>
      <c r="F40">
        <f t="shared" si="0"/>
        <v>-1.67683915889999E-3</v>
      </c>
      <c r="M40" s="2">
        <v>41995</v>
      </c>
      <c r="N40" s="3">
        <f t="shared" si="1"/>
        <v>7.0527712533753539E-3</v>
      </c>
      <c r="O40" s="3">
        <f t="shared" si="2"/>
        <v>3.8103977011960137E-3</v>
      </c>
      <c r="P40" s="3">
        <v>107.04597940207201</v>
      </c>
      <c r="Q40" s="3">
        <v>104.709705045212</v>
      </c>
      <c r="R40">
        <f t="shared" si="3"/>
        <v>3.2423735521793402E-3</v>
      </c>
    </row>
    <row r="41" spans="1:18" x14ac:dyDescent="0.25">
      <c r="A41" s="2">
        <v>41997</v>
      </c>
      <c r="B41" s="3">
        <v>6.1234500000000003E-4</v>
      </c>
      <c r="C41" s="3">
        <v>-1.3927777270828E-4</v>
      </c>
      <c r="D41" s="3">
        <v>107.118981185368</v>
      </c>
      <c r="E41" s="3">
        <v>104.877962771718</v>
      </c>
      <c r="F41">
        <f t="shared" si="0"/>
        <v>7.5162277270828003E-4</v>
      </c>
      <c r="M41" s="2">
        <v>41996</v>
      </c>
      <c r="N41" s="3">
        <f t="shared" si="1"/>
        <v>6.9579000001648779E-5</v>
      </c>
      <c r="O41" s="3">
        <f t="shared" si="2"/>
        <v>1.7464181588998128E-3</v>
      </c>
      <c r="P41" s="3">
        <v>107.053427554273</v>
      </c>
      <c r="Q41" s="3">
        <v>104.89257197551601</v>
      </c>
      <c r="R41">
        <f t="shared" si="3"/>
        <v>-1.676839158898164E-3</v>
      </c>
    </row>
    <row r="42" spans="1:18" x14ac:dyDescent="0.25">
      <c r="A42" s="2">
        <v>41999</v>
      </c>
      <c r="B42" s="3">
        <v>4.2780086382773102E-3</v>
      </c>
      <c r="C42" s="3">
        <v>3.30950871327838E-3</v>
      </c>
      <c r="D42" s="3">
        <v>107.57723711220299</v>
      </c>
      <c r="E42" s="3">
        <v>105.225057303342</v>
      </c>
      <c r="F42">
        <f t="shared" si="0"/>
        <v>9.6849992499893015E-4</v>
      </c>
      <c r="M42" s="2">
        <v>41997</v>
      </c>
      <c r="N42" s="3">
        <f t="shared" si="1"/>
        <v>6.123449999932602E-4</v>
      </c>
      <c r="O42" s="3">
        <f t="shared" si="2"/>
        <v>-1.3927777270455953E-4</v>
      </c>
      <c r="P42" s="3">
        <v>107.118981185368</v>
      </c>
      <c r="Q42" s="3">
        <v>104.877962771718</v>
      </c>
      <c r="R42">
        <f t="shared" si="3"/>
        <v>7.5162277269781976E-4</v>
      </c>
    </row>
    <row r="43" spans="1:18" x14ac:dyDescent="0.25">
      <c r="A43" s="2">
        <v>42002</v>
      </c>
      <c r="B43" s="3">
        <v>3.9266191621076703E-3</v>
      </c>
      <c r="C43" s="3">
        <v>8.6175117413597399E-4</v>
      </c>
      <c r="D43" s="3">
        <v>107.99965195285399</v>
      </c>
      <c r="E43" s="3">
        <v>105.315735120022</v>
      </c>
      <c r="F43">
        <f t="shared" si="0"/>
        <v>3.0648679879716964E-3</v>
      </c>
      <c r="M43" s="2">
        <v>41999</v>
      </c>
      <c r="N43" s="3">
        <f t="shared" si="1"/>
        <v>4.2780086382822108E-3</v>
      </c>
      <c r="O43" s="3">
        <f t="shared" si="2"/>
        <v>3.3095087132794152E-3</v>
      </c>
      <c r="P43" s="3">
        <v>107.57723711220299</v>
      </c>
      <c r="Q43" s="3">
        <v>105.225057303342</v>
      </c>
      <c r="R43">
        <f t="shared" si="3"/>
        <v>9.6849992500279555E-4</v>
      </c>
    </row>
    <row r="44" spans="1:18" x14ac:dyDescent="0.25">
      <c r="A44" s="2">
        <v>42003</v>
      </c>
      <c r="B44" s="3">
        <v>-8.1364260000000004E-3</v>
      </c>
      <c r="C44" s="3">
        <v>-4.8886188934118401E-3</v>
      </c>
      <c r="D44" s="3">
        <v>107.120920776714</v>
      </c>
      <c r="E44" s="3">
        <v>104.80088662754</v>
      </c>
      <c r="F44">
        <f t="shared" si="0"/>
        <v>-3.2478071065881603E-3</v>
      </c>
      <c r="M44" s="2">
        <v>42002</v>
      </c>
      <c r="N44" s="3">
        <f t="shared" si="1"/>
        <v>3.9266191621041792E-3</v>
      </c>
      <c r="O44" s="3">
        <f t="shared" si="2"/>
        <v>8.6175117413900954E-4</v>
      </c>
      <c r="P44" s="3">
        <v>107.99965195285399</v>
      </c>
      <c r="Q44" s="3">
        <v>105.315735120022</v>
      </c>
      <c r="R44">
        <f t="shared" si="3"/>
        <v>3.0648679879651695E-3</v>
      </c>
    </row>
    <row r="45" spans="1:18" x14ac:dyDescent="0.25">
      <c r="A45" s="2">
        <v>42004</v>
      </c>
      <c r="B45" s="3">
        <v>-9.4829010000000002E-3</v>
      </c>
      <c r="C45" s="3">
        <v>-1.0310765015502101E-2</v>
      </c>
      <c r="D45" s="3">
        <v>106.10510368996</v>
      </c>
      <c r="E45" s="3">
        <v>103.720309312108</v>
      </c>
      <c r="F45">
        <f t="shared" si="0"/>
        <v>8.2786401550210068E-4</v>
      </c>
      <c r="M45" s="2">
        <v>42003</v>
      </c>
      <c r="N45" s="3">
        <f t="shared" si="1"/>
        <v>-8.1364259999985311E-3</v>
      </c>
      <c r="O45" s="3">
        <f t="shared" si="2"/>
        <v>-4.8886188934185448E-3</v>
      </c>
      <c r="P45" s="3">
        <v>107.120920776714</v>
      </c>
      <c r="Q45" s="3">
        <v>104.80088662754</v>
      </c>
      <c r="R45">
        <f t="shared" si="3"/>
        <v>-3.2478071065799863E-3</v>
      </c>
    </row>
    <row r="46" spans="1:18" x14ac:dyDescent="0.25">
      <c r="A46" s="2">
        <v>42006</v>
      </c>
      <c r="B46" s="3">
        <v>1.12301223361183E-2</v>
      </c>
      <c r="C46" s="3">
        <v>-3.3998737189761501E-4</v>
      </c>
      <c r="D46" s="3">
        <v>107.296676984884</v>
      </c>
      <c r="E46" s="3">
        <v>103.68504571673201</v>
      </c>
      <c r="F46">
        <f t="shared" si="0"/>
        <v>1.1570109708015915E-2</v>
      </c>
      <c r="M46" s="2">
        <v>42004</v>
      </c>
      <c r="N46" s="3">
        <f t="shared" si="1"/>
        <v>-9.4829009999960415E-3</v>
      </c>
      <c r="O46" s="3">
        <f t="shared" si="2"/>
        <v>-1.0310765015494026E-2</v>
      </c>
      <c r="P46" s="3">
        <v>106.10510368996</v>
      </c>
      <c r="Q46" s="3">
        <v>103.720309312108</v>
      </c>
      <c r="R46">
        <f t="shared" si="3"/>
        <v>8.2786401549798418E-4</v>
      </c>
    </row>
    <row r="47" spans="1:18" x14ac:dyDescent="0.25">
      <c r="A47" s="2">
        <v>42009</v>
      </c>
      <c r="B47" s="3">
        <v>-1.91512774732863E-2</v>
      </c>
      <c r="C47" s="3">
        <v>-1.8278107083859602E-2</v>
      </c>
      <c r="D47" s="3">
        <v>105.241808551985</v>
      </c>
      <c r="E47" s="3">
        <v>101.789879348127</v>
      </c>
      <c r="F47">
        <f t="shared" si="0"/>
        <v>-8.7317038942669872E-4</v>
      </c>
      <c r="M47" s="2">
        <v>42006</v>
      </c>
      <c r="N47" s="3">
        <f t="shared" si="1"/>
        <v>1.1230122336111044E-2</v>
      </c>
      <c r="O47" s="3">
        <f t="shared" si="2"/>
        <v>-3.3998737190304312E-4</v>
      </c>
      <c r="P47" s="3">
        <v>107.296676984884</v>
      </c>
      <c r="Q47" s="3">
        <v>103.68504571673201</v>
      </c>
      <c r="R47">
        <f t="shared" si="3"/>
        <v>1.1570109708014087E-2</v>
      </c>
    </row>
    <row r="48" spans="1:18" x14ac:dyDescent="0.25">
      <c r="A48" s="2">
        <v>42010</v>
      </c>
      <c r="B48" s="3">
        <v>-3.805335E-3</v>
      </c>
      <c r="C48" s="3">
        <v>-8.8934860287640093E-3</v>
      </c>
      <c r="D48" s="3">
        <v>104.841328214439</v>
      </c>
      <c r="E48" s="3">
        <v>100.884612478275</v>
      </c>
      <c r="F48">
        <f t="shared" si="0"/>
        <v>5.0881510287640094E-3</v>
      </c>
      <c r="M48" s="2">
        <v>42009</v>
      </c>
      <c r="N48" s="3">
        <f t="shared" si="1"/>
        <v>-1.9151277473285495E-2</v>
      </c>
      <c r="O48" s="3">
        <f t="shared" si="2"/>
        <v>-1.8278107083856691E-2</v>
      </c>
      <c r="P48" s="3">
        <v>105.241808551985</v>
      </c>
      <c r="Q48" s="3">
        <v>101.789879348127</v>
      </c>
      <c r="R48">
        <f t="shared" si="3"/>
        <v>-8.7317038942880468E-4</v>
      </c>
    </row>
    <row r="49" spans="1:18" x14ac:dyDescent="0.25">
      <c r="A49" s="2">
        <v>42011</v>
      </c>
      <c r="B49" s="3">
        <v>1.1066258000000001E-2</v>
      </c>
      <c r="C49" s="3">
        <v>1.16298230808794E-2</v>
      </c>
      <c r="D49" s="3">
        <v>106.001529401523</v>
      </c>
      <c r="E49" s="3">
        <v>102.05788267298</v>
      </c>
      <c r="F49">
        <f t="shared" si="0"/>
        <v>-5.6356508087939891E-4</v>
      </c>
      <c r="M49" s="2">
        <v>42010</v>
      </c>
      <c r="N49" s="3">
        <f t="shared" si="1"/>
        <v>-3.8053349999984049E-3</v>
      </c>
      <c r="O49" s="3">
        <f t="shared" si="2"/>
        <v>-8.8934860287626129E-3</v>
      </c>
      <c r="P49" s="3">
        <v>104.841328214439</v>
      </c>
      <c r="Q49" s="3">
        <v>100.884612478275</v>
      </c>
      <c r="R49">
        <f t="shared" si="3"/>
        <v>5.088151028764208E-3</v>
      </c>
    </row>
    <row r="50" spans="1:18" x14ac:dyDescent="0.25">
      <c r="A50" s="2">
        <v>42012</v>
      </c>
      <c r="B50" s="3">
        <v>1.8410717E-2</v>
      </c>
      <c r="C50" s="3">
        <v>1.78883459203317E-2</v>
      </c>
      <c r="D50" s="3">
        <v>107.953093560901</v>
      </c>
      <c r="E50" s="3">
        <v>103.883529382131</v>
      </c>
      <c r="F50">
        <f t="shared" si="0"/>
        <v>5.2237107966830038E-4</v>
      </c>
      <c r="M50" s="2">
        <v>42011</v>
      </c>
      <c r="N50" s="3">
        <f t="shared" si="1"/>
        <v>1.1066258000003219E-2</v>
      </c>
      <c r="O50" s="3">
        <f t="shared" si="2"/>
        <v>1.1629823080875247E-2</v>
      </c>
      <c r="P50" s="3">
        <v>106.001529401523</v>
      </c>
      <c r="Q50" s="3">
        <v>102.05788267298</v>
      </c>
      <c r="R50">
        <f t="shared" si="3"/>
        <v>-5.6356508087202807E-4</v>
      </c>
    </row>
    <row r="51" spans="1:18" x14ac:dyDescent="0.25">
      <c r="A51" s="2">
        <v>42013</v>
      </c>
      <c r="B51" s="3">
        <v>-6.2130969999999999E-3</v>
      </c>
      <c r="C51" s="3">
        <v>-8.4038911034168308E-3</v>
      </c>
      <c r="D51" s="3">
        <v>107.28237051915799</v>
      </c>
      <c r="E51" s="3">
        <v>103.010503513765</v>
      </c>
      <c r="F51">
        <f t="shared" si="0"/>
        <v>2.1907941034168309E-3</v>
      </c>
      <c r="M51" s="2">
        <v>42012</v>
      </c>
      <c r="N51" s="3">
        <f t="shared" si="1"/>
        <v>1.8410716999994105E-2</v>
      </c>
      <c r="O51" s="3">
        <f t="shared" si="2"/>
        <v>1.7888345920332765E-2</v>
      </c>
      <c r="P51" s="3">
        <v>107.953093560901</v>
      </c>
      <c r="Q51" s="3">
        <v>103.883529382131</v>
      </c>
      <c r="R51">
        <f t="shared" si="3"/>
        <v>5.2237107966134066E-4</v>
      </c>
    </row>
    <row r="52" spans="1:18" x14ac:dyDescent="0.25">
      <c r="A52" s="2">
        <v>42016</v>
      </c>
      <c r="B52" s="3">
        <v>-6.7244952750578697E-4</v>
      </c>
      <c r="C52" s="3">
        <v>-8.0936615137836704E-3</v>
      </c>
      <c r="D52" s="3">
        <v>107.210228539792</v>
      </c>
      <c r="E52" s="3">
        <v>102.17677136595999</v>
      </c>
      <c r="F52">
        <f t="shared" si="0"/>
        <v>7.4212119862778836E-3</v>
      </c>
      <c r="M52" s="2">
        <v>42013</v>
      </c>
      <c r="N52" s="3">
        <f t="shared" si="1"/>
        <v>-6.2130969999911936E-3</v>
      </c>
      <c r="O52" s="3">
        <f t="shared" si="2"/>
        <v>-8.4038911034165237E-3</v>
      </c>
      <c r="P52" s="3">
        <v>107.28237051915799</v>
      </c>
      <c r="Q52" s="3">
        <v>103.010503513765</v>
      </c>
      <c r="R52">
        <f t="shared" si="3"/>
        <v>2.1907941034253302E-3</v>
      </c>
    </row>
    <row r="53" spans="1:18" x14ac:dyDescent="0.25">
      <c r="A53" s="2">
        <v>42019</v>
      </c>
      <c r="B53" s="3">
        <v>-8.3337999999999994E-5</v>
      </c>
      <c r="C53" s="3">
        <v>-1.7547060041611998E-2</v>
      </c>
      <c r="D53" s="3">
        <v>107.201293853766</v>
      </c>
      <c r="E53" s="3">
        <v>100.383869423943</v>
      </c>
      <c r="F53">
        <f t="shared" si="0"/>
        <v>1.7463722041612E-2</v>
      </c>
      <c r="M53" s="2">
        <v>42016</v>
      </c>
      <c r="N53" s="3">
        <f t="shared" si="1"/>
        <v>-6.7244952751218312E-4</v>
      </c>
      <c r="O53" s="3">
        <f t="shared" si="2"/>
        <v>-8.0936615137853322E-3</v>
      </c>
      <c r="P53" s="3">
        <v>107.210228539792</v>
      </c>
      <c r="Q53" s="3">
        <v>102.17677136595999</v>
      </c>
      <c r="R53">
        <f t="shared" si="3"/>
        <v>7.4212119862731487E-3</v>
      </c>
    </row>
    <row r="54" spans="1:18" s="6" customFormat="1" x14ac:dyDescent="0.25">
      <c r="A54" s="4">
        <v>42024</v>
      </c>
      <c r="B54" s="5">
        <v>7.7557665039096696E-2</v>
      </c>
      <c r="C54" s="5">
        <v>1.4994956515629701E-2</v>
      </c>
      <c r="D54" s="5">
        <v>115.515575894234</v>
      </c>
      <c r="E54" s="5">
        <v>101.889121180826</v>
      </c>
      <c r="F54">
        <f t="shared" si="0"/>
        <v>6.2562708523467001E-2</v>
      </c>
      <c r="J54" s="6" t="s">
        <v>12</v>
      </c>
      <c r="M54" s="2">
        <v>42019</v>
      </c>
      <c r="N54" s="3">
        <f t="shared" si="1"/>
        <v>-8.3337999999495704E-5</v>
      </c>
      <c r="O54" s="3">
        <f t="shared" si="2"/>
        <v>-1.7547060041616255E-2</v>
      </c>
      <c r="P54" s="3">
        <v>107.201293853766</v>
      </c>
      <c r="Q54" s="3">
        <v>100.383869423943</v>
      </c>
      <c r="R54">
        <f t="shared" si="3"/>
        <v>1.746372204161676E-2</v>
      </c>
    </row>
    <row r="55" spans="1:18" x14ac:dyDescent="0.25">
      <c r="A55" s="2">
        <v>42025</v>
      </c>
      <c r="B55" s="3">
        <v>1.6948545999999998E-2</v>
      </c>
      <c r="C55" s="3">
        <v>4.7316506390447698E-3</v>
      </c>
      <c r="D55" s="3">
        <v>117.473396945994</v>
      </c>
      <c r="E55" s="3">
        <v>102.371224906173</v>
      </c>
      <c r="F55">
        <f t="shared" si="0"/>
        <v>1.2216895360955229E-2</v>
      </c>
      <c r="J55">
        <f>Q55-Q54</f>
        <v>1.5052517568829984</v>
      </c>
      <c r="M55" s="4">
        <v>42024</v>
      </c>
      <c r="N55" s="3">
        <f t="shared" si="1"/>
        <v>1.404135811025119E-2</v>
      </c>
      <c r="O55" s="3">
        <f t="shared" si="2"/>
        <v>1.499495651563292E-2</v>
      </c>
      <c r="P55" s="5">
        <f>P54+J55</f>
        <v>108.706545610649</v>
      </c>
      <c r="Q55" s="5">
        <v>101.889121180826</v>
      </c>
      <c r="R55">
        <f t="shared" si="3"/>
        <v>-9.5359840538172987E-4</v>
      </c>
    </row>
    <row r="56" spans="1:18" x14ac:dyDescent="0.25">
      <c r="A56" s="2">
        <v>42026</v>
      </c>
      <c r="B56" s="3">
        <v>2.3103392E-2</v>
      </c>
      <c r="C56" s="3">
        <v>1.52697675334133E-2</v>
      </c>
      <c r="D56" s="3">
        <v>120.187430885209</v>
      </c>
      <c r="E56" s="3">
        <v>103.934409712601</v>
      </c>
      <c r="F56">
        <f t="shared" si="0"/>
        <v>7.8336244665867007E-3</v>
      </c>
      <c r="M56" s="2">
        <v>42025</v>
      </c>
      <c r="N56" s="3">
        <f t="shared" si="1"/>
        <v>1.8010148705969023E-2</v>
      </c>
      <c r="O56" s="3">
        <f t="shared" si="2"/>
        <v>4.7316506390451341E-3</v>
      </c>
      <c r="P56" s="3">
        <f>D55-J58</f>
        <v>110.66436666240899</v>
      </c>
      <c r="Q56" s="3">
        <v>102.371224906173</v>
      </c>
      <c r="R56">
        <f t="shared" si="3"/>
        <v>1.327849806692389E-2</v>
      </c>
    </row>
    <row r="57" spans="1:18" x14ac:dyDescent="0.25">
      <c r="A57" s="2">
        <v>42027</v>
      </c>
      <c r="B57" s="3">
        <v>-4.7621909999999998E-3</v>
      </c>
      <c r="C57" s="3">
        <v>-5.4916026464386898E-3</v>
      </c>
      <c r="D57" s="3">
        <v>119.615075383535</v>
      </c>
      <c r="E57" s="3">
        <v>103.363643233167</v>
      </c>
      <c r="F57">
        <f t="shared" si="0"/>
        <v>7.2941164643869003E-4</v>
      </c>
      <c r="J57" t="s">
        <v>13</v>
      </c>
      <c r="M57" s="2">
        <v>42026</v>
      </c>
      <c r="N57" s="3">
        <f t="shared" si="1"/>
        <v>2.4524912770651729E-2</v>
      </c>
      <c r="O57" s="3">
        <f t="shared" si="2"/>
        <v>1.5269767533412972E-2</v>
      </c>
      <c r="P57" s="3">
        <f>D56-J58</f>
        <v>113.37840060162399</v>
      </c>
      <c r="Q57" s="3">
        <v>103.934409712601</v>
      </c>
      <c r="R57">
        <f t="shared" si="3"/>
        <v>9.2551452372387575E-3</v>
      </c>
    </row>
    <row r="58" spans="1:18" x14ac:dyDescent="0.25">
      <c r="A58" s="2">
        <v>42030</v>
      </c>
      <c r="B58" s="3">
        <v>6.7175621788252296E-3</v>
      </c>
      <c r="C58" s="3">
        <v>2.5684514236141501E-3</v>
      </c>
      <c r="D58" s="3">
        <v>120.41859708994799</v>
      </c>
      <c r="E58" s="3">
        <v>103.62912772978</v>
      </c>
      <c r="F58">
        <f t="shared" si="0"/>
        <v>4.1491107552110796E-3</v>
      </c>
      <c r="J58">
        <f>D54-P55</f>
        <v>6.8090302835850025</v>
      </c>
      <c r="M58" s="2">
        <v>42027</v>
      </c>
      <c r="N58" s="3">
        <f t="shared" si="1"/>
        <v>-5.0481881790260348E-3</v>
      </c>
      <c r="O58" s="3">
        <f t="shared" si="2"/>
        <v>-5.4916026464409641E-3</v>
      </c>
      <c r="P58" s="3">
        <f>D57-J58</f>
        <v>112.80604509995</v>
      </c>
      <c r="Q58" s="3">
        <v>103.363643233167</v>
      </c>
      <c r="R58">
        <f t="shared" si="3"/>
        <v>4.4341446741492929E-4</v>
      </c>
    </row>
    <row r="59" spans="1:18" x14ac:dyDescent="0.25">
      <c r="A59" s="2">
        <v>42031</v>
      </c>
      <c r="B59" s="3">
        <v>-1.1361288000000001E-2</v>
      </c>
      <c r="C59" s="3">
        <v>-1.33878439932137E-2</v>
      </c>
      <c r="D59" s="3">
        <v>119.050486727853</v>
      </c>
      <c r="E59" s="3">
        <v>102.24175713458</v>
      </c>
      <c r="F59">
        <f t="shared" si="0"/>
        <v>2.0265559932136998E-3</v>
      </c>
      <c r="M59" s="2">
        <v>42030</v>
      </c>
      <c r="N59" s="3">
        <f t="shared" si="1"/>
        <v>7.1230376501635728E-3</v>
      </c>
      <c r="O59" s="3">
        <f t="shared" si="2"/>
        <v>2.568451423622138E-3</v>
      </c>
      <c r="P59" s="3">
        <f>D58-$J58</f>
        <v>113.60956680636299</v>
      </c>
      <c r="Q59" s="3">
        <v>103.62912772978</v>
      </c>
      <c r="R59">
        <f t="shared" si="3"/>
        <v>4.5545862265414343E-3</v>
      </c>
    </row>
    <row r="60" spans="1:18" x14ac:dyDescent="0.25">
      <c r="A60" s="2">
        <v>42032</v>
      </c>
      <c r="B60" s="3">
        <v>-8.1205589999999994E-3</v>
      </c>
      <c r="C60" s="3">
        <v>-1.34956024734547E-2</v>
      </c>
      <c r="D60" s="3">
        <v>118.083730226401</v>
      </c>
      <c r="E60" s="3">
        <v>100.861943024105</v>
      </c>
      <c r="F60">
        <f t="shared" si="0"/>
        <v>5.3750434734547003E-3</v>
      </c>
      <c r="M60" s="2">
        <v>42031</v>
      </c>
      <c r="N60" s="3">
        <f t="shared" si="1"/>
        <v>-1.2042210885521756E-2</v>
      </c>
      <c r="O60" s="3">
        <f t="shared" si="2"/>
        <v>-1.3387843993222253E-2</v>
      </c>
      <c r="P60" s="3">
        <f>D59-$J$58</f>
        <v>112.241456444268</v>
      </c>
      <c r="Q60" s="3">
        <v>102.24175713458</v>
      </c>
      <c r="R60">
        <f t="shared" si="3"/>
        <v>1.3456331077004967E-3</v>
      </c>
    </row>
    <row r="61" spans="1:18" x14ac:dyDescent="0.25">
      <c r="A61" s="2">
        <v>42033</v>
      </c>
      <c r="B61" s="3">
        <v>1.8239374999999999E-2</v>
      </c>
      <c r="C61" s="3">
        <v>9.5347025212770206E-3</v>
      </c>
      <c r="D61" s="3">
        <v>120.237503663399</v>
      </c>
      <c r="E61" s="3">
        <v>101.823631646558</v>
      </c>
      <c r="F61">
        <f t="shared" si="0"/>
        <v>8.704672478722978E-3</v>
      </c>
      <c r="M61" s="2">
        <v>42032</v>
      </c>
      <c r="N61" s="3">
        <f t="shared" si="1"/>
        <v>-8.6131856452880823E-3</v>
      </c>
      <c r="O61" s="3">
        <f t="shared" si="2"/>
        <v>-1.3495602473446909E-2</v>
      </c>
      <c r="P61" s="3">
        <f>D60-$J$58</f>
        <v>111.274699942816</v>
      </c>
      <c r="Q61" s="3">
        <v>100.861943024105</v>
      </c>
      <c r="R61">
        <f t="shared" si="3"/>
        <v>4.8824168281588268E-3</v>
      </c>
    </row>
    <row r="62" spans="1:18" x14ac:dyDescent="0.25">
      <c r="A62" s="2">
        <v>42034</v>
      </c>
      <c r="B62" s="3">
        <v>-1.3542973E-2</v>
      </c>
      <c r="C62" s="3">
        <v>-1.2991960420531801E-2</v>
      </c>
      <c r="D62" s="3">
        <v>118.609130397699</v>
      </c>
      <c r="E62" s="3">
        <v>100.500743054331</v>
      </c>
      <c r="F62">
        <f t="shared" si="0"/>
        <v>-5.5101257946819915E-4</v>
      </c>
      <c r="M62" s="2">
        <v>42033</v>
      </c>
      <c r="N62" s="3">
        <f t="shared" si="1"/>
        <v>1.9355463893453023E-2</v>
      </c>
      <c r="O62" s="3">
        <f t="shared" si="2"/>
        <v>9.5347025212786391E-3</v>
      </c>
      <c r="P62" s="3">
        <f t="shared" ref="P62:P85" si="4">D61-$J$58</f>
        <v>113.42847337981399</v>
      </c>
      <c r="Q62" s="3">
        <v>101.823631646558</v>
      </c>
      <c r="R62">
        <f t="shared" si="3"/>
        <v>9.8207613721743841E-3</v>
      </c>
    </row>
    <row r="63" spans="1:18" x14ac:dyDescent="0.25">
      <c r="A63" s="2">
        <v>42037</v>
      </c>
      <c r="B63" s="3">
        <v>2.87676865771966E-4</v>
      </c>
      <c r="C63" s="3">
        <v>1.29624709898295E-2</v>
      </c>
      <c r="D63" s="3">
        <v>118.64325150058301</v>
      </c>
      <c r="E63" s="3">
        <v>101.80348102062899</v>
      </c>
      <c r="F63">
        <f t="shared" si="0"/>
        <v>-1.2674794124057535E-2</v>
      </c>
      <c r="M63" s="2">
        <v>42034</v>
      </c>
      <c r="N63" s="3">
        <f t="shared" si="1"/>
        <v>-1.4355948001234237E-2</v>
      </c>
      <c r="O63" s="3">
        <f t="shared" si="2"/>
        <v>-1.2991960420532897E-2</v>
      </c>
      <c r="P63" s="3">
        <f t="shared" si="4"/>
        <v>111.800100114114</v>
      </c>
      <c r="Q63" s="3">
        <v>100.500743054331</v>
      </c>
      <c r="R63">
        <f t="shared" si="3"/>
        <v>-1.36398758070134E-3</v>
      </c>
    </row>
    <row r="64" spans="1:18" x14ac:dyDescent="0.25">
      <c r="A64" s="2">
        <v>42038</v>
      </c>
      <c r="B64" s="3">
        <v>6.8198119999999997E-3</v>
      </c>
      <c r="C64" s="3">
        <v>1.44394685404656E-2</v>
      </c>
      <c r="D64" s="3">
        <v>119.452376170886</v>
      </c>
      <c r="E64" s="3">
        <v>103.273469182136</v>
      </c>
      <c r="F64">
        <f t="shared" si="0"/>
        <v>-7.6196565404656001E-3</v>
      </c>
      <c r="M64" s="2">
        <v>42037</v>
      </c>
      <c r="N64" s="3">
        <f t="shared" si="1"/>
        <v>3.0519742691798507E-4</v>
      </c>
      <c r="O64" s="3">
        <f t="shared" si="2"/>
        <v>1.296247098982873E-2</v>
      </c>
      <c r="P64" s="3">
        <f t="shared" si="4"/>
        <v>111.834221216998</v>
      </c>
      <c r="Q64" s="3">
        <v>101.80348102062899</v>
      </c>
      <c r="R64">
        <f t="shared" si="3"/>
        <v>-1.2657273562910744E-2</v>
      </c>
    </row>
    <row r="65" spans="1:18" x14ac:dyDescent="0.25">
      <c r="A65" s="2">
        <v>42039</v>
      </c>
      <c r="B65" s="3">
        <v>9.8464800000000008E-4</v>
      </c>
      <c r="C65" s="3">
        <v>-4.1560367409257401E-3</v>
      </c>
      <c r="D65" s="3">
        <v>119.56999471417799</v>
      </c>
      <c r="E65" s="3">
        <v>102.84426084985201</v>
      </c>
      <c r="F65">
        <f t="shared" si="0"/>
        <v>5.1406847409257404E-3</v>
      </c>
      <c r="M65" s="2">
        <v>42038</v>
      </c>
      <c r="N65" s="3">
        <f t="shared" si="1"/>
        <v>7.2350364807656142E-3</v>
      </c>
      <c r="O65" s="3">
        <f t="shared" si="2"/>
        <v>1.4439468540463095E-2</v>
      </c>
      <c r="P65" s="3">
        <f t="shared" si="4"/>
        <v>112.643345887301</v>
      </c>
      <c r="Q65" s="3">
        <v>103.273469182136</v>
      </c>
      <c r="R65">
        <f t="shared" si="3"/>
        <v>-7.2044320596974807E-3</v>
      </c>
    </row>
    <row r="66" spans="1:18" x14ac:dyDescent="0.25">
      <c r="A66" s="2">
        <v>42040</v>
      </c>
      <c r="B66" s="3">
        <v>8.0165570000000005E-3</v>
      </c>
      <c r="C66" s="3">
        <v>1.02914019524763E-2</v>
      </c>
      <c r="D66" s="3">
        <v>120.52853439229401</v>
      </c>
      <c r="E66" s="3">
        <v>103.902672476763</v>
      </c>
      <c r="F66">
        <f t="shared" si="0"/>
        <v>-2.274844952476299E-3</v>
      </c>
      <c r="M66" s="2">
        <v>42039</v>
      </c>
      <c r="N66" s="3">
        <f t="shared" si="1"/>
        <v>1.0441676990816055E-3</v>
      </c>
      <c r="O66" s="3">
        <f t="shared" si="2"/>
        <v>-4.1560367409274063E-3</v>
      </c>
      <c r="P66" s="3">
        <f t="shared" si="4"/>
        <v>112.76096443059299</v>
      </c>
      <c r="Q66" s="3">
        <v>102.84426084985201</v>
      </c>
      <c r="R66">
        <f t="shared" si="3"/>
        <v>5.2002044400090118E-3</v>
      </c>
    </row>
    <row r="67" spans="1:18" x14ac:dyDescent="0.25">
      <c r="A67" s="2">
        <v>42041</v>
      </c>
      <c r="B67" s="3">
        <v>1.51192E-4</v>
      </c>
      <c r="C67" s="3">
        <v>-3.41814867249772E-3</v>
      </c>
      <c r="D67" s="3">
        <v>120.54675734246599</v>
      </c>
      <c r="E67" s="3">
        <v>103.547517694768</v>
      </c>
      <c r="F67">
        <f t="shared" si="0"/>
        <v>3.5693406724977201E-3</v>
      </c>
      <c r="M67" s="2">
        <v>42040</v>
      </c>
      <c r="N67" s="3">
        <f t="shared" si="1"/>
        <v>8.5006339113569297E-3</v>
      </c>
      <c r="O67" s="3">
        <f t="shared" si="2"/>
        <v>1.0291401952474809E-2</v>
      </c>
      <c r="P67" s="3">
        <f t="shared" si="4"/>
        <v>113.719504108709</v>
      </c>
      <c r="Q67" s="3">
        <v>103.902672476763</v>
      </c>
      <c r="R67">
        <f t="shared" si="3"/>
        <v>-1.7907680411178798E-3</v>
      </c>
    </row>
    <row r="68" spans="1:18" x14ac:dyDescent="0.25">
      <c r="A68" s="2">
        <v>42044</v>
      </c>
      <c r="B68" s="3">
        <v>-8.3764010804010594E-3</v>
      </c>
      <c r="C68" s="3">
        <v>-4.2472038025366402E-3</v>
      </c>
      <c r="D68" s="3">
        <v>119.537009354023</v>
      </c>
      <c r="E68" s="3">
        <v>103.10773028387101</v>
      </c>
      <c r="F68">
        <f t="shared" ref="F68:F84" si="5">B68-C68</f>
        <v>-4.1291972778644192E-3</v>
      </c>
      <c r="M68" s="2">
        <v>42041</v>
      </c>
      <c r="N68" s="3">
        <f t="shared" si="1"/>
        <v>1.6024472068194021E-4</v>
      </c>
      <c r="O68" s="3">
        <f t="shared" si="2"/>
        <v>-3.4181486724937215E-3</v>
      </c>
      <c r="P68" s="3">
        <f t="shared" si="4"/>
        <v>113.73772705888099</v>
      </c>
      <c r="Q68" s="3">
        <v>103.547517694768</v>
      </c>
      <c r="R68">
        <f t="shared" si="3"/>
        <v>3.5783933931756618E-3</v>
      </c>
    </row>
    <row r="69" spans="1:18" x14ac:dyDescent="0.25">
      <c r="A69" s="2">
        <v>42045</v>
      </c>
      <c r="B69" s="3">
        <v>1.2184093999999999E-2</v>
      </c>
      <c r="C69" s="3">
        <v>1.06755132552253E-2</v>
      </c>
      <c r="D69" s="3">
        <v>120.993459512472</v>
      </c>
      <c r="E69" s="3">
        <v>104.208458225233</v>
      </c>
      <c r="F69">
        <f t="shared" si="5"/>
        <v>1.5085807447746992E-3</v>
      </c>
      <c r="M69" s="2">
        <v>42044</v>
      </c>
      <c r="N69" s="3">
        <f t="shared" si="1"/>
        <v>-8.8778632609763548E-3</v>
      </c>
      <c r="O69" s="3">
        <f t="shared" si="2"/>
        <v>-4.247203802541938E-3</v>
      </c>
      <c r="P69" s="3">
        <f t="shared" si="4"/>
        <v>112.727979070438</v>
      </c>
      <c r="Q69" s="3">
        <v>103.10773028387101</v>
      </c>
      <c r="R69">
        <f t="shared" ref="R69:R85" si="6">N69-O69</f>
        <v>-4.6306594584344168E-3</v>
      </c>
    </row>
    <row r="70" spans="1:18" x14ac:dyDescent="0.25">
      <c r="A70" s="2">
        <v>42046</v>
      </c>
      <c r="B70" s="3">
        <v>8.1450159999999997E-3</v>
      </c>
      <c r="C70" s="3">
        <v>-2.9005264455498601E-5</v>
      </c>
      <c r="D70" s="3">
        <v>121.978953176096</v>
      </c>
      <c r="E70" s="3">
        <v>104.205435631344</v>
      </c>
      <c r="F70">
        <f t="shared" si="5"/>
        <v>8.1740212644554975E-3</v>
      </c>
      <c r="M70" s="2">
        <v>42045</v>
      </c>
      <c r="N70" s="3">
        <f t="shared" ref="N70:N85" si="7">(P70-P69)/P69</f>
        <v>1.2920041417037556E-2</v>
      </c>
      <c r="O70" s="3">
        <f t="shared" ref="O70:O85" si="8">(Q70-Q69)/Q69</f>
        <v>1.0675513255228553E-2</v>
      </c>
      <c r="P70" s="3">
        <f t="shared" si="4"/>
        <v>114.184429228887</v>
      </c>
      <c r="Q70" s="3">
        <v>104.208458225233</v>
      </c>
      <c r="R70">
        <f t="shared" si="6"/>
        <v>2.2445281618090028E-3</v>
      </c>
    </row>
    <row r="71" spans="1:18" x14ac:dyDescent="0.25">
      <c r="A71" s="2">
        <v>42047</v>
      </c>
      <c r="B71" s="3">
        <v>-1.4391339999999999E-3</v>
      </c>
      <c r="C71" s="3">
        <v>9.6445301736015395E-3</v>
      </c>
      <c r="D71" s="3">
        <v>121.803409117296</v>
      </c>
      <c r="E71" s="3">
        <v>105.210448099544</v>
      </c>
      <c r="F71">
        <f t="shared" si="5"/>
        <v>-1.1083664173601539E-2</v>
      </c>
      <c r="M71" s="2">
        <v>42046</v>
      </c>
      <c r="N71" s="3">
        <f t="shared" si="7"/>
        <v>8.630718481313587E-3</v>
      </c>
      <c r="O71" s="3">
        <f t="shared" si="8"/>
        <v>-2.9005264452400717E-5</v>
      </c>
      <c r="P71" s="3">
        <f t="shared" si="4"/>
        <v>115.169922892511</v>
      </c>
      <c r="Q71" s="3">
        <v>104.205435631344</v>
      </c>
      <c r="R71">
        <f t="shared" si="6"/>
        <v>8.6597237457659883E-3</v>
      </c>
    </row>
    <row r="72" spans="1:18" x14ac:dyDescent="0.25">
      <c r="A72" s="2">
        <v>42048</v>
      </c>
      <c r="B72" s="3">
        <v>1.902085E-3</v>
      </c>
      <c r="C72" s="3">
        <v>4.0747337776756301E-3</v>
      </c>
      <c r="D72" s="3">
        <v>122.03508955472699</v>
      </c>
      <c r="E72" s="3">
        <v>105.639152666179</v>
      </c>
      <c r="F72">
        <f t="shared" si="5"/>
        <v>-2.1726487776756302E-3</v>
      </c>
      <c r="M72" s="2">
        <v>42047</v>
      </c>
      <c r="N72" s="3">
        <f t="shared" si="7"/>
        <v>-1.5242179068213544E-3</v>
      </c>
      <c r="O72" s="3">
        <f t="shared" si="8"/>
        <v>9.6445301736034876E-3</v>
      </c>
      <c r="P72" s="3">
        <f t="shared" si="4"/>
        <v>114.994378833711</v>
      </c>
      <c r="Q72" s="3">
        <v>105.210448099544</v>
      </c>
      <c r="R72">
        <f t="shared" si="6"/>
        <v>-1.1168748080424841E-2</v>
      </c>
    </row>
    <row r="73" spans="1:18" x14ac:dyDescent="0.25">
      <c r="A73" s="2">
        <v>42052</v>
      </c>
      <c r="B73" s="3">
        <v>5.1917114546774605E-4</v>
      </c>
      <c r="C73" s="3">
        <v>1.5975278852068901E-3</v>
      </c>
      <c r="D73" s="3">
        <v>122.098446651958</v>
      </c>
      <c r="E73" s="3">
        <v>105.80791415833301</v>
      </c>
      <c r="F73">
        <f t="shared" si="5"/>
        <v>-1.078356739739144E-3</v>
      </c>
      <c r="M73" s="2">
        <v>42048</v>
      </c>
      <c r="N73" s="3">
        <f t="shared" si="7"/>
        <v>2.0147109778819675E-3</v>
      </c>
      <c r="O73" s="3">
        <f t="shared" si="8"/>
        <v>4.0747337776699715E-3</v>
      </c>
      <c r="P73" s="3">
        <f t="shared" si="4"/>
        <v>115.22605927114199</v>
      </c>
      <c r="Q73" s="3">
        <v>105.639152666179</v>
      </c>
      <c r="R73">
        <f t="shared" si="6"/>
        <v>-2.0600227997880039E-3</v>
      </c>
    </row>
    <row r="74" spans="1:18" x14ac:dyDescent="0.25">
      <c r="A74" s="2">
        <v>42053</v>
      </c>
      <c r="B74" s="3">
        <v>3.211588E-3</v>
      </c>
      <c r="C74" s="3">
        <v>-3.1423483816905802E-4</v>
      </c>
      <c r="D74" s="3">
        <v>122.490576558044</v>
      </c>
      <c r="E74" s="3">
        <v>105.77466562555</v>
      </c>
      <c r="F74">
        <f t="shared" si="5"/>
        <v>3.5258228381690581E-3</v>
      </c>
      <c r="M74" s="2">
        <v>42052</v>
      </c>
      <c r="N74" s="3">
        <f t="shared" si="7"/>
        <v>5.4985042126553868E-4</v>
      </c>
      <c r="O74" s="3">
        <f t="shared" si="8"/>
        <v>1.5975278852083654E-3</v>
      </c>
      <c r="P74" s="3">
        <f t="shared" si="4"/>
        <v>115.289416368373</v>
      </c>
      <c r="Q74" s="3">
        <v>105.80791415833301</v>
      </c>
      <c r="R74">
        <f t="shared" si="6"/>
        <v>-1.0476774639428268E-3</v>
      </c>
    </row>
    <row r="75" spans="1:18" x14ac:dyDescent="0.25">
      <c r="A75" s="2">
        <v>42054</v>
      </c>
      <c r="B75" s="3">
        <v>-3.9730549999999996E-3</v>
      </c>
      <c r="C75" s="3">
        <v>-1.06206660062485E-3</v>
      </c>
      <c r="D75" s="3">
        <v>122.003914760398</v>
      </c>
      <c r="E75" s="3">
        <v>105.66232588599701</v>
      </c>
      <c r="F75">
        <f t="shared" si="5"/>
        <v>-2.9109883993751499E-3</v>
      </c>
      <c r="M75" s="2">
        <v>42053</v>
      </c>
      <c r="N75" s="3">
        <f t="shared" si="7"/>
        <v>3.4012654278087733E-3</v>
      </c>
      <c r="O75" s="3">
        <f t="shared" si="8"/>
        <v>-3.1423483817337059E-4</v>
      </c>
      <c r="P75" s="3">
        <f t="shared" si="4"/>
        <v>115.681546274459</v>
      </c>
      <c r="Q75" s="3">
        <v>105.77466562555</v>
      </c>
      <c r="R75">
        <f t="shared" si="6"/>
        <v>3.7155002659821439E-3</v>
      </c>
    </row>
    <row r="76" spans="1:18" x14ac:dyDescent="0.25">
      <c r="A76" s="2">
        <v>42055</v>
      </c>
      <c r="B76" s="3">
        <v>1.4124266999999999E-2</v>
      </c>
      <c r="C76" s="3">
        <v>6.12648692459891E-3</v>
      </c>
      <c r="D76" s="3">
        <v>123.727130627519</v>
      </c>
      <c r="E76" s="3">
        <v>106.30966474396099</v>
      </c>
      <c r="F76">
        <f t="shared" si="5"/>
        <v>7.9977800754010894E-3</v>
      </c>
      <c r="M76" s="2">
        <v>42054</v>
      </c>
      <c r="N76" s="3">
        <f t="shared" si="7"/>
        <v>-4.2069095142570909E-3</v>
      </c>
      <c r="O76" s="3">
        <f t="shared" si="8"/>
        <v>-1.0620666006232941E-3</v>
      </c>
      <c r="P76" s="3">
        <f t="shared" si="4"/>
        <v>115.194884476813</v>
      </c>
      <c r="Q76" s="3">
        <v>105.66232588599701</v>
      </c>
      <c r="R76">
        <f t="shared" si="6"/>
        <v>-3.1448429136337968E-3</v>
      </c>
    </row>
    <row r="77" spans="1:18" x14ac:dyDescent="0.25">
      <c r="A77" s="2">
        <v>42058</v>
      </c>
      <c r="B77" s="3">
        <v>2.9050508488485199E-3</v>
      </c>
      <c r="C77" s="3">
        <v>-3.0327441595981599E-4</v>
      </c>
      <c r="D77" s="3">
        <v>124.08656423337401</v>
      </c>
      <c r="E77" s="3">
        <v>106.27742374247499</v>
      </c>
      <c r="F77">
        <f t="shared" si="5"/>
        <v>3.208325264808336E-3</v>
      </c>
      <c r="M77" s="2">
        <v>42055</v>
      </c>
      <c r="N77" s="3">
        <f t="shared" si="7"/>
        <v>1.4959135337887822E-2</v>
      </c>
      <c r="O77" s="3">
        <f t="shared" si="8"/>
        <v>6.1264869246057032E-3</v>
      </c>
      <c r="P77" s="3">
        <f t="shared" si="4"/>
        <v>116.918100343934</v>
      </c>
      <c r="Q77" s="3">
        <v>106.30966474396099</v>
      </c>
      <c r="R77">
        <f t="shared" si="6"/>
        <v>8.8326484132821188E-3</v>
      </c>
    </row>
    <row r="78" spans="1:18" x14ac:dyDescent="0.25">
      <c r="A78" s="2">
        <v>42059</v>
      </c>
      <c r="B78" s="3">
        <v>-3.1244749999999998E-3</v>
      </c>
      <c r="C78" s="3">
        <v>2.7587383749040099E-3</v>
      </c>
      <c r="D78" s="3">
        <v>123.69885886559101</v>
      </c>
      <c r="E78" s="3">
        <v>106.570615349739</v>
      </c>
      <c r="F78">
        <f t="shared" si="5"/>
        <v>-5.8832133749040097E-3</v>
      </c>
      <c r="M78" s="2">
        <v>42058</v>
      </c>
      <c r="N78" s="3">
        <f t="shared" si="7"/>
        <v>3.0742340561270591E-3</v>
      </c>
      <c r="O78" s="3">
        <f t="shared" si="8"/>
        <v>-3.0327441595879179E-4</v>
      </c>
      <c r="P78" s="3">
        <f t="shared" si="4"/>
        <v>117.277533949789</v>
      </c>
      <c r="Q78" s="3">
        <v>106.27742374247499</v>
      </c>
      <c r="R78">
        <f t="shared" si="6"/>
        <v>3.3775084720858509E-3</v>
      </c>
    </row>
    <row r="79" spans="1:18" x14ac:dyDescent="0.25">
      <c r="A79" s="2">
        <v>42060</v>
      </c>
      <c r="B79" s="3">
        <v>-4.3884950000000001E-3</v>
      </c>
      <c r="C79" s="3">
        <v>-7.6578365193714904E-4</v>
      </c>
      <c r="D79" s="3">
        <v>123.156007041953</v>
      </c>
      <c r="E79" s="3">
        <v>106.489005314727</v>
      </c>
      <c r="F79">
        <f t="shared" si="5"/>
        <v>-3.6227113480628509E-3</v>
      </c>
      <c r="M79" s="2">
        <v>42059</v>
      </c>
      <c r="N79" s="3">
        <f t="shared" si="7"/>
        <v>-3.3058792654097812E-3</v>
      </c>
      <c r="O79" s="3">
        <f t="shared" si="8"/>
        <v>2.7587383749012443E-3</v>
      </c>
      <c r="P79" s="3">
        <f t="shared" si="4"/>
        <v>116.889828582006</v>
      </c>
      <c r="Q79" s="3">
        <v>106.570615349739</v>
      </c>
      <c r="R79">
        <f t="shared" si="6"/>
        <v>-6.064617640311026E-3</v>
      </c>
    </row>
    <row r="80" spans="1:18" x14ac:dyDescent="0.25">
      <c r="A80" s="2">
        <v>42061</v>
      </c>
      <c r="B80" s="3">
        <v>8.5326200000000003E-4</v>
      </c>
      <c r="C80" s="3">
        <v>-1.47597286480656E-3</v>
      </c>
      <c r="D80" s="3">
        <v>123.261091382834</v>
      </c>
      <c r="E80" s="3">
        <v>106.33183043248199</v>
      </c>
      <c r="F80">
        <f t="shared" si="5"/>
        <v>2.32923486480656E-3</v>
      </c>
      <c r="M80" s="2">
        <v>42060</v>
      </c>
      <c r="N80" s="3">
        <f t="shared" si="7"/>
        <v>-4.6441322587547143E-3</v>
      </c>
      <c r="O80" s="3">
        <f t="shared" si="8"/>
        <v>-7.6578365193989771E-4</v>
      </c>
      <c r="P80" s="3">
        <f t="shared" si="4"/>
        <v>116.346976758368</v>
      </c>
      <c r="Q80" s="3">
        <v>106.489005314727</v>
      </c>
      <c r="R80">
        <f t="shared" si="6"/>
        <v>-3.8783486068148165E-3</v>
      </c>
    </row>
    <row r="81" spans="1:18" x14ac:dyDescent="0.25">
      <c r="A81" s="2">
        <v>42062</v>
      </c>
      <c r="B81" s="3">
        <v>-1.81041E-4</v>
      </c>
      <c r="C81" s="3">
        <v>-2.9563091617157899E-3</v>
      </c>
      <c r="D81" s="3">
        <v>123.238776071589</v>
      </c>
      <c r="E81" s="3">
        <v>106.017480667993</v>
      </c>
      <c r="F81">
        <f t="shared" si="5"/>
        <v>2.7752681617157901E-3</v>
      </c>
      <c r="M81" s="2">
        <v>42061</v>
      </c>
      <c r="N81" s="3">
        <f t="shared" si="7"/>
        <v>9.0319786391385149E-4</v>
      </c>
      <c r="O81" s="3">
        <f t="shared" si="8"/>
        <v>-1.4759728648086566E-3</v>
      </c>
      <c r="P81" s="3">
        <f t="shared" si="4"/>
        <v>116.45206109924899</v>
      </c>
      <c r="Q81" s="3">
        <v>106.33183043248199</v>
      </c>
      <c r="R81">
        <f t="shared" si="6"/>
        <v>2.379170728722508E-3</v>
      </c>
    </row>
    <row r="82" spans="1:18" x14ac:dyDescent="0.25">
      <c r="A82" s="2">
        <v>42065</v>
      </c>
      <c r="B82" s="3">
        <v>4.6042930674843399E-3</v>
      </c>
      <c r="C82" s="3">
        <v>6.1249703017343697E-3</v>
      </c>
      <c r="D82" s="3">
        <v>123.806203513901</v>
      </c>
      <c r="E82" s="3">
        <v>106.66683458854899</v>
      </c>
      <c r="F82">
        <f t="shared" si="5"/>
        <v>-1.5206772342500298E-3</v>
      </c>
      <c r="M82" s="2">
        <v>42062</v>
      </c>
      <c r="N82" s="3">
        <f t="shared" si="7"/>
        <v>-1.916265889529961E-4</v>
      </c>
      <c r="O82" s="3">
        <f t="shared" si="8"/>
        <v>-2.9563091617105085E-3</v>
      </c>
      <c r="P82" s="3">
        <f t="shared" si="4"/>
        <v>116.429745788004</v>
      </c>
      <c r="Q82" s="3">
        <v>106.017480667993</v>
      </c>
      <c r="R82">
        <f t="shared" si="6"/>
        <v>2.7646825727575125E-3</v>
      </c>
    </row>
    <row r="83" spans="1:18" x14ac:dyDescent="0.25">
      <c r="A83" s="2">
        <v>42066</v>
      </c>
      <c r="B83" s="3">
        <v>-7.2890969999999996E-3</v>
      </c>
      <c r="C83" s="3">
        <v>-4.5386064919547102E-3</v>
      </c>
      <c r="D83" s="3">
        <v>122.903768087286</v>
      </c>
      <c r="E83" s="3">
        <v>106.182715800609</v>
      </c>
      <c r="F83">
        <f t="shared" si="5"/>
        <v>-2.7504905080452894E-3</v>
      </c>
      <c r="M83" s="2">
        <v>42065</v>
      </c>
      <c r="N83" s="3">
        <f t="shared" si="7"/>
        <v>4.8735607766864902E-3</v>
      </c>
      <c r="O83" s="3">
        <f t="shared" si="8"/>
        <v>6.1249703017328674E-3</v>
      </c>
      <c r="P83" s="3">
        <f t="shared" si="4"/>
        <v>116.99717323031599</v>
      </c>
      <c r="Q83" s="3">
        <v>106.66683458854899</v>
      </c>
      <c r="R83">
        <f t="shared" si="6"/>
        <v>-1.2514095250463772E-3</v>
      </c>
    </row>
    <row r="84" spans="1:18" x14ac:dyDescent="0.25">
      <c r="A84" s="2">
        <v>42067</v>
      </c>
      <c r="B84" s="3">
        <v>-5.7761540000000004E-3</v>
      </c>
      <c r="C84" s="3">
        <v>-4.3885035440131299E-3</v>
      </c>
      <c r="D84" s="3">
        <v>122.19385699563399</v>
      </c>
      <c r="E84" s="3">
        <v>105.716732576005</v>
      </c>
      <c r="F84">
        <f t="shared" si="5"/>
        <v>-1.3876504559868705E-3</v>
      </c>
      <c r="M84" s="2">
        <v>42066</v>
      </c>
      <c r="N84" s="3">
        <f t="shared" si="7"/>
        <v>-7.7133096612385776E-3</v>
      </c>
      <c r="O84" s="3">
        <f t="shared" si="8"/>
        <v>-4.5386064919560546E-3</v>
      </c>
      <c r="P84" s="3">
        <f t="shared" si="4"/>
        <v>116.09473780370099</v>
      </c>
      <c r="Q84" s="3">
        <v>106.182715800609</v>
      </c>
      <c r="R84">
        <f t="shared" si="6"/>
        <v>-3.174703169282523E-3</v>
      </c>
    </row>
    <row r="85" spans="1:18" x14ac:dyDescent="0.25">
      <c r="A85" s="3"/>
      <c r="B85" s="3"/>
      <c r="C85" s="3"/>
      <c r="D85" s="3"/>
      <c r="E85" s="3"/>
      <c r="M85" s="2">
        <v>42067</v>
      </c>
      <c r="N85" s="3">
        <f t="shared" si="7"/>
        <v>-6.1149291094688358E-3</v>
      </c>
      <c r="O85" s="3">
        <f t="shared" si="8"/>
        <v>-4.3885035440139868E-3</v>
      </c>
      <c r="P85" s="3">
        <f t="shared" si="4"/>
        <v>115.38482671204899</v>
      </c>
      <c r="Q85" s="3">
        <v>105.716732576005</v>
      </c>
      <c r="R85">
        <f t="shared" si="6"/>
        <v>-1.7264255654548489E-3</v>
      </c>
    </row>
    <row r="87" spans="1:18" x14ac:dyDescent="0.25">
      <c r="E87" s="3">
        <v>252</v>
      </c>
    </row>
    <row r="88" spans="1:18" x14ac:dyDescent="0.25">
      <c r="E88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</dc:creator>
  <cp:lastModifiedBy>Kevin Hu</cp:lastModifiedBy>
  <dcterms:created xsi:type="dcterms:W3CDTF">2015-03-05T16:12:11Z</dcterms:created>
  <dcterms:modified xsi:type="dcterms:W3CDTF">2015-03-11T16:31:55Z</dcterms:modified>
</cp:coreProperties>
</file>