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eclipse\HRIndex\doc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E1" i="1"/>
  <c r="F18" i="1"/>
  <c r="E18" i="1"/>
  <c r="D18" i="1"/>
  <c r="C18" i="1"/>
  <c r="B18" i="1"/>
  <c r="A18" i="1"/>
  <c r="A17" i="1"/>
  <c r="D7" i="1" s="1"/>
  <c r="C17" i="1"/>
  <c r="B17" i="1"/>
  <c r="C10" i="1"/>
  <c r="C1" i="1"/>
  <c r="C13" i="1"/>
  <c r="C12" i="1"/>
  <c r="C11" i="1"/>
  <c r="C9" i="1"/>
  <c r="C8" i="1"/>
  <c r="C7" i="1"/>
  <c r="C6" i="1"/>
  <c r="C5" i="1"/>
  <c r="C4" i="1"/>
  <c r="C3" i="1"/>
  <c r="C2" i="1"/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-0.45</c:v>
                </c:pt>
                <c:pt idx="1">
                  <c:v>-0.4</c:v>
                </c:pt>
                <c:pt idx="2">
                  <c:v>-0.35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</c:numCache>
            </c:numRef>
          </c:xVal>
          <c:yVal>
            <c:numRef>
              <c:f>Sheet1!$E$1:$E$13</c:f>
              <c:numCache>
                <c:formatCode>General</c:formatCode>
                <c:ptCount val="13"/>
                <c:pt idx="0">
                  <c:v>3.914023371562124</c:v>
                </c:pt>
                <c:pt idx="1">
                  <c:v>3.4712736922479999</c:v>
                </c:pt>
                <c:pt idx="2">
                  <c:v>2.9040497803345002</c:v>
                </c:pt>
                <c:pt idx="3">
                  <c:v>2.3535496216109997</c:v>
                </c:pt>
                <c:pt idx="4">
                  <c:v>1.6959501145839999</c:v>
                </c:pt>
                <c:pt idx="5">
                  <c:v>1.9978653908470001</c:v>
                </c:pt>
                <c:pt idx="6">
                  <c:v>3.389064903</c:v>
                </c:pt>
                <c:pt idx="7">
                  <c:v>5.7578251139229994</c:v>
                </c:pt>
                <c:pt idx="8">
                  <c:v>8.8790572741359988</c:v>
                </c:pt>
                <c:pt idx="9">
                  <c:v>12.542435199158998</c:v>
                </c:pt>
                <c:pt idx="10">
                  <c:v>14.547269974901122</c:v>
                </c:pt>
                <c:pt idx="11">
                  <c:v>16.680523046872</c:v>
                </c:pt>
                <c:pt idx="12">
                  <c:v>18.977112514273497</c:v>
                </c:pt>
              </c:numCache>
            </c:numRef>
          </c:yVal>
          <c:smooth val="0"/>
        </c:ser>
        <c:ser>
          <c:idx val="2"/>
          <c:order val="1"/>
          <c:tx>
            <c:v>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-0.45</c:v>
                </c:pt>
                <c:pt idx="1">
                  <c:v>-0.4</c:v>
                </c:pt>
                <c:pt idx="2">
                  <c:v>-0.35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</c:numCache>
            </c:numRef>
          </c:xVal>
          <c:yVal>
            <c:numRef>
              <c:f>Sheet1!$C$1:$C$13</c:f>
              <c:numCache>
                <c:formatCode>General</c:formatCode>
                <c:ptCount val="13"/>
                <c:pt idx="0">
                  <c:v>4.0323054374999998</c:v>
                </c:pt>
                <c:pt idx="1">
                  <c:v>3.6096639999999991</c:v>
                </c:pt>
                <c:pt idx="2">
                  <c:v>3.0308575625</c:v>
                </c:pt>
                <c:pt idx="3">
                  <c:v>2.4622379999999997</c:v>
                </c:pt>
                <c:pt idx="4">
                  <c:v>1.8000319999999999</c:v>
                </c:pt>
                <c:pt idx="5">
                  <c:v>2.1517059999999999</c:v>
                </c:pt>
                <c:pt idx="6">
                  <c:v>3.6</c:v>
                </c:pt>
                <c:pt idx="7">
                  <c:v>5.9682139999999997</c:v>
                </c:pt>
                <c:pt idx="8">
                  <c:v>9.0066880000000005</c:v>
                </c:pt>
                <c:pt idx="9">
                  <c:v>12.579281999999999</c:v>
                </c:pt>
                <c:pt idx="10">
                  <c:v>14.600262437499998</c:v>
                </c:pt>
                <c:pt idx="11">
                  <c:v>16.849856000000003</c:v>
                </c:pt>
                <c:pt idx="12">
                  <c:v>19.426014562500001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-0.45</c:v>
                </c:pt>
                <c:pt idx="1">
                  <c:v>-0.4</c:v>
                </c:pt>
                <c:pt idx="2">
                  <c:v>-0.35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3.92</c:v>
                </c:pt>
                <c:pt idx="1">
                  <c:v>3.49</c:v>
                </c:pt>
                <c:pt idx="2">
                  <c:v>2.81</c:v>
                </c:pt>
                <c:pt idx="3">
                  <c:v>2.4300000000000002</c:v>
                </c:pt>
                <c:pt idx="4">
                  <c:v>1.73</c:v>
                </c:pt>
                <c:pt idx="5">
                  <c:v>1.93</c:v>
                </c:pt>
                <c:pt idx="6">
                  <c:v>3.4</c:v>
                </c:pt>
                <c:pt idx="7">
                  <c:v>5.77</c:v>
                </c:pt>
                <c:pt idx="8">
                  <c:v>8.92</c:v>
                </c:pt>
                <c:pt idx="9">
                  <c:v>12.52</c:v>
                </c:pt>
                <c:pt idx="10">
                  <c:v>14.43</c:v>
                </c:pt>
                <c:pt idx="11">
                  <c:v>16.829999999999998</c:v>
                </c:pt>
                <c:pt idx="12">
                  <c:v>18.93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95552"/>
        <c:axId val="326495944"/>
      </c:scatterChart>
      <c:valAx>
        <c:axId val="3264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95944"/>
        <c:crosses val="autoZero"/>
        <c:crossBetween val="midCat"/>
      </c:valAx>
      <c:valAx>
        <c:axId val="3264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61912</xdr:rowOff>
    </xdr:from>
    <xdr:to>
      <xdr:col>17</xdr:col>
      <xdr:colOff>47624</xdr:colOff>
      <xdr:row>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B13"/>
    </sheetView>
  </sheetViews>
  <sheetFormatPr defaultRowHeight="15" x14ac:dyDescent="0.25"/>
  <cols>
    <col min="1" max="1" width="17.7109375" customWidth="1"/>
    <col min="2" max="2" width="23.140625" customWidth="1"/>
    <col min="3" max="3" width="19.85546875" customWidth="1"/>
    <col min="4" max="4" width="23.140625" customWidth="1"/>
    <col min="5" max="5" width="15.28515625" customWidth="1"/>
    <col min="6" max="6" width="21.5703125" customWidth="1"/>
  </cols>
  <sheetData>
    <row r="1" spans="1:5" x14ac:dyDescent="0.25">
      <c r="A1">
        <v>-0.45</v>
      </c>
      <c r="B1">
        <v>3.92</v>
      </c>
      <c r="C1">
        <f>(155.4*$A1*$A1*$A1*$A1*$A1 - 30.4*$A1*$A1*$A1*$A1 - 43.3*$A1*$A1*$A1 + 46.3*$A1*$A1 + 19.5*$A1 + 3.6)</f>
        <v>4.0323054374999998</v>
      </c>
      <c r="D1">
        <f>A17*$A1*$A1+B17*$A1+C17</f>
        <v>4.1545740133255551</v>
      </c>
      <c r="E1">
        <f>106.7731478*$A1*$A1*$A1*$A1*$A1 - 47.23550515*$A1*$A1*$A1*$A1 - 33.40634794*$A1*$A1*$A1 + 49.35038999*$A1*$A1 + 19.12318478*$A1 + 3.389064903</f>
        <v>3.914023371562124</v>
      </c>
    </row>
    <row r="2" spans="1:5" x14ac:dyDescent="0.25">
      <c r="A2">
        <v>-0.4</v>
      </c>
      <c r="B2">
        <v>3.49</v>
      </c>
      <c r="C2">
        <f t="shared" ref="C2:C13" si="0">(155.4*$A2*$A2*$A2*$A2*$A2 - 30.4*$A2*$A2*$A2*$A2 - 43.3*$A2*$A2*$A2 + 46.3*$A2*$A2 + 19.5*$A2 + 3.6)</f>
        <v>3.6096639999999991</v>
      </c>
      <c r="E2">
        <f t="shared" ref="E2:E13" si="1">106.7731478*$A2*$A2*$A2*$A2*$A2 - 47.23550515*$A2*$A2*$A2*$A2 - 33.40634794*$A2*$A2*$A2 + 49.35038999*$A2*$A2 + 19.12318478*$A2 + 3.389064903</f>
        <v>3.4712736922479999</v>
      </c>
    </row>
    <row r="3" spans="1:5" x14ac:dyDescent="0.25">
      <c r="A3">
        <v>-0.35</v>
      </c>
      <c r="B3">
        <v>2.81</v>
      </c>
      <c r="C3">
        <f t="shared" si="0"/>
        <v>3.0308575625</v>
      </c>
      <c r="E3">
        <f t="shared" si="1"/>
        <v>2.9040497803345002</v>
      </c>
    </row>
    <row r="4" spans="1:5" x14ac:dyDescent="0.25">
      <c r="A4">
        <v>-0.3</v>
      </c>
      <c r="B4">
        <v>2.4300000000000002</v>
      </c>
      <c r="C4">
        <f t="shared" si="0"/>
        <v>2.4622379999999997</v>
      </c>
      <c r="E4">
        <f t="shared" si="1"/>
        <v>2.3535496216109997</v>
      </c>
    </row>
    <row r="5" spans="1:5" x14ac:dyDescent="0.25">
      <c r="A5">
        <v>-0.2</v>
      </c>
      <c r="B5">
        <v>1.73</v>
      </c>
      <c r="C5">
        <f t="shared" si="0"/>
        <v>1.8000319999999999</v>
      </c>
      <c r="E5">
        <f t="shared" si="1"/>
        <v>1.6959501145839999</v>
      </c>
    </row>
    <row r="6" spans="1:5" x14ac:dyDescent="0.25">
      <c r="A6">
        <v>-0.1</v>
      </c>
      <c r="B6">
        <v>1.93</v>
      </c>
      <c r="C6">
        <f t="shared" si="0"/>
        <v>2.1517059999999999</v>
      </c>
      <c r="E6">
        <f t="shared" si="1"/>
        <v>1.9978653908470001</v>
      </c>
    </row>
    <row r="7" spans="1:5" x14ac:dyDescent="0.25">
      <c r="A7">
        <v>0</v>
      </c>
      <c r="B7">
        <v>3.4</v>
      </c>
      <c r="C7">
        <f t="shared" si="0"/>
        <v>3.6</v>
      </c>
      <c r="D7">
        <f>A17*$A7*$A7+B17*$A7+C17</f>
        <v>3.6301139120022121</v>
      </c>
      <c r="E7">
        <f t="shared" si="1"/>
        <v>3.389064903</v>
      </c>
    </row>
    <row r="8" spans="1:5" x14ac:dyDescent="0.25">
      <c r="A8">
        <v>0.1</v>
      </c>
      <c r="B8">
        <v>5.77</v>
      </c>
      <c r="C8">
        <f t="shared" si="0"/>
        <v>5.9682139999999997</v>
      </c>
      <c r="E8">
        <f t="shared" si="1"/>
        <v>5.7578251139229994</v>
      </c>
    </row>
    <row r="9" spans="1:5" x14ac:dyDescent="0.25">
      <c r="A9">
        <v>0.2</v>
      </c>
      <c r="B9">
        <v>8.92</v>
      </c>
      <c r="C9">
        <f t="shared" si="0"/>
        <v>9.0066880000000005</v>
      </c>
      <c r="E9">
        <f t="shared" si="1"/>
        <v>8.8790572741359988</v>
      </c>
    </row>
    <row r="10" spans="1:5" x14ac:dyDescent="0.25">
      <c r="A10">
        <v>0.3</v>
      </c>
      <c r="B10">
        <v>12.52</v>
      </c>
      <c r="C10">
        <f t="shared" si="0"/>
        <v>12.579281999999999</v>
      </c>
      <c r="E10">
        <f t="shared" si="1"/>
        <v>12.542435199158998</v>
      </c>
    </row>
    <row r="11" spans="1:5" x14ac:dyDescent="0.25">
      <c r="A11">
        <v>0.35</v>
      </c>
      <c r="B11">
        <v>14.43</v>
      </c>
      <c r="C11">
        <f t="shared" si="0"/>
        <v>14.600262437499998</v>
      </c>
      <c r="E11">
        <f t="shared" si="1"/>
        <v>14.547269974901122</v>
      </c>
    </row>
    <row r="12" spans="1:5" x14ac:dyDescent="0.25">
      <c r="A12">
        <v>0.4</v>
      </c>
      <c r="B12">
        <v>16.829999999999998</v>
      </c>
      <c r="C12">
        <f t="shared" si="0"/>
        <v>16.849856000000003</v>
      </c>
      <c r="E12">
        <f t="shared" si="1"/>
        <v>16.680523046872</v>
      </c>
    </row>
    <row r="13" spans="1:5" x14ac:dyDescent="0.25">
      <c r="A13">
        <v>0.45</v>
      </c>
      <c r="B13">
        <v>18.93</v>
      </c>
      <c r="C13">
        <f t="shared" si="0"/>
        <v>19.426014562500001</v>
      </c>
      <c r="E13">
        <f t="shared" si="1"/>
        <v>18.977112514273497</v>
      </c>
    </row>
    <row r="17" spans="1:6" x14ac:dyDescent="0.25">
      <c r="A17">
        <f>INDEX(LINEST(B1:B13,A1:A13^{1,2}),1)</f>
        <v>39.934815315176998</v>
      </c>
      <c r="B17">
        <f>INDEX(LINEST(B1:B13,A1:A13^{1,2}),2)</f>
        <v>16.805199999999996</v>
      </c>
      <c r="C17">
        <f>INDEX(LINEST(B1:B13,A1:A13^{1,2}),3)</f>
        <v>3.6301139120022121</v>
      </c>
    </row>
    <row r="18" spans="1:6" x14ac:dyDescent="0.25">
      <c r="A18">
        <f>INDEX(LINEST(B1:B13,A1:A13^{1,2,3,4,5}),1)</f>
        <v>106.7731477791322</v>
      </c>
      <c r="B18">
        <f>INDEX(LINEST(B1:B13,A1:A13^{1,2,3,4,5}),2)</f>
        <v>-47.235505149082805</v>
      </c>
      <c r="C18">
        <f>INDEX(LINEST(B1:B13,A1:A13^{1,2,3,4,5}),3)</f>
        <v>-33.406347940431317</v>
      </c>
      <c r="D18">
        <f>INDEX(LINEST(B1:B13,A1:A13^{1,2,3,4,5}),4)</f>
        <v>49.350389991922292</v>
      </c>
      <c r="E18">
        <f>INDEX(LINEST(B1:B13,A1:A13^{1,2,3,4,5}),5)</f>
        <v>19.123184779244625</v>
      </c>
      <c r="F18">
        <f>INDEX(LINEST(B1:B13,A1:A13^{1,2,3,4,5}),6)</f>
        <v>3.3890649029983235</v>
      </c>
    </row>
    <row r="19" spans="1:6" x14ac:dyDescent="0.25">
      <c r="A19">
        <v>106.7731477791322</v>
      </c>
      <c r="B19">
        <v>-47.235505149082805</v>
      </c>
      <c r="C19">
        <v>-33.406347940431317</v>
      </c>
      <c r="D19">
        <v>49.350389991922292</v>
      </c>
      <c r="E19">
        <v>19.123184779244625</v>
      </c>
      <c r="F19">
        <v>3.3890649029983235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Schlumberger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Matthey</dc:creator>
  <cp:lastModifiedBy>Thierry Matthey</cp:lastModifiedBy>
  <dcterms:created xsi:type="dcterms:W3CDTF">2017-01-02T14:26:47Z</dcterms:created>
  <dcterms:modified xsi:type="dcterms:W3CDTF">2017-01-02T20:11:23Z</dcterms:modified>
</cp:coreProperties>
</file>