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ul\Documents\EA Stuff\"/>
    </mc:Choice>
  </mc:AlternateContent>
  <xr:revisionPtr revIDLastSave="0" documentId="13_ncr:1_{AB76D1DA-E13C-475E-BDFF-DD46D1FA3830}" xr6:coauthVersionLast="46" xr6:coauthVersionMax="46" xr10:uidLastSave="{00000000-0000-0000-0000-000000000000}"/>
  <bookViews>
    <workbookView xWindow="-28920" yWindow="0" windowWidth="29040" windowHeight="15840" xr2:uid="{00000000-000D-0000-FFFF-FFFF00000000}"/>
  </bookViews>
  <sheets>
    <sheet name="open_phil_data_mod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U15" i="1"/>
  <c r="U16" i="1"/>
  <c r="U13" i="1"/>
  <c r="P8" i="1"/>
  <c r="Q8" i="1"/>
  <c r="R8" i="1"/>
  <c r="S8" i="1"/>
  <c r="O8" i="1"/>
  <c r="I8" i="1"/>
  <c r="F3" i="1"/>
  <c r="F4" i="1"/>
  <c r="F5" i="1"/>
  <c r="I9" i="1" s="1"/>
  <c r="I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10" i="1" s="1"/>
  <c r="I5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2" i="1"/>
  <c r="I3" i="1" s="1"/>
  <c r="I2" i="1" l="1"/>
  <c r="K2" i="1" s="1"/>
  <c r="K4" i="1" l="1"/>
  <c r="K5" i="1"/>
  <c r="K3" i="1"/>
</calcChain>
</file>

<file path=xl/sharedStrings.xml><?xml version="1.0" encoding="utf-8"?>
<sst xmlns="http://schemas.openxmlformats.org/spreadsheetml/2006/main" count="3242" uniqueCount="1642">
  <si>
    <t>Grant</t>
  </si>
  <si>
    <t>Organization Name</t>
  </si>
  <si>
    <t>Focus Area</t>
  </si>
  <si>
    <t>Amount</t>
  </si>
  <si>
    <t>Date</t>
  </si>
  <si>
    <t>Crustacean Compassion — General Support</t>
  </si>
  <si>
    <t>Crustacean Compassion</t>
  </si>
  <si>
    <t>Farm Animal Welfare</t>
  </si>
  <si>
    <t>Center for Security and Emerging Technology — General Support</t>
  </si>
  <si>
    <t>Center for Security and Emerging Technology</t>
  </si>
  <si>
    <t>Potential Risks from Advanced Artificial Intelligence</t>
  </si>
  <si>
    <t>UC Berkeley — Center for Human-Compatible Artificial Intelligence (2021)</t>
  </si>
  <si>
    <t>UC Berkeley</t>
  </si>
  <si>
    <t>Berryville Institute of Machine Learning — Machine Learning Security Research</t>
  </si>
  <si>
    <t>Berryville Institute of Machine Learning</t>
  </si>
  <si>
    <t>University of Glasgow — Animal Welfare Research</t>
  </si>
  <si>
    <t>University of Glasgow</t>
  </si>
  <si>
    <t>Against Malaria Foundation — General Support (2020)</t>
  </si>
  <si>
    <t>Against Malaria Foundation</t>
  </si>
  <si>
    <t>Global Health &amp; Development</t>
  </si>
  <si>
    <t>GLOBALG.A.P. — Fish Welfare Standards</t>
  </si>
  <si>
    <t>GLOBALG.A.P.</t>
  </si>
  <si>
    <t>University of New South Wales — In Vitro Fertilization Research (Robert Gilchrist)</t>
  </si>
  <si>
    <t xml:space="preserve">University of New South Wales </t>
  </si>
  <si>
    <t>Scientific Research</t>
  </si>
  <si>
    <t>Massachusetts Institute of Technology — AI Trends and Impacts Research</t>
  </si>
  <si>
    <t>Massachusetts Institute of Technology</t>
  </si>
  <si>
    <t>Washington University in St. Louis — Research on Cryptosporidium Hominis (David Sibley)</t>
  </si>
  <si>
    <t>Washington University in St. Louis</t>
  </si>
  <si>
    <t>International Refugee Assistance Project — General Support (2020)</t>
  </si>
  <si>
    <t>International Refugee Assistance Project</t>
  </si>
  <si>
    <t>Immigration Policy</t>
  </si>
  <si>
    <t>A New Way of Life — Civic Engagement Work</t>
  </si>
  <si>
    <t>A New Way of Life</t>
  </si>
  <si>
    <t>Criminal Justice Reform</t>
  </si>
  <si>
    <t>Dezernat Zukunft — Monetary and Fiscal Policy in Europe (2020)</t>
  </si>
  <si>
    <t>Dezernat Zukunft</t>
  </si>
  <si>
    <t>Macroeconomic Stabilization Policy</t>
  </si>
  <si>
    <t>Telethon Kids Institute (University of Western Australia) — Strep A Vaccine (Jonathan Carapetis)</t>
  </si>
  <si>
    <t>Telethon Kids Institute</t>
  </si>
  <si>
    <t>International Centre of Insect Physiology and Ecology — Malaria Prevention Research (Jeremy Herren)</t>
  </si>
  <si>
    <t>International Centre of Insect Physiology and Ecology</t>
  </si>
  <si>
    <t>University of Bern — Layer Hen Breeding Research</t>
  </si>
  <si>
    <t>University of Bern</t>
  </si>
  <si>
    <t>Compassion in World Farming — Farm Animal Welfare in Asia</t>
  </si>
  <si>
    <t>Compassion in World Farming</t>
  </si>
  <si>
    <t>1Day Sooner — General Support (November 2020)</t>
  </si>
  <si>
    <t>1Day Sooner</t>
  </si>
  <si>
    <t>Biosecurity and Pandemic Preparedness</t>
  </si>
  <si>
    <t>Material Innovation Initiative — Plant-Based Fashion Alternatives</t>
  </si>
  <si>
    <t xml:space="preserve">Material Innovation Initiative </t>
  </si>
  <si>
    <t>221B Foundation — COVID-19 Testing in Nepal (Jay Mahat)</t>
  </si>
  <si>
    <t>221B Foundation</t>
  </si>
  <si>
    <t>Binx — COVID-19 Testing Platform</t>
  </si>
  <si>
    <t>Binx</t>
  </si>
  <si>
    <t>Reclaim Philadelphia — Judge Accountability Work (2020)</t>
  </si>
  <si>
    <t>Reclaim Philadelphia</t>
  </si>
  <si>
    <t>Yale University — Cardiovascular Disease Therapy Research</t>
  </si>
  <si>
    <t>Yale University</t>
  </si>
  <si>
    <t>Council on Strategic Risks — Biological Weapons Prevention (November 2020)</t>
  </si>
  <si>
    <t>Council on Strategic Risks</t>
  </si>
  <si>
    <t>VasoRX — Atherosclerosis and Pulmonary Arterial Hypertension Therapy</t>
  </si>
  <si>
    <t>VasoRX</t>
  </si>
  <si>
    <t>Direct Relief — COVID-19 Action Fund for Africa</t>
  </si>
  <si>
    <t>Direct Relief</t>
  </si>
  <si>
    <t>Frontline Dads — General Support (October 2020)</t>
  </si>
  <si>
    <t>Frontline Dads</t>
  </si>
  <si>
    <t>GiveWell — General Support (October 2020)</t>
  </si>
  <si>
    <t>GiveWell</t>
  </si>
  <si>
    <t>University of Glasgow — Malaria Prevention Research (Steven Sinkins)</t>
  </si>
  <si>
    <t>YIMBY Law — General Support (October 2020)</t>
  </si>
  <si>
    <t>YIMBY Law</t>
  </si>
  <si>
    <t>Land Use Reform</t>
  </si>
  <si>
    <t>Movement Alliance Project — Prosecutor Accountability (October 2020)</t>
  </si>
  <si>
    <t>Movement Alliance Project</t>
  </si>
  <si>
    <t>ANTI-VeC — Malaria Prevention Research</t>
  </si>
  <si>
    <t>ANTI-VeC</t>
  </si>
  <si>
    <t>UC Berkeley — In-Line Water Chlorination Devices (Amy Pickering)</t>
  </si>
  <si>
    <t>Massachusetts Institute of Technology Media Lab — DNA Synthesis Screening Methods</t>
  </si>
  <si>
    <t>Massachusetts Institute of Technology Media Lab</t>
  </si>
  <si>
    <t>Center for a New American Security — AI and Security Projects</t>
  </si>
  <si>
    <t>Center for a New American Security</t>
  </si>
  <si>
    <t>Success Stories — Workshop Support</t>
  </si>
  <si>
    <t>Success Stories</t>
  </si>
  <si>
    <t>University Health Network — Preterm Birth Research (2020)</t>
  </si>
  <si>
    <t>University Health Network</t>
  </si>
  <si>
    <t>Re-Imagine L.A. County — Measure J</t>
  </si>
  <si>
    <t>Yes on J: Re-Imagine L.A. County</t>
  </si>
  <si>
    <t>Animal Welfare Awareness, Research, and Education — Farm Animal Welfare Work</t>
  </si>
  <si>
    <t>Animal Welfare Awareness, Research, and Education</t>
  </si>
  <si>
    <t>Center for a New American Security — AI Governance Projects</t>
  </si>
  <si>
    <t>Sisters Unchained — General Support</t>
  </si>
  <si>
    <t>Sisters Unchained</t>
  </si>
  <si>
    <t>Colorado Criminal Justice Reform Coalition 4 Action — Prosecutor Accountability</t>
  </si>
  <si>
    <t>Colorado Criminal Justice Reform Coalition 4 Action</t>
  </si>
  <si>
    <t>Helping Educate to Advance the Rights of Deaf Communities — General Support (2020)</t>
  </si>
  <si>
    <t>Helping Educate to Advance the Rights of Deaf Communities</t>
  </si>
  <si>
    <t>Vegan Women Summit — Plant- and Cell-Based Startup Pitch Competition</t>
  </si>
  <si>
    <t>Vegan Women Summit</t>
  </si>
  <si>
    <t>Smitha Milli — Participatory Approaches to Machine Learning Workshop</t>
  </si>
  <si>
    <t>Smitha Milli</t>
  </si>
  <si>
    <t>Centre for Effective Altruism — Longtermist Incubator</t>
  </si>
  <si>
    <t>Centre for Effective Altruism</t>
  </si>
  <si>
    <t>Other areas</t>
  </si>
  <si>
    <t>Federation of American Scientists — International Science Advisory Body for Biosecurity</t>
  </si>
  <si>
    <t>Federation of American Scientists</t>
  </si>
  <si>
    <t>The Humane League — Open Wing Alliance (2020)</t>
  </si>
  <si>
    <t>The Humane League</t>
  </si>
  <si>
    <t>Center for International Security and Cooperation — AI Accident Risk and Technology Competition</t>
  </si>
  <si>
    <t xml:space="preserve">Center for International Security and Cooperation </t>
  </si>
  <si>
    <t>Rice, Hadley, Gates and Manuel LLC — AI Accident Risk and Technology Competition</t>
  </si>
  <si>
    <t>Rice, Hadley, Gates &amp; Manuel LLC</t>
  </si>
  <si>
    <t>Asia for Animals — Farm Animal Welfare Coordinator</t>
  </si>
  <si>
    <t>Asia for Animals</t>
  </si>
  <si>
    <t>Free Hearts — Criminal Justice Reform (2020)</t>
  </si>
  <si>
    <t>Free Hearts</t>
  </si>
  <si>
    <t xml:space="preserve">World Animal Net — Broiler Chicken and Pig Welfare Guidelines </t>
  </si>
  <si>
    <t>World Animal Net</t>
  </si>
  <si>
    <t>Run, George, Run — General Support (September 2020)</t>
  </si>
  <si>
    <t>Run, George, Run</t>
  </si>
  <si>
    <t>We Got Us Now — Leadership, Training, and Planning Support (2020)</t>
  </si>
  <si>
    <t>We Got Us Now</t>
  </si>
  <si>
    <t>University of California, Los Angeles — Social Science Genetic Association Consortium (2020)</t>
  </si>
  <si>
    <t>University of California, Los Angeles</t>
  </si>
  <si>
    <t xml:space="preserve">AcceleratingHT — COVID-19 Response </t>
  </si>
  <si>
    <t>AcceleratingHT</t>
  </si>
  <si>
    <t>Newark Community Street Team — Community-Based Public Safety Work</t>
  </si>
  <si>
    <t>Newark Community Street Team</t>
  </si>
  <si>
    <t>Center for Strategic and International Studies — AI Accident Risk and Technology Competition</t>
  </si>
  <si>
    <t>Center for Strategic and International Studies</t>
  </si>
  <si>
    <t>BlackRoots Alliance — Work on Prosecutor Accountability (2020)</t>
  </si>
  <si>
    <t>BlackRoots Alliance</t>
  </si>
  <si>
    <t>Black Strategy Fund — General Support</t>
  </si>
  <si>
    <t>Black Strategy Fund</t>
  </si>
  <si>
    <t>Riboscience — COVID-19 Drug Research</t>
  </si>
  <si>
    <t>Riboscience</t>
  </si>
  <si>
    <t>UC Berkeley — Assessing COVID-19 Infection Prevalence in Rural Kenya (Amy Pickering and Michael Kremer)</t>
  </si>
  <si>
    <t>University of Pennsylvania — Geopolitical Forecasting Research</t>
  </si>
  <si>
    <t xml:space="preserve"> University of Pennsylvania </t>
  </si>
  <si>
    <t>InMyWords — Restorative Justice</t>
  </si>
  <si>
    <t>InMyWords</t>
  </si>
  <si>
    <t>Icosavax — COVID-19 Vaccine Development</t>
  </si>
  <si>
    <t>Icosavax</t>
  </si>
  <si>
    <t>Labor Mobility Partnerships — International Labor Mobility</t>
  </si>
  <si>
    <t>Labor Mobility Partnerships</t>
  </si>
  <si>
    <t>Workers Center for Racial Justice — Prosecutorial Accountability in Chicago (2020)</t>
  </si>
  <si>
    <t>Workers Center for Racial Justice</t>
  </si>
  <si>
    <t>Catalyst — Farm Animal Welfare i﻿n Thailand</t>
  </si>
  <si>
    <t>Catalyst</t>
  </si>
  <si>
    <t>Southsiders Organized for Unity and Liberation — Prosecutorial Accountability</t>
  </si>
  <si>
    <t>Southsiders Organized for Unity and Liberation</t>
  </si>
  <si>
    <t>Economic Policy Institute — Macroeconomic Policy Research (2020)</t>
  </si>
  <si>
    <t>Economic Policy Institute</t>
  </si>
  <si>
    <t>Michigan Liberation — Prosecutor Accountability (2020)</t>
  </si>
  <si>
    <t>Michigan Liberation</t>
  </si>
  <si>
    <t>Royal Society for the Prevention of Cruelty to Animals — Farm Animal Welfare Advocacy in Asia (2020)</t>
  </si>
  <si>
    <t>Royal Society for the Prevention of Cruelty to Animals</t>
  </si>
  <si>
    <t xml:space="preserve"> Early-Career Funding for Global Catastrophic Biological Risks — Scholarship Support (2019-2020)</t>
  </si>
  <si>
    <t>Early-Career Funding for Global Catastrophic Biological Risks</t>
  </si>
  <si>
    <t>Group Nine Media — Factory Farming Videos (2020)</t>
  </si>
  <si>
    <t>Group Nine Media</t>
  </si>
  <si>
    <t>Employ America — General Support (2020)</t>
  </si>
  <si>
    <t>Employ America</t>
  </si>
  <si>
    <t>The People's Lobby — Prosecutorial Accountability</t>
  </si>
  <si>
    <t>The People's Lobby</t>
  </si>
  <si>
    <t>New York University — Work on Fish Welfare (2020)</t>
  </si>
  <si>
    <t>New York University</t>
  </si>
  <si>
    <t>Mass Liberation Project — General Support (2020)</t>
  </si>
  <si>
    <t>Mass Liberation Project</t>
  </si>
  <si>
    <t>215 People's Alliance — Criminal Justice Reform Coalition</t>
  </si>
  <si>
    <t>215 People’s Alliance</t>
  </si>
  <si>
    <t>Stanford University — Universal Flu Drug Research (Jeffrey Glenn)</t>
  </si>
  <si>
    <t>Stanford University</t>
  </si>
  <si>
    <t>VST Bio — Stroke Treatment</t>
  </si>
  <si>
    <t>VST Bio</t>
  </si>
  <si>
    <t>VegeProject — Corporate Outreach</t>
  </si>
  <si>
    <t>VegeProject</t>
  </si>
  <si>
    <t>Project NIA — Transformative Justice Work Led by Mariame Kaba (2020)</t>
  </si>
  <si>
    <t>Project NIA</t>
  </si>
  <si>
    <t>Dharma Voices for Animals — Farm Animal Welfare Legislation</t>
  </si>
  <si>
    <t>Dharma Voices for Animals</t>
  </si>
  <si>
    <t>Momentum — Criminal Justice Reform Trainings (2020)</t>
  </si>
  <si>
    <t>Momentum</t>
  </si>
  <si>
    <t xml:space="preserve">Rita Allen Foundation — Award in Pain Scholars </t>
  </si>
  <si>
    <t>Rita Allen Foundation</t>
  </si>
  <si>
    <t>Grassroots Leadership, Inc. — Texas Advocates for Justice Project (2020)</t>
  </si>
  <si>
    <t xml:space="preserve"> Grassroots Leadership, Inc.</t>
  </si>
  <si>
    <t>Wilson Center — AI Policy Seminar Series (June 2020)</t>
  </si>
  <si>
    <t>The Wilson Center</t>
  </si>
  <si>
    <t>VOCAL-NY — Prosecutor Accountability</t>
  </si>
  <si>
    <t>VOCAL-NY</t>
  </si>
  <si>
    <t>Animal Advocacy Careers — General Support</t>
  </si>
  <si>
    <t>Animal Advocacy Careers</t>
  </si>
  <si>
    <t>Stanford University — Coronavirus Drug Research (June 2020) (Jeffrey Glenn)</t>
  </si>
  <si>
    <t>Frontline Dads — General Support (June 2020)</t>
  </si>
  <si>
    <t>Foundation for Food and Agriculture Research — Chickpea and Corn Zein Research</t>
  </si>
  <si>
    <t>Foundation for Food and Agriculture Research</t>
  </si>
  <si>
    <t>Foundation for Food and Agriculture Research — Plant Protein Optimization Research</t>
  </si>
  <si>
    <t>World of Good — Research on Farm Animal Welfare Legislation</t>
  </si>
  <si>
    <t xml:space="preserve">World of Good </t>
  </si>
  <si>
    <t>We Animals Media — Content for Farm Animal Welfare Advocacy (2020)</t>
  </si>
  <si>
    <t>We Animals Media</t>
  </si>
  <si>
    <t>Food Frontier — Plant-Based Meat Alternatives</t>
  </si>
  <si>
    <t>Food Frontier</t>
  </si>
  <si>
    <t>Andrew Lohn — A Paper on Machine Learning Model Robustness</t>
  </si>
  <si>
    <t>Andrew Lohn</t>
  </si>
  <si>
    <t>JusticeLA — General Support</t>
  </si>
  <si>
    <t>JusticeLA</t>
  </si>
  <si>
    <t>Harvard University — Biosecurity and Biosafety</t>
  </si>
  <si>
    <t xml:space="preserve">Harvard University </t>
  </si>
  <si>
    <t>Center for Popular Democracy — Fed Up Campaign (2020)</t>
  </si>
  <si>
    <t>Center for Popular Democracy</t>
  </si>
  <si>
    <t>CAF America — Farm Animal Welfare</t>
  </si>
  <si>
    <t>CAF America</t>
  </si>
  <si>
    <t>Centre for the Governance of AI — General Support</t>
  </si>
  <si>
    <t>Centre for the Governance of AI</t>
  </si>
  <si>
    <t>Center for Population-Level Bioethics — General Support</t>
  </si>
  <si>
    <t>Center for Population-Level Bioethics</t>
  </si>
  <si>
    <t xml:space="preserve">Encompass — Diversity in the Farm Animal Welfare Movement </t>
  </si>
  <si>
    <t>Encompass</t>
  </si>
  <si>
    <t>Kainomyx — Antimalarial Drug</t>
  </si>
  <si>
    <t>Kainomyx</t>
  </si>
  <si>
    <t>Charity Entrepreneurship — Development of New Animal Welfare Charities</t>
  </si>
  <si>
    <t>Charity Entrepreneurship</t>
  </si>
  <si>
    <t>Working Families Party — Prosecutor Reforms in New York (2020)</t>
  </si>
  <si>
    <t>Working Families Party</t>
  </si>
  <si>
    <t>Gryphon Scientific — Empirical Biosafety Research</t>
  </si>
  <si>
    <t>Gryphon Scientific</t>
  </si>
  <si>
    <t>Future of Humanity Institute — Research Scholars Programme</t>
  </si>
  <si>
    <t>Future of Humanity Institute</t>
  </si>
  <si>
    <t>Global Catastrophic Risks</t>
  </si>
  <si>
    <t>The Leadership Conference on Civil and Human Rights — Federal Criminal Justice Reform Advocacy (April 2020)</t>
  </si>
  <si>
    <t>The Leadership Conference on Civil and Human Rights</t>
  </si>
  <si>
    <t>Animal Outlook — Factory Farm Investigations Media Coverage</t>
  </si>
  <si>
    <t>Animal Outlook</t>
  </si>
  <si>
    <t>The Pollination Project — Farm Animal and Veg Advocacy Conference</t>
  </si>
  <si>
    <t>The Pollination Project</t>
  </si>
  <si>
    <t>Public Policy and Education Fund of New York — Criminal Justice Reform</t>
  </si>
  <si>
    <t>Public Policy and Education Fund of New York</t>
  </si>
  <si>
    <t>Duke University — COVID-19 Antiviral Studies (Ria Goswami)</t>
  </si>
  <si>
    <t>Duke University</t>
  </si>
  <si>
    <t>Penn State University — Research on Emergency Food Resilience (Charles Anderson) (2020)</t>
  </si>
  <si>
    <t>Penn State University</t>
  </si>
  <si>
    <t>Eurogroup for Animals — EU Chicken Welfare Advocacy (2020)</t>
  </si>
  <si>
    <t>Eurogroup for Animals</t>
  </si>
  <si>
    <t>Mijente — Criminal Justice Reform (2020)</t>
  </si>
  <si>
    <t>Mijente</t>
  </si>
  <si>
    <t>1Day Sooner — General Support (May 2020)</t>
  </si>
  <si>
    <t>Soroka Medical Center — COVID-19 Interferon Lambda Trial Study (Ohad Etzion)</t>
  </si>
  <si>
    <t>Soroka Medical Center</t>
  </si>
  <si>
    <t>Mass Liberation Arizona — General Support</t>
  </si>
  <si>
    <t>Mass Liberation Arizona</t>
  </si>
  <si>
    <t>Court Watch NOLA — General Support (2020)</t>
  </si>
  <si>
    <t>Court Watch NOLA</t>
  </si>
  <si>
    <t>Stanford University — Preclinical Research on Hepatitis B (Jeffrey Glenn)</t>
  </si>
  <si>
    <t>Humane Society International — African Swine Fever Training (2020)</t>
  </si>
  <si>
    <t>Humane Society International</t>
  </si>
  <si>
    <t>Conservative Animal Welfare Foundation — Farm Animal Welfare Advocacy</t>
  </si>
  <si>
    <t>Conservative Animal Welfare Foundation</t>
  </si>
  <si>
    <t>You Are Not Alone — Drug Possession Decriminalization</t>
  </si>
  <si>
    <t>You Are Not Alone</t>
  </si>
  <si>
    <t>Open Phil AI Fellowship — 2020 Class</t>
  </si>
  <si>
    <t>Open Phil AI Fellowship</t>
  </si>
  <si>
    <t>Sinergia Animal — Corporate Cage-Free Campaigns</t>
  </si>
  <si>
    <t>Sinergia Animal</t>
  </si>
  <si>
    <t>Movement Voter Project — Criminal Justice Reform (2020)</t>
  </si>
  <si>
    <t>Movement Voter Project</t>
  </si>
  <si>
    <t>Life Sciences Research Foundation — Young Investigators (2020)</t>
  </si>
  <si>
    <t>Life Sciences Research Foundation</t>
  </si>
  <si>
    <t>Nuclear Threat Initiative — Biosecurity Program Support (May 2020)</t>
  </si>
  <si>
    <t>Nuclear Threat Initiative</t>
  </si>
  <si>
    <t>World Economic Forum — Global AI Council Workshop</t>
  </si>
  <si>
    <t>World Economic Forum</t>
  </si>
  <si>
    <t>Foundation for Food and Agriculture Research — Research on Drought-Tolerant Rice</t>
  </si>
  <si>
    <t>Global Priorities Institute — General Support (2020)</t>
  </si>
  <si>
    <t>Global Priorities Institute</t>
  </si>
  <si>
    <t>Harvard University — COVID-19 Serological Tests (Michael Mina)</t>
  </si>
  <si>
    <t>Harvard University</t>
  </si>
  <si>
    <t>Southerners on New Ground — Criminal Justice Reform Work</t>
  </si>
  <si>
    <t>Southerners On New Ground</t>
  </si>
  <si>
    <t>Equity and Transformation — General Support</t>
  </si>
  <si>
    <t>Equity and Transformation</t>
  </si>
  <si>
    <t>Mercy Corps — Seasonal Migration Pilot Project and RCT</t>
  </si>
  <si>
    <t>Mercy Corps</t>
  </si>
  <si>
    <t>LessWrong — General Support</t>
  </si>
  <si>
    <t>LessWrong</t>
  </si>
  <si>
    <t>Law for Black Lives — Criminal Justice Reform (2020)</t>
  </si>
  <si>
    <t>Law for Black Lives</t>
  </si>
  <si>
    <t>Rutgers University — Nuclear Conflict Climate Modeling (2020)</t>
  </si>
  <si>
    <t>Rutgers University</t>
  </si>
  <si>
    <t>Center for Global Development — COVID-19 Net Health Impact Calculations</t>
  </si>
  <si>
    <t>Center for Global Development</t>
  </si>
  <si>
    <t>Amistad Law Project — General Support (April 2020)</t>
  </si>
  <si>
    <t>Amistad Law Project</t>
  </si>
  <si>
    <t>Families Against Mandatory Minimums — General Support</t>
  </si>
  <si>
    <t>Families Against Mandatory Minimums</t>
  </si>
  <si>
    <t>Sea-Long Global Respiratory Systems — COVID-19 Ventilation Helmet Production</t>
  </si>
  <si>
    <t xml:space="preserve">Sea-Long Global Respiratory Systems </t>
  </si>
  <si>
    <t>Reducetarian Foundation — Fish Consumption Messaging Research</t>
  </si>
  <si>
    <t>Reducetarian Foundation</t>
  </si>
  <si>
    <t>Riverside Justice Table — Criminal Justice Reform Work</t>
  </si>
  <si>
    <t>Riverside Justice Table</t>
  </si>
  <si>
    <t>Equalia — Broiler Welfare and Cage-Free Campaigns and International Farm Animal Welfare Investigations</t>
  </si>
  <si>
    <t>Equalia</t>
  </si>
  <si>
    <t>Animal Nepal — Farm Animal Welfare</t>
  </si>
  <si>
    <t xml:space="preserve">Animal Nepal </t>
  </si>
  <si>
    <t>African Union Development Agency — General Support (2020)</t>
  </si>
  <si>
    <t>African Union Development Agency</t>
  </si>
  <si>
    <t>University of Michigan — COVID-19 Protein Production (Aubree Gordon)</t>
  </si>
  <si>
    <t xml:space="preserve">University of Michigan </t>
  </si>
  <si>
    <t>Icahn School of Medicine at Mount Sinai — COVID-19 Diagnostic Testing (Adolfo García-Sastre)</t>
  </si>
  <si>
    <t>Icahn School of Medicine at Mount Sinai</t>
  </si>
  <si>
    <t>Truth, Reconciliation, and Reparations — General Support</t>
  </si>
  <si>
    <t>Truth, Reconciliation, and Reparations</t>
  </si>
  <si>
    <t>National Council for Incarcerated and Formerly Incarcerated Women and Girls — General Support (2020)</t>
  </si>
  <si>
    <t>National Council for Incarcerated and Formerly Incarcerated Women and Girls</t>
  </si>
  <si>
    <t>Engineers Without Borders USA — COVID-19 Hospital Equipment</t>
  </si>
  <si>
    <t>Engineers Without Borders USA</t>
  </si>
  <si>
    <t>iGEM — Synthetic Biology Safety and Security (2020)</t>
  </si>
  <si>
    <t xml:space="preserve">International Genetically Engineered Machine Foundation </t>
  </si>
  <si>
    <t>Brown Institute for Media Innovation — COVID-19 Rapid Micro-Grants</t>
  </si>
  <si>
    <t>Brown Institute for Media Innovation</t>
  </si>
  <si>
    <t>Florida Rights Restoration Coalition — General Support (2020)</t>
  </si>
  <si>
    <t>Florida Rights Restoration Coalition</t>
  </si>
  <si>
    <t>Foundation for Food and Agriculture Research — Farm Animal Welfare Research (2020)</t>
  </si>
  <si>
    <t>UC Berkeley — Research on Rapid COVID-19 Serology Testing (Lisa Barcellos and Eva Harris)</t>
  </si>
  <si>
    <t>University of Colorado — COVID-19 Personal Protective Equipment Experiments</t>
  </si>
  <si>
    <t>University of Colorado</t>
  </si>
  <si>
    <t>Compassion in World Farming USA — Global EggTrack Program</t>
  </si>
  <si>
    <t>Compassion in World Farming USA</t>
  </si>
  <si>
    <t>Effective Altruism Foundation — European Policy Research</t>
  </si>
  <si>
    <t>Effective Altruism Foundation</t>
  </si>
  <si>
    <t>Californians for Stem Cell Research, Treatments and Cures — California Institute for Regenerative Medicine</t>
  </si>
  <si>
    <t>Californians for Stem Cell Research, Treatments and Cures</t>
  </si>
  <si>
    <t>A New Way of Life — General Support</t>
  </si>
  <si>
    <t>Rockefeller University — Viral Histone Mimics (Alexander Tarakhovsky) (2020)</t>
  </si>
  <si>
    <t>Rockefeller University</t>
  </si>
  <si>
    <t>fair-fish international association — General Support</t>
  </si>
  <si>
    <t>fair-fish international association</t>
  </si>
  <si>
    <t>Movement Alliance Project — Prosecutor Accountability (March 2020)</t>
  </si>
  <si>
    <t>Broad Institute — COVID-19 Diagnostic Testing (Stacey Gabriel)</t>
  </si>
  <si>
    <t>Broad Institute</t>
  </si>
  <si>
    <t>Against COVID-19 — COVID-19 Database Support</t>
  </si>
  <si>
    <t>Against COVID-19</t>
  </si>
  <si>
    <t>UC Davis — Research on Antiviral Drugs (Koen Van Rompay)</t>
  </si>
  <si>
    <t>UC Davis</t>
  </si>
  <si>
    <t>Johns Hopkins University — Support for Jared Kaplan and Brice Ménard</t>
  </si>
  <si>
    <t>Johns Hopkins University</t>
  </si>
  <si>
    <t>Court Watch NOLA — Coalition Coordination (2020)</t>
  </si>
  <si>
    <t>Georgetown Center for Global Health Science and Security — General Support (March 2020)</t>
  </si>
  <si>
    <t>Georgetown Center for Global Health Science and Security</t>
  </si>
  <si>
    <t>Broad Institute — Pandemic Preemption System (Pardis Sabeti and Christian Happi)</t>
  </si>
  <si>
    <t>Just Outcomes — Restorative Justice Convenings and Affinity Group Meetings</t>
  </si>
  <si>
    <t>Just Outcomes</t>
  </si>
  <si>
    <t>Good Judgment Inc. — COVID-19 Forecasting</t>
  </si>
  <si>
    <t>Good Judgment Inc.</t>
  </si>
  <si>
    <t>Center for Global Development — COVID-19 Local Response Guidelines</t>
  </si>
  <si>
    <t>UC Berkeley — Deworming and Cash Transfers (2020)</t>
  </si>
  <si>
    <t>Council on Strategic Risks — Biological Weapons Prevention (March 2020)</t>
  </si>
  <si>
    <t>ReFrame — ReFrame Academy</t>
  </si>
  <si>
    <t xml:space="preserve"> ReFrame</t>
  </si>
  <si>
    <t>Alianima — General Support</t>
  </si>
  <si>
    <t>Alianima</t>
  </si>
  <si>
    <t>Safety and Justice Oregon — General Support</t>
  </si>
  <si>
    <t xml:space="preserve">Safety and Justice Oregon </t>
  </si>
  <si>
    <t>Stanford University — Infant Immunome Study (Mark Davis, Justin Sonnenburg, and Bali Pulendran)</t>
  </si>
  <si>
    <t xml:space="preserve">Stanford University </t>
  </si>
  <si>
    <t>Study and Training Related to AI Policy Careers — Scholarship Support</t>
  </si>
  <si>
    <t>Study and Training Related to AI Policy Careers</t>
  </si>
  <si>
    <t>Center for Global Development — Migration Program (2020)</t>
  </si>
  <si>
    <t>Brighter Green — Farm Animal Welfare Advocacy (2020)</t>
  </si>
  <si>
    <t>Brighter Green</t>
  </si>
  <si>
    <t>International Society for Applied Ethology — Advance Farm Animal Welfare Science in Developing Nations (2020)</t>
  </si>
  <si>
    <t>International Society for Applied Ethology</t>
  </si>
  <si>
    <t>Royal Society for the Prevention of Cruelty to Animals — Broiler Chicken Welfare Outreach</t>
  </si>
  <si>
    <t>Centre for Effective Altruism — Support for Jade Leung</t>
  </si>
  <si>
    <t>Bipartisan Commission on Biodefense — General Support</t>
  </si>
  <si>
    <t>Bipartisan Commission on Biodefense</t>
  </si>
  <si>
    <t>Nuclear Threat Initiative — Biosecurity Program Support (February 2020)</t>
  </si>
  <si>
    <t>Run, George, Run — General Support (February 2020)</t>
  </si>
  <si>
    <t>San Francisco Rising — Prosecutor Accountability</t>
  </si>
  <si>
    <t>San Francisco Rising</t>
  </si>
  <si>
    <t>Soko Tierschutz — Factory Farm Investigations (2020)</t>
  </si>
  <si>
    <t>Soko Tierschutz</t>
  </si>
  <si>
    <t>Wilson Center — AI Policy Seminar Series (February 2020)</t>
  </si>
  <si>
    <t>Johns Hopkins Center for Health Security — Masters and PhD Program Support</t>
  </si>
  <si>
    <t>Johns Hopkins Center for Health Security</t>
  </si>
  <si>
    <t>WestExec — Report on Assurance in Machine Learning Systems</t>
  </si>
  <si>
    <t>WestExec</t>
  </si>
  <si>
    <t>Stanford University — Coronavirus Drug Research (February 2020) (Jeffrey Glenn)</t>
  </si>
  <si>
    <t>UC Davis — Malaria Gene Drive Feasibility Analysis (Greg Lanzaro)</t>
  </si>
  <si>
    <t>University of Oxford — New Office for Effective Altruism Organizations</t>
  </si>
  <si>
    <t xml:space="preserve">University of Oxford </t>
  </si>
  <si>
    <t>Future of Humanity Institute — New DPhil Positions</t>
  </si>
  <si>
    <t xml:space="preserve">Future of Humanity Institute </t>
  </si>
  <si>
    <t>Texas Organizing Project PAC — General Support</t>
  </si>
  <si>
    <t>Texas Organizing Project PAC</t>
  </si>
  <si>
    <t>80,000 Hours — General Support (2020)</t>
  </si>
  <si>
    <t>80,000 Hours</t>
  </si>
  <si>
    <t>Machine Intelligence Research Institute — General Support (2020)</t>
  </si>
  <si>
    <t>Machine Intelligence Research Institute</t>
  </si>
  <si>
    <t>CDC Foundation — Reproductive Health Data Analysis (Dmitry Kissin)</t>
  </si>
  <si>
    <t>CDC Foundation</t>
  </si>
  <si>
    <t>Malaria Consortium — Seasonal Malaria Chemoprevention Programs (February 2020)</t>
  </si>
  <si>
    <t>Malaria Consortium</t>
  </si>
  <si>
    <t>gui2de — Zusha! Road Safety Campaign (February 2020)</t>
  </si>
  <si>
    <t>Georgetown University Initiative on Innovation, Development, and Evaluation</t>
  </si>
  <si>
    <t xml:space="preserve">Reform Jails and Community Reinvestment Initiative — Reform L.A. Jails Ballot Measure (2020) </t>
  </si>
  <si>
    <t>Reform Jails and Community Reinvestment Initiative</t>
  </si>
  <si>
    <t>Commonwealth Veterinary Association — Farm Animal Welfare</t>
  </si>
  <si>
    <t>Commonwealth Veterinary Association</t>
  </si>
  <si>
    <t>Run, George, Run — General Support</t>
  </si>
  <si>
    <t>The Leadership Conference on Civil and Human Rights — Federal Criminal Justice Reform Advocacy (February 2020)</t>
  </si>
  <si>
    <t>Amistad Law Project — General Support (February 2020)</t>
  </si>
  <si>
    <t>Center for Applied Rationality — General Support (2020)</t>
  </si>
  <si>
    <t>Center for Applied Rationality</t>
  </si>
  <si>
    <t>Youth and Families Taking Power — General Support</t>
  </si>
  <si>
    <t>Youth and Families Taking Power</t>
  </si>
  <si>
    <t>Georgetown Center for Global Health Science and Security — General Support (February 2020)</t>
  </si>
  <si>
    <t>Animal Equality — Cage-Free and Broiler Welfare</t>
  </si>
  <si>
    <t xml:space="preserve">Animal Equality </t>
  </si>
  <si>
    <t>Centre for Effective Altruism — Support for The Precipice</t>
  </si>
  <si>
    <t xml:space="preserve">Center for Effective Altruism </t>
  </si>
  <si>
    <t>Niskanen Center — Research on Immigration Policy (2020)</t>
  </si>
  <si>
    <t>Niskanen Center</t>
  </si>
  <si>
    <t>Centre for Effective Altruism — General Support and Community-Building Grants (2020)</t>
  </si>
  <si>
    <t>Dao Foods — Plant-Based Startup Incubator</t>
  </si>
  <si>
    <t>Dao Foods</t>
  </si>
  <si>
    <t>Krystal Caldwell and Sydney Heiss — Farm Animal Welfare Research</t>
  </si>
  <si>
    <t>Stanford University — AI Safety Seminar</t>
  </si>
  <si>
    <t>Georgetown University — Center on Poverty and Inequality</t>
  </si>
  <si>
    <t>The Center on Poverty and Inequality</t>
  </si>
  <si>
    <t>Sightsavers — Deworming Programs (January 2020)</t>
  </si>
  <si>
    <t>Sightsavers</t>
  </si>
  <si>
    <t>ActAsia — Reduce Fur Demand in Asia (2020)</t>
  </si>
  <si>
    <t>ACTAsia</t>
  </si>
  <si>
    <t>Berkeley Existential Risk Initiative — General Support</t>
  </si>
  <si>
    <t>Berkeley Existential Risk Initiative</t>
  </si>
  <si>
    <t>Certified Humane — Farm Animal Welfare Certification Work</t>
  </si>
  <si>
    <t>Certified Humane</t>
  </si>
  <si>
    <t>World Animal Protection — Farm Animal Welfare in Southeast Asia</t>
  </si>
  <si>
    <t>World Animal Protection</t>
  </si>
  <si>
    <t>Essere Animali — Farm Animal Welfare Work in Italy (2020)</t>
  </si>
  <si>
    <t>Essere Animali</t>
  </si>
  <si>
    <t>Rethink Priorities — Farm Animal Welfare Research (2020)</t>
  </si>
  <si>
    <t>Rethink Priorities</t>
  </si>
  <si>
    <t>YIMBY Law — General Support</t>
  </si>
  <si>
    <t>RAND Corporation — Research on the State of AI Assurance Methods</t>
  </si>
  <si>
    <t xml:space="preserve">The RAND Corporation </t>
  </si>
  <si>
    <t>GiveWell — General Support (January 2020)</t>
  </si>
  <si>
    <t>University of Missouri — Animal Welfare Research</t>
  </si>
  <si>
    <t xml:space="preserve">University of Missouri </t>
  </si>
  <si>
    <t>Texas Inmate Families Association — General Support (2020)</t>
  </si>
  <si>
    <t>Texas Inmate Families Association</t>
  </si>
  <si>
    <t>Development Media International — General Support (January 2020)</t>
  </si>
  <si>
    <t>Development Media International</t>
  </si>
  <si>
    <t>Press Shop — Support for Human Compatible</t>
  </si>
  <si>
    <t>Press Shop</t>
  </si>
  <si>
    <t>Animal Charity Evaluators — General Support (2019)</t>
  </si>
  <si>
    <t>Animal Charity Evaluators</t>
  </si>
  <si>
    <t>Vegan Women Summit — General Support</t>
  </si>
  <si>
    <t>FAI Farms — Cage-Free Egg Investigation</t>
  </si>
  <si>
    <t>FAI Farms</t>
  </si>
  <si>
    <t xml:space="preserve">Center for Welfare Metrics — Impacts of Animal Welfare Reforms (2020) </t>
  </si>
  <si>
    <t>Center for Welfare Metrics</t>
  </si>
  <si>
    <t>Ought — General Support (2020)</t>
  </si>
  <si>
    <t>Ought</t>
  </si>
  <si>
    <t>Environmental &amp; Animal Society of Taiwan — Farm Animal Welfare Campaigns</t>
  </si>
  <si>
    <t>Environmental &amp; Animal Society of Taiwan</t>
  </si>
  <si>
    <t>National Council for Incarcerated and Formerly Incarcerated Women and Girls — Regranting to Promising Projects</t>
  </si>
  <si>
    <t>Global Alliance for Improved Nutrition — Universal Salt Iodization (January 2020)</t>
  </si>
  <si>
    <t>Global Alliance for Improved Nutrition</t>
  </si>
  <si>
    <t>Helen Keller International — Vitamin A Supplementation (January 2020)</t>
  </si>
  <si>
    <t>Helen Keller International</t>
  </si>
  <si>
    <t>A La Defensa — Prosecutor Accountability (2020)</t>
  </si>
  <si>
    <t>A La Defensa</t>
  </si>
  <si>
    <t>Jason Crawford — The Roots of Progress</t>
  </si>
  <si>
    <t>Jason Crawford</t>
  </si>
  <si>
    <t>LA Voice — Prosecutor Accountability</t>
  </si>
  <si>
    <t>LA Voice</t>
  </si>
  <si>
    <t>Living Goods — General Support (January 2020)</t>
  </si>
  <si>
    <t>Living Goods</t>
  </si>
  <si>
    <t>theguardian.org — Journalism on Factory Farming and Animal Cruelty (2020)</t>
  </si>
  <si>
    <t>theguardian.org</t>
  </si>
  <si>
    <t>Food Fortification Initiative — General Support (December 2019)</t>
  </si>
  <si>
    <t>Food Fortification Initiative</t>
  </si>
  <si>
    <t>UC Berkeley — AI Safety Research (2019)</t>
  </si>
  <si>
    <t>Charity Science Health — Exit Grant</t>
  </si>
  <si>
    <t>Charity Science Health</t>
  </si>
  <si>
    <t>Riverside Justice Table — Prosecutor Accountability</t>
  </si>
  <si>
    <t>Iodine Global Network — General Support (December 2019)</t>
  </si>
  <si>
    <t>Iodine Global Network</t>
  </si>
  <si>
    <t xml:space="preserve">The Good Food Institute — International Work </t>
  </si>
  <si>
    <t>The Good Food Institute</t>
  </si>
  <si>
    <t xml:space="preserve">Debt Collective — Criminal Justice Reform Work </t>
  </si>
  <si>
    <t xml:space="preserve">The Debt Collective </t>
  </si>
  <si>
    <t>Impact Justice — Restorative Justice Project (2019)</t>
  </si>
  <si>
    <t>Impact Justice</t>
  </si>
  <si>
    <t>Global Animal Partnership — Farm Animal Welfare Activities (2019)</t>
  </si>
  <si>
    <t>Global Animal Partnership</t>
  </si>
  <si>
    <t>Alliance for Safety and Justice — General Support (2019)</t>
  </si>
  <si>
    <t>Alliance for Safety and Justice</t>
  </si>
  <si>
    <t>Project Healthy Children — General Support (December 2019)</t>
  </si>
  <si>
    <t>Project Healthy Children</t>
  </si>
  <si>
    <t>Good Films Impact — “Just Mercy” Engagement</t>
  </si>
  <si>
    <t xml:space="preserve">Good Films Impact </t>
  </si>
  <si>
    <t>Evidence Action — Dispensers for Safe Water Program (2019)</t>
  </si>
  <si>
    <t>Evidence Action</t>
  </si>
  <si>
    <t>GiveDirectly — General Support (December 2019)</t>
  </si>
  <si>
    <t>GiveDirectly</t>
  </si>
  <si>
    <t>Against Malaria Foundation — General Support (December 2019)</t>
  </si>
  <si>
    <t xml:space="preserve">The END Fund — General Support (December 2019) </t>
  </si>
  <si>
    <t>The END Fund</t>
  </si>
  <si>
    <t>Sightline Institute — Housing and Urban Development (December 2019)</t>
  </si>
  <si>
    <t>Sightline Institute</t>
  </si>
  <si>
    <t>Dezernat Zukunft — Monetary and Fiscal Policy in Europe (2019)</t>
  </si>
  <si>
    <t>asha bandele — Criminal Justice Books</t>
  </si>
  <si>
    <t>asha bandele</t>
  </si>
  <si>
    <t>National Council for Incarcerated and Formerly Incarcerated Women and Girls — General Support (December 2019)</t>
  </si>
  <si>
    <t>Smart Justice CA — California Criminal Justice Reform Lobbying (2019)</t>
  </si>
  <si>
    <t>Smart Justice CA</t>
  </si>
  <si>
    <t>WaitList Zero — General Support (2019)</t>
  </si>
  <si>
    <t xml:space="preserve"> WaitList Zero</t>
  </si>
  <si>
    <t>Faith in Texas — Justice System Reform (2019)</t>
  </si>
  <si>
    <t xml:space="preserve">Faith in Texas </t>
  </si>
  <si>
    <t>Broad Institute — Genome Editing Research (Feng Zhang)</t>
  </si>
  <si>
    <t>Court Watch NOLA — General Support (2019)</t>
  </si>
  <si>
    <t>Power Coalition for Equity and Justice — Criminal Justice Reform</t>
  </si>
  <si>
    <t>Power Coalition for Equity and Justice</t>
  </si>
  <si>
    <t>Essie Justice Group — General Support (December 2019)</t>
  </si>
  <si>
    <t>Essie Justice Group</t>
  </si>
  <si>
    <t>Faith in Action — Live Free Campaign (2019)</t>
  </si>
  <si>
    <t>Faith in Action</t>
  </si>
  <si>
    <t>Michigan Liberation — Prosecutor Accountability (2019)</t>
  </si>
  <si>
    <t>Stanford University — Global Catastrophic Risk Education</t>
  </si>
  <si>
    <t>Worth Rises — General Support (2019)</t>
  </si>
  <si>
    <t>Worth Rises</t>
  </si>
  <si>
    <t xml:space="preserve">Working Families Organization — Prosecutor Accountability and Criminal Justice Reform </t>
  </si>
  <si>
    <t>Working Families Organization</t>
  </si>
  <si>
    <t>Griffith University — Farm Animal Welfare Advocacy</t>
  </si>
  <si>
    <t>Griffith University</t>
  </si>
  <si>
    <t>Washington Center for Equitable Growth — Macroeconomic Policy Research</t>
  </si>
  <si>
    <t>Washington Center for Equitable Growth</t>
  </si>
  <si>
    <t>Center for Popular Democracy — Fed Up Campaign (2019)</t>
  </si>
  <si>
    <t>Ought — General Support (2019)</t>
  </si>
  <si>
    <t>UC Berkeley — Center for Human-Compatible AI (2019)</t>
  </si>
  <si>
    <t>Cincinnati Children's Hospital Medical Center — Infant Immunome and Influenza Studies (Mary Staat)</t>
  </si>
  <si>
    <t>Cincinnati Children’s Hospital Medical Center</t>
  </si>
  <si>
    <t>A New Way of Life — Community Education and Voter Registration</t>
  </si>
  <si>
    <t>The Ahimsa Collective — "Life Comes From It" Fund Administration (2019)</t>
  </si>
  <si>
    <t>The Ahimsa Collective</t>
  </si>
  <si>
    <t>Promise of Justice Initiative — East Baton Rouge Parish Prison Reform Coalition (2019)</t>
  </si>
  <si>
    <t>Promise of Justice Initiative</t>
  </si>
  <si>
    <t>Plant Based Foods Association — Grocery Store Study</t>
  </si>
  <si>
    <t>Plant Based Foods Association</t>
  </si>
  <si>
    <t>Citizens for Juvenile Justice — General Support (2019)</t>
  </si>
  <si>
    <t xml:space="preserve">Citizens for Juvenile Justice </t>
  </si>
  <si>
    <t>Berkeley Existential Risk Initiative — CHAI Collaboration (2019)</t>
  </si>
  <si>
    <t xml:space="preserve">The Justice Collaborative — General Support (November 2019) </t>
  </si>
  <si>
    <t>The Justice Collaborative</t>
  </si>
  <si>
    <t>Just Liberty — General Support (November 2019)</t>
  </si>
  <si>
    <t>Just Liberty</t>
  </si>
  <si>
    <t>Movement Voter Project — Student Organizing</t>
  </si>
  <si>
    <t>Ohio Voice — Vision for Ohio Fellowship</t>
  </si>
  <si>
    <t>Ohio Voice</t>
  </si>
  <si>
    <t>Employ America — General Support (October 2019)</t>
  </si>
  <si>
    <t>SPCA Selangor — Farm Animal Welfare</t>
  </si>
  <si>
    <t>SPCA Selangor</t>
  </si>
  <si>
    <t>Real Justice PAC — Criminal Justice Reform (October 2019)</t>
  </si>
  <si>
    <t>Real Justice PAC</t>
  </si>
  <si>
    <t>The Soze Agency — Right of Return Fellowship (2019)</t>
  </si>
  <si>
    <t xml:space="preserve">The Soze Agency </t>
  </si>
  <si>
    <t>Citizen Action of New York — Criminal Justice Reform</t>
  </si>
  <si>
    <t>Citizen Action of New York</t>
  </si>
  <si>
    <t>Center for Global Development — Impact Evaluation Case Studies</t>
  </si>
  <si>
    <t>Humane Society International — African Swine Fever Training</t>
  </si>
  <si>
    <t>Future of Life Institute — General Support (2019)</t>
  </si>
  <si>
    <t>Future of Life Institute</t>
  </si>
  <si>
    <t>Anima International — Chicken Welfare Campaigns</t>
  </si>
  <si>
    <t>Anima International</t>
  </si>
  <si>
    <t>Chicago Community Bond Fund — Support for Coalition to End Money Bond</t>
  </si>
  <si>
    <t>Chicago Community Bond Fund</t>
  </si>
  <si>
    <t>UC Berkeley — Alternative Meats Lab (October 2019)</t>
  </si>
  <si>
    <t>Texas Organizing Project — Criminal Justice Reform (2019)</t>
  </si>
  <si>
    <t>Texas Organizing Project</t>
  </si>
  <si>
    <t>Texas Freedom Network — Texas Rising Program (2019)</t>
  </si>
  <si>
    <t>Texas Freedom Network</t>
  </si>
  <si>
    <t>Oxford University — Animal Welfare Research</t>
  </si>
  <si>
    <t>Oxford University</t>
  </si>
  <si>
    <t>New Virginia Majority — Criminal Justice Reform (October 2019)</t>
  </si>
  <si>
    <t>New Virginia Majority Education Fund</t>
  </si>
  <si>
    <t>American Conservative Union Foundation — Criminal Justice Reform (2019)</t>
  </si>
  <si>
    <t>American Conservative Union Foundation</t>
  </si>
  <si>
    <t>Quest for Democracy Fund — General Support</t>
  </si>
  <si>
    <t>Quest for Democracy Fund</t>
  </si>
  <si>
    <t>Royal Society for the Prevention of Cruelty to Animals — Organizational Development</t>
  </si>
  <si>
    <t>Momentum — Criminal Justice Reform Trainings (2019)</t>
  </si>
  <si>
    <t>Reclaim Philadelphia — Judge Accountability Work (2019)</t>
  </si>
  <si>
    <t>Movement for Family Power — General Support</t>
  </si>
  <si>
    <t>Movement for Family Power</t>
  </si>
  <si>
    <t>Centre for Effective Altruism — General Support and Community-Building Grants (2019)</t>
  </si>
  <si>
    <t>Animal Kingdom Foundation — Corporate Campaigns (September 2019)</t>
  </si>
  <si>
    <t>Animal Kingdom Foundation</t>
  </si>
  <si>
    <t>Run, George, Run — Los Angeles District Attorney Recruitment</t>
  </si>
  <si>
    <t>Plant Based Foods Association — State-Level Policy (2019)</t>
  </si>
  <si>
    <t>Johns Hopkins Center for Health Security — Biosecurity, Global Health Security, and Global Catastrophic Risks (2019)</t>
  </si>
  <si>
    <t>EA Scholarships — Scholarship Support (2019)</t>
  </si>
  <si>
    <t>EA Scholarships</t>
  </si>
  <si>
    <t>Color Of Change Education Fund — Criminal Justice Reform (2019)</t>
  </si>
  <si>
    <t>Color Of Change Education Fund</t>
  </si>
  <si>
    <t>Free Hearts — Criminal Justice Reform</t>
  </si>
  <si>
    <t>FAI Farms — Promoting Poultry Welfare and Cage-Free Eggs in China</t>
  </si>
  <si>
    <t>Compassion in World Farming — Fish Welfare and Efforts to End Cages</t>
  </si>
  <si>
    <t>National Council for Incarcerated and Formerly Incarcerated Women and Girls — FreeHer Conference</t>
  </si>
  <si>
    <t xml:space="preserve">Global Food Partners —  General Support </t>
  </si>
  <si>
    <t>Global Food Partners</t>
  </si>
  <si>
    <t xml:space="preserve">LatinoJustice — Work to End Mass Incarceration (2019) </t>
  </si>
  <si>
    <t>LatinoJustice</t>
  </si>
  <si>
    <t>Dignity and Power Now — JusticeLA Campaign (2019)</t>
  </si>
  <si>
    <t>Dignity and Power Now</t>
  </si>
  <si>
    <t>International Cooperation Committee of Animal Welfare — Farm Animal Welfare in Asia</t>
  </si>
  <si>
    <t>International Cooperation Committee of Animal Welfare</t>
  </si>
  <si>
    <t>Forward Justice — Criminal Justice Reform Advocacy and Organizing (2019)</t>
  </si>
  <si>
    <t>Forward Justice</t>
  </si>
  <si>
    <t>Quest for Democracy Fund — Just Mercy</t>
  </si>
  <si>
    <t>Colorado Criminal Justice Reform Coalition — General Support (2019)</t>
  </si>
  <si>
    <t>Colorado Criminal Justice Reform Coalition</t>
  </si>
  <si>
    <t>Crate-Free Illinois — Campaigning Against Gestation Crates</t>
  </si>
  <si>
    <t>Crate-Free Illinois</t>
  </si>
  <si>
    <t>The Justice Collaborative — Just Mercy</t>
  </si>
  <si>
    <t>The Justice Collaborative — General Support (August 2019)</t>
  </si>
  <si>
    <t>Essie Justice Group — General Support (August 2019)</t>
  </si>
  <si>
    <t>Community Justice Exchange — Technical Assistance and Campaign Support</t>
  </si>
  <si>
    <t>Community Justice Exchange</t>
  </si>
  <si>
    <t>Voters Organized to Educate — General Support (2019)</t>
  </si>
  <si>
    <t>Voters Organized to Educate</t>
  </si>
  <si>
    <t>We Got Us Now — Leadership, Training, and Planning Support</t>
  </si>
  <si>
    <t>Kyushu University — Research on Mammalian Reproduction (Katsuhiko Hayashi)</t>
  </si>
  <si>
    <t>Kyushu University</t>
  </si>
  <si>
    <t>World Animal Protection — Broiler Chicken Welfare (August 2019)</t>
  </si>
  <si>
    <t>Alliance for Safety and Justice — Campaign Academy</t>
  </si>
  <si>
    <t>Greater Greater Washington — Housing and Land Use Reform (2019)</t>
  </si>
  <si>
    <t>Greater Greater Washington</t>
  </si>
  <si>
    <t>Albert Schweitzer Foundation — General Support (2019)</t>
  </si>
  <si>
    <t>Albert Schweitzer Foundation</t>
  </si>
  <si>
    <t>Project NIA — Transformative Justice Work Led by Mariame Kaba (2019)</t>
  </si>
  <si>
    <t>Court Watch NOLA — Coalition Coordination (2019)</t>
  </si>
  <si>
    <t>IDinsight — Endline Evaluation of New Incentives RCT</t>
  </si>
  <si>
    <t>IDinsight</t>
  </si>
  <si>
    <t>BlackRoots Alliance — Prosecutorial Accountability (2019)</t>
  </si>
  <si>
    <t>Trap Heals — "Just Mercy" Engagement</t>
  </si>
  <si>
    <t>Trap Heals</t>
  </si>
  <si>
    <t>The Pollination Project — Global Animal Advocacy Movement (2019)</t>
  </si>
  <si>
    <t>California Institute of Technology — Research on Reproductive Biology (Magdalena Zernicka-Goetz)</t>
  </si>
  <si>
    <t>California Institute of Technology</t>
  </si>
  <si>
    <t>Mijente — Criminal Justice Reform (2019)</t>
  </si>
  <si>
    <t>Group Nine Media – Factory Farming Videos (2019)</t>
  </si>
  <si>
    <t>Grassroots Leadership, Inc. — Texas Advocates for Justice Project (2019)</t>
  </si>
  <si>
    <t>Grassroots Leadership, Inc.</t>
  </si>
  <si>
    <t>Reform Jails and Community Reinvestment Initiative — Reform L.A. Jails Ballot Measure (July 2019)</t>
  </si>
  <si>
    <t>Effective Altruism Foundation — Research and Operations</t>
  </si>
  <si>
    <t>Workers Center for Racial Justice — Prosecutorial Accountability in Chicago (2019)</t>
  </si>
  <si>
    <t>Animal Rights Center Japan — Broiler and Layer Hen Campaigns</t>
  </si>
  <si>
    <t>Animal Rights Center Japan</t>
  </si>
  <si>
    <t>InMyWords — General Support</t>
  </si>
  <si>
    <t>Sankalpa — Farm Animal Welfare Workshop</t>
  </si>
  <si>
    <t>Sankalpa</t>
  </si>
  <si>
    <t>The People’s Lobby Education Institute — Work on Prosecutorial Accountability in Chicago (2019)</t>
  </si>
  <si>
    <t xml:space="preserve">The People's Lobby Education Institute </t>
  </si>
  <si>
    <t>Mercy for Animals — Corporate Campaigns (2019)</t>
  </si>
  <si>
    <t>Mercy for Animals</t>
  </si>
  <si>
    <t>Plant-Based Meat Startups — Bootcamps in China</t>
  </si>
  <si>
    <t>Plant-Based Meat Startups</t>
  </si>
  <si>
    <t xml:space="preserve">European Summer Program on Rationality — General Support </t>
  </si>
  <si>
    <t>European Summer Program on Rationality</t>
  </si>
  <si>
    <t>University of Southern California — Social Science Genetic Association Consortium (July 2019)</t>
  </si>
  <si>
    <t>University of Southern California</t>
  </si>
  <si>
    <t>Justice Strategies — Criminal Justice Reform</t>
  </si>
  <si>
    <t>Justice Strategies</t>
  </si>
  <si>
    <t>Project Peanut Butter — Ready-to-Use Therapeutic Food RCT (2019)</t>
  </si>
  <si>
    <t>Project Peanut Butter</t>
  </si>
  <si>
    <t xml:space="preserve">Eurogroup for Animals — European Union Trade Strategy </t>
  </si>
  <si>
    <t>Humane Society International India — Animal Welfare Reform (2019)</t>
  </si>
  <si>
    <t>Humane Society International India</t>
  </si>
  <si>
    <t>Durham for All — Fellowship Program</t>
  </si>
  <si>
    <t>Durham for All</t>
  </si>
  <si>
    <t>Sightline Institute — YIMBYtown (2019)</t>
  </si>
  <si>
    <t>Sentient Media — Digital Content Optimization Work</t>
  </si>
  <si>
    <t>Sentient Media</t>
  </si>
  <si>
    <t>Center for Global Development — General Support (2019)</t>
  </si>
  <si>
    <t>New Virginia Majority Education Fund — Criminal Justice Reform (June 2019)</t>
  </si>
  <si>
    <t>Mass Liberation Project — General Support (2019)</t>
  </si>
  <si>
    <t>The Ordinary People Society — General Support (2019)</t>
  </si>
  <si>
    <t>The Ordinary People Society</t>
  </si>
  <si>
    <t xml:space="preserve">Animals Australia Federation — Pig Welfare in Indonesia </t>
  </si>
  <si>
    <t>Animals Australia Federation</t>
  </si>
  <si>
    <t>Sinergia Animal — Southeast Asia Animal Welfare</t>
  </si>
  <si>
    <t>UC Berkeley — Aging Research (Irina Conboy) (2019)</t>
  </si>
  <si>
    <t>Penn State University — Emergency Food Research (Charles Anderson)</t>
  </si>
  <si>
    <t>Federation of Indian Animal Protection Organisations — India Farm Animal Welfare (2019)</t>
  </si>
  <si>
    <t>Federation of Indian Animal Protection Organisations</t>
  </si>
  <si>
    <t>Prison Policy Initiative — General Support (2019)</t>
  </si>
  <si>
    <t>Prison Policy Initiative</t>
  </si>
  <si>
    <t xml:space="preserve">Citizen Action of New York — Public Education and Engagement </t>
  </si>
  <si>
    <t>Prism — Criminal Justice Vertical</t>
  </si>
  <si>
    <t>Prism</t>
  </si>
  <si>
    <t>Global Catastrophic Risks Scholarships — Scholarship Support (2019)</t>
  </si>
  <si>
    <t>Global Catastrophic Risks Scholarships</t>
  </si>
  <si>
    <t>Law for Black Lives — Criminal Justice Reform</t>
  </si>
  <si>
    <t>LatinoJustice — Texas Office for Latinx Engagement</t>
  </si>
  <si>
    <t>Asia Research &amp; Engagement — Farm Animal Welfare</t>
  </si>
  <si>
    <t>Asia Research &amp; Engagement</t>
  </si>
  <si>
    <t>Movement Voter Project — Criminal Justice Reform</t>
  </si>
  <si>
    <t>Just Media — Communications Training</t>
  </si>
  <si>
    <t>Just Media</t>
  </si>
  <si>
    <t>Altruistic Technology Labs —  Work on Biological Risk Prevention</t>
  </si>
  <si>
    <t>Altruistic Technology Labs</t>
  </si>
  <si>
    <t>Open Phil AI Fellowship — 2019 Class</t>
  </si>
  <si>
    <t>The Greenfield Project — General Support (2019)</t>
  </si>
  <si>
    <t>The Greenfield Project</t>
  </si>
  <si>
    <t>International Refugee Assistance Project — Family Reunification</t>
  </si>
  <si>
    <t xml:space="preserve">International Refugee Assistance Project </t>
  </si>
  <si>
    <t>Animal Kingdom Foundation — Corporate Campaigns (May 2019)</t>
  </si>
  <si>
    <t xml:space="preserve">Engineers Without Borders USA — Off-Grid Refrigeration Challenge </t>
  </si>
  <si>
    <t>California YIMBY — General Support (2019)</t>
  </si>
  <si>
    <t>California YIMBY</t>
  </si>
  <si>
    <t>Anima — Movement Building</t>
  </si>
  <si>
    <t>Anima</t>
  </si>
  <si>
    <t>University of California, Los Angeles — Epigenetic Clock Research (Steve Horvath)</t>
  </si>
  <si>
    <t>Life Sciences Research Foundation — Young Investigators (2019)</t>
  </si>
  <si>
    <t>Just Liberty— General Support (April 2019)</t>
  </si>
  <si>
    <t>FAI Farms — Tilapia Welfare</t>
  </si>
  <si>
    <t>Working Families Party — Prosecutor Reforms in New York (2019)</t>
  </si>
  <si>
    <t>Real Justice PAC — Criminal Justice Reform (April 2019)</t>
  </si>
  <si>
    <t>World Animal Protection — Broiler Chicken Welfare (April 2019)</t>
  </si>
  <si>
    <t>Rita Allen Foundation — Fellowship Support</t>
  </si>
  <si>
    <t>Research Institute of Industrial Economics — Genomic Research Methods (2019)</t>
  </si>
  <si>
    <t>Research Institute of Industrial Economics</t>
  </si>
  <si>
    <t>FAI Farms — Promoting Cage-Free Eggs in China</t>
  </si>
  <si>
    <t>Photo Patch Foundation — General Support (2019)</t>
  </si>
  <si>
    <t>Photo Patch Foundation</t>
  </si>
  <si>
    <t>Kyoto University — Research on Reproductive Biology (Mitinori Saitou)</t>
  </si>
  <si>
    <t>Kyoto University</t>
  </si>
  <si>
    <t>Employ America — General Support (April 2019)</t>
  </si>
  <si>
    <t>Tampere University — Work on Global Catastrophic Risks</t>
  </si>
  <si>
    <t>Tampere University</t>
  </si>
  <si>
    <t>Compassion in World Farming — Farm Animal Welfare Advocacy in China (2019)</t>
  </si>
  <si>
    <t>Ayni Institute — Criminal Justice Reform Coaching</t>
  </si>
  <si>
    <t>Ayni Institute</t>
  </si>
  <si>
    <t>VOCAL-NY Action Fund — Prosecutor Accountability</t>
  </si>
  <si>
    <t>VOCAL-NY Action Fund</t>
  </si>
  <si>
    <t>Massachusetts Institute of Technology Media Lab — Kevin Esvelt's Research</t>
  </si>
  <si>
    <t xml:space="preserve">Just Outcomes — Restorative Justice Convenings </t>
  </si>
  <si>
    <t>Soko Tierschutz — Factory Farm Investigations</t>
  </si>
  <si>
    <t>Evidence Action — Strengthen Operations (2019)</t>
  </si>
  <si>
    <t xml:space="preserve">Evidence Action </t>
  </si>
  <si>
    <t>Evidence Action — Impact Evaluation of Iron and Folic Acid Supplementation ("Phase 2")</t>
  </si>
  <si>
    <t xml:space="preserve">Center for Story-Based Strategy — General Support </t>
  </si>
  <si>
    <t>Center for Story-Based Strategy</t>
  </si>
  <si>
    <t>New York University — Work on Fish Welfare (2019)</t>
  </si>
  <si>
    <t>University of Michigan — Research on Mammalian Gamete Development (Sue Hammoud)</t>
  </si>
  <si>
    <t>University of Michigan</t>
  </si>
  <si>
    <t>Schistosomiasis Control Initiative — General Support (2019)</t>
  </si>
  <si>
    <t>Schistosomiasis Control Initiative</t>
  </si>
  <si>
    <t>Court Watch NOLA — Public Relations Support</t>
  </si>
  <si>
    <t>ReFrame — SPIN Academy</t>
  </si>
  <si>
    <t>ReFrame</t>
  </si>
  <si>
    <t>IDinsight — New Incentives RCT</t>
  </si>
  <si>
    <t>IDInsight</t>
  </si>
  <si>
    <t>Claremont Graduate University — Leafleting Study</t>
  </si>
  <si>
    <t>Claremont Graduate University</t>
  </si>
  <si>
    <t>IDinsight — Beneficiary Preferences Survey</t>
  </si>
  <si>
    <t xml:space="preserve">IDinsight </t>
  </si>
  <si>
    <t xml:space="preserve">Humane Slaughter Association — Wild-Caught Fish Welfare </t>
  </si>
  <si>
    <t>Humane Slaughter Association</t>
  </si>
  <si>
    <t>Center for Global Development — Labor Mobility Partnerships</t>
  </si>
  <si>
    <t>Yale University School of Medicine — Vascular Therapy Research</t>
  </si>
  <si>
    <t>Yale University School of Medicine</t>
  </si>
  <si>
    <t>Sinergia Animal — General Support (2019)</t>
  </si>
  <si>
    <t>Columbia University — Beyond the Bars Conference 2019</t>
  </si>
  <si>
    <t>Center for Justice at Columbia University</t>
  </si>
  <si>
    <t>The Humane League — Open Wing Alliance (2019)</t>
  </si>
  <si>
    <t>Rethink Priorities — Farm Animal Welfare Research</t>
  </si>
  <si>
    <t>Jeanne Marchig Centre — Farm Animal Welfare Advocacy in China (2019)</t>
  </si>
  <si>
    <t>Jeanne Marchig International Centre for Animal Welfare Education</t>
  </si>
  <si>
    <t>Fair and Just Prosecution — General Support (2019)</t>
  </si>
  <si>
    <t>Fair and Just Prosecution</t>
  </si>
  <si>
    <t>Amistad Law Project — General Support (2019)</t>
  </si>
  <si>
    <t>California Renters Legal Advocacy and Education Fund — General Support (2019)</t>
  </si>
  <si>
    <t>California Renters Legal Advocacy and Education Fund</t>
  </si>
  <si>
    <t>Machine Intelligence Research Institute — General Support (2019)</t>
  </si>
  <si>
    <t>80,000 Hours — General Support (2019)</t>
  </si>
  <si>
    <t>Centre for Effective Altruism — General Support (2019)</t>
  </si>
  <si>
    <t xml:space="preserve">Legal Services for Prisoners with Children — CJR Events Support </t>
  </si>
  <si>
    <t>Legal Services for Prisoners with Children</t>
  </si>
  <si>
    <t>Justice Solutions — Anne Seymour’s Crime Victims and Survivors Work (2019)</t>
  </si>
  <si>
    <t>Justice Solutions</t>
  </si>
  <si>
    <t>UC Berkeley — Deworming and Cash Transfers (2019)</t>
  </si>
  <si>
    <t>Sightline Institute - Housing and Urban Development (February 2019)</t>
  </si>
  <si>
    <t xml:space="preserve">Essere Animali — Farm Animal Welfare Work in Italy </t>
  </si>
  <si>
    <t>World Animal Protection — Farm Animal Welfare Advocacy in China (2019)</t>
  </si>
  <si>
    <t>WildAid — Reducing Meat Consumption in Asia (2019)</t>
  </si>
  <si>
    <t>WildAid</t>
  </si>
  <si>
    <t>University of Pennsylvania — Research on Mammalian Reproduction (Kotaro Sasaki)</t>
  </si>
  <si>
    <t>University of Pennsylvania</t>
  </si>
  <si>
    <t>We Animals — Content for Farm Animal Welfare Advocacy (2019)</t>
  </si>
  <si>
    <t>We Animals</t>
  </si>
  <si>
    <t xml:space="preserve">The Center for Election Science — General Support (2019) </t>
  </si>
  <si>
    <t>The Center for Election Science</t>
  </si>
  <si>
    <t>University Health Network — Preterm Birth Research (2019)</t>
  </si>
  <si>
    <t>Princeton University — Animal Liberation</t>
  </si>
  <si>
    <t>Princeton University</t>
  </si>
  <si>
    <t>Georgetown University — Center for Security and Emerging Technology</t>
  </si>
  <si>
    <t>Georgetown University</t>
  </si>
  <si>
    <t>Peterson Institute for International Economics — Macroeconomic Research Projects</t>
  </si>
  <si>
    <t>Peterson Institute for International Economics</t>
  </si>
  <si>
    <t>Results for Development — Childhood Pneumonia Treatment Program (2019)</t>
  </si>
  <si>
    <t>Results for Development</t>
  </si>
  <si>
    <t>International Refugee Assistance Project — General Support (2019)</t>
  </si>
  <si>
    <t xml:space="preserve">Animal Equality — Broiler Welfare Campaigns </t>
  </si>
  <si>
    <t>Animal Equality</t>
  </si>
  <si>
    <t xml:space="preserve">Royal Veterinary College — Halal Poultry Slaughter Research </t>
  </si>
  <si>
    <t>Royal Veterinary College</t>
  </si>
  <si>
    <t>Reform Jails and Community Reinvestment Initiative — Reform L.A. Jails Ballot Measure (January 2019)</t>
  </si>
  <si>
    <t>The Humane League — Broiler Welfare Campaigns</t>
  </si>
  <si>
    <t>Mercy for Animals — Broiler Welfare Campaigns</t>
  </si>
  <si>
    <t xml:space="preserve">Princeton University — Translation of Books on Animal Ethics </t>
  </si>
  <si>
    <t>UC Berkeley — Alternative Meats Lab (January 2019)</t>
  </si>
  <si>
    <t>Cynthia Schuck &amp; Wladimir Alonso — DALY Project (2019)</t>
  </si>
  <si>
    <t>Cynthia Schuck &amp; Wladimir Alonso</t>
  </si>
  <si>
    <t xml:space="preserve">Center for Global Development — Gene Drive Research </t>
  </si>
  <si>
    <t>Farm Forward — Exit Grant</t>
  </si>
  <si>
    <t>Farm Forward, Inc</t>
  </si>
  <si>
    <t>University of Southern California — Social Science Genetic Association Consortium (January 2019)</t>
  </si>
  <si>
    <t>Sightsavers — Deworming Programs (January 2019)</t>
  </si>
  <si>
    <t>Berkeley Existential Risk Initiative — CHAI ML Engineers</t>
  </si>
  <si>
    <t>Compassion Over Killing — Exit Grant</t>
  </si>
  <si>
    <t>Compassion Over Killing</t>
  </si>
  <si>
    <t>Iodine Global Network — General Support (January 2019)</t>
  </si>
  <si>
    <t>Living Goods — General Support (January 2019)</t>
  </si>
  <si>
    <t>Sherlock Biosciences — Research on Viral Diagnostics</t>
  </si>
  <si>
    <t>Sherlock Biosciences</t>
  </si>
  <si>
    <t>Center for International Security and Cooperation — Megan Palmer’s Biosecurity Research (2019)</t>
  </si>
  <si>
    <t>Center for International Security and Cooperation</t>
  </si>
  <si>
    <t>Promise of Justice Initiative — East Baton Rouge Parish Prison Reform Coalition (2018)</t>
  </si>
  <si>
    <t xml:space="preserve">Promise of Justice Initiative </t>
  </si>
  <si>
    <t>Evidence Action — Dispensers for Safe Water Program (2018)</t>
  </si>
  <si>
    <t>Color Of Change — Criminal Justice Reform (2018)</t>
  </si>
  <si>
    <t>Color Of Change</t>
  </si>
  <si>
    <t>Helen Keller International  — Vitamin A Supplementation (December 2018)</t>
  </si>
  <si>
    <t>The Leadership Conference on Civil and Human Rights — Federal Criminal Justice Reform Advocacy</t>
  </si>
  <si>
    <t xml:space="preserve">The Leadership Conference on Civil and Human Rights </t>
  </si>
  <si>
    <t>GiveDirectly — General Support (December 2018)</t>
  </si>
  <si>
    <t>Working Families Party — Prosecutor Reforms in New York (2018)</t>
  </si>
  <si>
    <t>Working Families Party, Inc.</t>
  </si>
  <si>
    <t>Global Alliance for Improved Nutrition — Universal Salt Iodization (December 2018)</t>
  </si>
  <si>
    <t>Biosecure Ltd — Campaign Against Bioweapons Research</t>
  </si>
  <si>
    <t>Biosecure Ltd</t>
  </si>
  <si>
    <t>Malaria Consortium — Seasonal Malaria Chemoprevention Programs (December 2018)</t>
  </si>
  <si>
    <t xml:space="preserve">Malaria Consortium </t>
  </si>
  <si>
    <t>Citizens for Juvenile Justice — General Support (2018)</t>
  </si>
  <si>
    <t>Citizens for Juvenile Justice</t>
  </si>
  <si>
    <t>Foundation for Food and Agriculture Research — Egg Tech Challenge</t>
  </si>
  <si>
    <t>Georgia Institute of Technology — Biology Research (Saad Bhamla)</t>
  </si>
  <si>
    <t>Georgia Institute of Technology</t>
  </si>
  <si>
    <t>Against Malaria Foundation — General Support (December 2018)</t>
  </si>
  <si>
    <t>The University of Sydney — 2019 Global Health Security Conference</t>
  </si>
  <si>
    <t>University of Sydney</t>
  </si>
  <si>
    <t>gui2de — Zusha! Road Safety Campaign (December 2018)</t>
  </si>
  <si>
    <t>Smart Justice CA — California Criminal Justice Reform Lobbying (2018)</t>
  </si>
  <si>
    <t>National Council for Incarcerated and Formerly Incarcerated Women and Girls — General Support (December 2018)</t>
  </si>
  <si>
    <t>The END Fund — Deworming Programs (December 2018)</t>
  </si>
  <si>
    <t>Development Media International — General Support (December 2018)</t>
  </si>
  <si>
    <t>The Humane League — Latin America Regional Summit</t>
  </si>
  <si>
    <t>Food Fortification Initiative — General Support (December 2018)</t>
  </si>
  <si>
    <t>Deworm the World Initiative — General Support (December 2018)</t>
  </si>
  <si>
    <t>Project Healthy Children — General Support (December 2018)</t>
  </si>
  <si>
    <t>University of Minnesota, Twin Cities — Nanomaterials Research (Claudia Schmidt-Dannert)</t>
  </si>
  <si>
    <t>University of Minnesota, Twin Cities</t>
  </si>
  <si>
    <t>Court Watch NOLA — General Support (November 2018)</t>
  </si>
  <si>
    <t>Evidence Action Beta —  Iron and Folic Acid Supplementation ("Phase 2")</t>
  </si>
  <si>
    <t>Evidence Action Beta</t>
  </si>
  <si>
    <t>Alliance for Safety and Justice Action Fund — General Support (2018)</t>
  </si>
  <si>
    <t>Alliance for Safety and Justice Action Fund</t>
  </si>
  <si>
    <t>iGEM — Synthetic Biology Safety and Security (2018)</t>
  </si>
  <si>
    <t>Daniel Kang, Jacob Steinhardt, Yi Sun, and Alex Zhai — Study of the Robustness of Machine Learning Models</t>
  </si>
  <si>
    <t>Nuclear Threat Initiative — Projects to Reduce Global Catastrophic Biological Risks</t>
  </si>
  <si>
    <t>Animal Welfare Standards Project — Chinese Animal Welfare Institute</t>
  </si>
  <si>
    <t>Animal Welfare Standards Project</t>
  </si>
  <si>
    <t>University of Bern — Higher Welfare Cage-Free Systems</t>
  </si>
  <si>
    <t>Alliance for Safety and Justice — General Support (2018)</t>
  </si>
  <si>
    <t xml:space="preserve">EicOsis Human Health, Inc. — Pain Research </t>
  </si>
  <si>
    <t>EicOsis Human Health, Inc.</t>
  </si>
  <si>
    <t xml:space="preserve">University of British Columbia — Research on Pig Welfare in China </t>
  </si>
  <si>
    <t>University of British Columbia</t>
  </si>
  <si>
    <t>Global Animal Partnership — Farm Animal Welfare Activities (2018)</t>
  </si>
  <si>
    <t>UC Berkeley — AI safety research (2018)</t>
  </si>
  <si>
    <t>The Ahimsa Collective — "Life Comes From It" Fund Administration</t>
  </si>
  <si>
    <t>Corrections Accountability Project — General Support (2018)</t>
  </si>
  <si>
    <t>Corrections Accountability Project</t>
  </si>
  <si>
    <t xml:space="preserve">Forward Justice — Criminal Justice Reform Advocacy and Organizing (2018)  </t>
  </si>
  <si>
    <t>Boston Children's Hospital — Chronic Pain Research (Yi Zhang)</t>
  </si>
  <si>
    <t xml:space="preserve">Boston Children's Hospital </t>
  </si>
  <si>
    <t>Photo Patch Foundation  — General Support</t>
  </si>
  <si>
    <t xml:space="preserve">Momentum — Criminal Justice Reform Trainings </t>
  </si>
  <si>
    <t xml:space="preserve">Washington Center for Equitable Growth — Automatic Stabilizers Conference </t>
  </si>
  <si>
    <t xml:space="preserve">Washington Center for Equitable Growth </t>
  </si>
  <si>
    <t>Citizen Action of New York — Criminal Justice Reform Advocacy in New York State</t>
  </si>
  <si>
    <t>Chicago Community Bond Fund — Coordinator for Criminal Justice Reform Coalition</t>
  </si>
  <si>
    <t xml:space="preserve">Chicago Community Bond Fund </t>
  </si>
  <si>
    <t>University of Edinburgh — Scholarship Program in Applied Animal Behavior and Animal Welfare</t>
  </si>
  <si>
    <t>University of Edinburgh  </t>
  </si>
  <si>
    <t>Food Frontier — General Support</t>
  </si>
  <si>
    <t>Oxford University — D.Phil Support for Andrew Snyder-Beattie</t>
  </si>
  <si>
    <t xml:space="preserve">Oxford University </t>
  </si>
  <si>
    <t>Duke University — CRISPR-Based Epigenome Editing Tools (Charles Gersbach)</t>
  </si>
  <si>
    <t xml:space="preserve">Duke University </t>
  </si>
  <si>
    <t xml:space="preserve">University of Michigan — Support for David Manley </t>
  </si>
  <si>
    <t>Otwarte Klatki — CARE Conference Travel Grants</t>
  </si>
  <si>
    <t xml:space="preserve">Otwarte Klatki </t>
  </si>
  <si>
    <t>CDC Foundation — Malaria Control Research Project (2018)</t>
  </si>
  <si>
    <t>New Virginia Majority Education Fund — Criminal Justice Reform (2018)</t>
  </si>
  <si>
    <t>UC Berkeley — Research on Drought-Tolerant Rice (Brian Staskawicz)</t>
  </si>
  <si>
    <t xml:space="preserve">UC Berkeley </t>
  </si>
  <si>
    <t>Prevent Cruelty California — "Yes on Prop 12" Campaign</t>
  </si>
  <si>
    <t>Prevent Cruelty California</t>
  </si>
  <si>
    <t xml:space="preserve">Oxford Uehiro Centre for Practical Ethics — Animal Sentience Workshop </t>
  </si>
  <si>
    <t xml:space="preserve">Oxford Uehiro Centre for Practical Ethics </t>
  </si>
  <si>
    <t xml:space="preserve">Better Eating International — Organizational Development </t>
  </si>
  <si>
    <t>Better Eating International</t>
  </si>
  <si>
    <t xml:space="preserve">Community Justice Exchange — General Support </t>
  </si>
  <si>
    <t xml:space="preserve">Center for a New American Security — Outreach on Technological Risk Led by Richard Danzig </t>
  </si>
  <si>
    <t>Eurogroup for Animals — Fish Welfare (2018)</t>
  </si>
  <si>
    <t>Eurogroup For Animals</t>
  </si>
  <si>
    <t>California YIMBY — General Support (August 2018)</t>
  </si>
  <si>
    <t>The Humane League — General Support (2018)</t>
  </si>
  <si>
    <t>Real Justice PAC — Criminal Justice Reform (August 2018)</t>
  </si>
  <si>
    <t>Fórum Nacional de Proteção e Defesa Animal — Crate- and Cage-Free Campaigning in Brazil</t>
  </si>
  <si>
    <t>Fórum Nacional de Proteção e Defesa Animal</t>
  </si>
  <si>
    <t>Plant Based Foods Association — State-Level Policy (2018)</t>
  </si>
  <si>
    <t>Texas Organizing Project Education Fund — Working With MOVE San Antonio Foundation</t>
  </si>
  <si>
    <t>Texas Organizing Project Education Fund</t>
  </si>
  <si>
    <t>Griffith University — Farm Animal Welfare Advocacy in China (2018)</t>
  </si>
  <si>
    <t xml:space="preserve">Griffith University </t>
  </si>
  <si>
    <t xml:space="preserve">GoalsRL — Workshop on Goal Specifications for Reinforcement Learning </t>
  </si>
  <si>
    <t>GoalsRL</t>
  </si>
  <si>
    <t>UCSF — Chronic Pain Research (Allan Basbaum)</t>
  </si>
  <si>
    <t xml:space="preserve">University of California, San Francisco </t>
  </si>
  <si>
    <t>Floridians for a Fair Democracy — Ballot Committee Contribution</t>
  </si>
  <si>
    <t>Floridians for a Fair Democracy</t>
  </si>
  <si>
    <t xml:space="preserve">Civil Rights Corps — General Support (2018) </t>
  </si>
  <si>
    <t>Civil Rights Corps</t>
  </si>
  <si>
    <t>Faith in Texas — Criminal Justice Reform Work</t>
  </si>
  <si>
    <t>Faith in Texas</t>
  </si>
  <si>
    <t xml:space="preserve">Players Coalition Charitable Foundation — Criminal Justice Reform </t>
  </si>
  <si>
    <t>Players Coalition Charitable Foundation</t>
  </si>
  <si>
    <t xml:space="preserve">The Soze Agency — Right of Return Fellowship </t>
  </si>
  <si>
    <t xml:space="preserve">American Conservative Union Foundation — Criminal Justice Reform (2018) </t>
  </si>
  <si>
    <t>The Ladies of Hope Ministries — Hope House Project</t>
  </si>
  <si>
    <t xml:space="preserve">The Ladies of Hope Ministries </t>
  </si>
  <si>
    <t xml:space="preserve">Aubin Pictures — Criminal Justice Media Archive </t>
  </si>
  <si>
    <t>Aubin Pictures</t>
  </si>
  <si>
    <t xml:space="preserve">Future of Humanity Institute — Work on Global Catastrophic Risks </t>
  </si>
  <si>
    <t>Economic Policy Institute — Macroeconomic Policy Research (2018)</t>
  </si>
  <si>
    <t xml:space="preserve">Economic Policy Institute </t>
  </si>
  <si>
    <t>Evidence Action Beta — Incubator Program</t>
  </si>
  <si>
    <t xml:space="preserve">Charity Science — Development of New Animal Welfare Charities </t>
  </si>
  <si>
    <t xml:space="preserve">Charity Science </t>
  </si>
  <si>
    <t>National Family Defense Project — General Support</t>
  </si>
  <si>
    <t xml:space="preserve">National Family Defense Project </t>
  </si>
  <si>
    <t>Prosecutor Impact — Prosecutor Training Pilot</t>
  </si>
  <si>
    <t xml:space="preserve">Prosecutor Impact </t>
  </si>
  <si>
    <t>Stanford University — Machine Learning Security Research Led by Dan Boneh and Florian Tramer</t>
  </si>
  <si>
    <t>Center on Budget and Policy Priorities — Full Employment Project (2018)</t>
  </si>
  <si>
    <t>Center on Budget and Policy Priorities</t>
  </si>
  <si>
    <t xml:space="preserve">Wilson Center — AI Policy Seminar Series </t>
  </si>
  <si>
    <t xml:space="preserve">The Wilson Center </t>
  </si>
  <si>
    <t>One for the World — General Support</t>
  </si>
  <si>
    <t xml:space="preserve">One for the World </t>
  </si>
  <si>
    <t>New Economy Organisers Network — KIN Convenings</t>
  </si>
  <si>
    <t>New Economy Organisers Network</t>
  </si>
  <si>
    <t xml:space="preserve">Nuclear Threat Initiative — Global Health Security Index </t>
  </si>
  <si>
    <t>Oxford University — Research on the Global Politics of AI</t>
  </si>
  <si>
    <t xml:space="preserve">Johns Hopkins Center for Health Security  — SynBioBeta 2018 Meeting </t>
  </si>
  <si>
    <t>GiveWell — General Support (2018)</t>
  </si>
  <si>
    <t>Commonwealth Veterinary Association — Animal Welfare Workshop</t>
  </si>
  <si>
    <t xml:space="preserve">Commonwealth Veterinary Association </t>
  </si>
  <si>
    <t xml:space="preserve">Animal Equality — Corporate Animal Welfare Campaigns </t>
  </si>
  <si>
    <t>Evidence Action Beta — Iron and Folic Acid Supplementation</t>
  </si>
  <si>
    <t>Workers Center for Racial Justice — Prosecutorial Accountability in Chicago (2018)</t>
  </si>
  <si>
    <t xml:space="preserve">Future of Life Institute — General Support (2018) </t>
  </si>
  <si>
    <t xml:space="preserve">Future of Life Institute </t>
  </si>
  <si>
    <t>The People’s Lobby Education Institute — Work on Prosecutorial Accountability in Chicago (2018)</t>
  </si>
  <si>
    <t>Compassion in World Farming — Organizational Development</t>
  </si>
  <si>
    <t>Machine Intelligence Research Institute — AI Safety Retraining Program</t>
  </si>
  <si>
    <t>Centre for Effective Altruism — General Support (2018)</t>
  </si>
  <si>
    <t>AI Impacts — General Support (2018)</t>
  </si>
  <si>
    <t>AI Impacts</t>
  </si>
  <si>
    <t>Prison Policy Initiative — General Support (2018)</t>
  </si>
  <si>
    <t xml:space="preserve">We Got Us Now — General Support (2018) </t>
  </si>
  <si>
    <t xml:space="preserve">We Got Us Now </t>
  </si>
  <si>
    <t>Fortify Health — General Support</t>
  </si>
  <si>
    <t>Fortify Health</t>
  </si>
  <si>
    <t>VOCAL-NY — Court Watch NYC</t>
  </si>
  <si>
    <t xml:space="preserve">VOCAL-NY </t>
  </si>
  <si>
    <t>Project NIA — Transformative Justice Work Led by Mariame Kaba</t>
  </si>
  <si>
    <t>Ohio Safe and Healthy Communities Campaign — Ohio Neighborhood Safety, Drug Treatment and Rehabilitation Amendment (May 2018)</t>
  </si>
  <si>
    <t>Ohio Safe and Healthy Communities Campaign</t>
  </si>
  <si>
    <t xml:space="preserve">Center on Budget and Policy Priorities — Automatic Stabilizers </t>
  </si>
  <si>
    <t>Reform Jails and Community Reinvestment Initiative — Reform L.A. Jails Ballot Measure (May 2018)</t>
  </si>
  <si>
    <t>Colorado Criminal Justice Reform Coalition — General Support (2018)</t>
  </si>
  <si>
    <t>Mercy For Animals — US Broiler Chicken Welfare Corporate Campaigns (2018)</t>
  </si>
  <si>
    <t>Mercy For Animals</t>
  </si>
  <si>
    <t xml:space="preserve">Real Justice PAC — Criminal Justice Reform (May 2018) </t>
  </si>
  <si>
    <t>Faith in Action — Live Free Campaign (2018)</t>
  </si>
  <si>
    <t>SPIN Academy — Communications Training</t>
  </si>
  <si>
    <t>SPIN Academy</t>
  </si>
  <si>
    <t>Helping Educate to Advance the Rights of Deaf Communities — General Support (2018)</t>
  </si>
  <si>
    <t>Royal Society for the Prevention of Cruelty to Animals — Broiler Breed Study</t>
  </si>
  <si>
    <t>Open Phil AI Fellowship — 2018 Class</t>
  </si>
  <si>
    <t>Ought — General Support (2018)</t>
  </si>
  <si>
    <t>Nick Otis — Forecasting Research</t>
  </si>
  <si>
    <t>Nick Otis</t>
  </si>
  <si>
    <t>Early-Career Funding for Global Catastrophic Biological Risks — Scholarship Support (2018)</t>
  </si>
  <si>
    <t>Greenburger Center for Social and Criminal Justice — Criminal Justice Convening</t>
  </si>
  <si>
    <t>Greenburger Center for Social and Criminal Justice</t>
  </si>
  <si>
    <t>Gamechanger Labs — Student Organizing Initiative (2018)</t>
  </si>
  <si>
    <t>Gamechanger Labs</t>
  </si>
  <si>
    <t xml:space="preserve">IDinsight — Embedded GiveWell Team (2018) </t>
  </si>
  <si>
    <t>International Society for Applied Ethology — Advance Farm Animal Welfare Science in Developing Nations (2018)</t>
  </si>
  <si>
    <t>Life Sciences Research Foundation  — Young Investigators (2018)</t>
  </si>
  <si>
    <t>Changing Tastes — Market Insights and Business Engagement on Fish Welfare</t>
  </si>
  <si>
    <t>Changing Tastes</t>
  </si>
  <si>
    <t>Project South — Criminal Justice Reform Work</t>
  </si>
  <si>
    <t>Project South</t>
  </si>
  <si>
    <t>Reform Jails and Community Reinvestment Initiative — Reform L.A. Jails Ballot Measure</t>
  </si>
  <si>
    <t>California YIMBY — General Support (April 2018)</t>
  </si>
  <si>
    <t>Texas Freedom Network Education Fund — Texas Rising Program (2018)</t>
  </si>
  <si>
    <t>Texas Freedom Network Education Fund</t>
  </si>
  <si>
    <t>Stanford University — NIPS Workshop on Machine Learning Security</t>
  </si>
  <si>
    <t>VasoRX — Atherosclerosis Investment</t>
  </si>
  <si>
    <t>Compassion in World Farming USA — General Support (2018)</t>
  </si>
  <si>
    <t>Ohio Safe and Healthy Communities Campaign — Ohio Neighborhood Safety, Drug Treatment and Rehabilitation Amendment (March 2018)</t>
  </si>
  <si>
    <t>Media Mobilizing Project — Criminal Justice Coalition</t>
  </si>
  <si>
    <t>Media Mobilizing Project</t>
  </si>
  <si>
    <t>The Justice Collaborative — General Support (2018)</t>
  </si>
  <si>
    <t>Justice Strategies — General Support (2018)</t>
  </si>
  <si>
    <t>ACTAsia — Reduce Fur Demand in Asia (2018)</t>
  </si>
  <si>
    <t>National Council for Incarcerated and Formerly Incarcerated Women and Girls — General Support (March 2018)</t>
  </si>
  <si>
    <t>Schistosomiasis Control Initiative — General Support (2018)</t>
  </si>
  <si>
    <t>Harborlight Community Partners — YIMBYtown 2018 Conference</t>
  </si>
  <si>
    <t>Harborlight Community Partners</t>
  </si>
  <si>
    <t>Aquaculture Stewardship Council  — Organizational Development</t>
  </si>
  <si>
    <t>Aquaculture Stewardship Council</t>
  </si>
  <si>
    <t>Centre for Effective Altruism — New Discretionary Fund</t>
  </si>
  <si>
    <t>Brighter Green — Farm Animal Welfare Advocacy in China (2018)</t>
  </si>
  <si>
    <t>WildAid — Reducing Meat Consumption in Asia (2018)</t>
  </si>
  <si>
    <t>Global Priorities Institute — General Support</t>
  </si>
  <si>
    <t>Center for Popular Democracy — Fed Up Campaign (2018)</t>
  </si>
  <si>
    <t>Center for Popular Democracy Action Fund — Fed Up Campaign (2018)</t>
  </si>
  <si>
    <t>Center for Popular Democracy Action Fund</t>
  </si>
  <si>
    <t>Founders Pledge — General Support (2018)</t>
  </si>
  <si>
    <t>Founders Pledge</t>
  </si>
  <si>
    <t>MIT Synthetic Neurobiology Group — Brain Mapping Research (Ed Boyden) (2018)</t>
  </si>
  <si>
    <t>MIT Synthetic Neurobiology Group</t>
  </si>
  <si>
    <t>Center for Global Development — Pandemic Policy Project Led by Jeremy Konyndyk</t>
  </si>
  <si>
    <t>Southerners On New Ground — Anti-Criminalization Work</t>
  </si>
  <si>
    <t>AI Scholarships — Scholarship Support (2018)</t>
  </si>
  <si>
    <t>AI Scholarships</t>
  </si>
  <si>
    <t>Justice Team Network — JusticeLA Campaign</t>
  </si>
  <si>
    <t>Justice Team Network</t>
  </si>
  <si>
    <t>Columbia University — Beyond the Bars Conference 2018</t>
  </si>
  <si>
    <t>Columbia University</t>
  </si>
  <si>
    <t>Better Eating International  — Millennial Vegan Survey</t>
  </si>
  <si>
    <t>Mamoreruinochi wo Mamorukai — Legal Aid for Scientists in Japan</t>
  </si>
  <si>
    <t>Mamoreruinochi wo Mamorukai</t>
  </si>
  <si>
    <t>Farm Forward — Leadership Circle (2018)</t>
  </si>
  <si>
    <t>Farm Forward</t>
  </si>
  <si>
    <t>Court Watch NOLA — General Support (February 2018)</t>
  </si>
  <si>
    <t>Georgetown Center for Global Health Science and Security — General Support (2018)</t>
  </si>
  <si>
    <t>Voters Organized to Educate — General Support (2018)</t>
  </si>
  <si>
    <t>UCSF — Research on Antiviral Drugs (Raul Andino)</t>
  </si>
  <si>
    <t>University of California, San Francisco</t>
  </si>
  <si>
    <t>80,000 Hours — General Support (2018)</t>
  </si>
  <si>
    <t>Cynthia Schuck &amp; Wladimir Alonso — DALY Project</t>
  </si>
  <si>
    <t>Texas Inmate Families Association — General Support (2018)</t>
  </si>
  <si>
    <t>Detroit Justice Center — General Support</t>
  </si>
  <si>
    <t>Detroit Justice Center</t>
  </si>
  <si>
    <t>Center for Applied Rationality — General Support (2018)</t>
  </si>
  <si>
    <t>Blue Ribbon Study Panel on Biodefense— General Support (2018)</t>
  </si>
  <si>
    <t>Blue Ribbon Study Panel on Biodefense</t>
  </si>
  <si>
    <t>LatinoJustice — Media Fellowship</t>
  </si>
  <si>
    <t>Just Liberty — General Support (2018)</t>
  </si>
  <si>
    <t>Center for Applied Rationality —  SPARC (2018)</t>
  </si>
  <si>
    <t>Princeton University — Rescuing Biomedical Research (2018)</t>
  </si>
  <si>
    <t>Rescuing Biomedical Research</t>
  </si>
  <si>
    <t>Helen Keller International  — Vitamin A Supplementation (January 2018)</t>
  </si>
  <si>
    <t>Sightsavers — Deworming Programs (January 2018)</t>
  </si>
  <si>
    <t>Beth Israel Deaconess Medical Center — Sepsis Therapy Clinical Trial (Michael Donnino)</t>
  </si>
  <si>
    <t>Beth Israel Deaconess Medical Center</t>
  </si>
  <si>
    <t>Living Goods — General Support (January 2018)</t>
  </si>
  <si>
    <t>Brooklyn Community Bail Fund — National Bail Fund Network (2018)</t>
  </si>
  <si>
    <t>Brooklyn Community Bail Fund</t>
  </si>
  <si>
    <t>Silicon Valley De-Bug — Participatory Defense / Bail Fund Pilot</t>
  </si>
  <si>
    <t>Silicon Valley De-Bug</t>
  </si>
  <si>
    <t>Niskanen Center — Research on Immigration Policy (2018)</t>
  </si>
  <si>
    <t>WaitList Zero — General Support (January 2018)</t>
  </si>
  <si>
    <t>WaitList Zero</t>
  </si>
  <si>
    <t>U.S. Policy</t>
  </si>
  <si>
    <t xml:space="preserve">Family Farm Action — Opposing the King Amendment </t>
  </si>
  <si>
    <t>Family Farm Action</t>
  </si>
  <si>
    <t>Aubin Pictures — Criminal Justice Media Archive Scoping</t>
  </si>
  <si>
    <t>Smart Justice CA — California Criminal Justice Reform Lobbying (2017)</t>
  </si>
  <si>
    <t>The Ordinary People Society — General Support (2017)</t>
  </si>
  <si>
    <t>The Prodigal Child Project — General Support</t>
  </si>
  <si>
    <t>The Prodigal Child Project</t>
  </si>
  <si>
    <t>Mijente — Anti-Criminalization Work (2017)</t>
  </si>
  <si>
    <t>Humane Society Legislative Fund — Opposing the King Amendment</t>
  </si>
  <si>
    <t>Humane Society Legislative Fund</t>
  </si>
  <si>
    <t>One Voice — General Support</t>
  </si>
  <si>
    <t>One Voice</t>
  </si>
  <si>
    <t>Food Fortification Initiative — General Support (December 2017)</t>
  </si>
  <si>
    <t>Voters Organized to Educate — General Support (2017)</t>
  </si>
  <si>
    <t>Color Of Change — Criminal Justice Reform (2017)</t>
  </si>
  <si>
    <t>Blackbird — Ending Mass Incarceration (2017)</t>
  </si>
  <si>
    <t>Blackbird</t>
  </si>
  <si>
    <t>Urban Institute —  History of Philanthropy Project</t>
  </si>
  <si>
    <t>Urban Institute</t>
  </si>
  <si>
    <t>History of Philanthropy</t>
  </si>
  <si>
    <t>Deworm the World Initiative — General Support (December 2017)</t>
  </si>
  <si>
    <t>Against Malaria Foundation — General Support (December 2017)</t>
  </si>
  <si>
    <t>American Society for Microbiology — Biothreats Meeting</t>
  </si>
  <si>
    <t>American Society for Microbiology</t>
  </si>
  <si>
    <t>Evidence Action — No Lean Season (December 2017)</t>
  </si>
  <si>
    <t>The Center for Election Science — General Support (2017)</t>
  </si>
  <si>
    <t>Carnegie Endowment for International Peace — Chinese and Indian Perspectives on Biotech Security Risks</t>
  </si>
  <si>
    <t>Carnegie Endowment for International Peace</t>
  </si>
  <si>
    <t>Iodine Global Network — General Support (December 2017)</t>
  </si>
  <si>
    <t>Development Media International — General Support (December 2017)</t>
  </si>
  <si>
    <t>Global Alliance for Improved Nutrition — Universal Salt Iodization (December 2017)</t>
  </si>
  <si>
    <t>Project Healthy Children — General Support (December 2017)</t>
  </si>
  <si>
    <t>Citizens for Juvenile Justice — General Support (2017)</t>
  </si>
  <si>
    <t>The END Fund — Deworming Programs (December 2017)</t>
  </si>
  <si>
    <t>Evidence Action — Dispensers for Safe Water Program (2017)</t>
  </si>
  <si>
    <t>GiveDirectly — General Support (December 2017)</t>
  </si>
  <si>
    <t>Evidence Action — General Operating Support</t>
  </si>
  <si>
    <t>Malaria Consortium — Seasonal Malaria Chemoprevention Programs (December 2017)</t>
  </si>
  <si>
    <t>protocols.io — Platform Improvements</t>
  </si>
  <si>
    <t>protocols.io</t>
  </si>
  <si>
    <t>University of Washington — Universal Flu Vaccine and Computational Protein Design (David Baker and Neil King)</t>
  </si>
  <si>
    <t>University of Washington (Institute for Protein Design)</t>
  </si>
  <si>
    <t>Arizona State University — Canine Cancer Vaccine Clinical Trial (Stephen Johnston)</t>
  </si>
  <si>
    <t>Arizona State University</t>
  </si>
  <si>
    <t>The Good Food Institute — General Support (2017)</t>
  </si>
  <si>
    <t>L214 — Broiler Welfare Campaigns in France</t>
  </si>
  <si>
    <t>Association L214</t>
  </si>
  <si>
    <t>fair-fish international association —  Fish Welfare Standards for Aquaculture</t>
  </si>
  <si>
    <t>New Incentives — General Support (November 2017)</t>
  </si>
  <si>
    <t xml:space="preserve">New Incentives </t>
  </si>
  <si>
    <t>Youth First Initiative — General Support (2017)</t>
  </si>
  <si>
    <t>Youth First Initiative</t>
  </si>
  <si>
    <t>InterAcademy Partnership — Side Event at the BWC Meeting of State Parties</t>
  </si>
  <si>
    <t>InterAcademy Partnership</t>
  </si>
  <si>
    <t>theguardian.org — Journalism on Factory Farming and Farm Animal Cruelty</t>
  </si>
  <si>
    <t>Aquaculture Stewardship Council  — Fish Welfare Standard Development</t>
  </si>
  <si>
    <t>Color Of Change PAC — Criminal Justice Reform</t>
  </si>
  <si>
    <t>Color Of Change PAC</t>
  </si>
  <si>
    <t>Animal Equality — EU Farm Animal Welfare</t>
  </si>
  <si>
    <t>Otwarte Klatki — Chicken Welfare Campaigns and Merger Support</t>
  </si>
  <si>
    <t>Otwarte Klatki</t>
  </si>
  <si>
    <t>David Manheim — Research on Existential Risk from Infectious Disease</t>
  </si>
  <si>
    <t>David Manheim</t>
  </si>
  <si>
    <t>Nuclear Threat Initiative — Biosecurity Program Support</t>
  </si>
  <si>
    <t>Court Watch NOLA — General Support (October 2017)</t>
  </si>
  <si>
    <t>Sightline Institute — Housing and Urban Development (2017)</t>
  </si>
  <si>
    <t>Anima — Chicken Welfare Campaigns and Merger Support</t>
  </si>
  <si>
    <t>Initiate Justice — Prisoner Education on Prop 57</t>
  </si>
  <si>
    <t>Initiate Justice</t>
  </si>
  <si>
    <t>Compassion in World Farming — End the Cage Age Campaign</t>
  </si>
  <si>
    <t>Harvard University — Animal Law and Policy Program</t>
  </si>
  <si>
    <t>Essie Justice Group — General Support (2017)</t>
  </si>
  <si>
    <t>World Animal Net — Co-Organizing Workshops with the World Bank</t>
  </si>
  <si>
    <t>Royal Society for the Prevention of Cruelty to Animals — Chicken Welfare Campaign in the UK</t>
  </si>
  <si>
    <t>Dignity and Power Now — JusticeLA Campaign (2017)</t>
  </si>
  <si>
    <t>Machine Intelligence Research Institute — General Support (2017)</t>
  </si>
  <si>
    <t>Brooklyn Community Bail Fund — National Bail Fund Network</t>
  </si>
  <si>
    <t>Working Families Party — Prosecutor Reforms in New York (2017)</t>
  </si>
  <si>
    <t>UC Berkeley — AI Safety Research</t>
  </si>
  <si>
    <t>GiveWell — General Support (2017)</t>
  </si>
  <si>
    <t>Global Aquaculture Alliance  — Fish Welfare Best Practices</t>
  </si>
  <si>
    <t>Global Aquaculture Alliance</t>
  </si>
  <si>
    <t>Eurogroup for Animals — EU Chicken Welfare Advocacy (2017)</t>
  </si>
  <si>
    <t>Solar Radiation Management Governance Initiative — General Support (2017)</t>
  </si>
  <si>
    <t>Solar Radiation Management Governance Initiative</t>
  </si>
  <si>
    <t>New York Working Families — Criminal Justice Reform in New York</t>
  </si>
  <si>
    <t>New York Working Families</t>
  </si>
  <si>
    <t>Albert Schweitzer Foundation — General Support</t>
  </si>
  <si>
    <t>Global Animal Partnership  — Fish Welfare Standards</t>
  </si>
  <si>
    <t>Gamechanger Labs — Student Organizing Initiative</t>
  </si>
  <si>
    <t>Corrections Accountability Project — General Support (2017)</t>
  </si>
  <si>
    <t>Texas After Violence Project — Video Documentation Project</t>
  </si>
  <si>
    <t>Texas After Violence Project</t>
  </si>
  <si>
    <t>We Got Us Now — General Support (2017)</t>
  </si>
  <si>
    <t>The Humane League — Open Wing Alliance (2017)</t>
  </si>
  <si>
    <t>Florida Rights Restoration Coalition — Power Building (2017)</t>
  </si>
  <si>
    <t>Center for a New American Security — Technological Risks and National Security</t>
  </si>
  <si>
    <t>UC Berkeley — Aging Research (Irina Conboy) (2017)</t>
  </si>
  <si>
    <t>Centre for Pesticide Suicide Prevention — General Support</t>
  </si>
  <si>
    <t>Centre for Pesticide Suicide Prevention</t>
  </si>
  <si>
    <t>Berkeley Existential Risk Initiative — Core Support and CHAI Collaboration</t>
  </si>
  <si>
    <t>Future of Research — Exit Grant</t>
  </si>
  <si>
    <t>Future of Research</t>
  </si>
  <si>
    <t>Center for Effective Global Action at UC Berkeley — Scoping RCTs for Follow-Up</t>
  </si>
  <si>
    <t>Center for Effective Global Action at UC Berkeley</t>
  </si>
  <si>
    <t>Yale University — Research on the Global Politics of AI</t>
  </si>
  <si>
    <t>Smithsonian Institution — Outbreak Exhibit</t>
  </si>
  <si>
    <t>Smithsonian Institution</t>
  </si>
  <si>
    <t>Charity Science Health — SMS Reminders for Immunization</t>
  </si>
  <si>
    <t>The Ahimsa Collective — Restorative Justice Movement-Building Report</t>
  </si>
  <si>
    <t>American Conservative Union Foundation — Center for Criminal Justice Reform (2017)</t>
  </si>
  <si>
    <t>Federation of Indian Animal Protection Organisations — India Animal Welfare Reform</t>
  </si>
  <si>
    <t>Montreal Institute for Learning Algorithms — AI Safety Research</t>
  </si>
  <si>
    <t>Montreal Institute for Learning Algorithms</t>
  </si>
  <si>
    <t>University of Pennsylvania — Philip Tetlock's “Making Conversations Smarter, Faster” Forecasting Project</t>
  </si>
  <si>
    <t>Center for Effective Global Action at UC Berkeley — Deworming Study Planning Gift</t>
  </si>
  <si>
    <t>Dignity and Power Now — Convening to Oppose L.A. Jail Construction</t>
  </si>
  <si>
    <t>Duke University — Co-Crystallization of Hsp70i and Inhibitor HS-72 (Timothy Haystead)</t>
  </si>
  <si>
    <t>University of Notre Dame — Nanopore Protein Sequencing (Gregory Timp)</t>
  </si>
  <si>
    <t>University of Notre Dame</t>
  </si>
  <si>
    <t>Humane Slaughter Association — Fish, Crustacean, and Cephalopod Welfare</t>
  </si>
  <si>
    <t>Animal Welfare Action Lab — Meat Reduction and Elimination Messaging Study</t>
  </si>
  <si>
    <t>Animal Welfare Action Lab</t>
  </si>
  <si>
    <t>UCSF — Organ Regenerative Surgery (Tammy Chang)</t>
  </si>
  <si>
    <t>Humane Slaughter Association — Farm Animal Welfare Advocacy in China</t>
  </si>
  <si>
    <t>Greater Greater Washington — Housing and Land Use Reform (2017)</t>
  </si>
  <si>
    <t>Eurogroup for Animals — Broiler Chicken Welfare Campaign</t>
  </si>
  <si>
    <t>UCLA School of Law — AI Governance</t>
  </si>
  <si>
    <t>UCLA School of Law</t>
  </si>
  <si>
    <t>Compassion in World Farming USA — Latin America Broiler Chicken Welfare Research</t>
  </si>
  <si>
    <t>Forward Justice — Criminal Justice Reform Advocacy and Organizing</t>
  </si>
  <si>
    <t>Humane Society International India — Animal Welfare Reform (2017)</t>
  </si>
  <si>
    <t>Stanford University — Support for Percy Liang</t>
  </si>
  <si>
    <t>People for Animals — India Animal Welfare Reform</t>
  </si>
  <si>
    <t>People for Animals</t>
  </si>
  <si>
    <t>Future of Life Institute — General Support (2017)</t>
  </si>
  <si>
    <t>Animal Equality — India Animal Welfare Reform</t>
  </si>
  <si>
    <t>JustLeadershipUSA — Campaign to Close Rikers Summer Canvassing Support</t>
  </si>
  <si>
    <t>JustLeadershipUSA</t>
  </si>
  <si>
    <t>Center for Applied Rationality — European Summer Program on Rationality</t>
  </si>
  <si>
    <t>North Carolina State University — DIYbio Labs Project</t>
  </si>
  <si>
    <t>North Carolina State University</t>
  </si>
  <si>
    <t>IDinsight — Embedded GiveWell Team (2017)</t>
  </si>
  <si>
    <t>Mercy For Animals — India Animal Welfare Reform</t>
  </si>
  <si>
    <t>Target Malaria — Gene Drives for Malaria Control</t>
  </si>
  <si>
    <t>Target Malaria</t>
  </si>
  <si>
    <t>Genspace — DIYbio Labs Project</t>
  </si>
  <si>
    <t xml:space="preserve">Genspace </t>
  </si>
  <si>
    <t>National Academies of Sciences, Engineering, and Medicine — International Meeting on Governance of Dual-Use Research</t>
  </si>
  <si>
    <t>National Academies of Sciences, Engineering, and Medicine</t>
  </si>
  <si>
    <t>Rockefeller University — Viral Histone Mimics (Alexander Tarakhovsky)</t>
  </si>
  <si>
    <t>Alliance for Safety and Justice — General Support (2017)</t>
  </si>
  <si>
    <t>Court Watch NOLA — General Support</t>
  </si>
  <si>
    <t>Foundation for Food and Agriculture Research — Farm Animal Welfare Research (2017)</t>
  </si>
  <si>
    <t>The Greenfield Project — General Support</t>
  </si>
  <si>
    <t>New Partnership for Africa’s Development Planning and Coordinating Agency — General Support</t>
  </si>
  <si>
    <t>New Partnership for Africa’s Development</t>
  </si>
  <si>
    <t>East Bay Forward — YIMBYtown 2017 Conference</t>
  </si>
  <si>
    <t>East Bay Forward</t>
  </si>
  <si>
    <t>Alliance for Safety and Justice Action Fund — General Support (2017)</t>
  </si>
  <si>
    <t>BioBricks Foundation — Biosecurity Activities at SB7.0</t>
  </si>
  <si>
    <t>BioBricks Foundation</t>
  </si>
  <si>
    <t>American Civil Liberties Union Foundation — Disability Rights Fellowship</t>
  </si>
  <si>
    <t>American Civil Liberties Union Foundation</t>
  </si>
  <si>
    <t>Common Justice — General Support</t>
  </si>
  <si>
    <t>Common Justice</t>
  </si>
  <si>
    <t>Animal Charity Evaluators — General Support</t>
  </si>
  <si>
    <t>Center for Effective Global Action at UC Berkeley — KLPS-4 Survey</t>
  </si>
  <si>
    <t>New Incentives — General Support (April 2017)</t>
  </si>
  <si>
    <t>New Incentives</t>
  </si>
  <si>
    <t>Evidence Action — Strengthen Operations</t>
  </si>
  <si>
    <t>Rutgers University — Nuclear Conflict Climate Modeling</t>
  </si>
  <si>
    <t>College and Community Fellowship — General Support</t>
  </si>
  <si>
    <t>College and Community Fellowship</t>
  </si>
  <si>
    <t>Colorado State University — Planning Gift</t>
  </si>
  <si>
    <t>Institute for Advancement of Animal Welfare Science</t>
  </si>
  <si>
    <t>Vera Institute of Justice — Criminal Justice Reform Report</t>
  </si>
  <si>
    <t>Vera Institute of Justice</t>
  </si>
  <si>
    <t>OpenAI — General Support</t>
  </si>
  <si>
    <t>OpenAI</t>
  </si>
  <si>
    <t>World Animal Protection — Broiler Chicken Welfare (2017)</t>
  </si>
  <si>
    <t>Centre for Effective Altruism — General Support (2017)</t>
  </si>
  <si>
    <t>Wageningen UR — Chicken Welfare Systematic Assessment</t>
  </si>
  <si>
    <t>Wageningen UR</t>
  </si>
  <si>
    <t>National Alliance of Faith and Justice — Criminal Justice Reform</t>
  </si>
  <si>
    <t>National Alliance of Faith and Justice</t>
  </si>
  <si>
    <t>80,000 Hours — General Support</t>
  </si>
  <si>
    <t>The People's Lobby Education Institute — Work on Prosecutorial Accountability in Chicago (2017)</t>
  </si>
  <si>
    <t>The People's Lobby Education Institute</t>
  </si>
  <si>
    <t>People's Action Institute — Prosecutor Accountability</t>
  </si>
  <si>
    <t>People's Action Institute</t>
  </si>
  <si>
    <t>Workers Center for Racial Justice — Prosecutorial Accountability in Chicago (2017)</t>
  </si>
  <si>
    <t>UCLA — Climate Engineering Governance</t>
  </si>
  <si>
    <t>People's Action — Prosecutor Accountability</t>
  </si>
  <si>
    <t>People's Action</t>
  </si>
  <si>
    <t>Distill Prize for Clarity in Machine Learning — General Support</t>
  </si>
  <si>
    <t>Distill Prize for Clarity in Machine Learning</t>
  </si>
  <si>
    <t>International Society for Applied Ethology — Travel Scholarships</t>
  </si>
  <si>
    <t>Center for Global Development — Migration Program</t>
  </si>
  <si>
    <t>Stanford University — Percy Liang Planning Grant</t>
  </si>
  <si>
    <t>Drug Policy Alliance — Drug Decriminalization</t>
  </si>
  <si>
    <t>Drug Policy Alliance</t>
  </si>
  <si>
    <t>Texas Organizing Project Education Fund — Criminal Justice Reform</t>
  </si>
  <si>
    <t>Texas Organizing Project — Criminal Justice Reform (2017)</t>
  </si>
  <si>
    <t>Future of Humanity Institute — General Support</t>
  </si>
  <si>
    <t>American Civil Liberties Union Foundation of Oregon — Prosecutorial Accountability</t>
  </si>
  <si>
    <t>American Civil Liberties Union Foundation of Oregon</t>
  </si>
  <si>
    <t>Georgetown Center for Global Health Science and Security — General Support (2017)</t>
  </si>
  <si>
    <t>Jeanne Marchig Centre — Farm Animal Welfare Advocacy in China (2017)</t>
  </si>
  <si>
    <t>ClimateWorks Foundation — Kigali Cooling Efficiency Program</t>
  </si>
  <si>
    <t>ClimateWorks Foundation</t>
  </si>
  <si>
    <t>Humane Society International — East Asian and OIE Projects</t>
  </si>
  <si>
    <t>Center for Popular Democracy Action Fund — Fed Up Campaign (2017)</t>
  </si>
  <si>
    <t>Florida Rights Restoration Coalition — General Support</t>
  </si>
  <si>
    <t>Global Animal Partnership — Broiler Chicken Welfare Research</t>
  </si>
  <si>
    <t>Genspace — DIYbio and FBI Meeting</t>
  </si>
  <si>
    <t>LatinoJustice — Work to End Mass Incarceration</t>
  </si>
  <si>
    <t>Global Animal Partnership — General Support (2017)</t>
  </si>
  <si>
    <t>ReFrame Mentorship — General Support</t>
  </si>
  <si>
    <t>ReFrame Mentorship</t>
  </si>
  <si>
    <t>Malaria Consortium — Seasonal Malaria Chemoprevention (February 2017)</t>
  </si>
  <si>
    <t>Compassion in World Farming — Farm Animal Welfare Advocacy in China (2017)</t>
  </si>
  <si>
    <t xml:space="preserve">Prison Policy Initiative — General Support (2017) </t>
  </si>
  <si>
    <t xml:space="preserve">American Civil Liberties Union of Northern California — Prosecutorial Accountability </t>
  </si>
  <si>
    <t>American Civil Liberties Union Foundation of Northern California</t>
  </si>
  <si>
    <t>Dyrevernalliansen — Fish Welfare</t>
  </si>
  <si>
    <t>Dyrevernalliansen (The Norwegian Animal Protection Alliance)</t>
  </si>
  <si>
    <t>Royal Society for the Prevention of Cruelty to Animals — Farm Animal Welfare Advocacy in China</t>
  </si>
  <si>
    <t>Nuclear Threat Initiative — Planning Grant for Global Health Security Index</t>
  </si>
  <si>
    <t>Center for Popular Democracy — Fed Up Campaign (2017)</t>
  </si>
  <si>
    <t>National Network for Safe Communities — LA Larceny Project</t>
  </si>
  <si>
    <t>National Network for Safe Communities</t>
  </si>
  <si>
    <t>gui2de — Zusha! Road Safety Campaign (February 2017)</t>
  </si>
  <si>
    <t>Justice Solutions — Anne Seymour's Crime Victims and Survivors Work (2017)</t>
  </si>
  <si>
    <t>Farm Forward — Chicken Welfare Advocacy (2017)</t>
  </si>
  <si>
    <t>Johns Hopkins Center for Health Security — Biosecurity, Global Health Security, and Global Catastrophic Risks (2017)</t>
  </si>
  <si>
    <t>The Justice Collaborative — General Support (2017)</t>
  </si>
  <si>
    <t>Compassion in World Farming — Fish Welfare</t>
  </si>
  <si>
    <t>Blue Ribbon Study Panel on Biodefense — General Support (2017)</t>
  </si>
  <si>
    <t>Accountable Justice Collaborative — General Support</t>
  </si>
  <si>
    <t>Accountable Justice Collaborative</t>
  </si>
  <si>
    <t>Global Alliance for Improved Nutrition — Universal Salt Iodization (January 2017)</t>
  </si>
  <si>
    <t>Fair and Just Prosecution — General Support (2017)</t>
  </si>
  <si>
    <t>Albert Schweitzer Foundation — Fish Welfare</t>
  </si>
  <si>
    <t>Albert Schweitzer Foundation — International Cage-Free Advocacy</t>
  </si>
  <si>
    <t>Mission: Launch, Inc. — Lisa Sangoi on Child Welfare</t>
  </si>
  <si>
    <t>Mission: Launch, Inc.</t>
  </si>
  <si>
    <t>Deworm the World Initiative — General Support (January 2017)</t>
  </si>
  <si>
    <t>Against Malaria Foundation — General Support (January 2017)</t>
  </si>
  <si>
    <t>Schistosomiasis Control Initiative — General Support (2017)</t>
  </si>
  <si>
    <t>Sightsavers — Deworming (January 2017)</t>
  </si>
  <si>
    <t>GiveDirectly — General Support (January 2017)</t>
  </si>
  <si>
    <t>Living Goods — General Support (January 2017)</t>
  </si>
  <si>
    <t>Project Healthy Children — General Support (January 2017)</t>
  </si>
  <si>
    <t>The END Fund — Deworming (December 2016)</t>
  </si>
  <si>
    <t>Food Fortification Initiative — General Support (December 2016)</t>
  </si>
  <si>
    <t>Iodine Global Network — General Support (December 2016)</t>
  </si>
  <si>
    <t>The Pollination Project — Global Animal Advocacy Movement (2016)</t>
  </si>
  <si>
    <t>Development Media International — General Support (December 2016)</t>
  </si>
  <si>
    <t>Evidence Action — No Lean Season</t>
  </si>
  <si>
    <t>Harvard University — Solar Geoengineering Research Program</t>
  </si>
  <si>
    <t>The Soze Agency — Returning Citizens Project</t>
  </si>
  <si>
    <t>The Soze Agency</t>
  </si>
  <si>
    <t>The Ordinary People Society — Prodigal Child Project</t>
  </si>
  <si>
    <t>Blackbird — Ending Mass Incarceration</t>
  </si>
  <si>
    <t>Griffith University — Farm Animal Welfare Advocacy in China (2016)</t>
  </si>
  <si>
    <t>Ayni Institute — Movement Ecology and Metrics</t>
  </si>
  <si>
    <t>Grassroots Leadership, Inc. — Texas Advocates for Justice Project</t>
  </si>
  <si>
    <t>Mothers Against Police Brutality — Prosecutorial Reform</t>
  </si>
  <si>
    <t>Mothers Against Police Brutality</t>
  </si>
  <si>
    <t>Colorado Criminal Justice Reform Coalition — Prosecutorial Reform (December 2016)</t>
  </si>
  <si>
    <t>LEAD National Support Bureau — General Support</t>
  </si>
  <si>
    <t>LEAD National Support Bureau</t>
  </si>
  <si>
    <t>UC Berkeley — Plant Pathology Workshop (Brian Staskawicz)</t>
  </si>
  <si>
    <t>Animal Welfare Standards Project — Farm Animal Welfare Advocacy in China</t>
  </si>
  <si>
    <t>JustLeadershipUSA — Campaign to Close Rikers (2016)</t>
  </si>
  <si>
    <t>AI Impacts — General Support (2016)</t>
  </si>
  <si>
    <t>Civil Rights Corps — General Support (2016)</t>
  </si>
  <si>
    <t>Dream Corps — Criminal Justice and Criminalization</t>
  </si>
  <si>
    <t>Dream Corps</t>
  </si>
  <si>
    <t>Eurogroup for Animals — Fish Welfare (2016)</t>
  </si>
  <si>
    <t>PICO Action Fund — General Support</t>
  </si>
  <si>
    <t>PICO Action Fund</t>
  </si>
  <si>
    <t>PICO National Network — General Support</t>
  </si>
  <si>
    <t>PICO National Network</t>
  </si>
  <si>
    <t>Compassion Over Killing — U.S. Broiler Welfare Campaigns</t>
  </si>
  <si>
    <t>Impact Justice — Restorative Justice Project</t>
  </si>
  <si>
    <t>Impossible Foods — R&amp;D Investment</t>
  </si>
  <si>
    <t>Impossible Foods</t>
  </si>
  <si>
    <t>Color Of Change Education Fund — Criminal Justice Meeting</t>
  </si>
  <si>
    <t>Green Monday — Promoting work in China</t>
  </si>
  <si>
    <t>Green Monday</t>
  </si>
  <si>
    <t>New Incentives — Exit Grant and Immunizations Pilot</t>
  </si>
  <si>
    <t>National Association of Community and Restorative Justice — Restorative Justice Conference</t>
  </si>
  <si>
    <t>National Association of Community and Restorative Justice</t>
  </si>
  <si>
    <t>Citizens for Juvenile Justice — General Support (2016)</t>
  </si>
  <si>
    <t>Electronic Frontier Foundation — Artificial Intelligence Scenarios and Social Impacts</t>
  </si>
  <si>
    <t>Electronic Frontier Foundation</t>
  </si>
  <si>
    <t>Humane Society of the United States — Broiler Welfare Corporate Campaigns</t>
  </si>
  <si>
    <t>Humane Society of the United States</t>
  </si>
  <si>
    <t>Mercy For Animals — Broiler Chicken Welfare Corporate Campaigns (2016)</t>
  </si>
  <si>
    <t>The Humane League — General Support (2016)</t>
  </si>
  <si>
    <t>IDinsight — Embedded GiveWell Team</t>
  </si>
  <si>
    <t>Charity Science: Health — General Support</t>
  </si>
  <si>
    <t>Charity Science: Health</t>
  </si>
  <si>
    <t>Fórum Nacional de Proteção e Defesa Animal — International Cage-Free Advocacy</t>
  </si>
  <si>
    <t>Justice Strategies — General Support (2016)</t>
  </si>
  <si>
    <t>Youth First Initiative — General Support</t>
  </si>
  <si>
    <t>Essie Justice Group — General Support</t>
  </si>
  <si>
    <t>Color Of Change — Studying Voter Activity in Prosecutorial Elections</t>
  </si>
  <si>
    <t>New Virginia Majority — Formerly Incarcerated Organizers</t>
  </si>
  <si>
    <t>Texas Fair Defense Project — General Support</t>
  </si>
  <si>
    <t>Texas Fair Defense Project</t>
  </si>
  <si>
    <t>Center for International Security and Cooperation — Megan Palmer's Biosecurity Research (2016)</t>
  </si>
  <si>
    <t>Safety and Justice Action Fund — General Support</t>
  </si>
  <si>
    <t>Safety and Justice Action Fund</t>
  </si>
  <si>
    <t>Johns Hopkins Center for Health Security — Emerging Leaders in Biosecurity Initiative</t>
  </si>
  <si>
    <t>World Animal Protection — Farm Animal Welfare Advocacy in China</t>
  </si>
  <si>
    <t>Center for Popular Democracy Action Fund — Fed Up Campaign (October 2016)</t>
  </si>
  <si>
    <t>Million Voters Project Action Fund — Support for Proposition 57</t>
  </si>
  <si>
    <t>Million Voters Project Action Fund</t>
  </si>
  <si>
    <t>Yes on Prop. 57 — General Support</t>
  </si>
  <si>
    <t>Yes on Prop. 57</t>
  </si>
  <si>
    <t>Just Liberty — General Support</t>
  </si>
  <si>
    <t>Protect the People — Exit Grant</t>
  </si>
  <si>
    <t>Protect the People</t>
  </si>
  <si>
    <t>Founders Pledge — General Support</t>
  </si>
  <si>
    <t>WildAid — Reducing Meat Consumption in China (2016)</t>
  </si>
  <si>
    <t>Future of Humanity Institute — Biosecurity and Pandemic Preparedness</t>
  </si>
  <si>
    <t>The Good Food Institute — General Support</t>
  </si>
  <si>
    <t>University of Cape Town — Geomagnetics Research</t>
  </si>
  <si>
    <t>University of Cape Town</t>
  </si>
  <si>
    <t>Brighter Green — Farm Animal Welfare Advocacy in China</t>
  </si>
  <si>
    <t>CDC Foundation — Malaria Control Research (2016)</t>
  </si>
  <si>
    <t>Faith in Texas — General Support</t>
  </si>
  <si>
    <t>Brooklyn Community Bail Fund — General Support</t>
  </si>
  <si>
    <t>Project Peanut Butter — Ready-to-Use Therapeutic Food RCT</t>
  </si>
  <si>
    <t>Color Of Change — Prosecutor Accountability</t>
  </si>
  <si>
    <t>GiveWell — Top Charity "Participation" Grants (2016)</t>
  </si>
  <si>
    <t>People for Animals — International Cage-Free Advocacy</t>
  </si>
  <si>
    <t>Voters Organized to Educate — General Support (2016)</t>
  </si>
  <si>
    <t>Katal Center for Health, Equity, and Justice — General Support</t>
  </si>
  <si>
    <t>Katal Center for Health, Equity, and Justice</t>
  </si>
  <si>
    <t>Color Of Change Education Fund— Prosecutor Accountability</t>
  </si>
  <si>
    <t>Machine Intelligence Research Institute — General Support (2016)</t>
  </si>
  <si>
    <t>Florida Rights Restoration Coalition — General Support</t>
  </si>
  <si>
    <t>UC Berkeley — Center for Human-Compatible AI (2016)</t>
  </si>
  <si>
    <t>Voice of the Experienced — General Support</t>
  </si>
  <si>
    <t>Voice of the Experienced</t>
  </si>
  <si>
    <t>PICO National Network — Live Free Campaign</t>
  </si>
  <si>
    <t>Humane Society International — International Cage-Free Outreach</t>
  </si>
  <si>
    <t>Mercy For Animals — International Cage-Free Advocacy</t>
  </si>
  <si>
    <t>Animal Equality — International Cage-Free Advocacy</t>
  </si>
  <si>
    <t>Blue Ribbon Study Panel on Biodefense — General Support (2016)</t>
  </si>
  <si>
    <t>Mijente — Criminal Justice Reform (2016)</t>
  </si>
  <si>
    <t>PICO Action Fund — Live Free Campaign</t>
  </si>
  <si>
    <t>Research Institute of Industrial Economics — Genomic Research Methods</t>
  </si>
  <si>
    <t>Texas Organizing Project — Criminal Justice Reform (2016)</t>
  </si>
  <si>
    <t>ReFrame Mentorship — General Support</t>
  </si>
  <si>
    <t>Vera Institute of Justice — New Orleans User-Funded Justice System</t>
  </si>
  <si>
    <t>The Humane League — International Cage-Free Advocacy</t>
  </si>
  <si>
    <t>VOCAL-NY Action Fund — General Support</t>
  </si>
  <si>
    <t>Foundation for the National Institutes of Health — Working Group on Malaria Gene Drive Testing Path</t>
  </si>
  <si>
    <t>Foundation for the National Institutes of Health</t>
  </si>
  <si>
    <t>Center for Applied Rationality — General Support</t>
  </si>
  <si>
    <t>Ayni Institute — Momentum Training</t>
  </si>
  <si>
    <t>Center for Court Innovation — New Thinking about Criminal Justice Responses</t>
  </si>
  <si>
    <t>Center for Court Innovation</t>
  </si>
  <si>
    <t>Harvard University — Program in Criminal Justice Policy and Management</t>
  </si>
  <si>
    <t>JustLeadershipUSA — General Support</t>
  </si>
  <si>
    <t>Legal Services for Prisoners with Children — General Support</t>
  </si>
  <si>
    <t>The Ordinary People Society — General Support</t>
  </si>
  <si>
    <t>Center on Budget and Policy Priorities — Full Employment Project (2016)</t>
  </si>
  <si>
    <t>Prison Policy Initiative — General Support</t>
  </si>
  <si>
    <t>Vera Institute of Justice — Common Justice</t>
  </si>
  <si>
    <t>Alliance for Safety and Justice — General Support (2016)</t>
  </si>
  <si>
    <t>California Renters Legal Advocacy and Education Fund — General Support</t>
  </si>
  <si>
    <t>George Mason University — Research into Future Artificial Intelligence Scenarios</t>
  </si>
  <si>
    <t>George Mason University</t>
  </si>
  <si>
    <t>Economic Policy Institute — Macroeconomic Policy Research (2016)</t>
  </si>
  <si>
    <t>Roosevelt Institute — Macroeconomic Policy Research</t>
  </si>
  <si>
    <t>Roosevelt Institute</t>
  </si>
  <si>
    <t>Colorado Criminal Justice Reform Coalition — General Support (June 2016)</t>
  </si>
  <si>
    <t>IDinsight — General Support</t>
  </si>
  <si>
    <t>Center for Applied Rationality — SPARC</t>
  </si>
  <si>
    <t>American Conservative Union Foundation — Center for Criminal Justice Reform (2016)</t>
  </si>
  <si>
    <t>Promise of Justice Initiative — General Support</t>
  </si>
  <si>
    <t>American University — Forum for Climate Engineering Assessment</t>
  </si>
  <si>
    <t>Forum for Climate Engineering Assessment</t>
  </si>
  <si>
    <t>International Refugee Assistance Project — General Support (2016)</t>
  </si>
  <si>
    <t>iGEM — Synthetic Biology Safety and Security (2016)</t>
  </si>
  <si>
    <t>International Genetically Engineered Machine Foundation</t>
  </si>
  <si>
    <t>Innovations for Poverty Action — Mindset Engagement in Cash Transfers</t>
  </si>
  <si>
    <t>Innovations for Poverty Action</t>
  </si>
  <si>
    <t>Results for Development — Childhood Pneumonia Treatment Scale-Up</t>
  </si>
  <si>
    <t>Free Migration Project — Planning Grant</t>
  </si>
  <si>
    <t>Free Migration Project</t>
  </si>
  <si>
    <t>Better Boulder — YIMBY 2016</t>
  </si>
  <si>
    <t>Better Boulder</t>
  </si>
  <si>
    <t>Accountable Justice Project — General Support</t>
  </si>
  <si>
    <t>Accountable Justice Project</t>
  </si>
  <si>
    <t>Future of Research — General Support</t>
  </si>
  <si>
    <t>Compassion in World Farming USA — General Support (2016)</t>
  </si>
  <si>
    <t>Correctional Association of New York — General Support</t>
  </si>
  <si>
    <t>Correctional Association of New York</t>
  </si>
  <si>
    <t>University of Southern California — Genomic Research Methods</t>
  </si>
  <si>
    <t>Global Animal Partnership — General Support (2016)</t>
  </si>
  <si>
    <t>Peterson Institute for International Economics — Macroeconomic Stabilization</t>
  </si>
  <si>
    <t>Center for American Progress — Macroeconomic Stabilization</t>
  </si>
  <si>
    <t>Center for American Progress</t>
  </si>
  <si>
    <t>University of Pennsylvania — Philip Tetlock on Forecasting</t>
  </si>
  <si>
    <t>Ayni Institute — Movement Ecology Training</t>
  </si>
  <si>
    <t>Future of Life Institute — General Support</t>
  </si>
  <si>
    <t>Institute of the Black World — Criminal Justice Reform</t>
  </si>
  <si>
    <t>Institute of the Black World</t>
  </si>
  <si>
    <t>The Ordinary People Society — Criminal Justice Reform</t>
  </si>
  <si>
    <t>MIT Synthetic Neurobiology Group — Brain Mapping Research (Ed Boyden) (2016)</t>
  </si>
  <si>
    <t>New Incentives — General Support (2016)</t>
  </si>
  <si>
    <t>Vera Institute of Justice — Common Justice</t>
  </si>
  <si>
    <t>Seattle for Everyone — General Support</t>
  </si>
  <si>
    <t>Seattle for Everyone</t>
  </si>
  <si>
    <t>Protect the People — Seasonal Migration from Haiti</t>
  </si>
  <si>
    <t>Mercy For Animals — Corporate Cage-Free Campaigns (2016)</t>
  </si>
  <si>
    <t>Center for Global Development — General Support 2016</t>
  </si>
  <si>
    <t>The Humane League — Corporate Cage-Free Campaigns</t>
  </si>
  <si>
    <t>Alliance for Safety and Justice — General Support</t>
  </si>
  <si>
    <t>The Humane Society of the United States — Corporate Cage-Free Campaigns</t>
  </si>
  <si>
    <t>The Humane Society of the United States</t>
  </si>
  <si>
    <t>Voice of the Ex-Offender — Southern Regional Convening</t>
  </si>
  <si>
    <t>Voice of the Ex-Offender</t>
  </si>
  <si>
    <t>Vote Safe —  Criminal Justice Reform Policy Advocacy</t>
  </si>
  <si>
    <t>Vote Safe</t>
  </si>
  <si>
    <t>Princeton University — Rescuing Biomedical Research (2016)</t>
  </si>
  <si>
    <t>GiveDirectly — General Support (January 2016)</t>
  </si>
  <si>
    <t>Schistosomiasis Control Initiative — General Support (2016)</t>
  </si>
  <si>
    <t>Deworm the World Initiative — General Support (January 2016)</t>
  </si>
  <si>
    <t>Against Malaria Foundation — General Support (January 2016)</t>
  </si>
  <si>
    <t>JustLeadershipUSA — Campaign to Close Rikers</t>
  </si>
  <si>
    <t>ImmigrationWorks Foundation — General Support 2016</t>
  </si>
  <si>
    <t>ImmigrationWorks Foundation</t>
  </si>
  <si>
    <t>Center for Popular Democracy — Fed Up Campaign (2016)</t>
  </si>
  <si>
    <t>Development Media International — General Support (December 2015)</t>
  </si>
  <si>
    <t>Iodine Global Network — General Support (December 2015)</t>
  </si>
  <si>
    <t>Living Goods — General Support (December 2015)</t>
  </si>
  <si>
    <t>MoveOn Civic Action — Syrian Refugee Advocacy</t>
  </si>
  <si>
    <t>MoveOn.org Civic Action</t>
  </si>
  <si>
    <t>Sightline Institute — Housing and Urban Development</t>
  </si>
  <si>
    <t>Global Alliance for Improved Nutrition — General Support (October 2015)</t>
  </si>
  <si>
    <t>Niskanen Center — Research on Immigration Policy</t>
  </si>
  <si>
    <t>Human Impact Partners — Criminal Justice Convening</t>
  </si>
  <si>
    <t>Human Impact Partners</t>
  </si>
  <si>
    <t>J-PAL — Support for Immunization Incentives RCTs</t>
  </si>
  <si>
    <t>Abdul Latif Jameel Poverty Action Lab</t>
  </si>
  <si>
    <t>Urban Institute — Land Use Convening</t>
  </si>
  <si>
    <t>Georgetown University — Public Health and Cannabis Legalization</t>
  </si>
  <si>
    <t>WaitList Zero — General Support</t>
  </si>
  <si>
    <t>ARNOVA — History of Philanthropy Prize</t>
  </si>
  <si>
    <t>ARNOVA</t>
  </si>
  <si>
    <t>New York University — Support for a Labor Mobility RCT</t>
  </si>
  <si>
    <t>Future of Life Institute — Artificial Intelligence Risk Reduction</t>
  </si>
  <si>
    <t>Solar Radiation Management Governance Initiative — General Support</t>
  </si>
  <si>
    <t>Smart Growth America — Greater Greater Washington Education Project</t>
  </si>
  <si>
    <t>Smart Growth America</t>
  </si>
  <si>
    <t>GiveDirectly — General Support (June 2015)</t>
  </si>
  <si>
    <t>Brookings Institution – Work on China and India</t>
  </si>
  <si>
    <t>Brookings Institution</t>
  </si>
  <si>
    <t xml:space="preserve">Blue Ribbon Study Panel on Biodefense </t>
  </si>
  <si>
    <t>New York University — Work on Swift-and-Certain Sanctions</t>
  </si>
  <si>
    <t>Evidence Action — Seasonal Income Support Project</t>
  </si>
  <si>
    <t>New Incentives — General Support (2015)</t>
  </si>
  <si>
    <t>Carnegie Endowment for International Peace — Work on India and China</t>
  </si>
  <si>
    <t>ASUC — Effective Altruists of Berkeley "DeCal" University Course</t>
  </si>
  <si>
    <t>Associated Students of the University of California, Berkeley</t>
  </si>
  <si>
    <t>Florida State University Project on Accountable Justice — General Support</t>
  </si>
  <si>
    <t>FSU Project on Accountable Justice</t>
  </si>
  <si>
    <t>Center for Popular Democracy — Fed Up Campaign (2015)</t>
  </si>
  <si>
    <t>GiveWell — Top Charity "Participation" Grants (2015)</t>
  </si>
  <si>
    <t>Deworm the World Initiative — General Support (December 2014)</t>
  </si>
  <si>
    <t>Global Alliance for Improved Nutrition — General Support (December 2014)</t>
  </si>
  <si>
    <t>Iodine Global Network — General Support (December 2014)</t>
  </si>
  <si>
    <t>Development Media International — General Support (December 2014)</t>
  </si>
  <si>
    <t>Against Malaria Foundation — General Support (December 2014)</t>
  </si>
  <si>
    <t>Living Goods — General Support (December 2014)</t>
  </si>
  <si>
    <t>GiveDirectly — General Support (December 2014)</t>
  </si>
  <si>
    <t>Schistosomiasis Control Initiative — General Support (2014)</t>
  </si>
  <si>
    <t>IDinsight — Scaling Up a High-Potential Development Intervention</t>
  </si>
  <si>
    <t>Center on Budget and Policy Priorities — Full Employment Project (2014)</t>
  </si>
  <si>
    <t>Waitlist Zero — Planning Grant</t>
  </si>
  <si>
    <t>Waitlist Zero</t>
  </si>
  <si>
    <t>RAND Corporation — Research for Vermont</t>
  </si>
  <si>
    <t>RAND Corporation</t>
  </si>
  <si>
    <t>Rockefeller Archive Center: Workshop on the History of Philanthropy</t>
  </si>
  <si>
    <t>Rockefeller Archive Center</t>
  </si>
  <si>
    <t>Center for Popular Democracy — Federal Reserve Campaign (2014)</t>
  </si>
  <si>
    <t>ImmigrationWorks Foundation — General Support</t>
  </si>
  <si>
    <t>Alliance for Open Society International: Albanian Renaissance</t>
  </si>
  <si>
    <t>Alliance for Open Society International</t>
  </si>
  <si>
    <t>Pew Public Safety Performance Project</t>
  </si>
  <si>
    <t>Pew Charitable Trusts</t>
  </si>
  <si>
    <t>USAIM — Seasonal Migration from Haiti</t>
  </si>
  <si>
    <t>U.S. Association for International Migration</t>
  </si>
  <si>
    <t>Pepperdine University — Washington THC Monitoring</t>
  </si>
  <si>
    <t>Pepperdine University</t>
  </si>
  <si>
    <t>Cochrane Collaboration — General Support</t>
  </si>
  <si>
    <t>Cochrane Collaboration</t>
  </si>
  <si>
    <t>GiveWell — Top Charity "Participation" Grants (2014)</t>
  </si>
  <si>
    <t>Evidence Action — Planning for Future Programs</t>
  </si>
  <si>
    <t>Center for Global Development — Labor Mobility Research</t>
  </si>
  <si>
    <t>Service Delivery Indicators Project</t>
  </si>
  <si>
    <t>International Development Association</t>
  </si>
  <si>
    <t>New Incentives — General Support (2014)</t>
  </si>
  <si>
    <t>GiveDirectly — General Support (January 2014)</t>
  </si>
  <si>
    <t>Schistosomiasis Control Initiative — General Support (2013)</t>
  </si>
  <si>
    <t>Deworm the World Initiative — General Support (December 2013)</t>
  </si>
  <si>
    <t>BetaGov</t>
  </si>
  <si>
    <t>Research on Crime, Incarceration and Cannabis Regulation</t>
  </si>
  <si>
    <t>Washington Office on Latin America</t>
  </si>
  <si>
    <t>Center for Global Development — General Support</t>
  </si>
  <si>
    <t>Update to Millions Saved Project</t>
  </si>
  <si>
    <t>GiveDirectly — General Support (December 2012)</t>
  </si>
  <si>
    <t>Schistosomiasis Control Initiative — General Support (2012)</t>
  </si>
  <si>
    <t>Against Malaria Foundation — General Support (December 2012)</t>
  </si>
  <si>
    <t>Containment of Artemisinin Resistance in Eastern Myanmar</t>
  </si>
  <si>
    <t>Population Services International</t>
  </si>
  <si>
    <t>US Cochrane Center — General Support</t>
  </si>
  <si>
    <t>United States Cochrane Center</t>
  </si>
  <si>
    <t>Global Health</t>
  </si>
  <si>
    <t>year</t>
  </si>
  <si>
    <t>Animal Welfare</t>
  </si>
  <si>
    <t>Longtermism</t>
  </si>
  <si>
    <t>Meta</t>
  </si>
  <si>
    <t>$TOT</t>
  </si>
  <si>
    <t>Eafunds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</si>
</sst>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6" fontId="0" fillId="0" borderId="0" xfId="0" applyNumberFormat="1"/>
    <xf numFmtId="17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33" borderId="0" xfId="0" applyFill="1" applyAlignment="1">
      <alignment horizontal="center"/>
    </xf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Phil Allocation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open_phil_data_modified!$N$2</c:f>
              <c:strCache>
                <c:ptCount val="1"/>
                <c:pt idx="0">
                  <c:v>Global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open_phil_data_modified!$O$2:$S$2</c:f>
              <c:numCache>
                <c:formatCode>0%</c:formatCode>
                <c:ptCount val="5"/>
                <c:pt idx="0">
                  <c:v>0.66607007233873883</c:v>
                </c:pt>
                <c:pt idx="1">
                  <c:v>0.51643858289339761</c:v>
                </c:pt>
                <c:pt idx="2">
                  <c:v>0.5035061731424797</c:v>
                </c:pt>
                <c:pt idx="3">
                  <c:v>0.22694188640206178</c:v>
                </c:pt>
                <c:pt idx="4">
                  <c:v>0.38576941545533033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26F-8FFE-80A7CD5446F1}"/>
            </c:ext>
          </c:extLst>
        </c:ser>
        <c:ser>
          <c:idx val="1"/>
          <c:order val="1"/>
          <c:tx>
            <c:strRef>
              <c:f>open_phil_data_modified!$N$3</c:f>
              <c:strCache>
                <c:ptCount val="1"/>
                <c:pt idx="0">
                  <c:v>Animal Welfare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open_phil_data_modified!$O$3:$S$3</c:f>
              <c:numCache>
                <c:formatCode>0%</c:formatCode>
                <c:ptCount val="5"/>
                <c:pt idx="0">
                  <c:v>0.14668228078267617</c:v>
                </c:pt>
                <c:pt idx="1">
                  <c:v>0.11673029184799485</c:v>
                </c:pt>
                <c:pt idx="2">
                  <c:v>0.1894568191798216</c:v>
                </c:pt>
                <c:pt idx="3">
                  <c:v>0.21761469171258604</c:v>
                </c:pt>
                <c:pt idx="4">
                  <c:v>0.16177088853045135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26F-8FFE-80A7CD5446F1}"/>
            </c:ext>
          </c:extLst>
        </c:ser>
        <c:ser>
          <c:idx val="2"/>
          <c:order val="2"/>
          <c:tx>
            <c:strRef>
              <c:f>open_phil_data_modified!$N$4</c:f>
              <c:strCache>
                <c:ptCount val="1"/>
                <c:pt idx="0">
                  <c:v>Longtermism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open_phil_data_modified!$O$4:$S$4</c:f>
              <c:numCache>
                <c:formatCode>0%</c:formatCode>
                <c:ptCount val="5"/>
                <c:pt idx="0">
                  <c:v>0.15298638156293895</c:v>
                </c:pt>
                <c:pt idx="1">
                  <c:v>0.33896309959386467</c:v>
                </c:pt>
                <c:pt idx="2">
                  <c:v>0.17910833862647893</c:v>
                </c:pt>
                <c:pt idx="3">
                  <c:v>0.48286883428558958</c:v>
                </c:pt>
                <c:pt idx="4">
                  <c:v>0.32597172610403585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26F-8FFE-80A7CD5446F1}"/>
            </c:ext>
          </c:extLst>
        </c:ser>
        <c:ser>
          <c:idx val="3"/>
          <c:order val="3"/>
          <c:tx>
            <c:strRef>
              <c:f>open_phil_data_modified!$N$5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open_phil_data_modified!$O$5:$S$5</c:f>
              <c:numCache>
                <c:formatCode>0%</c:formatCode>
                <c:ptCount val="5"/>
                <c:pt idx="0">
                  <c:v>3.4261265315646112E-2</c:v>
                </c:pt>
                <c:pt idx="1">
                  <c:v>2.7868025664742887E-2</c:v>
                </c:pt>
                <c:pt idx="2">
                  <c:v>0.12792866905121977</c:v>
                </c:pt>
                <c:pt idx="3">
                  <c:v>7.2574587599762569E-2</c:v>
                </c:pt>
                <c:pt idx="4">
                  <c:v>0.12648796991018246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8-426F-8FFE-80A7CD54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24912"/>
        <c:axId val="527726192"/>
      </c:lineChart>
      <c:catAx>
        <c:axId val="5277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6192"/>
        <c:crosses val="autoZero"/>
        <c:auto val="1"/>
        <c:lblAlgn val="ctr"/>
        <c:lblOffset val="100"/>
        <c:noMultiLvlLbl val="0"/>
      </c:catAx>
      <c:valAx>
        <c:axId val="527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1200150</xdr:colOff>
      <xdr:row>13</xdr:row>
      <xdr:rowOff>138111</xdr:rowOff>
    </xdr:from>
    <xdr:to>
      <xdr:col>15</xdr:col>
      <xdr:colOff>400050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142A6-DF9C-4003-A111-AB7C2FDE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6"/>
  <sheetViews>
    <sheetView tabSelected="1" zoomScaleNormal="100" workbookViewId="0">
      <selection activeCell="U21" sqref="U21"/>
    </sheetView>
  </sheetViews>
  <sheetFormatPr defaultRowHeight="15" x14ac:dyDescent="0.25"/>
  <cols>
    <col min="1" max="1" width="7" customWidth="1"/>
    <col min="2" max="2" width="38.28515625" customWidth="1"/>
    <col min="3" max="3" width="23.7109375" customWidth="1"/>
    <col min="4" max="4" width="11.85546875" bestFit="1" customWidth="1"/>
    <col min="8" max="8" width="28" bestFit="1" customWidth="1"/>
    <col min="9" max="9" width="12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1636</v>
      </c>
      <c r="H1" s="6">
        <v>2020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21" x14ac:dyDescent="0.25">
      <c r="A2" t="s">
        <v>5</v>
      </c>
      <c r="B2" t="s">
        <v>6</v>
      </c>
      <c r="C2" t="s">
        <v>7</v>
      </c>
      <c r="D2" s="1">
        <v>786830</v>
      </c>
      <c r="E2" s="2">
        <v>44228</v>
      </c>
      <c r="F2" s="3">
        <f>YEAR(E2)</f>
        <v>2021</v>
      </c>
      <c r="H2" t="s">
        <v>19</v>
      </c>
      <c r="I2" s="4">
        <f>SUMIFS(D:D,C:C,"="&amp;H2,F:F,"="&amp;$H$1)-I10</f>
        <v>54324458</v>
      </c>
      <c r="K2" s="5">
        <f>I2/SUM($I$2:$I$5)</f>
        <v>0.38576941545533033</v>
      </c>
      <c r="L2">
        <v>54324458</v>
      </c>
      <c r="N2" t="s">
        <v>1635</v>
      </c>
      <c r="O2" s="5">
        <v>0.66607007233873883</v>
      </c>
      <c r="P2" s="5">
        <v>0.51643858289339761</v>
      </c>
      <c r="Q2" s="5">
        <v>0.5035061731424797</v>
      </c>
      <c r="R2" s="5">
        <v>0.22694188640206178</v>
      </c>
      <c r="S2" s="5">
        <v>0.38576941545533033</v>
      </c>
    </row>
    <row r="3" spans="1:21" x14ac:dyDescent="0.25">
      <c r="A3" t="s">
        <v>8</v>
      </c>
      <c r="B3" t="s">
        <v>9</v>
      </c>
      <c r="C3" t="s">
        <v>10</v>
      </c>
      <c r="D3" s="1">
        <v>8000000</v>
      </c>
      <c r="E3" s="2">
        <v>44197</v>
      </c>
      <c r="F3" s="3">
        <f t="shared" ref="F3:F66" si="0">YEAR(E3)</f>
        <v>2021</v>
      </c>
      <c r="H3" t="s">
        <v>7</v>
      </c>
      <c r="I3" s="4">
        <f t="shared" ref="I3" si="1">SUMIFS(D:D,C:C,"="&amp;H3,F:F,"="&amp;$H$1)</f>
        <v>22780748</v>
      </c>
      <c r="K3" s="5">
        <f t="shared" ref="K3:K5" si="2">I3/SUM($I$2:$I$5)</f>
        <v>0.16177088853045135</v>
      </c>
      <c r="L3">
        <v>22780748</v>
      </c>
      <c r="N3" t="s">
        <v>1637</v>
      </c>
      <c r="O3" s="5">
        <v>0.14668228078267617</v>
      </c>
      <c r="P3" s="5">
        <v>0.11673029184799485</v>
      </c>
      <c r="Q3" s="5">
        <v>0.1894568191798216</v>
      </c>
      <c r="R3" s="5">
        <v>0.21761469171258604</v>
      </c>
      <c r="S3" s="5">
        <v>0.16177088853045135</v>
      </c>
    </row>
    <row r="4" spans="1:21" x14ac:dyDescent="0.25">
      <c r="A4" t="s">
        <v>11</v>
      </c>
      <c r="B4" t="s">
        <v>12</v>
      </c>
      <c r="C4" t="s">
        <v>10</v>
      </c>
      <c r="D4" s="1">
        <v>11355246</v>
      </c>
      <c r="E4" s="2">
        <v>44197</v>
      </c>
      <c r="F4" s="3">
        <f t="shared" si="0"/>
        <v>2021</v>
      </c>
      <c r="H4" t="s">
        <v>230</v>
      </c>
      <c r="I4" s="4">
        <f>SUMIFS(D:D,C:C,"="&amp;H4,F:F,"="&amp;$H$1)+I9+I8</f>
        <v>45903684</v>
      </c>
      <c r="K4" s="5">
        <f t="shared" si="2"/>
        <v>0.32597172610403585</v>
      </c>
      <c r="L4">
        <v>19735854</v>
      </c>
      <c r="N4" t="s">
        <v>1638</v>
      </c>
      <c r="O4" s="5">
        <v>0.15298638156293895</v>
      </c>
      <c r="P4" s="5">
        <v>0.33896309959386467</v>
      </c>
      <c r="Q4" s="5">
        <v>0.17910833862647893</v>
      </c>
      <c r="R4" s="5">
        <v>0.48286883428558958</v>
      </c>
      <c r="S4" s="5">
        <v>0.32597172610403585</v>
      </c>
    </row>
    <row r="5" spans="1:21" x14ac:dyDescent="0.25">
      <c r="A5" t="s">
        <v>13</v>
      </c>
      <c r="B5" t="s">
        <v>14</v>
      </c>
      <c r="C5" t="s">
        <v>10</v>
      </c>
      <c r="D5" s="1">
        <v>150000</v>
      </c>
      <c r="E5" s="2">
        <v>44197</v>
      </c>
      <c r="F5" s="3">
        <f t="shared" si="0"/>
        <v>2021</v>
      </c>
      <c r="H5" t="s">
        <v>103</v>
      </c>
      <c r="I5" s="4">
        <f>SUMIFS(D:D,C:C,"="&amp;H5,F:F,"="&amp;$H$1)+I10</f>
        <v>17812170</v>
      </c>
      <c r="K5" s="5">
        <f t="shared" si="2"/>
        <v>0.12648796991018246</v>
      </c>
      <c r="L5">
        <v>17812170</v>
      </c>
      <c r="N5" t="s">
        <v>1639</v>
      </c>
      <c r="O5" s="5">
        <v>3.4261265315646112E-2</v>
      </c>
      <c r="P5" s="5">
        <v>2.7868025664742887E-2</v>
      </c>
      <c r="Q5" s="5">
        <v>0.12792866905121977</v>
      </c>
      <c r="R5" s="5">
        <v>7.2574587599762569E-2</v>
      </c>
      <c r="S5" s="5">
        <v>0.12648796991018246</v>
      </c>
    </row>
    <row r="6" spans="1:21" x14ac:dyDescent="0.25">
      <c r="A6" t="s">
        <v>15</v>
      </c>
      <c r="B6" t="s">
        <v>16</v>
      </c>
      <c r="C6" t="s">
        <v>7</v>
      </c>
      <c r="D6" s="1">
        <v>109552</v>
      </c>
      <c r="E6" s="2">
        <v>44166</v>
      </c>
      <c r="F6" s="3">
        <f t="shared" si="0"/>
        <v>2020</v>
      </c>
    </row>
    <row r="7" spans="1:21" x14ac:dyDescent="0.25">
      <c r="A7" t="s">
        <v>17</v>
      </c>
      <c r="B7" t="s">
        <v>18</v>
      </c>
      <c r="C7" t="s">
        <v>19</v>
      </c>
      <c r="D7" s="1">
        <v>6651000</v>
      </c>
      <c r="E7" s="2">
        <v>44166</v>
      </c>
      <c r="F7" s="3">
        <f t="shared" si="0"/>
        <v>2020</v>
      </c>
    </row>
    <row r="8" spans="1:21" x14ac:dyDescent="0.25">
      <c r="A8" t="s">
        <v>20</v>
      </c>
      <c r="B8" t="s">
        <v>21</v>
      </c>
      <c r="C8" t="s">
        <v>7</v>
      </c>
      <c r="D8" s="1">
        <v>90554</v>
      </c>
      <c r="E8" s="2">
        <v>44136</v>
      </c>
      <c r="F8" s="3">
        <f t="shared" si="0"/>
        <v>2020</v>
      </c>
      <c r="H8" t="s">
        <v>48</v>
      </c>
      <c r="I8" s="4">
        <f>SUMIFS(D:D,C:C,"="&amp;H8,F:F,"="&amp;$H$1)</f>
        <v>26167830</v>
      </c>
      <c r="N8" t="s">
        <v>1640</v>
      </c>
      <c r="O8" s="7">
        <f>SUMIF($F:$F,"="&amp;O$1,$D:$D)</f>
        <v>135666297</v>
      </c>
      <c r="P8" s="7">
        <f t="shared" ref="P8:S8" si="3">SUMIF($F:$F,"="&amp;P$1,$D:$D)</f>
        <v>312480277</v>
      </c>
      <c r="Q8" s="7">
        <f t="shared" si="3"/>
        <v>197047477</v>
      </c>
      <c r="R8" s="7">
        <f t="shared" si="3"/>
        <v>297126397</v>
      </c>
      <c r="S8" s="7">
        <f t="shared" si="3"/>
        <v>221340856</v>
      </c>
    </row>
    <row r="9" spans="1:21" x14ac:dyDescent="0.25">
      <c r="A9" t="s">
        <v>22</v>
      </c>
      <c r="B9" t="s">
        <v>23</v>
      </c>
      <c r="C9" t="s">
        <v>24</v>
      </c>
      <c r="D9" s="1">
        <v>2500000</v>
      </c>
      <c r="E9" s="2">
        <v>44136</v>
      </c>
      <c r="F9" s="3">
        <f t="shared" si="0"/>
        <v>2020</v>
      </c>
      <c r="H9" t="s">
        <v>10</v>
      </c>
      <c r="I9" s="4">
        <f>SUMIFS(D:D,C:C,"="&amp;H9,F:F,"="&amp;$H$1)</f>
        <v>14210367</v>
      </c>
    </row>
    <row r="10" spans="1:21" x14ac:dyDescent="0.25">
      <c r="A10" t="s">
        <v>25</v>
      </c>
      <c r="B10" t="s">
        <v>26</v>
      </c>
      <c r="C10" t="s">
        <v>10</v>
      </c>
      <c r="D10" s="1">
        <v>275344</v>
      </c>
      <c r="E10" s="2">
        <v>44136</v>
      </c>
      <c r="F10" s="3">
        <f t="shared" si="0"/>
        <v>2020</v>
      </c>
      <c r="H10" t="s">
        <v>68</v>
      </c>
      <c r="I10" s="4">
        <f>SUMIFS(D:D,B:B,"="&amp;H10,F:F,"="&amp;$H$1)</f>
        <v>4635323</v>
      </c>
    </row>
    <row r="11" spans="1:21" x14ac:dyDescent="0.25">
      <c r="A11" t="s">
        <v>27</v>
      </c>
      <c r="B11" t="s">
        <v>28</v>
      </c>
      <c r="C11" t="s">
        <v>24</v>
      </c>
      <c r="D11" s="1">
        <v>1004589</v>
      </c>
      <c r="E11" s="2">
        <v>44136</v>
      </c>
      <c r="F11" s="3">
        <f t="shared" si="0"/>
        <v>2020</v>
      </c>
    </row>
    <row r="12" spans="1:21" x14ac:dyDescent="0.25">
      <c r="A12" t="s">
        <v>29</v>
      </c>
      <c r="B12" t="s">
        <v>30</v>
      </c>
      <c r="C12" t="s">
        <v>31</v>
      </c>
      <c r="D12" s="1">
        <v>1000000</v>
      </c>
      <c r="E12" s="2">
        <v>44136</v>
      </c>
      <c r="F12" s="3">
        <f t="shared" si="0"/>
        <v>2020</v>
      </c>
      <c r="T12" t="s">
        <v>1641</v>
      </c>
    </row>
    <row r="13" spans="1:21" x14ac:dyDescent="0.25">
      <c r="A13" t="s">
        <v>32</v>
      </c>
      <c r="B13" t="s">
        <v>33</v>
      </c>
      <c r="C13" t="s">
        <v>34</v>
      </c>
      <c r="D13" s="1">
        <v>200000</v>
      </c>
      <c r="E13" s="2">
        <v>44136</v>
      </c>
      <c r="F13" s="3">
        <f t="shared" si="0"/>
        <v>2020</v>
      </c>
      <c r="I13" s="4"/>
      <c r="T13">
        <v>3861069</v>
      </c>
      <c r="U13">
        <f>T13/SUM($T$13:$T$16)</f>
        <v>0.42436660486844541</v>
      </c>
    </row>
    <row r="14" spans="1:21" x14ac:dyDescent="0.25">
      <c r="A14" t="s">
        <v>35</v>
      </c>
      <c r="B14" t="s">
        <v>36</v>
      </c>
      <c r="C14" t="s">
        <v>37</v>
      </c>
      <c r="D14" s="1">
        <v>202079</v>
      </c>
      <c r="E14" s="2">
        <v>44136</v>
      </c>
      <c r="F14" s="3">
        <f t="shared" si="0"/>
        <v>2020</v>
      </c>
      <c r="I14" s="4"/>
      <c r="T14">
        <v>1475852</v>
      </c>
      <c r="U14">
        <f t="shared" ref="U14:U16" si="4">T14/SUM($T$13:$T$16)</f>
        <v>0.16220955971734896</v>
      </c>
    </row>
    <row r="15" spans="1:21" x14ac:dyDescent="0.25">
      <c r="A15" t="s">
        <v>38</v>
      </c>
      <c r="B15" t="s">
        <v>39</v>
      </c>
      <c r="C15" t="s">
        <v>24</v>
      </c>
      <c r="D15" s="1">
        <v>5300000</v>
      </c>
      <c r="E15" s="2">
        <v>44136</v>
      </c>
      <c r="F15" s="3">
        <f t="shared" si="0"/>
        <v>2020</v>
      </c>
      <c r="I15" s="4"/>
      <c r="T15">
        <v>1761781</v>
      </c>
      <c r="U15">
        <f t="shared" si="4"/>
        <v>0.19363575773749048</v>
      </c>
    </row>
    <row r="16" spans="1:21" x14ac:dyDescent="0.25">
      <c r="A16" t="s">
        <v>40</v>
      </c>
      <c r="B16" t="s">
        <v>41</v>
      </c>
      <c r="C16" t="s">
        <v>24</v>
      </c>
      <c r="D16" s="1">
        <v>2199645</v>
      </c>
      <c r="E16" s="2">
        <v>44136</v>
      </c>
      <c r="F16" s="3">
        <f t="shared" si="0"/>
        <v>2020</v>
      </c>
      <c r="I16" s="4"/>
      <c r="T16">
        <v>1999726</v>
      </c>
      <c r="U16">
        <f t="shared" si="4"/>
        <v>0.21978807767671515</v>
      </c>
    </row>
    <row r="17" spans="1:9" x14ac:dyDescent="0.25">
      <c r="A17" t="s">
        <v>42</v>
      </c>
      <c r="B17" t="s">
        <v>43</v>
      </c>
      <c r="C17" t="s">
        <v>7</v>
      </c>
      <c r="D17" s="1">
        <v>410000</v>
      </c>
      <c r="E17" s="2">
        <v>44136</v>
      </c>
      <c r="F17" s="3">
        <f t="shared" si="0"/>
        <v>2020</v>
      </c>
    </row>
    <row r="18" spans="1:9" x14ac:dyDescent="0.25">
      <c r="A18" t="s">
        <v>44</v>
      </c>
      <c r="B18" t="s">
        <v>45</v>
      </c>
      <c r="C18" t="s">
        <v>7</v>
      </c>
      <c r="D18" s="1">
        <v>1228407</v>
      </c>
      <c r="E18" s="2">
        <v>44136</v>
      </c>
      <c r="F18" s="3">
        <f t="shared" si="0"/>
        <v>2020</v>
      </c>
    </row>
    <row r="19" spans="1:9" x14ac:dyDescent="0.25">
      <c r="A19" t="s">
        <v>46</v>
      </c>
      <c r="B19" t="s">
        <v>47</v>
      </c>
      <c r="C19" t="s">
        <v>48</v>
      </c>
      <c r="D19" s="1">
        <v>600000</v>
      </c>
      <c r="E19" s="2">
        <v>44136</v>
      </c>
      <c r="F19" s="3">
        <f t="shared" si="0"/>
        <v>2020</v>
      </c>
      <c r="I19" s="4"/>
    </row>
    <row r="20" spans="1:9" x14ac:dyDescent="0.25">
      <c r="A20" t="s">
        <v>49</v>
      </c>
      <c r="B20" t="s">
        <v>50</v>
      </c>
      <c r="C20" t="s">
        <v>7</v>
      </c>
      <c r="D20" s="1">
        <v>200000</v>
      </c>
      <c r="E20" s="2">
        <v>44136</v>
      </c>
      <c r="F20" s="3">
        <f t="shared" si="0"/>
        <v>2020</v>
      </c>
      <c r="I20" s="4"/>
    </row>
    <row r="21" spans="1:9" x14ac:dyDescent="0.25">
      <c r="A21" t="s">
        <v>51</v>
      </c>
      <c r="B21" t="s">
        <v>52</v>
      </c>
      <c r="C21" t="s">
        <v>24</v>
      </c>
      <c r="D21" s="1">
        <v>100000</v>
      </c>
      <c r="E21" s="2">
        <v>44136</v>
      </c>
      <c r="F21" s="3">
        <f t="shared" si="0"/>
        <v>2020</v>
      </c>
    </row>
    <row r="22" spans="1:9" x14ac:dyDescent="0.25">
      <c r="A22" t="s">
        <v>53</v>
      </c>
      <c r="B22" t="s">
        <v>54</v>
      </c>
      <c r="C22" t="s">
        <v>24</v>
      </c>
      <c r="D22" s="1">
        <v>2000000</v>
      </c>
      <c r="E22" s="2">
        <v>44136</v>
      </c>
      <c r="F22" s="3">
        <f t="shared" si="0"/>
        <v>2020</v>
      </c>
    </row>
    <row r="23" spans="1:9" x14ac:dyDescent="0.25">
      <c r="A23" t="s">
        <v>55</v>
      </c>
      <c r="B23" t="s">
        <v>56</v>
      </c>
      <c r="C23" t="s">
        <v>34</v>
      </c>
      <c r="D23" s="1">
        <v>165000</v>
      </c>
      <c r="E23" s="2">
        <v>44136</v>
      </c>
      <c r="F23" s="3">
        <f t="shared" si="0"/>
        <v>2020</v>
      </c>
    </row>
    <row r="24" spans="1:9" x14ac:dyDescent="0.25">
      <c r="A24" t="s">
        <v>57</v>
      </c>
      <c r="B24" t="s">
        <v>58</v>
      </c>
      <c r="C24" t="s">
        <v>24</v>
      </c>
      <c r="D24" s="1">
        <v>450000</v>
      </c>
      <c r="E24" s="2">
        <v>44136</v>
      </c>
      <c r="F24" s="3">
        <f t="shared" si="0"/>
        <v>2020</v>
      </c>
    </row>
    <row r="25" spans="1:9" x14ac:dyDescent="0.25">
      <c r="A25" t="s">
        <v>59</v>
      </c>
      <c r="B25" t="s">
        <v>60</v>
      </c>
      <c r="C25" t="s">
        <v>48</v>
      </c>
      <c r="D25" s="1">
        <v>780000</v>
      </c>
      <c r="E25" s="2">
        <v>44136</v>
      </c>
      <c r="F25" s="3">
        <f t="shared" si="0"/>
        <v>2020</v>
      </c>
    </row>
    <row r="26" spans="1:9" x14ac:dyDescent="0.25">
      <c r="A26" t="s">
        <v>61</v>
      </c>
      <c r="B26" t="s">
        <v>62</v>
      </c>
      <c r="C26" t="s">
        <v>24</v>
      </c>
      <c r="D26" s="1">
        <v>5550000</v>
      </c>
      <c r="E26" s="2">
        <v>44136</v>
      </c>
      <c r="F26" s="3">
        <f t="shared" si="0"/>
        <v>2020</v>
      </c>
    </row>
    <row r="27" spans="1:9" x14ac:dyDescent="0.25">
      <c r="A27" t="s">
        <v>63</v>
      </c>
      <c r="B27" t="s">
        <v>64</v>
      </c>
      <c r="C27" t="s">
        <v>19</v>
      </c>
      <c r="D27" s="1">
        <v>275000</v>
      </c>
      <c r="E27" s="2">
        <v>44105</v>
      </c>
      <c r="F27" s="3">
        <f t="shared" si="0"/>
        <v>2020</v>
      </c>
    </row>
    <row r="28" spans="1:9" x14ac:dyDescent="0.25">
      <c r="A28" t="s">
        <v>65</v>
      </c>
      <c r="B28" t="s">
        <v>66</v>
      </c>
      <c r="C28" t="s">
        <v>34</v>
      </c>
      <c r="D28" s="1">
        <v>60000</v>
      </c>
      <c r="E28" s="2">
        <v>44105</v>
      </c>
      <c r="F28" s="3">
        <f t="shared" si="0"/>
        <v>2020</v>
      </c>
    </row>
    <row r="29" spans="1:9" x14ac:dyDescent="0.25">
      <c r="A29" t="s">
        <v>67</v>
      </c>
      <c r="B29" t="s">
        <v>68</v>
      </c>
      <c r="C29" t="s">
        <v>19</v>
      </c>
      <c r="D29" s="1">
        <v>2389753</v>
      </c>
      <c r="E29" s="2">
        <v>44105</v>
      </c>
      <c r="F29" s="3">
        <f t="shared" si="0"/>
        <v>2020</v>
      </c>
    </row>
    <row r="30" spans="1:9" x14ac:dyDescent="0.25">
      <c r="A30" t="s">
        <v>69</v>
      </c>
      <c r="B30" t="s">
        <v>16</v>
      </c>
      <c r="C30" t="s">
        <v>24</v>
      </c>
      <c r="D30" s="1">
        <v>3175000</v>
      </c>
      <c r="E30" s="2">
        <v>44105</v>
      </c>
      <c r="F30" s="3">
        <f t="shared" si="0"/>
        <v>2020</v>
      </c>
    </row>
    <row r="31" spans="1:9" x14ac:dyDescent="0.25">
      <c r="A31" t="s">
        <v>70</v>
      </c>
      <c r="B31" t="s">
        <v>71</v>
      </c>
      <c r="C31" t="s">
        <v>72</v>
      </c>
      <c r="D31" s="1">
        <v>500000</v>
      </c>
      <c r="E31" s="2">
        <v>44105</v>
      </c>
      <c r="F31" s="3">
        <f t="shared" si="0"/>
        <v>2020</v>
      </c>
    </row>
    <row r="32" spans="1:9" x14ac:dyDescent="0.25">
      <c r="A32" t="s">
        <v>73</v>
      </c>
      <c r="B32" t="s">
        <v>74</v>
      </c>
      <c r="C32" t="s">
        <v>34</v>
      </c>
      <c r="D32" s="1">
        <v>245000</v>
      </c>
      <c r="E32" s="2">
        <v>44105</v>
      </c>
      <c r="F32" s="3">
        <f t="shared" si="0"/>
        <v>2020</v>
      </c>
    </row>
    <row r="33" spans="1:6" x14ac:dyDescent="0.25">
      <c r="A33" t="s">
        <v>75</v>
      </c>
      <c r="B33" t="s">
        <v>76</v>
      </c>
      <c r="C33" t="s">
        <v>24</v>
      </c>
      <c r="D33" s="1">
        <v>700000</v>
      </c>
      <c r="E33" s="2">
        <v>44105</v>
      </c>
      <c r="F33" s="3">
        <f t="shared" si="0"/>
        <v>2020</v>
      </c>
    </row>
    <row r="34" spans="1:6" x14ac:dyDescent="0.25">
      <c r="A34" t="s">
        <v>77</v>
      </c>
      <c r="B34" t="s">
        <v>12</v>
      </c>
      <c r="C34" t="s">
        <v>24</v>
      </c>
      <c r="D34" s="1">
        <v>99000</v>
      </c>
      <c r="E34" s="2">
        <v>44105</v>
      </c>
      <c r="F34" s="3">
        <f t="shared" si="0"/>
        <v>2020</v>
      </c>
    </row>
    <row r="35" spans="1:6" x14ac:dyDescent="0.25">
      <c r="A35" t="s">
        <v>78</v>
      </c>
      <c r="B35" t="s">
        <v>79</v>
      </c>
      <c r="C35" t="s">
        <v>48</v>
      </c>
      <c r="D35" s="1">
        <v>890000</v>
      </c>
      <c r="E35" s="2">
        <v>44105</v>
      </c>
      <c r="F35" s="3">
        <f t="shared" si="0"/>
        <v>2020</v>
      </c>
    </row>
    <row r="36" spans="1:6" x14ac:dyDescent="0.25">
      <c r="A36" t="s">
        <v>80</v>
      </c>
      <c r="B36" t="s">
        <v>81</v>
      </c>
      <c r="C36" t="s">
        <v>10</v>
      </c>
      <c r="D36" s="1">
        <v>116744</v>
      </c>
      <c r="E36" s="2">
        <v>44105</v>
      </c>
      <c r="F36" s="3">
        <f t="shared" si="0"/>
        <v>2020</v>
      </c>
    </row>
    <row r="37" spans="1:6" x14ac:dyDescent="0.25">
      <c r="A37" t="s">
        <v>82</v>
      </c>
      <c r="B37" t="s">
        <v>83</v>
      </c>
      <c r="C37" t="s">
        <v>34</v>
      </c>
      <c r="D37" s="1">
        <v>50000</v>
      </c>
      <c r="E37" s="2">
        <v>44105</v>
      </c>
      <c r="F37" s="3">
        <f t="shared" si="0"/>
        <v>2020</v>
      </c>
    </row>
    <row r="38" spans="1:6" x14ac:dyDescent="0.25">
      <c r="A38" t="s">
        <v>84</v>
      </c>
      <c r="B38" t="s">
        <v>85</v>
      </c>
      <c r="C38" t="s">
        <v>24</v>
      </c>
      <c r="D38" s="1">
        <v>1228000</v>
      </c>
      <c r="E38" s="2">
        <v>44105</v>
      </c>
      <c r="F38" s="3">
        <f t="shared" si="0"/>
        <v>2020</v>
      </c>
    </row>
    <row r="39" spans="1:6" x14ac:dyDescent="0.25">
      <c r="A39" t="s">
        <v>86</v>
      </c>
      <c r="B39" t="s">
        <v>87</v>
      </c>
      <c r="C39" t="s">
        <v>34</v>
      </c>
      <c r="D39" s="1">
        <v>140000</v>
      </c>
      <c r="E39" s="2">
        <v>44105</v>
      </c>
      <c r="F39" s="3">
        <f t="shared" si="0"/>
        <v>2020</v>
      </c>
    </row>
    <row r="40" spans="1:6" x14ac:dyDescent="0.25">
      <c r="A40" t="s">
        <v>88</v>
      </c>
      <c r="B40" t="s">
        <v>89</v>
      </c>
      <c r="C40" t="s">
        <v>7</v>
      </c>
      <c r="D40" s="1">
        <v>64600</v>
      </c>
      <c r="E40" s="2">
        <v>44105</v>
      </c>
      <c r="F40" s="3">
        <f t="shared" si="0"/>
        <v>2020</v>
      </c>
    </row>
    <row r="41" spans="1:6" x14ac:dyDescent="0.25">
      <c r="A41" t="s">
        <v>90</v>
      </c>
      <c r="B41" t="s">
        <v>81</v>
      </c>
      <c r="C41" t="s">
        <v>10</v>
      </c>
      <c r="D41" s="1">
        <v>24350</v>
      </c>
      <c r="E41" s="2">
        <v>44105</v>
      </c>
      <c r="F41" s="3">
        <f t="shared" si="0"/>
        <v>2020</v>
      </c>
    </row>
    <row r="42" spans="1:6" x14ac:dyDescent="0.25">
      <c r="A42" t="s">
        <v>91</v>
      </c>
      <c r="B42" t="s">
        <v>92</v>
      </c>
      <c r="C42" t="s">
        <v>34</v>
      </c>
      <c r="D42" s="1">
        <v>25000</v>
      </c>
      <c r="E42" s="2">
        <v>44105</v>
      </c>
      <c r="F42" s="3">
        <f t="shared" si="0"/>
        <v>2020</v>
      </c>
    </row>
    <row r="43" spans="1:6" x14ac:dyDescent="0.25">
      <c r="A43" t="s">
        <v>93</v>
      </c>
      <c r="B43" t="s">
        <v>94</v>
      </c>
      <c r="C43" t="s">
        <v>34</v>
      </c>
      <c r="D43" s="1">
        <v>100000</v>
      </c>
      <c r="E43" s="2">
        <v>44105</v>
      </c>
      <c r="F43" s="3">
        <f t="shared" si="0"/>
        <v>2020</v>
      </c>
    </row>
    <row r="44" spans="1:6" x14ac:dyDescent="0.25">
      <c r="A44" t="s">
        <v>95</v>
      </c>
      <c r="B44" t="s">
        <v>96</v>
      </c>
      <c r="C44" t="s">
        <v>34</v>
      </c>
      <c r="D44" s="1">
        <v>50000</v>
      </c>
      <c r="E44" s="2">
        <v>44105</v>
      </c>
      <c r="F44" s="3">
        <f t="shared" si="0"/>
        <v>2020</v>
      </c>
    </row>
    <row r="45" spans="1:6" x14ac:dyDescent="0.25">
      <c r="A45" t="s">
        <v>97</v>
      </c>
      <c r="B45" t="s">
        <v>98</v>
      </c>
      <c r="C45" t="s">
        <v>7</v>
      </c>
      <c r="D45" s="1">
        <v>20000</v>
      </c>
      <c r="E45" s="2">
        <v>44105</v>
      </c>
      <c r="F45" s="3">
        <f t="shared" si="0"/>
        <v>2020</v>
      </c>
    </row>
    <row r="46" spans="1:6" x14ac:dyDescent="0.25">
      <c r="A46" t="s">
        <v>99</v>
      </c>
      <c r="B46" t="s">
        <v>100</v>
      </c>
      <c r="C46" t="s">
        <v>10</v>
      </c>
      <c r="D46" s="1">
        <v>370</v>
      </c>
      <c r="E46" s="2">
        <v>44105</v>
      </c>
      <c r="F46" s="3">
        <f t="shared" si="0"/>
        <v>2020</v>
      </c>
    </row>
    <row r="47" spans="1:6" x14ac:dyDescent="0.25">
      <c r="A47" t="s">
        <v>101</v>
      </c>
      <c r="B47" t="s">
        <v>102</v>
      </c>
      <c r="C47" t="s">
        <v>103</v>
      </c>
      <c r="D47" s="1">
        <v>500000</v>
      </c>
      <c r="E47" s="2">
        <v>44075</v>
      </c>
      <c r="F47" s="3">
        <f t="shared" si="0"/>
        <v>2020</v>
      </c>
    </row>
    <row r="48" spans="1:6" x14ac:dyDescent="0.25">
      <c r="A48" t="s">
        <v>104</v>
      </c>
      <c r="B48" t="s">
        <v>105</v>
      </c>
      <c r="C48" t="s">
        <v>48</v>
      </c>
      <c r="D48" s="1">
        <v>175000</v>
      </c>
      <c r="E48" s="2">
        <v>44075</v>
      </c>
      <c r="F48" s="3">
        <f t="shared" si="0"/>
        <v>2020</v>
      </c>
    </row>
    <row r="49" spans="1:6" x14ac:dyDescent="0.25">
      <c r="A49" t="s">
        <v>106</v>
      </c>
      <c r="B49" t="s">
        <v>107</v>
      </c>
      <c r="C49" t="s">
        <v>7</v>
      </c>
      <c r="D49" s="1">
        <v>3600000</v>
      </c>
      <c r="E49" s="2">
        <v>44075</v>
      </c>
      <c r="F49" s="3">
        <f t="shared" si="0"/>
        <v>2020</v>
      </c>
    </row>
    <row r="50" spans="1:6" x14ac:dyDescent="0.25">
      <c r="A50" t="s">
        <v>108</v>
      </c>
      <c r="B50" t="s">
        <v>109</v>
      </c>
      <c r="C50" t="s">
        <v>10</v>
      </c>
      <c r="D50" s="1">
        <v>67000</v>
      </c>
      <c r="E50" s="2">
        <v>44075</v>
      </c>
      <c r="F50" s="3">
        <f t="shared" si="0"/>
        <v>2020</v>
      </c>
    </row>
    <row r="51" spans="1:6" x14ac:dyDescent="0.25">
      <c r="A51" t="s">
        <v>110</v>
      </c>
      <c r="B51" t="s">
        <v>111</v>
      </c>
      <c r="C51" t="s">
        <v>10</v>
      </c>
      <c r="D51" s="1">
        <v>25000</v>
      </c>
      <c r="E51" s="2">
        <v>44075</v>
      </c>
      <c r="F51" s="3">
        <f t="shared" si="0"/>
        <v>2020</v>
      </c>
    </row>
    <row r="52" spans="1:6" x14ac:dyDescent="0.25">
      <c r="A52" t="s">
        <v>112</v>
      </c>
      <c r="B52" t="s">
        <v>113</v>
      </c>
      <c r="C52" t="s">
        <v>7</v>
      </c>
      <c r="D52" s="1">
        <v>52400</v>
      </c>
      <c r="E52" s="2">
        <v>44075</v>
      </c>
      <c r="F52" s="3">
        <f t="shared" si="0"/>
        <v>2020</v>
      </c>
    </row>
    <row r="53" spans="1:6" x14ac:dyDescent="0.25">
      <c r="A53" t="s">
        <v>114</v>
      </c>
      <c r="B53" t="s">
        <v>115</v>
      </c>
      <c r="C53" t="s">
        <v>34</v>
      </c>
      <c r="D53" s="1">
        <v>150000</v>
      </c>
      <c r="E53" s="2">
        <v>44075</v>
      </c>
      <c r="F53" s="3">
        <f t="shared" si="0"/>
        <v>2020</v>
      </c>
    </row>
    <row r="54" spans="1:6" x14ac:dyDescent="0.25">
      <c r="A54" t="s">
        <v>116</v>
      </c>
      <c r="B54" t="s">
        <v>117</v>
      </c>
      <c r="C54" t="s">
        <v>7</v>
      </c>
      <c r="D54" s="1">
        <v>37600</v>
      </c>
      <c r="E54" s="2">
        <v>44075</v>
      </c>
      <c r="F54" s="3">
        <f t="shared" si="0"/>
        <v>2020</v>
      </c>
    </row>
    <row r="55" spans="1:6" x14ac:dyDescent="0.25">
      <c r="A55" t="s">
        <v>118</v>
      </c>
      <c r="B55" t="s">
        <v>119</v>
      </c>
      <c r="C55" t="s">
        <v>34</v>
      </c>
      <c r="D55" s="1">
        <v>45000</v>
      </c>
      <c r="E55" s="2">
        <v>44075</v>
      </c>
      <c r="F55" s="3">
        <f t="shared" si="0"/>
        <v>2020</v>
      </c>
    </row>
    <row r="56" spans="1:6" x14ac:dyDescent="0.25">
      <c r="A56" t="s">
        <v>120</v>
      </c>
      <c r="B56" t="s">
        <v>121</v>
      </c>
      <c r="C56" t="s">
        <v>34</v>
      </c>
      <c r="D56" s="1">
        <v>100000</v>
      </c>
      <c r="E56" s="2">
        <v>44075</v>
      </c>
      <c r="F56" s="3">
        <f t="shared" si="0"/>
        <v>2020</v>
      </c>
    </row>
    <row r="57" spans="1:6" x14ac:dyDescent="0.25">
      <c r="A57" t="s">
        <v>122</v>
      </c>
      <c r="B57" t="s">
        <v>123</v>
      </c>
      <c r="C57" t="s">
        <v>24</v>
      </c>
      <c r="D57" s="1">
        <v>2250000</v>
      </c>
      <c r="E57" s="2">
        <v>44075</v>
      </c>
      <c r="F57" s="3">
        <f t="shared" si="0"/>
        <v>2020</v>
      </c>
    </row>
    <row r="58" spans="1:6" x14ac:dyDescent="0.25">
      <c r="A58" t="s">
        <v>124</v>
      </c>
      <c r="B58" t="s">
        <v>125</v>
      </c>
      <c r="C58" t="s">
        <v>48</v>
      </c>
      <c r="D58" s="1">
        <v>50000</v>
      </c>
      <c r="E58" s="2">
        <v>44075</v>
      </c>
      <c r="F58" s="3">
        <f t="shared" si="0"/>
        <v>2020</v>
      </c>
    </row>
    <row r="59" spans="1:6" x14ac:dyDescent="0.25">
      <c r="A59" t="s">
        <v>126</v>
      </c>
      <c r="B59" t="s">
        <v>127</v>
      </c>
      <c r="C59" t="s">
        <v>34</v>
      </c>
      <c r="D59" s="1">
        <v>60000</v>
      </c>
      <c r="E59" s="2">
        <v>44075</v>
      </c>
      <c r="F59" s="3">
        <f t="shared" si="0"/>
        <v>2020</v>
      </c>
    </row>
    <row r="60" spans="1:6" x14ac:dyDescent="0.25">
      <c r="A60" t="s">
        <v>128</v>
      </c>
      <c r="B60" t="s">
        <v>129</v>
      </c>
      <c r="C60" t="s">
        <v>10</v>
      </c>
      <c r="D60" s="1">
        <v>75245</v>
      </c>
      <c r="E60" s="2">
        <v>44075</v>
      </c>
      <c r="F60" s="3">
        <f t="shared" si="0"/>
        <v>2020</v>
      </c>
    </row>
    <row r="61" spans="1:6" x14ac:dyDescent="0.25">
      <c r="A61" t="s">
        <v>130</v>
      </c>
      <c r="B61" t="s">
        <v>131</v>
      </c>
      <c r="C61" t="s">
        <v>34</v>
      </c>
      <c r="D61" s="1">
        <v>15000</v>
      </c>
      <c r="E61" s="2">
        <v>44075</v>
      </c>
      <c r="F61" s="3">
        <f t="shared" si="0"/>
        <v>2020</v>
      </c>
    </row>
    <row r="62" spans="1:6" x14ac:dyDescent="0.25">
      <c r="A62" t="s">
        <v>132</v>
      </c>
      <c r="B62" t="s">
        <v>133</v>
      </c>
      <c r="C62" t="s">
        <v>34</v>
      </c>
      <c r="D62" s="1">
        <v>100000</v>
      </c>
      <c r="E62" s="2">
        <v>44075</v>
      </c>
      <c r="F62" s="3">
        <f t="shared" si="0"/>
        <v>2020</v>
      </c>
    </row>
    <row r="63" spans="1:6" x14ac:dyDescent="0.25">
      <c r="A63" t="s">
        <v>134</v>
      </c>
      <c r="B63" t="s">
        <v>135</v>
      </c>
      <c r="C63" t="s">
        <v>24</v>
      </c>
      <c r="D63" s="1">
        <v>210000</v>
      </c>
      <c r="E63" s="2">
        <v>44075</v>
      </c>
      <c r="F63" s="3">
        <f t="shared" si="0"/>
        <v>2020</v>
      </c>
    </row>
    <row r="64" spans="1:6" x14ac:dyDescent="0.25">
      <c r="A64" t="s">
        <v>136</v>
      </c>
      <c r="B64" t="s">
        <v>12</v>
      </c>
      <c r="C64" t="s">
        <v>24</v>
      </c>
      <c r="D64" s="1">
        <v>220000</v>
      </c>
      <c r="E64" s="2">
        <v>44044</v>
      </c>
      <c r="F64" s="3">
        <f t="shared" si="0"/>
        <v>2020</v>
      </c>
    </row>
    <row r="65" spans="1:6" x14ac:dyDescent="0.25">
      <c r="A65" t="s">
        <v>137</v>
      </c>
      <c r="B65" t="s">
        <v>138</v>
      </c>
      <c r="C65" t="s">
        <v>103</v>
      </c>
      <c r="D65" s="1">
        <v>29432</v>
      </c>
      <c r="E65" s="2">
        <v>44044</v>
      </c>
      <c r="F65" s="3">
        <f t="shared" si="0"/>
        <v>2020</v>
      </c>
    </row>
    <row r="66" spans="1:6" x14ac:dyDescent="0.25">
      <c r="A66" t="s">
        <v>139</v>
      </c>
      <c r="B66" t="s">
        <v>140</v>
      </c>
      <c r="C66" t="s">
        <v>34</v>
      </c>
      <c r="D66" s="1">
        <v>61500</v>
      </c>
      <c r="E66" s="2">
        <v>44044</v>
      </c>
      <c r="F66" s="3">
        <f t="shared" si="0"/>
        <v>2020</v>
      </c>
    </row>
    <row r="67" spans="1:6" x14ac:dyDescent="0.25">
      <c r="A67" t="s">
        <v>141</v>
      </c>
      <c r="B67" t="s">
        <v>142</v>
      </c>
      <c r="C67" t="s">
        <v>24</v>
      </c>
      <c r="D67" s="1">
        <v>6500000</v>
      </c>
      <c r="E67" s="2">
        <v>44044</v>
      </c>
      <c r="F67" s="3">
        <f t="shared" ref="F67:F130" si="5">YEAR(E67)</f>
        <v>2020</v>
      </c>
    </row>
    <row r="68" spans="1:6" x14ac:dyDescent="0.25">
      <c r="A68" t="s">
        <v>143</v>
      </c>
      <c r="B68" t="s">
        <v>144</v>
      </c>
      <c r="C68" t="s">
        <v>31</v>
      </c>
      <c r="D68" s="1">
        <v>500000</v>
      </c>
      <c r="E68" s="2">
        <v>44044</v>
      </c>
      <c r="F68" s="3">
        <f t="shared" si="5"/>
        <v>2020</v>
      </c>
    </row>
    <row r="69" spans="1:6" x14ac:dyDescent="0.25">
      <c r="A69" t="s">
        <v>145</v>
      </c>
      <c r="B69" t="s">
        <v>146</v>
      </c>
      <c r="C69" t="s">
        <v>34</v>
      </c>
      <c r="D69" s="1">
        <v>20000</v>
      </c>
      <c r="E69" s="2">
        <v>44044</v>
      </c>
      <c r="F69" s="3">
        <f t="shared" si="5"/>
        <v>2020</v>
      </c>
    </row>
    <row r="70" spans="1:6" x14ac:dyDescent="0.25">
      <c r="A70" t="s">
        <v>147</v>
      </c>
      <c r="B70" t="s">
        <v>148</v>
      </c>
      <c r="C70" t="s">
        <v>7</v>
      </c>
      <c r="D70" s="1">
        <v>350000</v>
      </c>
      <c r="E70" s="2">
        <v>44044</v>
      </c>
      <c r="F70" s="3">
        <f t="shared" si="5"/>
        <v>2020</v>
      </c>
    </row>
    <row r="71" spans="1:6" x14ac:dyDescent="0.25">
      <c r="A71" t="s">
        <v>149</v>
      </c>
      <c r="B71" t="s">
        <v>150</v>
      </c>
      <c r="C71" t="s">
        <v>34</v>
      </c>
      <c r="D71" s="1">
        <v>150000</v>
      </c>
      <c r="E71" s="2">
        <v>44044</v>
      </c>
      <c r="F71" s="3">
        <f t="shared" si="5"/>
        <v>2020</v>
      </c>
    </row>
    <row r="72" spans="1:6" x14ac:dyDescent="0.25">
      <c r="A72" t="s">
        <v>151</v>
      </c>
      <c r="B72" t="s">
        <v>152</v>
      </c>
      <c r="C72" t="s">
        <v>37</v>
      </c>
      <c r="D72" s="1">
        <v>550000</v>
      </c>
      <c r="E72" s="2">
        <v>44044</v>
      </c>
      <c r="F72" s="3">
        <f t="shared" si="5"/>
        <v>2020</v>
      </c>
    </row>
    <row r="73" spans="1:6" x14ac:dyDescent="0.25">
      <c r="A73" t="s">
        <v>153</v>
      </c>
      <c r="B73" t="s">
        <v>154</v>
      </c>
      <c r="C73" t="s">
        <v>34</v>
      </c>
      <c r="D73" s="1">
        <v>80000</v>
      </c>
      <c r="E73" s="2">
        <v>44044</v>
      </c>
      <c r="F73" s="3">
        <f t="shared" si="5"/>
        <v>2020</v>
      </c>
    </row>
    <row r="74" spans="1:6" x14ac:dyDescent="0.25">
      <c r="A74" t="s">
        <v>155</v>
      </c>
      <c r="B74" t="s">
        <v>156</v>
      </c>
      <c r="C74" t="s">
        <v>7</v>
      </c>
      <c r="D74" s="1">
        <v>500000</v>
      </c>
      <c r="E74" s="2">
        <v>44044</v>
      </c>
      <c r="F74" s="3">
        <f t="shared" si="5"/>
        <v>2020</v>
      </c>
    </row>
    <row r="75" spans="1:6" x14ac:dyDescent="0.25">
      <c r="A75" t="s">
        <v>157</v>
      </c>
      <c r="B75" t="s">
        <v>158</v>
      </c>
      <c r="C75" t="s">
        <v>48</v>
      </c>
      <c r="D75" s="1">
        <v>1402330</v>
      </c>
      <c r="E75" s="2">
        <v>44013</v>
      </c>
      <c r="F75" s="3">
        <f t="shared" si="5"/>
        <v>2020</v>
      </c>
    </row>
    <row r="76" spans="1:6" x14ac:dyDescent="0.25">
      <c r="A76" t="s">
        <v>159</v>
      </c>
      <c r="B76" t="s">
        <v>160</v>
      </c>
      <c r="C76" t="s">
        <v>7</v>
      </c>
      <c r="D76" s="1">
        <v>680448</v>
      </c>
      <c r="E76" s="2">
        <v>44013</v>
      </c>
      <c r="F76" s="3">
        <f t="shared" si="5"/>
        <v>2020</v>
      </c>
    </row>
    <row r="77" spans="1:6" x14ac:dyDescent="0.25">
      <c r="A77" t="s">
        <v>161</v>
      </c>
      <c r="B77" t="s">
        <v>162</v>
      </c>
      <c r="C77" t="s">
        <v>37</v>
      </c>
      <c r="D77" s="1">
        <v>1000000</v>
      </c>
      <c r="E77" s="2">
        <v>44013</v>
      </c>
      <c r="F77" s="3">
        <f t="shared" si="5"/>
        <v>2020</v>
      </c>
    </row>
    <row r="78" spans="1:6" x14ac:dyDescent="0.25">
      <c r="A78" t="s">
        <v>163</v>
      </c>
      <c r="B78" t="s">
        <v>164</v>
      </c>
      <c r="C78" t="s">
        <v>34</v>
      </c>
      <c r="D78" s="1">
        <v>125000</v>
      </c>
      <c r="E78" s="2">
        <v>44013</v>
      </c>
      <c r="F78" s="3">
        <f t="shared" si="5"/>
        <v>2020</v>
      </c>
    </row>
    <row r="79" spans="1:6" x14ac:dyDescent="0.25">
      <c r="A79" t="s">
        <v>165</v>
      </c>
      <c r="B79" t="s">
        <v>166</v>
      </c>
      <c r="C79" t="s">
        <v>7</v>
      </c>
      <c r="D79" s="1">
        <v>95000</v>
      </c>
      <c r="E79" s="2">
        <v>44013</v>
      </c>
      <c r="F79" s="3">
        <f t="shared" si="5"/>
        <v>2020</v>
      </c>
    </row>
    <row r="80" spans="1:6" x14ac:dyDescent="0.25">
      <c r="A80" t="s">
        <v>167</v>
      </c>
      <c r="B80" t="s">
        <v>168</v>
      </c>
      <c r="C80" t="s">
        <v>34</v>
      </c>
      <c r="D80" s="1">
        <v>150000</v>
      </c>
      <c r="E80" s="2">
        <v>44013</v>
      </c>
      <c r="F80" s="3">
        <f t="shared" si="5"/>
        <v>2020</v>
      </c>
    </row>
    <row r="81" spans="1:6" x14ac:dyDescent="0.25">
      <c r="A81" t="s">
        <v>169</v>
      </c>
      <c r="B81" t="s">
        <v>170</v>
      </c>
      <c r="C81" t="s">
        <v>34</v>
      </c>
      <c r="D81" s="1">
        <v>155000</v>
      </c>
      <c r="E81" s="2">
        <v>44013</v>
      </c>
      <c r="F81" s="3">
        <f t="shared" si="5"/>
        <v>2020</v>
      </c>
    </row>
    <row r="82" spans="1:6" x14ac:dyDescent="0.25">
      <c r="A82" t="s">
        <v>171</v>
      </c>
      <c r="B82" t="s">
        <v>172</v>
      </c>
      <c r="C82" t="s">
        <v>24</v>
      </c>
      <c r="D82" s="1">
        <v>415000</v>
      </c>
      <c r="E82" s="2">
        <v>44013</v>
      </c>
      <c r="F82" s="3">
        <f t="shared" si="5"/>
        <v>2020</v>
      </c>
    </row>
    <row r="83" spans="1:6" x14ac:dyDescent="0.25">
      <c r="A83" t="s">
        <v>173</v>
      </c>
      <c r="B83" t="s">
        <v>174</v>
      </c>
      <c r="C83" t="s">
        <v>24</v>
      </c>
      <c r="D83" s="1">
        <v>2000000</v>
      </c>
      <c r="E83" s="2">
        <v>44013</v>
      </c>
      <c r="F83" s="3">
        <f t="shared" si="5"/>
        <v>2020</v>
      </c>
    </row>
    <row r="84" spans="1:6" x14ac:dyDescent="0.25">
      <c r="A84" t="s">
        <v>175</v>
      </c>
      <c r="B84" t="s">
        <v>176</v>
      </c>
      <c r="C84" t="s">
        <v>7</v>
      </c>
      <c r="D84" s="1">
        <v>102400</v>
      </c>
      <c r="E84" s="2">
        <v>44013</v>
      </c>
      <c r="F84" s="3">
        <f t="shared" si="5"/>
        <v>2020</v>
      </c>
    </row>
    <row r="85" spans="1:6" x14ac:dyDescent="0.25">
      <c r="A85" t="s">
        <v>177</v>
      </c>
      <c r="B85" t="s">
        <v>178</v>
      </c>
      <c r="C85" t="s">
        <v>34</v>
      </c>
      <c r="D85" s="1">
        <v>170000</v>
      </c>
      <c r="E85" s="2">
        <v>44013</v>
      </c>
      <c r="F85" s="3">
        <f t="shared" si="5"/>
        <v>2020</v>
      </c>
    </row>
    <row r="86" spans="1:6" x14ac:dyDescent="0.25">
      <c r="A86" t="s">
        <v>179</v>
      </c>
      <c r="B86" t="s">
        <v>180</v>
      </c>
      <c r="C86" t="s">
        <v>7</v>
      </c>
      <c r="D86" s="1">
        <v>150000</v>
      </c>
      <c r="E86" s="2">
        <v>44013</v>
      </c>
      <c r="F86" s="3">
        <f t="shared" si="5"/>
        <v>2020</v>
      </c>
    </row>
    <row r="87" spans="1:6" x14ac:dyDescent="0.25">
      <c r="A87" t="s">
        <v>181</v>
      </c>
      <c r="B87" t="s">
        <v>182</v>
      </c>
      <c r="C87" t="s">
        <v>34</v>
      </c>
      <c r="D87" s="1">
        <v>9000</v>
      </c>
      <c r="E87" s="2">
        <v>44013</v>
      </c>
      <c r="F87" s="3">
        <f t="shared" si="5"/>
        <v>2020</v>
      </c>
    </row>
    <row r="88" spans="1:6" x14ac:dyDescent="0.25">
      <c r="A88" t="s">
        <v>183</v>
      </c>
      <c r="B88" t="s">
        <v>184</v>
      </c>
      <c r="C88" t="s">
        <v>24</v>
      </c>
      <c r="D88" s="1">
        <v>330000</v>
      </c>
      <c r="E88" s="2">
        <v>44013</v>
      </c>
      <c r="F88" s="3">
        <f t="shared" si="5"/>
        <v>2020</v>
      </c>
    </row>
    <row r="89" spans="1:6" x14ac:dyDescent="0.25">
      <c r="A89" t="s">
        <v>185</v>
      </c>
      <c r="B89" t="s">
        <v>186</v>
      </c>
      <c r="C89" t="s">
        <v>34</v>
      </c>
      <c r="D89" s="1">
        <v>150000</v>
      </c>
      <c r="E89" s="2">
        <v>44013</v>
      </c>
      <c r="F89" s="3">
        <f t="shared" si="5"/>
        <v>2020</v>
      </c>
    </row>
    <row r="90" spans="1:6" x14ac:dyDescent="0.25">
      <c r="A90" t="s">
        <v>187</v>
      </c>
      <c r="B90" t="s">
        <v>188</v>
      </c>
      <c r="C90" t="s">
        <v>10</v>
      </c>
      <c r="D90" s="1">
        <v>496540</v>
      </c>
      <c r="E90" s="2">
        <v>43983</v>
      </c>
      <c r="F90" s="3">
        <f t="shared" si="5"/>
        <v>2020</v>
      </c>
    </row>
    <row r="91" spans="1:6" x14ac:dyDescent="0.25">
      <c r="A91" t="s">
        <v>189</v>
      </c>
      <c r="B91" t="s">
        <v>190</v>
      </c>
      <c r="C91" t="s">
        <v>34</v>
      </c>
      <c r="D91" s="1">
        <v>200000</v>
      </c>
      <c r="E91" s="2">
        <v>43983</v>
      </c>
      <c r="F91" s="3">
        <f t="shared" si="5"/>
        <v>2020</v>
      </c>
    </row>
    <row r="92" spans="1:6" x14ac:dyDescent="0.25">
      <c r="A92" t="s">
        <v>191</v>
      </c>
      <c r="B92" t="s">
        <v>192</v>
      </c>
      <c r="C92" t="s">
        <v>7</v>
      </c>
      <c r="D92" s="1">
        <v>432000</v>
      </c>
      <c r="E92" s="2">
        <v>43983</v>
      </c>
      <c r="F92" s="3">
        <f t="shared" si="5"/>
        <v>2020</v>
      </c>
    </row>
    <row r="93" spans="1:6" x14ac:dyDescent="0.25">
      <c r="A93" t="s">
        <v>193</v>
      </c>
      <c r="B93" t="s">
        <v>172</v>
      </c>
      <c r="C93" t="s">
        <v>24</v>
      </c>
      <c r="D93" s="1">
        <v>2531000</v>
      </c>
      <c r="E93" s="2">
        <v>43983</v>
      </c>
      <c r="F93" s="3">
        <f t="shared" si="5"/>
        <v>2020</v>
      </c>
    </row>
    <row r="94" spans="1:6" x14ac:dyDescent="0.25">
      <c r="A94" t="s">
        <v>194</v>
      </c>
      <c r="B94" t="s">
        <v>66</v>
      </c>
      <c r="C94" t="s">
        <v>34</v>
      </c>
      <c r="D94" s="1">
        <v>15000</v>
      </c>
      <c r="E94" s="2">
        <v>43983</v>
      </c>
      <c r="F94" s="3">
        <f t="shared" si="5"/>
        <v>2020</v>
      </c>
    </row>
    <row r="95" spans="1:6" x14ac:dyDescent="0.25">
      <c r="A95" t="s">
        <v>195</v>
      </c>
      <c r="B95" t="s">
        <v>196</v>
      </c>
      <c r="C95" t="s">
        <v>7</v>
      </c>
      <c r="D95" s="1">
        <v>444000</v>
      </c>
      <c r="E95" s="2">
        <v>43983</v>
      </c>
      <c r="F95" s="3">
        <f t="shared" si="5"/>
        <v>2020</v>
      </c>
    </row>
    <row r="96" spans="1:6" x14ac:dyDescent="0.25">
      <c r="A96" t="s">
        <v>197</v>
      </c>
      <c r="B96" t="s">
        <v>196</v>
      </c>
      <c r="C96" t="s">
        <v>24</v>
      </c>
      <c r="D96" s="1">
        <v>250000</v>
      </c>
      <c r="E96" s="2">
        <v>43983</v>
      </c>
      <c r="F96" s="3">
        <f t="shared" si="5"/>
        <v>2020</v>
      </c>
    </row>
    <row r="97" spans="1:6" x14ac:dyDescent="0.25">
      <c r="A97" t="s">
        <v>198</v>
      </c>
      <c r="B97" t="s">
        <v>199</v>
      </c>
      <c r="C97" t="s">
        <v>7</v>
      </c>
      <c r="D97" s="1">
        <v>10178</v>
      </c>
      <c r="E97" s="2">
        <v>43983</v>
      </c>
      <c r="F97" s="3">
        <f t="shared" si="5"/>
        <v>2020</v>
      </c>
    </row>
    <row r="98" spans="1:6" x14ac:dyDescent="0.25">
      <c r="A98" t="s">
        <v>200</v>
      </c>
      <c r="B98" t="s">
        <v>201</v>
      </c>
      <c r="C98" t="s">
        <v>7</v>
      </c>
      <c r="D98" s="1">
        <v>517000</v>
      </c>
      <c r="E98" s="2">
        <v>43983</v>
      </c>
      <c r="F98" s="3">
        <f t="shared" si="5"/>
        <v>2020</v>
      </c>
    </row>
    <row r="99" spans="1:6" x14ac:dyDescent="0.25">
      <c r="A99" t="s">
        <v>202</v>
      </c>
      <c r="B99" t="s">
        <v>203</v>
      </c>
      <c r="C99" t="s">
        <v>7</v>
      </c>
      <c r="D99" s="1">
        <v>200000</v>
      </c>
      <c r="E99" s="2">
        <v>43983</v>
      </c>
      <c r="F99" s="3">
        <f t="shared" si="5"/>
        <v>2020</v>
      </c>
    </row>
    <row r="100" spans="1:6" x14ac:dyDescent="0.25">
      <c r="A100" t="s">
        <v>204</v>
      </c>
      <c r="B100" t="s">
        <v>205</v>
      </c>
      <c r="C100" t="s">
        <v>10</v>
      </c>
      <c r="D100" s="1">
        <v>15000</v>
      </c>
      <c r="E100" s="2">
        <v>43983</v>
      </c>
      <c r="F100" s="3">
        <f t="shared" si="5"/>
        <v>2020</v>
      </c>
    </row>
    <row r="101" spans="1:6" x14ac:dyDescent="0.25">
      <c r="A101" t="s">
        <v>206</v>
      </c>
      <c r="B101" t="s">
        <v>207</v>
      </c>
      <c r="C101" t="s">
        <v>34</v>
      </c>
      <c r="D101" s="1">
        <v>100000</v>
      </c>
      <c r="E101" s="2">
        <v>43983</v>
      </c>
      <c r="F101" s="3">
        <f t="shared" si="5"/>
        <v>2020</v>
      </c>
    </row>
    <row r="102" spans="1:6" x14ac:dyDescent="0.25">
      <c r="A102" t="s">
        <v>208</v>
      </c>
      <c r="B102" t="s">
        <v>209</v>
      </c>
      <c r="C102" t="s">
        <v>48</v>
      </c>
      <c r="D102" s="1">
        <v>315000</v>
      </c>
      <c r="E102" s="2">
        <v>43983</v>
      </c>
      <c r="F102" s="3">
        <f t="shared" si="5"/>
        <v>2020</v>
      </c>
    </row>
    <row r="103" spans="1:6" x14ac:dyDescent="0.25">
      <c r="A103" t="s">
        <v>210</v>
      </c>
      <c r="B103" t="s">
        <v>211</v>
      </c>
      <c r="C103" t="s">
        <v>37</v>
      </c>
      <c r="D103" s="1">
        <v>465000</v>
      </c>
      <c r="E103" s="2">
        <v>43983</v>
      </c>
      <c r="F103" s="3">
        <f t="shared" si="5"/>
        <v>2020</v>
      </c>
    </row>
    <row r="104" spans="1:6" x14ac:dyDescent="0.25">
      <c r="A104" t="s">
        <v>212</v>
      </c>
      <c r="B104" t="s">
        <v>213</v>
      </c>
      <c r="C104" t="s">
        <v>7</v>
      </c>
      <c r="D104" s="1">
        <v>130670</v>
      </c>
      <c r="E104" s="2">
        <v>43983</v>
      </c>
      <c r="F104" s="3">
        <f t="shared" si="5"/>
        <v>2020</v>
      </c>
    </row>
    <row r="105" spans="1:6" x14ac:dyDescent="0.25">
      <c r="A105" t="s">
        <v>214</v>
      </c>
      <c r="B105" t="s">
        <v>215</v>
      </c>
      <c r="C105" t="s">
        <v>10</v>
      </c>
      <c r="D105" s="1">
        <v>450000</v>
      </c>
      <c r="E105" s="2">
        <v>43952</v>
      </c>
      <c r="F105" s="3">
        <f t="shared" si="5"/>
        <v>2020</v>
      </c>
    </row>
    <row r="106" spans="1:6" x14ac:dyDescent="0.25">
      <c r="A106" t="s">
        <v>216</v>
      </c>
      <c r="B106" t="s">
        <v>217</v>
      </c>
      <c r="C106" t="s">
        <v>48</v>
      </c>
      <c r="D106" s="1">
        <v>250000</v>
      </c>
      <c r="E106" s="2">
        <v>43952</v>
      </c>
      <c r="F106" s="3">
        <f t="shared" si="5"/>
        <v>2020</v>
      </c>
    </row>
    <row r="107" spans="1:6" x14ac:dyDescent="0.25">
      <c r="A107" t="s">
        <v>218</v>
      </c>
      <c r="B107" t="s">
        <v>219</v>
      </c>
      <c r="C107" t="s">
        <v>7</v>
      </c>
      <c r="D107" s="1">
        <v>200000</v>
      </c>
      <c r="E107" s="2">
        <v>43952</v>
      </c>
      <c r="F107" s="3">
        <f t="shared" si="5"/>
        <v>2020</v>
      </c>
    </row>
    <row r="108" spans="1:6" x14ac:dyDescent="0.25">
      <c r="A108" t="s">
        <v>220</v>
      </c>
      <c r="B108" t="s">
        <v>221</v>
      </c>
      <c r="C108" t="s">
        <v>24</v>
      </c>
      <c r="D108" s="1">
        <v>1999999</v>
      </c>
      <c r="E108" s="2">
        <v>43952</v>
      </c>
      <c r="F108" s="3">
        <f t="shared" si="5"/>
        <v>2020</v>
      </c>
    </row>
    <row r="109" spans="1:6" x14ac:dyDescent="0.25">
      <c r="A109" t="s">
        <v>222</v>
      </c>
      <c r="B109" t="s">
        <v>223</v>
      </c>
      <c r="C109" t="s">
        <v>7</v>
      </c>
      <c r="D109" s="1">
        <v>260000</v>
      </c>
      <c r="E109" s="2">
        <v>43952</v>
      </c>
      <c r="F109" s="3">
        <f t="shared" si="5"/>
        <v>2020</v>
      </c>
    </row>
    <row r="110" spans="1:6" x14ac:dyDescent="0.25">
      <c r="A110" t="s">
        <v>224</v>
      </c>
      <c r="B110" t="s">
        <v>225</v>
      </c>
      <c r="C110" t="s">
        <v>34</v>
      </c>
      <c r="D110" s="1">
        <v>117300</v>
      </c>
      <c r="E110" s="2">
        <v>43952</v>
      </c>
      <c r="F110" s="3">
        <f t="shared" si="5"/>
        <v>2020</v>
      </c>
    </row>
    <row r="111" spans="1:6" x14ac:dyDescent="0.25">
      <c r="A111" t="s">
        <v>226</v>
      </c>
      <c r="B111" t="s">
        <v>227</v>
      </c>
      <c r="C111" t="s">
        <v>48</v>
      </c>
      <c r="D111" s="1">
        <v>2000000</v>
      </c>
      <c r="E111" s="2">
        <v>43952</v>
      </c>
      <c r="F111" s="3">
        <f t="shared" si="5"/>
        <v>2020</v>
      </c>
    </row>
    <row r="112" spans="1:6" x14ac:dyDescent="0.25">
      <c r="A112" t="s">
        <v>228</v>
      </c>
      <c r="B112" t="s">
        <v>229</v>
      </c>
      <c r="C112" t="s">
        <v>230</v>
      </c>
      <c r="D112" s="1">
        <v>1586224</v>
      </c>
      <c r="E112" s="2">
        <v>43952</v>
      </c>
      <c r="F112" s="3">
        <f t="shared" si="5"/>
        <v>2020</v>
      </c>
    </row>
    <row r="113" spans="1:6" x14ac:dyDescent="0.25">
      <c r="A113" t="s">
        <v>231</v>
      </c>
      <c r="B113" t="s">
        <v>232</v>
      </c>
      <c r="C113" t="s">
        <v>34</v>
      </c>
      <c r="D113" s="1">
        <v>75000</v>
      </c>
      <c r="E113" s="2">
        <v>43952</v>
      </c>
      <c r="F113" s="3">
        <f t="shared" si="5"/>
        <v>2020</v>
      </c>
    </row>
    <row r="114" spans="1:6" x14ac:dyDescent="0.25">
      <c r="A114" t="s">
        <v>233</v>
      </c>
      <c r="B114" t="s">
        <v>234</v>
      </c>
      <c r="C114" t="s">
        <v>7</v>
      </c>
      <c r="D114" s="1">
        <v>44200</v>
      </c>
      <c r="E114" s="2">
        <v>43952</v>
      </c>
      <c r="F114" s="3">
        <f t="shared" si="5"/>
        <v>2020</v>
      </c>
    </row>
    <row r="115" spans="1:6" x14ac:dyDescent="0.25">
      <c r="A115" t="s">
        <v>235</v>
      </c>
      <c r="B115" t="s">
        <v>236</v>
      </c>
      <c r="C115" t="s">
        <v>7</v>
      </c>
      <c r="D115" s="1">
        <v>75800</v>
      </c>
      <c r="E115" s="2">
        <v>43952</v>
      </c>
      <c r="F115" s="3">
        <f t="shared" si="5"/>
        <v>2020</v>
      </c>
    </row>
    <row r="116" spans="1:6" x14ac:dyDescent="0.25">
      <c r="A116" t="s">
        <v>237</v>
      </c>
      <c r="B116" t="s">
        <v>238</v>
      </c>
      <c r="C116" t="s">
        <v>34</v>
      </c>
      <c r="D116" s="1">
        <v>15000</v>
      </c>
      <c r="E116" s="2">
        <v>43952</v>
      </c>
      <c r="F116" s="3">
        <f t="shared" si="5"/>
        <v>2020</v>
      </c>
    </row>
    <row r="117" spans="1:6" x14ac:dyDescent="0.25">
      <c r="A117" t="s">
        <v>239</v>
      </c>
      <c r="B117" t="s">
        <v>240</v>
      </c>
      <c r="C117" t="s">
        <v>24</v>
      </c>
      <c r="D117" s="1">
        <v>130982</v>
      </c>
      <c r="E117" s="2">
        <v>43952</v>
      </c>
      <c r="F117" s="3">
        <f t="shared" si="5"/>
        <v>2020</v>
      </c>
    </row>
    <row r="118" spans="1:6" x14ac:dyDescent="0.25">
      <c r="A118" t="s">
        <v>241</v>
      </c>
      <c r="B118" t="s">
        <v>242</v>
      </c>
      <c r="C118" t="s">
        <v>24</v>
      </c>
      <c r="D118" s="1">
        <v>3064660</v>
      </c>
      <c r="E118" s="2">
        <v>43952</v>
      </c>
      <c r="F118" s="3">
        <f t="shared" si="5"/>
        <v>2020</v>
      </c>
    </row>
    <row r="119" spans="1:6" x14ac:dyDescent="0.25">
      <c r="A119" t="s">
        <v>243</v>
      </c>
      <c r="B119" t="s">
        <v>244</v>
      </c>
      <c r="C119" t="s">
        <v>7</v>
      </c>
      <c r="D119" s="1">
        <v>635000</v>
      </c>
      <c r="E119" s="2">
        <v>43952</v>
      </c>
      <c r="F119" s="3">
        <f t="shared" si="5"/>
        <v>2020</v>
      </c>
    </row>
    <row r="120" spans="1:6" x14ac:dyDescent="0.25">
      <c r="A120" t="s">
        <v>245</v>
      </c>
      <c r="B120" t="s">
        <v>246</v>
      </c>
      <c r="C120" t="s">
        <v>34</v>
      </c>
      <c r="D120" s="1">
        <v>100000</v>
      </c>
      <c r="E120" s="2">
        <v>43952</v>
      </c>
      <c r="F120" s="3">
        <f t="shared" si="5"/>
        <v>2020</v>
      </c>
    </row>
    <row r="121" spans="1:6" x14ac:dyDescent="0.25">
      <c r="A121" t="s">
        <v>247</v>
      </c>
      <c r="B121" t="s">
        <v>47</v>
      </c>
      <c r="C121" t="s">
        <v>48</v>
      </c>
      <c r="D121" s="1">
        <v>500000</v>
      </c>
      <c r="E121" s="2">
        <v>43952</v>
      </c>
      <c r="F121" s="3">
        <f t="shared" si="5"/>
        <v>2020</v>
      </c>
    </row>
    <row r="122" spans="1:6" x14ac:dyDescent="0.25">
      <c r="A122" t="s">
        <v>248</v>
      </c>
      <c r="B122" t="s">
        <v>249</v>
      </c>
      <c r="C122" t="s">
        <v>24</v>
      </c>
      <c r="D122" s="1">
        <v>55000</v>
      </c>
      <c r="E122" s="2">
        <v>43952</v>
      </c>
      <c r="F122" s="3">
        <f t="shared" si="5"/>
        <v>2020</v>
      </c>
    </row>
    <row r="123" spans="1:6" x14ac:dyDescent="0.25">
      <c r="A123" t="s">
        <v>250</v>
      </c>
      <c r="B123" t="s">
        <v>251</v>
      </c>
      <c r="C123" t="s">
        <v>34</v>
      </c>
      <c r="D123" s="1">
        <v>10000</v>
      </c>
      <c r="E123" s="2">
        <v>43952</v>
      </c>
      <c r="F123" s="3">
        <f t="shared" si="5"/>
        <v>2020</v>
      </c>
    </row>
    <row r="124" spans="1:6" x14ac:dyDescent="0.25">
      <c r="A124" t="s">
        <v>252</v>
      </c>
      <c r="B124" t="s">
        <v>253</v>
      </c>
      <c r="C124" t="s">
        <v>34</v>
      </c>
      <c r="D124" s="1">
        <v>15000</v>
      </c>
      <c r="E124" s="2">
        <v>43952</v>
      </c>
      <c r="F124" s="3">
        <f t="shared" si="5"/>
        <v>2020</v>
      </c>
    </row>
    <row r="125" spans="1:6" x14ac:dyDescent="0.25">
      <c r="A125" t="s">
        <v>254</v>
      </c>
      <c r="B125" t="s">
        <v>172</v>
      </c>
      <c r="C125" t="s">
        <v>24</v>
      </c>
      <c r="D125" s="1">
        <v>915000</v>
      </c>
      <c r="E125" s="2">
        <v>43952</v>
      </c>
      <c r="F125" s="3">
        <f t="shared" si="5"/>
        <v>2020</v>
      </c>
    </row>
    <row r="126" spans="1:6" x14ac:dyDescent="0.25">
      <c r="A126" t="s">
        <v>255</v>
      </c>
      <c r="B126" t="s">
        <v>256</v>
      </c>
      <c r="C126" t="s">
        <v>7</v>
      </c>
      <c r="D126" s="1">
        <v>60000</v>
      </c>
      <c r="E126" s="2">
        <v>43952</v>
      </c>
      <c r="F126" s="3">
        <f t="shared" si="5"/>
        <v>2020</v>
      </c>
    </row>
    <row r="127" spans="1:6" x14ac:dyDescent="0.25">
      <c r="A127" t="s">
        <v>257</v>
      </c>
      <c r="B127" t="s">
        <v>258</v>
      </c>
      <c r="C127" t="s">
        <v>7</v>
      </c>
      <c r="D127" s="1">
        <v>488467</v>
      </c>
      <c r="E127" s="2">
        <v>43952</v>
      </c>
      <c r="F127" s="3">
        <f t="shared" si="5"/>
        <v>2020</v>
      </c>
    </row>
    <row r="128" spans="1:6" x14ac:dyDescent="0.25">
      <c r="A128" t="s">
        <v>259</v>
      </c>
      <c r="B128" t="s">
        <v>260</v>
      </c>
      <c r="C128" t="s">
        <v>34</v>
      </c>
      <c r="D128" s="1">
        <v>30000</v>
      </c>
      <c r="E128" s="2">
        <v>43952</v>
      </c>
      <c r="F128" s="3">
        <f t="shared" si="5"/>
        <v>2020</v>
      </c>
    </row>
    <row r="129" spans="1:6" x14ac:dyDescent="0.25">
      <c r="A129" t="s">
        <v>261</v>
      </c>
      <c r="B129" t="s">
        <v>262</v>
      </c>
      <c r="C129" t="s">
        <v>10</v>
      </c>
      <c r="D129" s="1">
        <v>2300000</v>
      </c>
      <c r="E129" s="2">
        <v>43952</v>
      </c>
      <c r="F129" s="3">
        <f t="shared" si="5"/>
        <v>2020</v>
      </c>
    </row>
    <row r="130" spans="1:6" x14ac:dyDescent="0.25">
      <c r="A130" t="s">
        <v>263</v>
      </c>
      <c r="B130" t="s">
        <v>264</v>
      </c>
      <c r="C130" t="s">
        <v>7</v>
      </c>
      <c r="D130" s="1">
        <v>800000</v>
      </c>
      <c r="E130" s="2">
        <v>43952</v>
      </c>
      <c r="F130" s="3">
        <f t="shared" si="5"/>
        <v>2020</v>
      </c>
    </row>
    <row r="131" spans="1:6" x14ac:dyDescent="0.25">
      <c r="A131" t="s">
        <v>265</v>
      </c>
      <c r="B131" t="s">
        <v>266</v>
      </c>
      <c r="C131" t="s">
        <v>34</v>
      </c>
      <c r="D131" s="1">
        <v>1500000</v>
      </c>
      <c r="E131" s="2">
        <v>43952</v>
      </c>
      <c r="F131" s="3">
        <f t="shared" ref="F131:F194" si="6">YEAR(E131)</f>
        <v>2020</v>
      </c>
    </row>
    <row r="132" spans="1:6" x14ac:dyDescent="0.25">
      <c r="A132" t="s">
        <v>267</v>
      </c>
      <c r="B132" t="s">
        <v>268</v>
      </c>
      <c r="C132" t="s">
        <v>24</v>
      </c>
      <c r="D132" s="1">
        <v>585000</v>
      </c>
      <c r="E132" s="2">
        <v>43952</v>
      </c>
      <c r="F132" s="3">
        <f t="shared" si="6"/>
        <v>2020</v>
      </c>
    </row>
    <row r="133" spans="1:6" x14ac:dyDescent="0.25">
      <c r="A133" t="s">
        <v>269</v>
      </c>
      <c r="B133" t="s">
        <v>270</v>
      </c>
      <c r="C133" t="s">
        <v>48</v>
      </c>
      <c r="D133" s="1">
        <v>500000</v>
      </c>
      <c r="E133" s="2">
        <v>43952</v>
      </c>
      <c r="F133" s="3">
        <f t="shared" si="6"/>
        <v>2020</v>
      </c>
    </row>
    <row r="134" spans="1:6" x14ac:dyDescent="0.25">
      <c r="A134" t="s">
        <v>271</v>
      </c>
      <c r="B134" t="s">
        <v>272</v>
      </c>
      <c r="C134" t="s">
        <v>10</v>
      </c>
      <c r="D134" s="1">
        <v>50000</v>
      </c>
      <c r="E134" s="2">
        <v>43922</v>
      </c>
      <c r="F134" s="3">
        <f t="shared" si="6"/>
        <v>2020</v>
      </c>
    </row>
    <row r="135" spans="1:6" x14ac:dyDescent="0.25">
      <c r="A135" t="s">
        <v>273</v>
      </c>
      <c r="B135" t="s">
        <v>196</v>
      </c>
      <c r="C135" t="s">
        <v>24</v>
      </c>
      <c r="D135" s="1">
        <v>97500</v>
      </c>
      <c r="E135" s="2">
        <v>43922</v>
      </c>
      <c r="F135" s="3">
        <f t="shared" si="6"/>
        <v>2020</v>
      </c>
    </row>
    <row r="136" spans="1:6" x14ac:dyDescent="0.25">
      <c r="A136" t="s">
        <v>274</v>
      </c>
      <c r="B136" t="s">
        <v>275</v>
      </c>
      <c r="C136" t="s">
        <v>103</v>
      </c>
      <c r="D136" s="1">
        <v>3298715</v>
      </c>
      <c r="E136" s="2">
        <v>43922</v>
      </c>
      <c r="F136" s="3">
        <f t="shared" si="6"/>
        <v>2020</v>
      </c>
    </row>
    <row r="137" spans="1:6" x14ac:dyDescent="0.25">
      <c r="A137" t="s">
        <v>276</v>
      </c>
      <c r="B137" t="s">
        <v>277</v>
      </c>
      <c r="C137" t="s">
        <v>24</v>
      </c>
      <c r="D137" s="1">
        <v>1784981</v>
      </c>
      <c r="E137" s="2">
        <v>43922</v>
      </c>
      <c r="F137" s="3">
        <f t="shared" si="6"/>
        <v>2020</v>
      </c>
    </row>
    <row r="138" spans="1:6" x14ac:dyDescent="0.25">
      <c r="A138" t="s">
        <v>278</v>
      </c>
      <c r="B138" t="s">
        <v>279</v>
      </c>
      <c r="C138" t="s">
        <v>34</v>
      </c>
      <c r="D138" s="1">
        <v>100000</v>
      </c>
      <c r="E138" s="2">
        <v>43922</v>
      </c>
      <c r="F138" s="3">
        <f t="shared" si="6"/>
        <v>2020</v>
      </c>
    </row>
    <row r="139" spans="1:6" x14ac:dyDescent="0.25">
      <c r="A139" t="s">
        <v>280</v>
      </c>
      <c r="B139" t="s">
        <v>281</v>
      </c>
      <c r="C139" t="s">
        <v>34</v>
      </c>
      <c r="D139" s="1">
        <v>25000</v>
      </c>
      <c r="E139" s="2">
        <v>43922</v>
      </c>
      <c r="F139" s="3">
        <f t="shared" si="6"/>
        <v>2020</v>
      </c>
    </row>
    <row r="140" spans="1:6" x14ac:dyDescent="0.25">
      <c r="A140" t="s">
        <v>282</v>
      </c>
      <c r="B140" t="s">
        <v>283</v>
      </c>
      <c r="C140" t="s">
        <v>31</v>
      </c>
      <c r="D140" s="1">
        <v>1000000</v>
      </c>
      <c r="E140" s="2">
        <v>43922</v>
      </c>
      <c r="F140" s="3">
        <f t="shared" si="6"/>
        <v>2020</v>
      </c>
    </row>
    <row r="141" spans="1:6" x14ac:dyDescent="0.25">
      <c r="A141" t="s">
        <v>284</v>
      </c>
      <c r="B141" t="s">
        <v>285</v>
      </c>
      <c r="C141" t="s">
        <v>103</v>
      </c>
      <c r="D141" s="1">
        <v>300000</v>
      </c>
      <c r="E141" s="2">
        <v>43922</v>
      </c>
      <c r="F141" s="3">
        <f t="shared" si="6"/>
        <v>2020</v>
      </c>
    </row>
    <row r="142" spans="1:6" x14ac:dyDescent="0.25">
      <c r="A142" t="s">
        <v>286</v>
      </c>
      <c r="B142" t="s">
        <v>287</v>
      </c>
      <c r="C142" t="s">
        <v>34</v>
      </c>
      <c r="D142" s="1">
        <v>100000</v>
      </c>
      <c r="E142" s="2">
        <v>43922</v>
      </c>
      <c r="F142" s="3">
        <f t="shared" si="6"/>
        <v>2020</v>
      </c>
    </row>
    <row r="143" spans="1:6" x14ac:dyDescent="0.25">
      <c r="A143" t="s">
        <v>288</v>
      </c>
      <c r="B143" t="s">
        <v>289</v>
      </c>
      <c r="C143" t="s">
        <v>230</v>
      </c>
      <c r="D143" s="1">
        <v>3000000</v>
      </c>
      <c r="E143" s="2">
        <v>43922</v>
      </c>
      <c r="F143" s="3">
        <f t="shared" si="6"/>
        <v>2020</v>
      </c>
    </row>
    <row r="144" spans="1:6" x14ac:dyDescent="0.25">
      <c r="A144" t="s">
        <v>290</v>
      </c>
      <c r="B144" t="s">
        <v>291</v>
      </c>
      <c r="C144" t="s">
        <v>19</v>
      </c>
      <c r="D144" s="1">
        <v>550000</v>
      </c>
      <c r="E144" s="2">
        <v>43922</v>
      </c>
      <c r="F144" s="3">
        <f t="shared" si="6"/>
        <v>2020</v>
      </c>
    </row>
    <row r="145" spans="1:6" x14ac:dyDescent="0.25">
      <c r="A145" t="s">
        <v>292</v>
      </c>
      <c r="B145" t="s">
        <v>293</v>
      </c>
      <c r="C145" t="s">
        <v>34</v>
      </c>
      <c r="D145" s="1">
        <v>15000</v>
      </c>
      <c r="E145" s="2">
        <v>43922</v>
      </c>
      <c r="F145" s="3">
        <f t="shared" si="6"/>
        <v>2020</v>
      </c>
    </row>
    <row r="146" spans="1:6" x14ac:dyDescent="0.25">
      <c r="A146" t="s">
        <v>294</v>
      </c>
      <c r="B146" t="s">
        <v>295</v>
      </c>
      <c r="C146" t="s">
        <v>34</v>
      </c>
      <c r="D146" s="1">
        <v>15000</v>
      </c>
      <c r="E146" s="2">
        <v>43922</v>
      </c>
      <c r="F146" s="3">
        <f t="shared" si="6"/>
        <v>2020</v>
      </c>
    </row>
    <row r="147" spans="1:6" x14ac:dyDescent="0.25">
      <c r="A147" t="s">
        <v>296</v>
      </c>
      <c r="B147" t="s">
        <v>297</v>
      </c>
      <c r="C147" t="s">
        <v>48</v>
      </c>
      <c r="D147" s="1">
        <v>325000</v>
      </c>
      <c r="E147" s="2">
        <v>43922</v>
      </c>
      <c r="F147" s="3">
        <f t="shared" si="6"/>
        <v>2020</v>
      </c>
    </row>
    <row r="148" spans="1:6" x14ac:dyDescent="0.25">
      <c r="A148" t="s">
        <v>298</v>
      </c>
      <c r="B148" t="s">
        <v>299</v>
      </c>
      <c r="C148" t="s">
        <v>7</v>
      </c>
      <c r="D148" s="1">
        <v>14190</v>
      </c>
      <c r="E148" s="2">
        <v>43922</v>
      </c>
      <c r="F148" s="3">
        <f t="shared" si="6"/>
        <v>2020</v>
      </c>
    </row>
    <row r="149" spans="1:6" x14ac:dyDescent="0.25">
      <c r="A149" t="s">
        <v>300</v>
      </c>
      <c r="B149" t="s">
        <v>301</v>
      </c>
      <c r="C149" t="s">
        <v>34</v>
      </c>
      <c r="D149" s="1">
        <v>15000</v>
      </c>
      <c r="E149" s="2">
        <v>43922</v>
      </c>
      <c r="F149" s="3">
        <f t="shared" si="6"/>
        <v>2020</v>
      </c>
    </row>
    <row r="150" spans="1:6" x14ac:dyDescent="0.25">
      <c r="A150" t="s">
        <v>302</v>
      </c>
      <c r="B150" t="s">
        <v>303</v>
      </c>
      <c r="C150" t="s">
        <v>7</v>
      </c>
      <c r="D150" s="1">
        <v>150000</v>
      </c>
      <c r="E150" s="2">
        <v>43922</v>
      </c>
      <c r="F150" s="3">
        <f t="shared" si="6"/>
        <v>2020</v>
      </c>
    </row>
    <row r="151" spans="1:6" x14ac:dyDescent="0.25">
      <c r="A151" t="s">
        <v>304</v>
      </c>
      <c r="B151" t="s">
        <v>305</v>
      </c>
      <c r="C151" t="s">
        <v>7</v>
      </c>
      <c r="D151" s="1">
        <v>271700</v>
      </c>
      <c r="E151" s="2">
        <v>43922</v>
      </c>
      <c r="F151" s="3">
        <f t="shared" si="6"/>
        <v>2020</v>
      </c>
    </row>
    <row r="152" spans="1:6" x14ac:dyDescent="0.25">
      <c r="A152" t="s">
        <v>306</v>
      </c>
      <c r="B152" t="s">
        <v>307</v>
      </c>
      <c r="C152" t="s">
        <v>24</v>
      </c>
      <c r="D152" s="1">
        <v>2500000</v>
      </c>
      <c r="E152" s="2">
        <v>43922</v>
      </c>
      <c r="F152" s="3">
        <f t="shared" si="6"/>
        <v>2020</v>
      </c>
    </row>
    <row r="153" spans="1:6" x14ac:dyDescent="0.25">
      <c r="A153" t="s">
        <v>308</v>
      </c>
      <c r="B153" t="s">
        <v>309</v>
      </c>
      <c r="C153" t="s">
        <v>24</v>
      </c>
      <c r="D153" s="1">
        <v>348000</v>
      </c>
      <c r="E153" s="2">
        <v>43922</v>
      </c>
      <c r="F153" s="3">
        <f t="shared" si="6"/>
        <v>2020</v>
      </c>
    </row>
    <row r="154" spans="1:6" x14ac:dyDescent="0.25">
      <c r="A154" t="s">
        <v>310</v>
      </c>
      <c r="B154" t="s">
        <v>311</v>
      </c>
      <c r="C154" t="s">
        <v>24</v>
      </c>
      <c r="D154" s="1">
        <v>627700</v>
      </c>
      <c r="E154" s="2">
        <v>43922</v>
      </c>
      <c r="F154" s="3">
        <f t="shared" si="6"/>
        <v>2020</v>
      </c>
    </row>
    <row r="155" spans="1:6" x14ac:dyDescent="0.25">
      <c r="A155" t="s">
        <v>312</v>
      </c>
      <c r="B155" t="s">
        <v>313</v>
      </c>
      <c r="C155" t="s">
        <v>34</v>
      </c>
      <c r="D155" s="1">
        <v>25000</v>
      </c>
      <c r="E155" s="2">
        <v>43922</v>
      </c>
      <c r="F155" s="3">
        <f t="shared" si="6"/>
        <v>2020</v>
      </c>
    </row>
    <row r="156" spans="1:6" x14ac:dyDescent="0.25">
      <c r="A156" t="s">
        <v>314</v>
      </c>
      <c r="B156" t="s">
        <v>315</v>
      </c>
      <c r="C156" t="s">
        <v>34</v>
      </c>
      <c r="D156" s="1">
        <v>250000</v>
      </c>
      <c r="E156" s="2">
        <v>43922</v>
      </c>
      <c r="F156" s="3">
        <f t="shared" si="6"/>
        <v>2020</v>
      </c>
    </row>
    <row r="157" spans="1:6" x14ac:dyDescent="0.25">
      <c r="A157" t="s">
        <v>316</v>
      </c>
      <c r="B157" t="s">
        <v>317</v>
      </c>
      <c r="C157" t="s">
        <v>24</v>
      </c>
      <c r="D157" s="1">
        <v>250000</v>
      </c>
      <c r="E157" s="2">
        <v>43922</v>
      </c>
      <c r="F157" s="3">
        <f t="shared" si="6"/>
        <v>2020</v>
      </c>
    </row>
    <row r="158" spans="1:6" x14ac:dyDescent="0.25">
      <c r="A158" t="s">
        <v>318</v>
      </c>
      <c r="B158" t="s">
        <v>319</v>
      </c>
      <c r="C158" t="s">
        <v>48</v>
      </c>
      <c r="D158" s="1">
        <v>940000</v>
      </c>
      <c r="E158" s="2">
        <v>43922</v>
      </c>
      <c r="F158" s="3">
        <f t="shared" si="6"/>
        <v>2020</v>
      </c>
    </row>
    <row r="159" spans="1:6" x14ac:dyDescent="0.25">
      <c r="A159" t="s">
        <v>320</v>
      </c>
      <c r="B159" t="s">
        <v>321</v>
      </c>
      <c r="C159" t="s">
        <v>48</v>
      </c>
      <c r="D159" s="1">
        <v>15000</v>
      </c>
      <c r="E159" s="2">
        <v>43922</v>
      </c>
      <c r="F159" s="3">
        <f t="shared" si="6"/>
        <v>2020</v>
      </c>
    </row>
    <row r="160" spans="1:6" x14ac:dyDescent="0.25">
      <c r="A160" t="s">
        <v>322</v>
      </c>
      <c r="B160" t="s">
        <v>323</v>
      </c>
      <c r="C160" t="s">
        <v>34</v>
      </c>
      <c r="D160" s="1">
        <v>500000</v>
      </c>
      <c r="E160" s="2">
        <v>43922</v>
      </c>
      <c r="F160" s="3">
        <f t="shared" si="6"/>
        <v>2020</v>
      </c>
    </row>
    <row r="161" spans="1:6" x14ac:dyDescent="0.25">
      <c r="A161" t="s">
        <v>324</v>
      </c>
      <c r="B161" t="s">
        <v>196</v>
      </c>
      <c r="C161" t="s">
        <v>7</v>
      </c>
      <c r="D161" s="1">
        <v>500000</v>
      </c>
      <c r="E161" s="2">
        <v>43922</v>
      </c>
      <c r="F161" s="3">
        <f t="shared" si="6"/>
        <v>2020</v>
      </c>
    </row>
    <row r="162" spans="1:6" x14ac:dyDescent="0.25">
      <c r="A162" t="s">
        <v>325</v>
      </c>
      <c r="B162" t="s">
        <v>12</v>
      </c>
      <c r="C162" t="s">
        <v>24</v>
      </c>
      <c r="D162" s="1">
        <v>1000000</v>
      </c>
      <c r="E162" s="2">
        <v>43922</v>
      </c>
      <c r="F162" s="3">
        <f t="shared" si="6"/>
        <v>2020</v>
      </c>
    </row>
    <row r="163" spans="1:6" x14ac:dyDescent="0.25">
      <c r="A163" t="s">
        <v>326</v>
      </c>
      <c r="B163" t="s">
        <v>327</v>
      </c>
      <c r="C163" t="s">
        <v>48</v>
      </c>
      <c r="D163" s="1">
        <v>250000</v>
      </c>
      <c r="E163" s="2">
        <v>43922</v>
      </c>
      <c r="F163" s="3">
        <f t="shared" si="6"/>
        <v>2020</v>
      </c>
    </row>
    <row r="164" spans="1:6" x14ac:dyDescent="0.25">
      <c r="A164" t="s">
        <v>328</v>
      </c>
      <c r="B164" t="s">
        <v>329</v>
      </c>
      <c r="C164" t="s">
        <v>7</v>
      </c>
      <c r="D164" s="1">
        <v>78750</v>
      </c>
      <c r="E164" s="2">
        <v>43922</v>
      </c>
      <c r="F164" s="3">
        <f t="shared" si="6"/>
        <v>2020</v>
      </c>
    </row>
    <row r="165" spans="1:6" x14ac:dyDescent="0.25">
      <c r="A165" t="s">
        <v>330</v>
      </c>
      <c r="B165" t="s">
        <v>331</v>
      </c>
      <c r="C165" t="s">
        <v>19</v>
      </c>
      <c r="D165" s="1">
        <v>15358</v>
      </c>
      <c r="E165" s="2">
        <v>43922</v>
      </c>
      <c r="F165" s="3">
        <f t="shared" si="6"/>
        <v>2020</v>
      </c>
    </row>
    <row r="166" spans="1:6" x14ac:dyDescent="0.25">
      <c r="A166" t="s">
        <v>332</v>
      </c>
      <c r="B166" t="s">
        <v>333</v>
      </c>
      <c r="C166" t="s">
        <v>24</v>
      </c>
      <c r="D166" s="1">
        <v>580000</v>
      </c>
      <c r="E166" s="2">
        <v>43922</v>
      </c>
      <c r="F166" s="3">
        <f t="shared" si="6"/>
        <v>2020</v>
      </c>
    </row>
    <row r="167" spans="1:6" x14ac:dyDescent="0.25">
      <c r="A167" t="s">
        <v>334</v>
      </c>
      <c r="B167" t="s">
        <v>33</v>
      </c>
      <c r="C167" t="s">
        <v>34</v>
      </c>
      <c r="D167" s="1">
        <v>25000</v>
      </c>
      <c r="E167" s="2">
        <v>43922</v>
      </c>
      <c r="F167" s="3">
        <f t="shared" si="6"/>
        <v>2020</v>
      </c>
    </row>
    <row r="168" spans="1:6" x14ac:dyDescent="0.25">
      <c r="A168" t="s">
        <v>335</v>
      </c>
      <c r="B168" t="s">
        <v>336</v>
      </c>
      <c r="C168" t="s">
        <v>24</v>
      </c>
      <c r="D168" s="1">
        <v>200000</v>
      </c>
      <c r="E168" s="2">
        <v>43922</v>
      </c>
      <c r="F168" s="3">
        <f t="shared" si="6"/>
        <v>2020</v>
      </c>
    </row>
    <row r="169" spans="1:6" x14ac:dyDescent="0.25">
      <c r="A169" t="s">
        <v>337</v>
      </c>
      <c r="B169" t="s">
        <v>338</v>
      </c>
      <c r="C169" t="s">
        <v>7</v>
      </c>
      <c r="D169" s="1">
        <v>630370</v>
      </c>
      <c r="E169" s="2">
        <v>43891</v>
      </c>
      <c r="F169" s="3">
        <f t="shared" si="6"/>
        <v>2020</v>
      </c>
    </row>
    <row r="170" spans="1:6" x14ac:dyDescent="0.25">
      <c r="A170" t="s">
        <v>339</v>
      </c>
      <c r="B170" t="s">
        <v>74</v>
      </c>
      <c r="C170" t="s">
        <v>34</v>
      </c>
      <c r="D170" s="1">
        <v>180000</v>
      </c>
      <c r="E170" s="2">
        <v>43891</v>
      </c>
      <c r="F170" s="3">
        <f t="shared" si="6"/>
        <v>2020</v>
      </c>
    </row>
    <row r="171" spans="1:6" x14ac:dyDescent="0.25">
      <c r="A171" t="s">
        <v>340</v>
      </c>
      <c r="B171" t="s">
        <v>341</v>
      </c>
      <c r="C171" t="s">
        <v>24</v>
      </c>
      <c r="D171" s="1">
        <v>925000</v>
      </c>
      <c r="E171" s="2">
        <v>43891</v>
      </c>
      <c r="F171" s="3">
        <f t="shared" si="6"/>
        <v>2020</v>
      </c>
    </row>
    <row r="172" spans="1:6" x14ac:dyDescent="0.25">
      <c r="A172" t="s">
        <v>342</v>
      </c>
      <c r="B172" t="s">
        <v>343</v>
      </c>
      <c r="C172" t="s">
        <v>48</v>
      </c>
      <c r="D172" s="1">
        <v>10000</v>
      </c>
      <c r="E172" s="2">
        <v>43891</v>
      </c>
      <c r="F172" s="3">
        <f t="shared" si="6"/>
        <v>2020</v>
      </c>
    </row>
    <row r="173" spans="1:6" x14ac:dyDescent="0.25">
      <c r="A173" t="s">
        <v>344</v>
      </c>
      <c r="B173" t="s">
        <v>345</v>
      </c>
      <c r="C173" t="s">
        <v>24</v>
      </c>
      <c r="D173" s="1">
        <v>206613</v>
      </c>
      <c r="E173" s="2">
        <v>43891</v>
      </c>
      <c r="F173" s="3">
        <f t="shared" si="6"/>
        <v>2020</v>
      </c>
    </row>
    <row r="174" spans="1:6" x14ac:dyDescent="0.25">
      <c r="A174" t="s">
        <v>346</v>
      </c>
      <c r="B174" t="s">
        <v>347</v>
      </c>
      <c r="C174" t="s">
        <v>10</v>
      </c>
      <c r="D174" s="1">
        <v>55000</v>
      </c>
      <c r="E174" s="2">
        <v>43891</v>
      </c>
      <c r="F174" s="3">
        <f t="shared" si="6"/>
        <v>2020</v>
      </c>
    </row>
    <row r="175" spans="1:6" x14ac:dyDescent="0.25">
      <c r="A175" t="s">
        <v>348</v>
      </c>
      <c r="B175" t="s">
        <v>253</v>
      </c>
      <c r="C175" t="s">
        <v>34</v>
      </c>
      <c r="D175" s="1">
        <v>35000</v>
      </c>
      <c r="E175" s="2">
        <v>43891</v>
      </c>
      <c r="F175" s="3">
        <f t="shared" si="6"/>
        <v>2020</v>
      </c>
    </row>
    <row r="176" spans="1:6" x14ac:dyDescent="0.25">
      <c r="A176" t="s">
        <v>349</v>
      </c>
      <c r="B176" t="s">
        <v>350</v>
      </c>
      <c r="C176" t="s">
        <v>48</v>
      </c>
      <c r="D176" s="1">
        <v>2400000</v>
      </c>
      <c r="E176" s="2">
        <v>43891</v>
      </c>
      <c r="F176" s="3">
        <f t="shared" si="6"/>
        <v>2020</v>
      </c>
    </row>
    <row r="177" spans="1:6" x14ac:dyDescent="0.25">
      <c r="A177" t="s">
        <v>351</v>
      </c>
      <c r="B177" t="s">
        <v>341</v>
      </c>
      <c r="C177" t="s">
        <v>24</v>
      </c>
      <c r="D177" s="1">
        <v>1000000</v>
      </c>
      <c r="E177" s="2">
        <v>43891</v>
      </c>
      <c r="F177" s="3">
        <f t="shared" si="6"/>
        <v>2020</v>
      </c>
    </row>
    <row r="178" spans="1:6" x14ac:dyDescent="0.25">
      <c r="A178" t="s">
        <v>352</v>
      </c>
      <c r="B178" t="s">
        <v>353</v>
      </c>
      <c r="C178" t="s">
        <v>34</v>
      </c>
      <c r="D178" s="1">
        <v>30000</v>
      </c>
      <c r="E178" s="2">
        <v>43891</v>
      </c>
      <c r="F178" s="3">
        <f t="shared" si="6"/>
        <v>2020</v>
      </c>
    </row>
    <row r="179" spans="1:6" x14ac:dyDescent="0.25">
      <c r="A179" t="s">
        <v>354</v>
      </c>
      <c r="B179" t="s">
        <v>355</v>
      </c>
      <c r="C179" t="s">
        <v>48</v>
      </c>
      <c r="D179" s="1">
        <v>75500</v>
      </c>
      <c r="E179" s="2">
        <v>43891</v>
      </c>
      <c r="F179" s="3">
        <f t="shared" si="6"/>
        <v>2020</v>
      </c>
    </row>
    <row r="180" spans="1:6" x14ac:dyDescent="0.25">
      <c r="A180" t="s">
        <v>356</v>
      </c>
      <c r="B180" t="s">
        <v>291</v>
      </c>
      <c r="C180" t="s">
        <v>48</v>
      </c>
      <c r="D180" s="1">
        <v>250000</v>
      </c>
      <c r="E180" s="2">
        <v>43891</v>
      </c>
      <c r="F180" s="3">
        <f t="shared" si="6"/>
        <v>2020</v>
      </c>
    </row>
    <row r="181" spans="1:6" x14ac:dyDescent="0.25">
      <c r="A181" t="s">
        <v>357</v>
      </c>
      <c r="B181" t="s">
        <v>12</v>
      </c>
      <c r="C181" t="s">
        <v>19</v>
      </c>
      <c r="D181" s="1">
        <v>88000</v>
      </c>
      <c r="E181" s="2">
        <v>43891</v>
      </c>
      <c r="F181" s="3">
        <f t="shared" si="6"/>
        <v>2020</v>
      </c>
    </row>
    <row r="182" spans="1:6" x14ac:dyDescent="0.25">
      <c r="A182" t="s">
        <v>358</v>
      </c>
      <c r="B182" t="s">
        <v>60</v>
      </c>
      <c r="C182" t="s">
        <v>48</v>
      </c>
      <c r="D182" s="1">
        <v>410000</v>
      </c>
      <c r="E182" s="2">
        <v>43891</v>
      </c>
      <c r="F182" s="3">
        <f t="shared" si="6"/>
        <v>2020</v>
      </c>
    </row>
    <row r="183" spans="1:6" x14ac:dyDescent="0.25">
      <c r="A183" t="s">
        <v>359</v>
      </c>
      <c r="B183" t="s">
        <v>360</v>
      </c>
      <c r="C183" t="s">
        <v>34</v>
      </c>
      <c r="D183" s="1">
        <v>31500</v>
      </c>
      <c r="E183" s="2">
        <v>43891</v>
      </c>
      <c r="F183" s="3">
        <f t="shared" si="6"/>
        <v>2020</v>
      </c>
    </row>
    <row r="184" spans="1:6" x14ac:dyDescent="0.25">
      <c r="A184" t="s">
        <v>361</v>
      </c>
      <c r="B184" t="s">
        <v>362</v>
      </c>
      <c r="C184" t="s">
        <v>7</v>
      </c>
      <c r="D184" s="1">
        <v>130000</v>
      </c>
      <c r="E184" s="2">
        <v>43891</v>
      </c>
      <c r="F184" s="3">
        <f t="shared" si="6"/>
        <v>2020</v>
      </c>
    </row>
    <row r="185" spans="1:6" x14ac:dyDescent="0.25">
      <c r="A185" t="s">
        <v>363</v>
      </c>
      <c r="B185" t="s">
        <v>364</v>
      </c>
      <c r="C185" t="s">
        <v>34</v>
      </c>
      <c r="D185" s="1">
        <v>200000</v>
      </c>
      <c r="E185" s="2">
        <v>43891</v>
      </c>
      <c r="F185" s="3">
        <f t="shared" si="6"/>
        <v>2020</v>
      </c>
    </row>
    <row r="186" spans="1:6" x14ac:dyDescent="0.25">
      <c r="A186" t="s">
        <v>365</v>
      </c>
      <c r="B186" t="s">
        <v>366</v>
      </c>
      <c r="C186" t="s">
        <v>24</v>
      </c>
      <c r="D186" s="1">
        <v>8293676</v>
      </c>
      <c r="E186" s="2">
        <v>43891</v>
      </c>
      <c r="F186" s="3">
        <f t="shared" si="6"/>
        <v>2020</v>
      </c>
    </row>
    <row r="187" spans="1:6" x14ac:dyDescent="0.25">
      <c r="A187" t="s">
        <v>367</v>
      </c>
      <c r="B187" t="s">
        <v>368</v>
      </c>
      <c r="C187" t="s">
        <v>10</v>
      </c>
      <c r="E187" s="2">
        <v>43891</v>
      </c>
      <c r="F187" s="3">
        <f t="shared" si="6"/>
        <v>2020</v>
      </c>
    </row>
    <row r="188" spans="1:6" x14ac:dyDescent="0.25">
      <c r="A188" t="s">
        <v>369</v>
      </c>
      <c r="B188" t="s">
        <v>291</v>
      </c>
      <c r="C188" t="s">
        <v>31</v>
      </c>
      <c r="D188" s="1">
        <v>1000000</v>
      </c>
      <c r="E188" s="2">
        <v>43891</v>
      </c>
      <c r="F188" s="3">
        <f t="shared" si="6"/>
        <v>2020</v>
      </c>
    </row>
    <row r="189" spans="1:6" x14ac:dyDescent="0.25">
      <c r="A189" t="s">
        <v>370</v>
      </c>
      <c r="B189" t="s">
        <v>371</v>
      </c>
      <c r="C189" t="s">
        <v>7</v>
      </c>
      <c r="D189" s="1">
        <v>340000</v>
      </c>
      <c r="E189" s="2">
        <v>43891</v>
      </c>
      <c r="F189" s="3">
        <f t="shared" si="6"/>
        <v>2020</v>
      </c>
    </row>
    <row r="190" spans="1:6" x14ac:dyDescent="0.25">
      <c r="A190" t="s">
        <v>372</v>
      </c>
      <c r="B190" t="s">
        <v>373</v>
      </c>
      <c r="C190" t="s">
        <v>7</v>
      </c>
      <c r="D190" s="1">
        <v>229830</v>
      </c>
      <c r="E190" s="2">
        <v>43891</v>
      </c>
      <c r="F190" s="3">
        <f t="shared" si="6"/>
        <v>2020</v>
      </c>
    </row>
    <row r="191" spans="1:6" x14ac:dyDescent="0.25">
      <c r="A191" t="s">
        <v>374</v>
      </c>
      <c r="B191" t="s">
        <v>156</v>
      </c>
      <c r="C191" t="s">
        <v>7</v>
      </c>
      <c r="D191" s="1">
        <v>425000</v>
      </c>
      <c r="E191" s="2">
        <v>43891</v>
      </c>
      <c r="F191" s="3">
        <f t="shared" si="6"/>
        <v>2020</v>
      </c>
    </row>
    <row r="192" spans="1:6" x14ac:dyDescent="0.25">
      <c r="A192" t="s">
        <v>375</v>
      </c>
      <c r="B192" t="s">
        <v>102</v>
      </c>
      <c r="C192" t="s">
        <v>103</v>
      </c>
      <c r="D192" s="1">
        <v>180000</v>
      </c>
      <c r="E192" s="2">
        <v>43862</v>
      </c>
      <c r="F192" s="3">
        <f t="shared" si="6"/>
        <v>2020</v>
      </c>
    </row>
    <row r="193" spans="1:6" x14ac:dyDescent="0.25">
      <c r="A193" t="s">
        <v>376</v>
      </c>
      <c r="B193" t="s">
        <v>377</v>
      </c>
      <c r="C193" t="s">
        <v>48</v>
      </c>
      <c r="D193" s="1">
        <v>2970000</v>
      </c>
      <c r="E193" s="2">
        <v>43862</v>
      </c>
      <c r="F193" s="3">
        <f t="shared" si="6"/>
        <v>2020</v>
      </c>
    </row>
    <row r="194" spans="1:6" x14ac:dyDescent="0.25">
      <c r="A194" t="s">
        <v>378</v>
      </c>
      <c r="B194" t="s">
        <v>270</v>
      </c>
      <c r="C194" t="s">
        <v>48</v>
      </c>
      <c r="D194" s="1">
        <v>8000000</v>
      </c>
      <c r="E194" s="2">
        <v>43862</v>
      </c>
      <c r="F194" s="3">
        <f t="shared" si="6"/>
        <v>2020</v>
      </c>
    </row>
    <row r="195" spans="1:6" x14ac:dyDescent="0.25">
      <c r="A195" t="s">
        <v>379</v>
      </c>
      <c r="B195" t="s">
        <v>119</v>
      </c>
      <c r="C195" t="s">
        <v>34</v>
      </c>
      <c r="D195" s="1">
        <v>30000</v>
      </c>
      <c r="E195" s="2">
        <v>43862</v>
      </c>
      <c r="F195" s="3">
        <f t="shared" ref="F195:F258" si="7">YEAR(E195)</f>
        <v>2020</v>
      </c>
    </row>
    <row r="196" spans="1:6" x14ac:dyDescent="0.25">
      <c r="A196" t="s">
        <v>380</v>
      </c>
      <c r="B196" t="s">
        <v>381</v>
      </c>
      <c r="C196" t="s">
        <v>34</v>
      </c>
      <c r="D196" s="1">
        <v>50000</v>
      </c>
      <c r="E196" s="2">
        <v>43862</v>
      </c>
      <c r="F196" s="3">
        <f t="shared" si="7"/>
        <v>2020</v>
      </c>
    </row>
    <row r="197" spans="1:6" x14ac:dyDescent="0.25">
      <c r="A197" t="s">
        <v>382</v>
      </c>
      <c r="B197" t="s">
        <v>383</v>
      </c>
      <c r="C197" t="s">
        <v>7</v>
      </c>
      <c r="D197" s="1">
        <v>297291</v>
      </c>
      <c r="E197" s="2">
        <v>43862</v>
      </c>
      <c r="F197" s="3">
        <f t="shared" si="7"/>
        <v>2020</v>
      </c>
    </row>
    <row r="198" spans="1:6" x14ac:dyDescent="0.25">
      <c r="A198" t="s">
        <v>384</v>
      </c>
      <c r="B198" t="s">
        <v>188</v>
      </c>
      <c r="C198" t="s">
        <v>10</v>
      </c>
      <c r="D198" s="1">
        <v>368440</v>
      </c>
      <c r="E198" s="2">
        <v>43862</v>
      </c>
      <c r="F198" s="3">
        <f t="shared" si="7"/>
        <v>2020</v>
      </c>
    </row>
    <row r="199" spans="1:6" x14ac:dyDescent="0.25">
      <c r="A199" t="s">
        <v>385</v>
      </c>
      <c r="B199" t="s">
        <v>386</v>
      </c>
      <c r="C199" t="s">
        <v>48</v>
      </c>
      <c r="D199" s="1">
        <v>1860000</v>
      </c>
      <c r="E199" s="2">
        <v>43862</v>
      </c>
      <c r="F199" s="3">
        <f t="shared" si="7"/>
        <v>2020</v>
      </c>
    </row>
    <row r="200" spans="1:6" x14ac:dyDescent="0.25">
      <c r="A200" t="s">
        <v>387</v>
      </c>
      <c r="B200" t="s">
        <v>388</v>
      </c>
      <c r="C200" t="s">
        <v>10</v>
      </c>
      <c r="D200" s="1">
        <v>390000</v>
      </c>
      <c r="E200" s="2">
        <v>43862</v>
      </c>
      <c r="F200" s="3">
        <f t="shared" si="7"/>
        <v>2020</v>
      </c>
    </row>
    <row r="201" spans="1:6" x14ac:dyDescent="0.25">
      <c r="A201" t="s">
        <v>389</v>
      </c>
      <c r="B201" t="s">
        <v>172</v>
      </c>
      <c r="C201" t="s">
        <v>24</v>
      </c>
      <c r="D201" s="1">
        <v>165000</v>
      </c>
      <c r="E201" s="2">
        <v>43862</v>
      </c>
      <c r="F201" s="3">
        <f t="shared" si="7"/>
        <v>2020</v>
      </c>
    </row>
    <row r="202" spans="1:6" x14ac:dyDescent="0.25">
      <c r="A202" t="s">
        <v>390</v>
      </c>
      <c r="B202" t="s">
        <v>345</v>
      </c>
      <c r="C202" t="s">
        <v>24</v>
      </c>
      <c r="D202" s="1">
        <v>1500000</v>
      </c>
      <c r="E202" s="2">
        <v>43862</v>
      </c>
      <c r="F202" s="3">
        <f t="shared" si="7"/>
        <v>2020</v>
      </c>
    </row>
    <row r="203" spans="1:6" x14ac:dyDescent="0.25">
      <c r="A203" t="s">
        <v>391</v>
      </c>
      <c r="B203" t="s">
        <v>392</v>
      </c>
      <c r="C203" t="s">
        <v>103</v>
      </c>
      <c r="D203" s="1">
        <v>776271</v>
      </c>
      <c r="E203" s="2">
        <v>43862</v>
      </c>
      <c r="F203" s="3">
        <f t="shared" si="7"/>
        <v>2020</v>
      </c>
    </row>
    <row r="204" spans="1:6" x14ac:dyDescent="0.25">
      <c r="A204" t="s">
        <v>393</v>
      </c>
      <c r="B204" t="s">
        <v>394</v>
      </c>
      <c r="C204" t="s">
        <v>230</v>
      </c>
      <c r="D204" s="1">
        <v>939263</v>
      </c>
      <c r="E204" s="2">
        <v>43862</v>
      </c>
      <c r="F204" s="3">
        <f t="shared" si="7"/>
        <v>2020</v>
      </c>
    </row>
    <row r="205" spans="1:6" x14ac:dyDescent="0.25">
      <c r="A205" t="s">
        <v>395</v>
      </c>
      <c r="B205" t="s">
        <v>396</v>
      </c>
      <c r="C205" t="s">
        <v>34</v>
      </c>
      <c r="D205" s="1">
        <v>100000</v>
      </c>
      <c r="E205" s="2">
        <v>43862</v>
      </c>
      <c r="F205" s="3">
        <f t="shared" si="7"/>
        <v>2020</v>
      </c>
    </row>
    <row r="206" spans="1:6" x14ac:dyDescent="0.25">
      <c r="A206" t="s">
        <v>397</v>
      </c>
      <c r="B206" t="s">
        <v>398</v>
      </c>
      <c r="C206" t="s">
        <v>103</v>
      </c>
      <c r="D206" s="1">
        <v>3457284</v>
      </c>
      <c r="E206" s="2">
        <v>43862</v>
      </c>
      <c r="F206" s="3">
        <f t="shared" si="7"/>
        <v>2020</v>
      </c>
    </row>
    <row r="207" spans="1:6" x14ac:dyDescent="0.25">
      <c r="A207" t="s">
        <v>399</v>
      </c>
      <c r="B207" t="s">
        <v>400</v>
      </c>
      <c r="C207" t="s">
        <v>10</v>
      </c>
      <c r="D207" s="1">
        <v>7703750</v>
      </c>
      <c r="E207" s="2">
        <v>43862</v>
      </c>
      <c r="F207" s="3">
        <f t="shared" si="7"/>
        <v>2020</v>
      </c>
    </row>
    <row r="208" spans="1:6" x14ac:dyDescent="0.25">
      <c r="A208" t="s">
        <v>401</v>
      </c>
      <c r="B208" t="s">
        <v>402</v>
      </c>
      <c r="C208" t="s">
        <v>24</v>
      </c>
      <c r="D208" s="1">
        <v>662072</v>
      </c>
      <c r="E208" s="2">
        <v>43862</v>
      </c>
      <c r="F208" s="3">
        <f t="shared" si="7"/>
        <v>2020</v>
      </c>
    </row>
    <row r="209" spans="1:6" x14ac:dyDescent="0.25">
      <c r="A209" t="s">
        <v>403</v>
      </c>
      <c r="B209" t="s">
        <v>404</v>
      </c>
      <c r="C209" t="s">
        <v>19</v>
      </c>
      <c r="D209" s="1">
        <v>33926000</v>
      </c>
      <c r="E209" s="2">
        <v>43862</v>
      </c>
      <c r="F209" s="3">
        <f t="shared" si="7"/>
        <v>2020</v>
      </c>
    </row>
    <row r="210" spans="1:6" x14ac:dyDescent="0.25">
      <c r="A210" t="s">
        <v>405</v>
      </c>
      <c r="B210" t="s">
        <v>406</v>
      </c>
      <c r="C210" t="s">
        <v>19</v>
      </c>
      <c r="D210" s="1">
        <v>100000</v>
      </c>
      <c r="E210" s="2">
        <v>43862</v>
      </c>
      <c r="F210" s="3">
        <f t="shared" si="7"/>
        <v>2020</v>
      </c>
    </row>
    <row r="211" spans="1:6" x14ac:dyDescent="0.25">
      <c r="A211" t="s">
        <v>407</v>
      </c>
      <c r="B211" t="s">
        <v>408</v>
      </c>
      <c r="C211" t="s">
        <v>34</v>
      </c>
      <c r="D211" s="1">
        <v>300000</v>
      </c>
      <c r="E211" s="2">
        <v>43862</v>
      </c>
      <c r="F211" s="3">
        <f t="shared" si="7"/>
        <v>2020</v>
      </c>
    </row>
    <row r="212" spans="1:6" x14ac:dyDescent="0.25">
      <c r="A212" t="s">
        <v>409</v>
      </c>
      <c r="B212" t="s">
        <v>410</v>
      </c>
      <c r="C212" t="s">
        <v>7</v>
      </c>
      <c r="D212" s="1">
        <v>15000</v>
      </c>
      <c r="E212" s="2">
        <v>43862</v>
      </c>
      <c r="F212" s="3">
        <f t="shared" si="7"/>
        <v>2020</v>
      </c>
    </row>
    <row r="213" spans="1:6" x14ac:dyDescent="0.25">
      <c r="A213" t="s">
        <v>411</v>
      </c>
      <c r="B213" t="s">
        <v>119</v>
      </c>
      <c r="C213" t="s">
        <v>34</v>
      </c>
      <c r="D213" s="1">
        <v>70000</v>
      </c>
      <c r="E213" s="2">
        <v>43862</v>
      </c>
      <c r="F213" s="3">
        <f t="shared" si="7"/>
        <v>2020</v>
      </c>
    </row>
    <row r="214" spans="1:6" x14ac:dyDescent="0.25">
      <c r="A214" t="s">
        <v>412</v>
      </c>
      <c r="B214" t="s">
        <v>232</v>
      </c>
      <c r="C214" t="s">
        <v>34</v>
      </c>
      <c r="D214" s="1">
        <v>200000</v>
      </c>
      <c r="E214" s="2">
        <v>43862</v>
      </c>
      <c r="F214" s="3">
        <f t="shared" si="7"/>
        <v>2020</v>
      </c>
    </row>
    <row r="215" spans="1:6" x14ac:dyDescent="0.25">
      <c r="A215" t="s">
        <v>413</v>
      </c>
      <c r="B215" t="s">
        <v>293</v>
      </c>
      <c r="C215" t="s">
        <v>34</v>
      </c>
      <c r="D215" s="1">
        <v>25000</v>
      </c>
      <c r="E215" s="2">
        <v>43862</v>
      </c>
      <c r="F215" s="3">
        <f t="shared" si="7"/>
        <v>2020</v>
      </c>
    </row>
    <row r="216" spans="1:6" x14ac:dyDescent="0.25">
      <c r="A216" t="s">
        <v>414</v>
      </c>
      <c r="B216" t="s">
        <v>415</v>
      </c>
      <c r="C216" t="s">
        <v>103</v>
      </c>
      <c r="D216" s="1">
        <v>375000</v>
      </c>
      <c r="E216" s="2">
        <v>43862</v>
      </c>
      <c r="F216" s="3">
        <f t="shared" si="7"/>
        <v>2020</v>
      </c>
    </row>
    <row r="217" spans="1:6" x14ac:dyDescent="0.25">
      <c r="A217" t="s">
        <v>416</v>
      </c>
      <c r="B217" t="s">
        <v>417</v>
      </c>
      <c r="C217" t="s">
        <v>34</v>
      </c>
      <c r="D217" s="1">
        <v>80000</v>
      </c>
      <c r="E217" s="2">
        <v>43862</v>
      </c>
      <c r="F217" s="3">
        <f t="shared" si="7"/>
        <v>2020</v>
      </c>
    </row>
    <row r="218" spans="1:6" x14ac:dyDescent="0.25">
      <c r="A218" t="s">
        <v>418</v>
      </c>
      <c r="B218" t="s">
        <v>350</v>
      </c>
      <c r="C218" t="s">
        <v>48</v>
      </c>
      <c r="D218" s="1">
        <v>1200000</v>
      </c>
      <c r="E218" s="2">
        <v>43862</v>
      </c>
      <c r="F218" s="3">
        <f t="shared" si="7"/>
        <v>2020</v>
      </c>
    </row>
    <row r="219" spans="1:6" x14ac:dyDescent="0.25">
      <c r="A219" t="s">
        <v>419</v>
      </c>
      <c r="B219" t="s">
        <v>420</v>
      </c>
      <c r="C219" t="s">
        <v>7</v>
      </c>
      <c r="D219" s="1">
        <v>1901000</v>
      </c>
      <c r="E219" s="2">
        <v>43862</v>
      </c>
      <c r="F219" s="3">
        <f t="shared" si="7"/>
        <v>2020</v>
      </c>
    </row>
    <row r="220" spans="1:6" x14ac:dyDescent="0.25">
      <c r="A220" t="s">
        <v>421</v>
      </c>
      <c r="B220" t="s">
        <v>422</v>
      </c>
      <c r="C220" t="s">
        <v>103</v>
      </c>
      <c r="D220" s="1">
        <v>38350</v>
      </c>
      <c r="E220" s="2">
        <v>43831</v>
      </c>
      <c r="F220" s="3">
        <f t="shared" si="7"/>
        <v>2020</v>
      </c>
    </row>
    <row r="221" spans="1:6" x14ac:dyDescent="0.25">
      <c r="A221" t="s">
        <v>423</v>
      </c>
      <c r="B221" t="s">
        <v>424</v>
      </c>
      <c r="C221" t="s">
        <v>31</v>
      </c>
      <c r="D221" s="1">
        <v>200000</v>
      </c>
      <c r="E221" s="2">
        <v>43831</v>
      </c>
      <c r="F221" s="3">
        <f t="shared" si="7"/>
        <v>2020</v>
      </c>
    </row>
    <row r="222" spans="1:6" x14ac:dyDescent="0.25">
      <c r="A222" t="s">
        <v>425</v>
      </c>
      <c r="B222" t="s">
        <v>102</v>
      </c>
      <c r="C222" t="s">
        <v>103</v>
      </c>
      <c r="D222" s="1">
        <v>4146795</v>
      </c>
      <c r="E222" s="2">
        <v>43831</v>
      </c>
      <c r="F222" s="3">
        <f t="shared" si="7"/>
        <v>2020</v>
      </c>
    </row>
    <row r="223" spans="1:6" x14ac:dyDescent="0.25">
      <c r="A223" t="s">
        <v>426</v>
      </c>
      <c r="B223" t="s">
        <v>427</v>
      </c>
      <c r="C223" t="s">
        <v>7</v>
      </c>
      <c r="D223" s="1">
        <v>215000</v>
      </c>
      <c r="E223" s="2">
        <v>43831</v>
      </c>
      <c r="F223" s="3">
        <f t="shared" si="7"/>
        <v>2020</v>
      </c>
    </row>
    <row r="224" spans="1:6" x14ac:dyDescent="0.25">
      <c r="A224" t="s">
        <v>428</v>
      </c>
      <c r="C224" t="s">
        <v>7</v>
      </c>
      <c r="D224" s="1">
        <v>156781</v>
      </c>
      <c r="E224" s="2">
        <v>43831</v>
      </c>
      <c r="F224" s="3">
        <f t="shared" si="7"/>
        <v>2020</v>
      </c>
    </row>
    <row r="225" spans="1:6" x14ac:dyDescent="0.25">
      <c r="A225" t="s">
        <v>429</v>
      </c>
      <c r="B225" t="s">
        <v>172</v>
      </c>
      <c r="C225" t="s">
        <v>10</v>
      </c>
      <c r="D225" s="1">
        <v>6500</v>
      </c>
      <c r="E225" s="2">
        <v>43831</v>
      </c>
      <c r="F225" s="3">
        <f t="shared" si="7"/>
        <v>2020</v>
      </c>
    </row>
    <row r="226" spans="1:6" x14ac:dyDescent="0.25">
      <c r="A226" t="s">
        <v>430</v>
      </c>
      <c r="B226" t="s">
        <v>431</v>
      </c>
      <c r="C226" t="s">
        <v>37</v>
      </c>
      <c r="D226" s="1">
        <v>50000</v>
      </c>
      <c r="E226" s="2">
        <v>43831</v>
      </c>
      <c r="F226" s="3">
        <f t="shared" si="7"/>
        <v>2020</v>
      </c>
    </row>
    <row r="227" spans="1:6" x14ac:dyDescent="0.25">
      <c r="A227" t="s">
        <v>432</v>
      </c>
      <c r="B227" t="s">
        <v>433</v>
      </c>
      <c r="C227" t="s">
        <v>19</v>
      </c>
      <c r="D227" s="1">
        <v>2710100</v>
      </c>
      <c r="E227" s="2">
        <v>43831</v>
      </c>
      <c r="F227" s="3">
        <f t="shared" si="7"/>
        <v>2020</v>
      </c>
    </row>
    <row r="228" spans="1:6" x14ac:dyDescent="0.25">
      <c r="A228" t="s">
        <v>434</v>
      </c>
      <c r="B228" t="s">
        <v>435</v>
      </c>
      <c r="C228" t="s">
        <v>7</v>
      </c>
      <c r="D228" s="1">
        <v>300000</v>
      </c>
      <c r="E228" s="2">
        <v>43831</v>
      </c>
      <c r="F228" s="3">
        <f t="shared" si="7"/>
        <v>2020</v>
      </c>
    </row>
    <row r="229" spans="1:6" x14ac:dyDescent="0.25">
      <c r="A229" t="s">
        <v>436</v>
      </c>
      <c r="B229" t="s">
        <v>437</v>
      </c>
      <c r="C229" t="s">
        <v>10</v>
      </c>
      <c r="D229" s="1">
        <v>150000</v>
      </c>
      <c r="E229" s="2">
        <v>43831</v>
      </c>
      <c r="F229" s="3">
        <f t="shared" si="7"/>
        <v>2020</v>
      </c>
    </row>
    <row r="230" spans="1:6" x14ac:dyDescent="0.25">
      <c r="A230" t="s">
        <v>438</v>
      </c>
      <c r="B230" t="s">
        <v>439</v>
      </c>
      <c r="C230" t="s">
        <v>7</v>
      </c>
      <c r="D230" s="1">
        <v>210000</v>
      </c>
      <c r="E230" s="2">
        <v>43831</v>
      </c>
      <c r="F230" s="3">
        <f t="shared" si="7"/>
        <v>2020</v>
      </c>
    </row>
    <row r="231" spans="1:6" x14ac:dyDescent="0.25">
      <c r="A231" t="s">
        <v>440</v>
      </c>
      <c r="B231" t="s">
        <v>441</v>
      </c>
      <c r="C231" t="s">
        <v>7</v>
      </c>
      <c r="D231" s="1">
        <v>400000</v>
      </c>
      <c r="E231" s="2">
        <v>43831</v>
      </c>
      <c r="F231" s="3">
        <f t="shared" si="7"/>
        <v>2020</v>
      </c>
    </row>
    <row r="232" spans="1:6" x14ac:dyDescent="0.25">
      <c r="A232" t="s">
        <v>442</v>
      </c>
      <c r="B232" t="s">
        <v>443</v>
      </c>
      <c r="C232" t="s">
        <v>7</v>
      </c>
      <c r="D232" s="1">
        <v>462974</v>
      </c>
      <c r="E232" s="2">
        <v>43831</v>
      </c>
      <c r="F232" s="3">
        <f t="shared" si="7"/>
        <v>2020</v>
      </c>
    </row>
    <row r="233" spans="1:6" x14ac:dyDescent="0.25">
      <c r="A233" t="s">
        <v>444</v>
      </c>
      <c r="B233" t="s">
        <v>445</v>
      </c>
      <c r="C233" t="s">
        <v>7</v>
      </c>
      <c r="D233" s="1">
        <v>910000</v>
      </c>
      <c r="E233" s="2">
        <v>43831</v>
      </c>
      <c r="F233" s="3">
        <f t="shared" si="7"/>
        <v>2020</v>
      </c>
    </row>
    <row r="234" spans="1:6" x14ac:dyDescent="0.25">
      <c r="A234" t="s">
        <v>446</v>
      </c>
      <c r="B234" t="s">
        <v>71</v>
      </c>
      <c r="C234" t="s">
        <v>72</v>
      </c>
      <c r="D234" s="1">
        <v>100000</v>
      </c>
      <c r="E234" s="2">
        <v>43831</v>
      </c>
      <c r="F234" s="3">
        <f t="shared" si="7"/>
        <v>2020</v>
      </c>
    </row>
    <row r="235" spans="1:6" x14ac:dyDescent="0.25">
      <c r="A235" t="s">
        <v>447</v>
      </c>
      <c r="B235" t="s">
        <v>448</v>
      </c>
      <c r="C235" t="s">
        <v>10</v>
      </c>
      <c r="D235" s="1">
        <v>30751</v>
      </c>
      <c r="E235" s="2">
        <v>43831</v>
      </c>
      <c r="F235" s="3">
        <f t="shared" si="7"/>
        <v>2020</v>
      </c>
    </row>
    <row r="236" spans="1:6" x14ac:dyDescent="0.25">
      <c r="A236" t="s">
        <v>449</v>
      </c>
      <c r="B236" t="s">
        <v>68</v>
      </c>
      <c r="C236" t="s">
        <v>19</v>
      </c>
      <c r="D236" s="1">
        <v>2245570</v>
      </c>
      <c r="E236" s="2">
        <v>43831</v>
      </c>
      <c r="F236" s="3">
        <f t="shared" si="7"/>
        <v>2020</v>
      </c>
    </row>
    <row r="237" spans="1:6" x14ac:dyDescent="0.25">
      <c r="A237" t="s">
        <v>450</v>
      </c>
      <c r="B237" t="s">
        <v>451</v>
      </c>
      <c r="C237" t="s">
        <v>7</v>
      </c>
      <c r="D237" s="1">
        <v>189000</v>
      </c>
      <c r="E237" s="2">
        <v>43831</v>
      </c>
      <c r="F237" s="3">
        <f t="shared" si="7"/>
        <v>2020</v>
      </c>
    </row>
    <row r="238" spans="1:6" x14ac:dyDescent="0.25">
      <c r="A238" t="s">
        <v>452</v>
      </c>
      <c r="B238" t="s">
        <v>453</v>
      </c>
      <c r="C238" t="s">
        <v>34</v>
      </c>
      <c r="D238" s="1">
        <v>120000</v>
      </c>
      <c r="E238" s="2">
        <v>43831</v>
      </c>
      <c r="F238" s="3">
        <f t="shared" si="7"/>
        <v>2020</v>
      </c>
    </row>
    <row r="239" spans="1:6" x14ac:dyDescent="0.25">
      <c r="A239" t="s">
        <v>454</v>
      </c>
      <c r="B239" t="s">
        <v>455</v>
      </c>
      <c r="C239" t="s">
        <v>19</v>
      </c>
      <c r="D239" s="1">
        <v>100000</v>
      </c>
      <c r="E239" s="2">
        <v>43831</v>
      </c>
      <c r="F239" s="3">
        <f t="shared" si="7"/>
        <v>2020</v>
      </c>
    </row>
    <row r="240" spans="1:6" x14ac:dyDescent="0.25">
      <c r="A240" t="s">
        <v>456</v>
      </c>
      <c r="B240" t="s">
        <v>457</v>
      </c>
      <c r="C240" t="s">
        <v>10</v>
      </c>
      <c r="D240" s="1">
        <v>17000</v>
      </c>
      <c r="E240" s="2">
        <v>43831</v>
      </c>
      <c r="F240" s="3">
        <f t="shared" si="7"/>
        <v>2020</v>
      </c>
    </row>
    <row r="241" spans="1:6" x14ac:dyDescent="0.25">
      <c r="A241" t="s">
        <v>458</v>
      </c>
      <c r="B241" t="s">
        <v>459</v>
      </c>
      <c r="C241" t="s">
        <v>7</v>
      </c>
      <c r="D241" s="1">
        <v>650000</v>
      </c>
      <c r="E241" s="2">
        <v>43831</v>
      </c>
      <c r="F241" s="3">
        <f t="shared" si="7"/>
        <v>2020</v>
      </c>
    </row>
    <row r="242" spans="1:6" x14ac:dyDescent="0.25">
      <c r="A242" t="s">
        <v>460</v>
      </c>
      <c r="B242" t="s">
        <v>98</v>
      </c>
      <c r="C242" t="s">
        <v>7</v>
      </c>
      <c r="D242" s="1">
        <v>5000</v>
      </c>
      <c r="E242" s="2">
        <v>43831</v>
      </c>
      <c r="F242" s="3">
        <f t="shared" si="7"/>
        <v>2020</v>
      </c>
    </row>
    <row r="243" spans="1:6" x14ac:dyDescent="0.25">
      <c r="A243" t="s">
        <v>461</v>
      </c>
      <c r="B243" t="s">
        <v>462</v>
      </c>
      <c r="C243" t="s">
        <v>7</v>
      </c>
      <c r="D243" s="1">
        <v>105000</v>
      </c>
      <c r="E243" s="2">
        <v>43831</v>
      </c>
      <c r="F243" s="3">
        <f t="shared" si="7"/>
        <v>2020</v>
      </c>
    </row>
    <row r="244" spans="1:6" x14ac:dyDescent="0.25">
      <c r="A244" t="s">
        <v>463</v>
      </c>
      <c r="B244" t="s">
        <v>464</v>
      </c>
      <c r="C244" t="s">
        <v>7</v>
      </c>
      <c r="D244" s="1">
        <v>784586</v>
      </c>
      <c r="E244" s="2">
        <v>43831</v>
      </c>
      <c r="F244" s="3">
        <f t="shared" si="7"/>
        <v>2020</v>
      </c>
    </row>
    <row r="245" spans="1:6" x14ac:dyDescent="0.25">
      <c r="A245" t="s">
        <v>465</v>
      </c>
      <c r="B245" t="s">
        <v>466</v>
      </c>
      <c r="C245" t="s">
        <v>10</v>
      </c>
      <c r="D245" s="1">
        <v>1593333</v>
      </c>
      <c r="E245" s="2">
        <v>43831</v>
      </c>
      <c r="F245" s="3">
        <f t="shared" si="7"/>
        <v>2020</v>
      </c>
    </row>
    <row r="246" spans="1:6" x14ac:dyDescent="0.25">
      <c r="A246" t="s">
        <v>467</v>
      </c>
      <c r="B246" t="s">
        <v>468</v>
      </c>
      <c r="C246" t="s">
        <v>7</v>
      </c>
      <c r="D246" s="1">
        <v>521000</v>
      </c>
      <c r="E246" s="2">
        <v>43831</v>
      </c>
      <c r="F246" s="3">
        <f t="shared" si="7"/>
        <v>2020</v>
      </c>
    </row>
    <row r="247" spans="1:6" x14ac:dyDescent="0.25">
      <c r="A247" t="s">
        <v>469</v>
      </c>
      <c r="B247" t="s">
        <v>315</v>
      </c>
      <c r="C247" t="s">
        <v>34</v>
      </c>
      <c r="D247" s="1">
        <v>500000</v>
      </c>
      <c r="E247" s="2">
        <v>43831</v>
      </c>
      <c r="F247" s="3">
        <f t="shared" si="7"/>
        <v>2020</v>
      </c>
    </row>
    <row r="248" spans="1:6" x14ac:dyDescent="0.25">
      <c r="A248" t="s">
        <v>470</v>
      </c>
      <c r="B248" t="s">
        <v>471</v>
      </c>
      <c r="C248" t="s">
        <v>19</v>
      </c>
      <c r="D248" s="1">
        <v>100000</v>
      </c>
      <c r="E248" s="2">
        <v>43831</v>
      </c>
      <c r="F248" s="3">
        <f t="shared" si="7"/>
        <v>2020</v>
      </c>
    </row>
    <row r="249" spans="1:6" x14ac:dyDescent="0.25">
      <c r="A249" t="s">
        <v>472</v>
      </c>
      <c r="B249" t="s">
        <v>473</v>
      </c>
      <c r="C249" t="s">
        <v>19</v>
      </c>
      <c r="D249" s="1">
        <v>9709000</v>
      </c>
      <c r="E249" s="2">
        <v>43831</v>
      </c>
      <c r="F249" s="3">
        <f t="shared" si="7"/>
        <v>2020</v>
      </c>
    </row>
    <row r="250" spans="1:6" x14ac:dyDescent="0.25">
      <c r="A250" t="s">
        <v>474</v>
      </c>
      <c r="B250" t="s">
        <v>475</v>
      </c>
      <c r="C250" t="s">
        <v>34</v>
      </c>
      <c r="D250" s="1">
        <v>125000</v>
      </c>
      <c r="E250" s="2">
        <v>43831</v>
      </c>
      <c r="F250" s="3">
        <f t="shared" si="7"/>
        <v>2020</v>
      </c>
    </row>
    <row r="251" spans="1:6" x14ac:dyDescent="0.25">
      <c r="A251" t="s">
        <v>476</v>
      </c>
      <c r="B251" t="s">
        <v>477</v>
      </c>
      <c r="C251" t="s">
        <v>103</v>
      </c>
      <c r="D251" s="1">
        <v>75000</v>
      </c>
      <c r="E251" s="2">
        <v>43831</v>
      </c>
      <c r="F251" s="3">
        <f t="shared" si="7"/>
        <v>2020</v>
      </c>
    </row>
    <row r="252" spans="1:6" x14ac:dyDescent="0.25">
      <c r="A252" t="s">
        <v>478</v>
      </c>
      <c r="B252" t="s">
        <v>479</v>
      </c>
      <c r="C252" t="s">
        <v>34</v>
      </c>
      <c r="D252" s="1">
        <v>150000</v>
      </c>
      <c r="E252" s="2">
        <v>43831</v>
      </c>
      <c r="F252" s="3">
        <f t="shared" si="7"/>
        <v>2020</v>
      </c>
    </row>
    <row r="253" spans="1:6" x14ac:dyDescent="0.25">
      <c r="A253" t="s">
        <v>480</v>
      </c>
      <c r="B253" t="s">
        <v>481</v>
      </c>
      <c r="C253" t="s">
        <v>19</v>
      </c>
      <c r="D253" s="1">
        <v>100000</v>
      </c>
      <c r="E253" s="2">
        <v>43831</v>
      </c>
      <c r="F253" s="3">
        <f t="shared" si="7"/>
        <v>2020</v>
      </c>
    </row>
    <row r="254" spans="1:6" x14ac:dyDescent="0.25">
      <c r="A254" t="s">
        <v>482</v>
      </c>
      <c r="B254" t="s">
        <v>483</v>
      </c>
      <c r="C254" t="s">
        <v>7</v>
      </c>
      <c r="D254" s="1">
        <v>900000</v>
      </c>
      <c r="E254" s="2">
        <v>43831</v>
      </c>
      <c r="F254" s="3">
        <f t="shared" si="7"/>
        <v>2020</v>
      </c>
    </row>
    <row r="255" spans="1:6" x14ac:dyDescent="0.25">
      <c r="A255" t="s">
        <v>484</v>
      </c>
      <c r="B255" t="s">
        <v>485</v>
      </c>
      <c r="C255" t="s">
        <v>19</v>
      </c>
      <c r="D255" s="1">
        <v>100000</v>
      </c>
      <c r="E255" s="2">
        <v>43800</v>
      </c>
      <c r="F255" s="3">
        <f t="shared" si="7"/>
        <v>2019</v>
      </c>
    </row>
    <row r="256" spans="1:6" x14ac:dyDescent="0.25">
      <c r="A256" t="s">
        <v>486</v>
      </c>
      <c r="B256" t="s">
        <v>12</v>
      </c>
      <c r="C256" t="s">
        <v>10</v>
      </c>
      <c r="D256" s="1">
        <v>1111000</v>
      </c>
      <c r="E256" s="2">
        <v>43800</v>
      </c>
      <c r="F256" s="3">
        <f t="shared" si="7"/>
        <v>2019</v>
      </c>
    </row>
    <row r="257" spans="1:6" x14ac:dyDescent="0.25">
      <c r="A257" t="s">
        <v>487</v>
      </c>
      <c r="B257" t="s">
        <v>488</v>
      </c>
      <c r="C257" t="s">
        <v>19</v>
      </c>
      <c r="D257" s="1">
        <v>214425</v>
      </c>
      <c r="E257" s="2">
        <v>43800</v>
      </c>
      <c r="F257" s="3">
        <f t="shared" si="7"/>
        <v>2019</v>
      </c>
    </row>
    <row r="258" spans="1:6" x14ac:dyDescent="0.25">
      <c r="A258" t="s">
        <v>489</v>
      </c>
      <c r="B258" t="s">
        <v>301</v>
      </c>
      <c r="C258" t="s">
        <v>34</v>
      </c>
      <c r="D258" s="1">
        <v>275000</v>
      </c>
      <c r="E258" s="2">
        <v>43800</v>
      </c>
      <c r="F258" s="3">
        <f t="shared" si="7"/>
        <v>2019</v>
      </c>
    </row>
    <row r="259" spans="1:6" x14ac:dyDescent="0.25">
      <c r="A259" t="s">
        <v>490</v>
      </c>
      <c r="B259" t="s">
        <v>491</v>
      </c>
      <c r="C259" t="s">
        <v>19</v>
      </c>
      <c r="D259" s="1">
        <v>100000</v>
      </c>
      <c r="E259" s="2">
        <v>43800</v>
      </c>
      <c r="F259" s="3">
        <f t="shared" ref="F259:F322" si="8">YEAR(E259)</f>
        <v>2019</v>
      </c>
    </row>
    <row r="260" spans="1:6" x14ac:dyDescent="0.25">
      <c r="A260" t="s">
        <v>492</v>
      </c>
      <c r="B260" t="s">
        <v>493</v>
      </c>
      <c r="C260" t="s">
        <v>7</v>
      </c>
      <c r="D260" s="1">
        <v>4000000</v>
      </c>
      <c r="E260" s="2">
        <v>43800</v>
      </c>
      <c r="F260" s="3">
        <f t="shared" si="8"/>
        <v>2019</v>
      </c>
    </row>
    <row r="261" spans="1:6" x14ac:dyDescent="0.25">
      <c r="A261" t="s">
        <v>494</v>
      </c>
      <c r="B261" t="s">
        <v>495</v>
      </c>
      <c r="C261" t="s">
        <v>34</v>
      </c>
      <c r="D261" s="1">
        <v>75000</v>
      </c>
      <c r="E261" s="2">
        <v>43800</v>
      </c>
      <c r="F261" s="3">
        <f t="shared" si="8"/>
        <v>2019</v>
      </c>
    </row>
    <row r="262" spans="1:6" x14ac:dyDescent="0.25">
      <c r="A262" t="s">
        <v>496</v>
      </c>
      <c r="B262" t="s">
        <v>497</v>
      </c>
      <c r="C262" t="s">
        <v>34</v>
      </c>
      <c r="D262" s="1">
        <v>4000000</v>
      </c>
      <c r="E262" s="2">
        <v>43800</v>
      </c>
      <c r="F262" s="3">
        <f t="shared" si="8"/>
        <v>2019</v>
      </c>
    </row>
    <row r="263" spans="1:6" x14ac:dyDescent="0.25">
      <c r="A263" t="s">
        <v>498</v>
      </c>
      <c r="B263" t="s">
        <v>499</v>
      </c>
      <c r="C263" t="s">
        <v>7</v>
      </c>
      <c r="D263" s="1">
        <v>1000000</v>
      </c>
      <c r="E263" s="2">
        <v>43800</v>
      </c>
      <c r="F263" s="3">
        <f t="shared" si="8"/>
        <v>2019</v>
      </c>
    </row>
    <row r="264" spans="1:6" x14ac:dyDescent="0.25">
      <c r="A264" t="s">
        <v>500</v>
      </c>
      <c r="B264" t="s">
        <v>501</v>
      </c>
      <c r="C264" t="s">
        <v>34</v>
      </c>
      <c r="D264" s="1">
        <v>10000000</v>
      </c>
      <c r="E264" s="2">
        <v>43800</v>
      </c>
      <c r="F264" s="3">
        <f t="shared" si="8"/>
        <v>2019</v>
      </c>
    </row>
    <row r="265" spans="1:6" x14ac:dyDescent="0.25">
      <c r="A265" t="s">
        <v>502</v>
      </c>
      <c r="B265" t="s">
        <v>503</v>
      </c>
      <c r="C265" t="s">
        <v>19</v>
      </c>
      <c r="D265" s="1">
        <v>100000</v>
      </c>
      <c r="E265" s="2">
        <v>43800</v>
      </c>
      <c r="F265" s="3">
        <f t="shared" si="8"/>
        <v>2019</v>
      </c>
    </row>
    <row r="266" spans="1:6" x14ac:dyDescent="0.25">
      <c r="A266" t="s">
        <v>504</v>
      </c>
      <c r="B266" t="s">
        <v>505</v>
      </c>
      <c r="C266" t="s">
        <v>34</v>
      </c>
      <c r="D266" s="1">
        <v>125000</v>
      </c>
      <c r="E266" s="2">
        <v>43800</v>
      </c>
      <c r="F266" s="3">
        <f t="shared" si="8"/>
        <v>2019</v>
      </c>
    </row>
    <row r="267" spans="1:6" x14ac:dyDescent="0.25">
      <c r="A267" t="s">
        <v>506</v>
      </c>
      <c r="B267" t="s">
        <v>507</v>
      </c>
      <c r="C267" t="s">
        <v>19</v>
      </c>
      <c r="D267" s="1">
        <v>100000</v>
      </c>
      <c r="E267" s="2">
        <v>43800</v>
      </c>
      <c r="F267" s="3">
        <f t="shared" si="8"/>
        <v>2019</v>
      </c>
    </row>
    <row r="268" spans="1:6" x14ac:dyDescent="0.25">
      <c r="A268" t="s">
        <v>508</v>
      </c>
      <c r="B268" t="s">
        <v>509</v>
      </c>
      <c r="C268" t="s">
        <v>19</v>
      </c>
      <c r="D268" s="1">
        <v>2500000</v>
      </c>
      <c r="E268" s="2">
        <v>43800</v>
      </c>
      <c r="F268" s="3">
        <f t="shared" si="8"/>
        <v>2019</v>
      </c>
    </row>
    <row r="269" spans="1:6" x14ac:dyDescent="0.25">
      <c r="A269" t="s">
        <v>510</v>
      </c>
      <c r="B269" t="s">
        <v>18</v>
      </c>
      <c r="C269" t="s">
        <v>19</v>
      </c>
      <c r="D269" s="1">
        <v>2500000</v>
      </c>
      <c r="E269" s="2">
        <v>43800</v>
      </c>
      <c r="F269" s="3">
        <f t="shared" si="8"/>
        <v>2019</v>
      </c>
    </row>
    <row r="270" spans="1:6" x14ac:dyDescent="0.25">
      <c r="A270" t="s">
        <v>511</v>
      </c>
      <c r="B270" t="s">
        <v>512</v>
      </c>
      <c r="C270" t="s">
        <v>19</v>
      </c>
      <c r="D270" s="1">
        <v>2500000</v>
      </c>
      <c r="E270" s="2">
        <v>43800</v>
      </c>
      <c r="F270" s="3">
        <f t="shared" si="8"/>
        <v>2019</v>
      </c>
    </row>
    <row r="271" spans="1:6" x14ac:dyDescent="0.25">
      <c r="A271" t="s">
        <v>513</v>
      </c>
      <c r="B271" t="s">
        <v>514</v>
      </c>
      <c r="C271" t="s">
        <v>72</v>
      </c>
      <c r="D271" s="1">
        <v>600000</v>
      </c>
      <c r="E271" s="2">
        <v>43800</v>
      </c>
      <c r="F271" s="3">
        <f t="shared" si="8"/>
        <v>2019</v>
      </c>
    </row>
    <row r="272" spans="1:6" x14ac:dyDescent="0.25">
      <c r="A272" t="s">
        <v>515</v>
      </c>
      <c r="B272" t="s">
        <v>36</v>
      </c>
      <c r="C272" t="s">
        <v>37</v>
      </c>
      <c r="D272" s="1">
        <v>100000</v>
      </c>
      <c r="E272" s="2">
        <v>43800</v>
      </c>
      <c r="F272" s="3">
        <f t="shared" si="8"/>
        <v>2019</v>
      </c>
    </row>
    <row r="273" spans="1:6" x14ac:dyDescent="0.25">
      <c r="A273" t="s">
        <v>516</v>
      </c>
      <c r="B273" t="s">
        <v>517</v>
      </c>
      <c r="C273" t="s">
        <v>34</v>
      </c>
      <c r="D273" s="1">
        <v>335000</v>
      </c>
      <c r="E273" s="2">
        <v>43800</v>
      </c>
      <c r="F273" s="3">
        <f t="shared" si="8"/>
        <v>2019</v>
      </c>
    </row>
    <row r="274" spans="1:6" x14ac:dyDescent="0.25">
      <c r="A274" t="s">
        <v>518</v>
      </c>
      <c r="B274" t="s">
        <v>315</v>
      </c>
      <c r="C274" t="s">
        <v>34</v>
      </c>
      <c r="D274" s="1">
        <v>2250000</v>
      </c>
      <c r="E274" s="2">
        <v>43800</v>
      </c>
      <c r="F274" s="3">
        <f t="shared" si="8"/>
        <v>2019</v>
      </c>
    </row>
    <row r="275" spans="1:6" x14ac:dyDescent="0.25">
      <c r="A275" t="s">
        <v>519</v>
      </c>
      <c r="B275" t="s">
        <v>520</v>
      </c>
      <c r="C275" t="s">
        <v>34</v>
      </c>
      <c r="D275" s="1">
        <v>50000</v>
      </c>
      <c r="E275" s="2">
        <v>43800</v>
      </c>
      <c r="F275" s="3">
        <f t="shared" si="8"/>
        <v>2019</v>
      </c>
    </row>
    <row r="276" spans="1:6" x14ac:dyDescent="0.25">
      <c r="A276" t="s">
        <v>521</v>
      </c>
      <c r="B276" t="s">
        <v>522</v>
      </c>
      <c r="C276" t="s">
        <v>103</v>
      </c>
      <c r="D276" s="1">
        <v>350000</v>
      </c>
      <c r="E276" s="2">
        <v>43800</v>
      </c>
      <c r="F276" s="3">
        <f t="shared" si="8"/>
        <v>2019</v>
      </c>
    </row>
    <row r="277" spans="1:6" x14ac:dyDescent="0.25">
      <c r="A277" t="s">
        <v>523</v>
      </c>
      <c r="B277" t="s">
        <v>524</v>
      </c>
      <c r="C277" t="s">
        <v>34</v>
      </c>
      <c r="D277" s="1">
        <v>150000</v>
      </c>
      <c r="E277" s="2">
        <v>43800</v>
      </c>
      <c r="F277" s="3">
        <f t="shared" si="8"/>
        <v>2019</v>
      </c>
    </row>
    <row r="278" spans="1:6" x14ac:dyDescent="0.25">
      <c r="A278" t="s">
        <v>525</v>
      </c>
      <c r="B278" t="s">
        <v>341</v>
      </c>
      <c r="C278" t="s">
        <v>24</v>
      </c>
      <c r="D278" s="1">
        <v>2500000</v>
      </c>
      <c r="E278" s="2">
        <v>43800</v>
      </c>
      <c r="F278" s="3">
        <f t="shared" si="8"/>
        <v>2019</v>
      </c>
    </row>
    <row r="279" spans="1:6" x14ac:dyDescent="0.25">
      <c r="A279" t="s">
        <v>526</v>
      </c>
      <c r="B279" t="s">
        <v>253</v>
      </c>
      <c r="C279" t="s">
        <v>34</v>
      </c>
      <c r="D279" s="1">
        <v>500000</v>
      </c>
      <c r="E279" s="2">
        <v>43800</v>
      </c>
      <c r="F279" s="3">
        <f t="shared" si="8"/>
        <v>2019</v>
      </c>
    </row>
    <row r="280" spans="1:6" x14ac:dyDescent="0.25">
      <c r="A280" t="s">
        <v>527</v>
      </c>
      <c r="B280" t="s">
        <v>528</v>
      </c>
      <c r="C280" t="s">
        <v>34</v>
      </c>
      <c r="D280" s="1">
        <v>25000</v>
      </c>
      <c r="E280" s="2">
        <v>43800</v>
      </c>
      <c r="F280" s="3">
        <f t="shared" si="8"/>
        <v>2019</v>
      </c>
    </row>
    <row r="281" spans="1:6" x14ac:dyDescent="0.25">
      <c r="A281" t="s">
        <v>529</v>
      </c>
      <c r="B281" t="s">
        <v>530</v>
      </c>
      <c r="C281" t="s">
        <v>34</v>
      </c>
      <c r="D281" s="1">
        <v>3000000</v>
      </c>
      <c r="E281" s="2">
        <v>43800</v>
      </c>
      <c r="F281" s="3">
        <f t="shared" si="8"/>
        <v>2019</v>
      </c>
    </row>
    <row r="282" spans="1:6" x14ac:dyDescent="0.25">
      <c r="A282" t="s">
        <v>531</v>
      </c>
      <c r="B282" t="s">
        <v>532</v>
      </c>
      <c r="C282" t="s">
        <v>34</v>
      </c>
      <c r="D282" s="1">
        <v>400000</v>
      </c>
      <c r="E282" s="2">
        <v>43800</v>
      </c>
      <c r="F282" s="3">
        <f t="shared" si="8"/>
        <v>2019</v>
      </c>
    </row>
    <row r="283" spans="1:6" x14ac:dyDescent="0.25">
      <c r="A283" t="s">
        <v>533</v>
      </c>
      <c r="B283" t="s">
        <v>154</v>
      </c>
      <c r="C283" t="s">
        <v>34</v>
      </c>
      <c r="D283" s="1">
        <v>165000</v>
      </c>
      <c r="E283" s="2">
        <v>43800</v>
      </c>
      <c r="F283" s="3">
        <f t="shared" si="8"/>
        <v>2019</v>
      </c>
    </row>
    <row r="284" spans="1:6" x14ac:dyDescent="0.25">
      <c r="A284" t="s">
        <v>534</v>
      </c>
      <c r="B284" t="s">
        <v>172</v>
      </c>
      <c r="C284" t="s">
        <v>230</v>
      </c>
      <c r="D284" s="1">
        <v>250000</v>
      </c>
      <c r="E284" s="2">
        <v>43800</v>
      </c>
      <c r="F284" s="3">
        <f t="shared" si="8"/>
        <v>2019</v>
      </c>
    </row>
    <row r="285" spans="1:6" x14ac:dyDescent="0.25">
      <c r="A285" t="s">
        <v>535</v>
      </c>
      <c r="B285" t="s">
        <v>536</v>
      </c>
      <c r="C285" t="s">
        <v>34</v>
      </c>
      <c r="D285" s="1">
        <v>300000</v>
      </c>
      <c r="E285" s="2">
        <v>43800</v>
      </c>
      <c r="F285" s="3">
        <f t="shared" si="8"/>
        <v>2019</v>
      </c>
    </row>
    <row r="286" spans="1:6" x14ac:dyDescent="0.25">
      <c r="A286" t="s">
        <v>537</v>
      </c>
      <c r="B286" t="s">
        <v>538</v>
      </c>
      <c r="C286" t="s">
        <v>34</v>
      </c>
      <c r="D286" s="1">
        <v>1440000</v>
      </c>
      <c r="E286" s="2">
        <v>43770</v>
      </c>
      <c r="F286" s="3">
        <f t="shared" si="8"/>
        <v>2019</v>
      </c>
    </row>
    <row r="287" spans="1:6" x14ac:dyDescent="0.25">
      <c r="A287" t="s">
        <v>539</v>
      </c>
      <c r="B287" t="s">
        <v>540</v>
      </c>
      <c r="C287" t="s">
        <v>7</v>
      </c>
      <c r="D287" s="1">
        <v>100000</v>
      </c>
      <c r="E287" s="2">
        <v>43770</v>
      </c>
      <c r="F287" s="3">
        <f t="shared" si="8"/>
        <v>2019</v>
      </c>
    </row>
    <row r="288" spans="1:6" x14ac:dyDescent="0.25">
      <c r="A288" t="s">
        <v>541</v>
      </c>
      <c r="B288" t="s">
        <v>542</v>
      </c>
      <c r="C288" t="s">
        <v>37</v>
      </c>
      <c r="D288" s="1">
        <v>750000</v>
      </c>
      <c r="E288" s="2">
        <v>43770</v>
      </c>
      <c r="F288" s="3">
        <f t="shared" si="8"/>
        <v>2019</v>
      </c>
    </row>
    <row r="289" spans="1:6" x14ac:dyDescent="0.25">
      <c r="A289" t="s">
        <v>543</v>
      </c>
      <c r="B289" t="s">
        <v>211</v>
      </c>
      <c r="C289" t="s">
        <v>37</v>
      </c>
      <c r="D289" s="1">
        <v>600000</v>
      </c>
      <c r="E289" s="2">
        <v>43770</v>
      </c>
      <c r="F289" s="3">
        <f t="shared" si="8"/>
        <v>2019</v>
      </c>
    </row>
    <row r="290" spans="1:6" x14ac:dyDescent="0.25">
      <c r="A290" t="s">
        <v>544</v>
      </c>
      <c r="B290" t="s">
        <v>466</v>
      </c>
      <c r="C290" t="s">
        <v>10</v>
      </c>
      <c r="D290" s="1">
        <v>1000000</v>
      </c>
      <c r="E290" s="2">
        <v>43770</v>
      </c>
      <c r="F290" s="3">
        <f t="shared" si="8"/>
        <v>2019</v>
      </c>
    </row>
    <row r="291" spans="1:6" x14ac:dyDescent="0.25">
      <c r="A291" t="s">
        <v>545</v>
      </c>
      <c r="B291" t="s">
        <v>12</v>
      </c>
      <c r="C291" t="s">
        <v>10</v>
      </c>
      <c r="D291" s="1">
        <v>200000</v>
      </c>
      <c r="E291" s="2">
        <v>43770</v>
      </c>
      <c r="F291" s="3">
        <f t="shared" si="8"/>
        <v>2019</v>
      </c>
    </row>
    <row r="292" spans="1:6" x14ac:dyDescent="0.25">
      <c r="A292" t="s">
        <v>546</v>
      </c>
      <c r="B292" t="s">
        <v>547</v>
      </c>
      <c r="C292" t="s">
        <v>24</v>
      </c>
      <c r="D292" s="1">
        <v>9105777</v>
      </c>
      <c r="E292" s="2">
        <v>43770</v>
      </c>
      <c r="F292" s="3">
        <f t="shared" si="8"/>
        <v>2019</v>
      </c>
    </row>
    <row r="293" spans="1:6" x14ac:dyDescent="0.25">
      <c r="A293" t="s">
        <v>548</v>
      </c>
      <c r="B293" t="s">
        <v>33</v>
      </c>
      <c r="C293" t="s">
        <v>34</v>
      </c>
      <c r="D293" s="1">
        <v>200000</v>
      </c>
      <c r="E293" s="2">
        <v>43770</v>
      </c>
      <c r="F293" s="3">
        <f t="shared" si="8"/>
        <v>2019</v>
      </c>
    </row>
    <row r="294" spans="1:6" x14ac:dyDescent="0.25">
      <c r="A294" t="s">
        <v>549</v>
      </c>
      <c r="B294" t="s">
        <v>550</v>
      </c>
      <c r="C294" t="s">
        <v>34</v>
      </c>
      <c r="D294" s="1">
        <v>155000</v>
      </c>
      <c r="E294" s="2">
        <v>43770</v>
      </c>
      <c r="F294" s="3">
        <f t="shared" si="8"/>
        <v>2019</v>
      </c>
    </row>
    <row r="295" spans="1:6" x14ac:dyDescent="0.25">
      <c r="A295" t="s">
        <v>551</v>
      </c>
      <c r="B295" t="s">
        <v>552</v>
      </c>
      <c r="C295" t="s">
        <v>34</v>
      </c>
      <c r="D295" s="1">
        <v>170000</v>
      </c>
      <c r="E295" s="2">
        <v>43770</v>
      </c>
      <c r="F295" s="3">
        <f t="shared" si="8"/>
        <v>2019</v>
      </c>
    </row>
    <row r="296" spans="1:6" x14ac:dyDescent="0.25">
      <c r="A296" t="s">
        <v>553</v>
      </c>
      <c r="B296" t="s">
        <v>554</v>
      </c>
      <c r="C296" t="s">
        <v>7</v>
      </c>
      <c r="D296" s="1">
        <v>230000</v>
      </c>
      <c r="E296" s="2">
        <v>43770</v>
      </c>
      <c r="F296" s="3">
        <f t="shared" si="8"/>
        <v>2019</v>
      </c>
    </row>
    <row r="297" spans="1:6" x14ac:dyDescent="0.25">
      <c r="A297" t="s">
        <v>555</v>
      </c>
      <c r="B297" t="s">
        <v>556</v>
      </c>
      <c r="C297" t="s">
        <v>34</v>
      </c>
      <c r="D297" s="1">
        <v>75000</v>
      </c>
      <c r="E297" s="2">
        <v>43770</v>
      </c>
      <c r="F297" s="3">
        <f t="shared" si="8"/>
        <v>2019</v>
      </c>
    </row>
    <row r="298" spans="1:6" x14ac:dyDescent="0.25">
      <c r="A298" t="s">
        <v>557</v>
      </c>
      <c r="B298" t="s">
        <v>437</v>
      </c>
      <c r="C298" t="s">
        <v>10</v>
      </c>
      <c r="D298" s="1">
        <v>705000</v>
      </c>
      <c r="E298" s="2">
        <v>43770</v>
      </c>
      <c r="F298" s="3">
        <f t="shared" si="8"/>
        <v>2019</v>
      </c>
    </row>
    <row r="299" spans="1:6" x14ac:dyDescent="0.25">
      <c r="A299" t="s">
        <v>558</v>
      </c>
      <c r="B299" t="s">
        <v>559</v>
      </c>
      <c r="C299" t="s">
        <v>34</v>
      </c>
      <c r="D299" s="1">
        <v>600000</v>
      </c>
      <c r="E299" s="2">
        <v>43770</v>
      </c>
      <c r="F299" s="3">
        <f t="shared" si="8"/>
        <v>2019</v>
      </c>
    </row>
    <row r="300" spans="1:6" x14ac:dyDescent="0.25">
      <c r="A300" t="s">
        <v>560</v>
      </c>
      <c r="B300" t="s">
        <v>561</v>
      </c>
      <c r="C300" t="s">
        <v>34</v>
      </c>
      <c r="D300" s="1">
        <v>320000</v>
      </c>
      <c r="E300" s="2">
        <v>43770</v>
      </c>
      <c r="F300" s="3">
        <f t="shared" si="8"/>
        <v>2019</v>
      </c>
    </row>
    <row r="301" spans="1:6" x14ac:dyDescent="0.25">
      <c r="A301" t="s">
        <v>562</v>
      </c>
      <c r="B301" t="s">
        <v>266</v>
      </c>
      <c r="C301" t="s">
        <v>34</v>
      </c>
      <c r="D301" s="1">
        <v>100000</v>
      </c>
      <c r="E301" s="2">
        <v>43770</v>
      </c>
      <c r="F301" s="3">
        <f t="shared" si="8"/>
        <v>2019</v>
      </c>
    </row>
    <row r="302" spans="1:6" x14ac:dyDescent="0.25">
      <c r="A302" t="s">
        <v>563</v>
      </c>
      <c r="B302" t="s">
        <v>564</v>
      </c>
      <c r="C302" t="s">
        <v>34</v>
      </c>
      <c r="D302" s="1">
        <v>210000</v>
      </c>
      <c r="E302" s="2">
        <v>43770</v>
      </c>
      <c r="F302" s="3">
        <f t="shared" si="8"/>
        <v>2019</v>
      </c>
    </row>
    <row r="303" spans="1:6" x14ac:dyDescent="0.25">
      <c r="A303" t="s">
        <v>565</v>
      </c>
      <c r="B303" t="s">
        <v>162</v>
      </c>
      <c r="C303" t="s">
        <v>37</v>
      </c>
      <c r="D303" s="1">
        <v>1000000</v>
      </c>
      <c r="E303" s="2">
        <v>43739</v>
      </c>
      <c r="F303" s="3">
        <f t="shared" si="8"/>
        <v>2019</v>
      </c>
    </row>
    <row r="304" spans="1:6" x14ac:dyDescent="0.25">
      <c r="A304" t="s">
        <v>566</v>
      </c>
      <c r="B304" t="s">
        <v>567</v>
      </c>
      <c r="C304" t="s">
        <v>7</v>
      </c>
      <c r="D304" s="1">
        <v>134000</v>
      </c>
      <c r="E304" s="2">
        <v>43739</v>
      </c>
      <c r="F304" s="3">
        <f t="shared" si="8"/>
        <v>2019</v>
      </c>
    </row>
    <row r="305" spans="1:6" x14ac:dyDescent="0.25">
      <c r="A305" t="s">
        <v>568</v>
      </c>
      <c r="B305" t="s">
        <v>569</v>
      </c>
      <c r="C305" t="s">
        <v>34</v>
      </c>
      <c r="D305" s="1">
        <v>750000</v>
      </c>
      <c r="E305" s="2">
        <v>43739</v>
      </c>
      <c r="F305" s="3">
        <f t="shared" si="8"/>
        <v>2019</v>
      </c>
    </row>
    <row r="306" spans="1:6" x14ac:dyDescent="0.25">
      <c r="A306" t="s">
        <v>570</v>
      </c>
      <c r="B306" t="s">
        <v>571</v>
      </c>
      <c r="C306" t="s">
        <v>34</v>
      </c>
      <c r="D306" s="1">
        <v>320000</v>
      </c>
      <c r="E306" s="2">
        <v>43739</v>
      </c>
      <c r="F306" s="3">
        <f t="shared" si="8"/>
        <v>2019</v>
      </c>
    </row>
    <row r="307" spans="1:6" x14ac:dyDescent="0.25">
      <c r="A307" t="s">
        <v>572</v>
      </c>
      <c r="B307" t="s">
        <v>573</v>
      </c>
      <c r="C307" t="s">
        <v>34</v>
      </c>
      <c r="D307" s="1">
        <v>510000</v>
      </c>
      <c r="E307" s="2">
        <v>43739</v>
      </c>
      <c r="F307" s="3">
        <f t="shared" si="8"/>
        <v>2019</v>
      </c>
    </row>
    <row r="308" spans="1:6" x14ac:dyDescent="0.25">
      <c r="A308" t="s">
        <v>574</v>
      </c>
      <c r="B308" t="s">
        <v>291</v>
      </c>
      <c r="C308" t="s">
        <v>19</v>
      </c>
      <c r="D308" s="1">
        <v>100000</v>
      </c>
      <c r="E308" s="2">
        <v>43739</v>
      </c>
      <c r="F308" s="3">
        <f t="shared" si="8"/>
        <v>2019</v>
      </c>
    </row>
    <row r="309" spans="1:6" x14ac:dyDescent="0.25">
      <c r="A309" t="s">
        <v>575</v>
      </c>
      <c r="B309" t="s">
        <v>256</v>
      </c>
      <c r="C309" t="s">
        <v>7</v>
      </c>
      <c r="D309" s="1">
        <v>13145</v>
      </c>
      <c r="E309" s="2">
        <v>43739</v>
      </c>
      <c r="F309" s="3">
        <f t="shared" si="8"/>
        <v>2019</v>
      </c>
    </row>
    <row r="310" spans="1:6" x14ac:dyDescent="0.25">
      <c r="A310" t="s">
        <v>576</v>
      </c>
      <c r="B310" t="s">
        <v>577</v>
      </c>
      <c r="C310" t="s">
        <v>230</v>
      </c>
      <c r="D310" s="1">
        <v>100000</v>
      </c>
      <c r="E310" s="2">
        <v>43739</v>
      </c>
      <c r="F310" s="3">
        <f t="shared" si="8"/>
        <v>2019</v>
      </c>
    </row>
    <row r="311" spans="1:6" x14ac:dyDescent="0.25">
      <c r="A311" t="s">
        <v>578</v>
      </c>
      <c r="B311" t="s">
        <v>579</v>
      </c>
      <c r="C311" t="s">
        <v>7</v>
      </c>
      <c r="D311" s="1">
        <v>1700000</v>
      </c>
      <c r="E311" s="2">
        <v>43739</v>
      </c>
      <c r="F311" s="3">
        <f t="shared" si="8"/>
        <v>2019</v>
      </c>
    </row>
    <row r="312" spans="1:6" x14ac:dyDescent="0.25">
      <c r="A312" t="s">
        <v>580</v>
      </c>
      <c r="B312" t="s">
        <v>581</v>
      </c>
      <c r="C312" t="s">
        <v>34</v>
      </c>
      <c r="D312" s="1">
        <v>170000</v>
      </c>
      <c r="E312" s="2">
        <v>43739</v>
      </c>
      <c r="F312" s="3">
        <f t="shared" si="8"/>
        <v>2019</v>
      </c>
    </row>
    <row r="313" spans="1:6" x14ac:dyDescent="0.25">
      <c r="A313" t="s">
        <v>582</v>
      </c>
      <c r="B313" t="s">
        <v>12</v>
      </c>
      <c r="C313" t="s">
        <v>7</v>
      </c>
      <c r="D313" s="1">
        <v>700000</v>
      </c>
      <c r="E313" s="2">
        <v>43739</v>
      </c>
      <c r="F313" s="3">
        <f t="shared" si="8"/>
        <v>2019</v>
      </c>
    </row>
    <row r="314" spans="1:6" x14ac:dyDescent="0.25">
      <c r="A314" t="s">
        <v>583</v>
      </c>
      <c r="B314" t="s">
        <v>584</v>
      </c>
      <c r="C314" t="s">
        <v>34</v>
      </c>
      <c r="D314" s="1">
        <v>4200000</v>
      </c>
      <c r="E314" s="2">
        <v>43739</v>
      </c>
      <c r="F314" s="3">
        <f t="shared" si="8"/>
        <v>2019</v>
      </c>
    </row>
    <row r="315" spans="1:6" x14ac:dyDescent="0.25">
      <c r="A315" t="s">
        <v>585</v>
      </c>
      <c r="B315" t="s">
        <v>586</v>
      </c>
      <c r="C315" t="s">
        <v>34</v>
      </c>
      <c r="D315" s="1">
        <v>150000</v>
      </c>
      <c r="E315" s="2">
        <v>43739</v>
      </c>
      <c r="F315" s="3">
        <f t="shared" si="8"/>
        <v>2019</v>
      </c>
    </row>
    <row r="316" spans="1:6" x14ac:dyDescent="0.25">
      <c r="A316" t="s">
        <v>587</v>
      </c>
      <c r="B316" t="s">
        <v>588</v>
      </c>
      <c r="C316" t="s">
        <v>7</v>
      </c>
      <c r="D316" s="1">
        <v>41800</v>
      </c>
      <c r="E316" s="2">
        <v>43739</v>
      </c>
      <c r="F316" s="3">
        <f t="shared" si="8"/>
        <v>2019</v>
      </c>
    </row>
    <row r="317" spans="1:6" x14ac:dyDescent="0.25">
      <c r="A317" t="s">
        <v>589</v>
      </c>
      <c r="B317" t="s">
        <v>590</v>
      </c>
      <c r="C317" t="s">
        <v>34</v>
      </c>
      <c r="D317" s="1">
        <v>266000</v>
      </c>
      <c r="E317" s="2">
        <v>43739</v>
      </c>
      <c r="F317" s="3">
        <f t="shared" si="8"/>
        <v>2019</v>
      </c>
    </row>
    <row r="318" spans="1:6" x14ac:dyDescent="0.25">
      <c r="A318" t="s">
        <v>591</v>
      </c>
      <c r="B318" t="s">
        <v>592</v>
      </c>
      <c r="C318" t="s">
        <v>34</v>
      </c>
      <c r="D318" s="1">
        <v>225000</v>
      </c>
      <c r="E318" s="2">
        <v>43739</v>
      </c>
      <c r="F318" s="3">
        <f t="shared" si="8"/>
        <v>2019</v>
      </c>
    </row>
    <row r="319" spans="1:6" x14ac:dyDescent="0.25">
      <c r="A319" t="s">
        <v>593</v>
      </c>
      <c r="B319" t="s">
        <v>594</v>
      </c>
      <c r="C319" t="s">
        <v>34</v>
      </c>
      <c r="D319" s="1">
        <v>250000</v>
      </c>
      <c r="E319" s="2">
        <v>43739</v>
      </c>
      <c r="F319" s="3">
        <f t="shared" si="8"/>
        <v>2019</v>
      </c>
    </row>
    <row r="320" spans="1:6" x14ac:dyDescent="0.25">
      <c r="A320" t="s">
        <v>595</v>
      </c>
      <c r="B320" t="s">
        <v>156</v>
      </c>
      <c r="C320" t="s">
        <v>7</v>
      </c>
      <c r="D320" s="1">
        <v>36957</v>
      </c>
      <c r="E320" s="2">
        <v>43739</v>
      </c>
      <c r="F320" s="3">
        <f t="shared" si="8"/>
        <v>2019</v>
      </c>
    </row>
    <row r="321" spans="1:6" x14ac:dyDescent="0.25">
      <c r="A321" t="s">
        <v>596</v>
      </c>
      <c r="B321" t="s">
        <v>182</v>
      </c>
      <c r="C321" t="s">
        <v>34</v>
      </c>
      <c r="D321" s="1">
        <v>25000</v>
      </c>
      <c r="E321" s="2">
        <v>43739</v>
      </c>
      <c r="F321" s="3">
        <f t="shared" si="8"/>
        <v>2019</v>
      </c>
    </row>
    <row r="322" spans="1:6" x14ac:dyDescent="0.25">
      <c r="A322" t="s">
        <v>597</v>
      </c>
      <c r="B322" t="s">
        <v>56</v>
      </c>
      <c r="C322" t="s">
        <v>34</v>
      </c>
      <c r="D322" s="1">
        <v>170000</v>
      </c>
      <c r="E322" s="2">
        <v>43709</v>
      </c>
      <c r="F322" s="3">
        <f t="shared" si="8"/>
        <v>2019</v>
      </c>
    </row>
    <row r="323" spans="1:6" x14ac:dyDescent="0.25">
      <c r="A323" t="s">
        <v>598</v>
      </c>
      <c r="B323" t="s">
        <v>599</v>
      </c>
      <c r="C323" t="s">
        <v>34</v>
      </c>
      <c r="D323" s="1">
        <v>120000</v>
      </c>
      <c r="E323" s="2">
        <v>43709</v>
      </c>
      <c r="F323" s="3">
        <f t="shared" ref="F323:F386" si="9">YEAR(E323)</f>
        <v>2019</v>
      </c>
    </row>
    <row r="324" spans="1:6" x14ac:dyDescent="0.25">
      <c r="A324" t="s">
        <v>600</v>
      </c>
      <c r="B324" t="s">
        <v>102</v>
      </c>
      <c r="C324" t="s">
        <v>103</v>
      </c>
      <c r="D324" s="1">
        <v>1755921</v>
      </c>
      <c r="E324" s="2">
        <v>43709</v>
      </c>
      <c r="F324" s="3">
        <f t="shared" si="9"/>
        <v>2019</v>
      </c>
    </row>
    <row r="325" spans="1:6" x14ac:dyDescent="0.25">
      <c r="A325" t="s">
        <v>601</v>
      </c>
      <c r="B325" t="s">
        <v>602</v>
      </c>
      <c r="C325" t="s">
        <v>7</v>
      </c>
      <c r="D325" s="1">
        <v>220866</v>
      </c>
      <c r="E325" s="2">
        <v>43709</v>
      </c>
      <c r="F325" s="3">
        <f t="shared" si="9"/>
        <v>2019</v>
      </c>
    </row>
    <row r="326" spans="1:6" x14ac:dyDescent="0.25">
      <c r="A326" t="s">
        <v>603</v>
      </c>
      <c r="B326" t="s">
        <v>119</v>
      </c>
      <c r="C326" t="s">
        <v>34</v>
      </c>
      <c r="D326" s="1">
        <v>25000</v>
      </c>
      <c r="E326" s="2">
        <v>43709</v>
      </c>
      <c r="F326" s="3">
        <f t="shared" si="9"/>
        <v>2019</v>
      </c>
    </row>
    <row r="327" spans="1:6" x14ac:dyDescent="0.25">
      <c r="A327" t="s">
        <v>604</v>
      </c>
      <c r="B327" t="s">
        <v>554</v>
      </c>
      <c r="C327" t="s">
        <v>7</v>
      </c>
      <c r="D327" s="1">
        <v>625000</v>
      </c>
      <c r="E327" s="2">
        <v>43709</v>
      </c>
      <c r="F327" s="3">
        <f t="shared" si="9"/>
        <v>2019</v>
      </c>
    </row>
    <row r="328" spans="1:6" x14ac:dyDescent="0.25">
      <c r="A328" t="s">
        <v>605</v>
      </c>
      <c r="B328" t="s">
        <v>386</v>
      </c>
      <c r="C328" t="s">
        <v>48</v>
      </c>
      <c r="D328" s="1">
        <v>19500000</v>
      </c>
      <c r="E328" s="2">
        <v>43709</v>
      </c>
      <c r="F328" s="3">
        <f t="shared" si="9"/>
        <v>2019</v>
      </c>
    </row>
    <row r="329" spans="1:6" x14ac:dyDescent="0.25">
      <c r="A329" t="s">
        <v>606</v>
      </c>
      <c r="B329" t="s">
        <v>607</v>
      </c>
      <c r="C329" t="s">
        <v>103</v>
      </c>
      <c r="D329" s="1">
        <v>49676</v>
      </c>
      <c r="E329" s="2">
        <v>43709</v>
      </c>
      <c r="F329" s="3">
        <f t="shared" si="9"/>
        <v>2019</v>
      </c>
    </row>
    <row r="330" spans="1:6" x14ac:dyDescent="0.25">
      <c r="A330" t="s">
        <v>608</v>
      </c>
      <c r="B330" t="s">
        <v>609</v>
      </c>
      <c r="C330" t="s">
        <v>34</v>
      </c>
      <c r="D330" s="1">
        <v>2500000</v>
      </c>
      <c r="E330" s="2">
        <v>43709</v>
      </c>
      <c r="F330" s="3">
        <f t="shared" si="9"/>
        <v>2019</v>
      </c>
    </row>
    <row r="331" spans="1:6" x14ac:dyDescent="0.25">
      <c r="A331" t="s">
        <v>610</v>
      </c>
      <c r="B331" t="s">
        <v>115</v>
      </c>
      <c r="C331" t="s">
        <v>34</v>
      </c>
      <c r="D331" s="1">
        <v>150000</v>
      </c>
      <c r="E331" s="2">
        <v>43709</v>
      </c>
      <c r="F331" s="3">
        <f t="shared" si="9"/>
        <v>2019</v>
      </c>
    </row>
    <row r="332" spans="1:6" x14ac:dyDescent="0.25">
      <c r="A332" t="s">
        <v>611</v>
      </c>
      <c r="B332" t="s">
        <v>462</v>
      </c>
      <c r="C332" t="s">
        <v>7</v>
      </c>
      <c r="D332" s="1">
        <v>132400</v>
      </c>
      <c r="E332" s="2">
        <v>43709</v>
      </c>
      <c r="F332" s="3">
        <f t="shared" si="9"/>
        <v>2019</v>
      </c>
    </row>
    <row r="333" spans="1:6" x14ac:dyDescent="0.25">
      <c r="A333" t="s">
        <v>612</v>
      </c>
      <c r="B333" t="s">
        <v>45</v>
      </c>
      <c r="C333" t="s">
        <v>7</v>
      </c>
      <c r="D333" s="1">
        <v>2169429</v>
      </c>
      <c r="E333" s="2">
        <v>43709</v>
      </c>
      <c r="F333" s="3">
        <f t="shared" si="9"/>
        <v>2019</v>
      </c>
    </row>
    <row r="334" spans="1:6" x14ac:dyDescent="0.25">
      <c r="A334" t="s">
        <v>613</v>
      </c>
      <c r="B334" t="s">
        <v>315</v>
      </c>
      <c r="C334" t="s">
        <v>34</v>
      </c>
      <c r="D334" s="1">
        <v>50000</v>
      </c>
      <c r="E334" s="2">
        <v>43709</v>
      </c>
      <c r="F334" s="3">
        <f t="shared" si="9"/>
        <v>2019</v>
      </c>
    </row>
    <row r="335" spans="1:6" x14ac:dyDescent="0.25">
      <c r="A335" t="s">
        <v>614</v>
      </c>
      <c r="B335" t="s">
        <v>615</v>
      </c>
      <c r="C335" t="s">
        <v>7</v>
      </c>
      <c r="D335" s="1">
        <v>3514761</v>
      </c>
      <c r="E335" s="2">
        <v>43709</v>
      </c>
      <c r="F335" s="3">
        <f t="shared" si="9"/>
        <v>2019</v>
      </c>
    </row>
    <row r="336" spans="1:6" x14ac:dyDescent="0.25">
      <c r="A336" t="s">
        <v>616</v>
      </c>
      <c r="B336" t="s">
        <v>617</v>
      </c>
      <c r="C336" t="s">
        <v>34</v>
      </c>
      <c r="D336" s="1">
        <v>400000</v>
      </c>
      <c r="E336" s="2">
        <v>43678</v>
      </c>
      <c r="F336" s="3">
        <f t="shared" si="9"/>
        <v>2019</v>
      </c>
    </row>
    <row r="337" spans="1:6" x14ac:dyDescent="0.25">
      <c r="A337" t="s">
        <v>618</v>
      </c>
      <c r="B337" t="s">
        <v>619</v>
      </c>
      <c r="C337" t="s">
        <v>34</v>
      </c>
      <c r="D337" s="1">
        <v>500000</v>
      </c>
      <c r="E337" s="2">
        <v>43678</v>
      </c>
      <c r="F337" s="3">
        <f t="shared" si="9"/>
        <v>2019</v>
      </c>
    </row>
    <row r="338" spans="1:6" x14ac:dyDescent="0.25">
      <c r="A338" t="s">
        <v>620</v>
      </c>
      <c r="B338" t="s">
        <v>621</v>
      </c>
      <c r="C338" t="s">
        <v>7</v>
      </c>
      <c r="D338" s="1">
        <v>1099020</v>
      </c>
      <c r="E338" s="2">
        <v>43678</v>
      </c>
      <c r="F338" s="3">
        <f t="shared" si="9"/>
        <v>2019</v>
      </c>
    </row>
    <row r="339" spans="1:6" x14ac:dyDescent="0.25">
      <c r="A339" t="s">
        <v>622</v>
      </c>
      <c r="B339" t="s">
        <v>623</v>
      </c>
      <c r="C339" t="s">
        <v>34</v>
      </c>
      <c r="D339" s="1">
        <v>450000</v>
      </c>
      <c r="E339" s="2">
        <v>43678</v>
      </c>
      <c r="F339" s="3">
        <f t="shared" si="9"/>
        <v>2019</v>
      </c>
    </row>
    <row r="340" spans="1:6" x14ac:dyDescent="0.25">
      <c r="A340" t="s">
        <v>624</v>
      </c>
      <c r="B340" t="s">
        <v>594</v>
      </c>
      <c r="C340" t="s">
        <v>34</v>
      </c>
      <c r="D340" s="1">
        <v>200000</v>
      </c>
      <c r="E340" s="2">
        <v>43678</v>
      </c>
      <c r="F340" s="3">
        <f t="shared" si="9"/>
        <v>2019</v>
      </c>
    </row>
    <row r="341" spans="1:6" x14ac:dyDescent="0.25">
      <c r="A341" t="s">
        <v>625</v>
      </c>
      <c r="B341" t="s">
        <v>626</v>
      </c>
      <c r="C341" t="s">
        <v>34</v>
      </c>
      <c r="D341" s="1">
        <v>400000</v>
      </c>
      <c r="E341" s="2">
        <v>43678</v>
      </c>
      <c r="F341" s="3">
        <f t="shared" si="9"/>
        <v>2019</v>
      </c>
    </row>
    <row r="342" spans="1:6" x14ac:dyDescent="0.25">
      <c r="A342" t="s">
        <v>627</v>
      </c>
      <c r="B342" t="s">
        <v>628</v>
      </c>
      <c r="C342" t="s">
        <v>7</v>
      </c>
      <c r="D342" s="1">
        <v>94720</v>
      </c>
      <c r="E342" s="2">
        <v>43678</v>
      </c>
      <c r="F342" s="3">
        <f t="shared" si="9"/>
        <v>2019</v>
      </c>
    </row>
    <row r="343" spans="1:6" x14ac:dyDescent="0.25">
      <c r="A343" t="s">
        <v>629</v>
      </c>
      <c r="B343" t="s">
        <v>559</v>
      </c>
      <c r="C343" t="s">
        <v>34</v>
      </c>
      <c r="D343" s="1">
        <v>300000</v>
      </c>
      <c r="E343" s="2">
        <v>43678</v>
      </c>
      <c r="F343" s="3">
        <f t="shared" si="9"/>
        <v>2019</v>
      </c>
    </row>
    <row r="344" spans="1:6" x14ac:dyDescent="0.25">
      <c r="A344" t="s">
        <v>630</v>
      </c>
      <c r="B344" t="s">
        <v>559</v>
      </c>
      <c r="C344" t="s">
        <v>34</v>
      </c>
      <c r="D344" s="1">
        <v>7800000</v>
      </c>
      <c r="E344" s="2">
        <v>43678</v>
      </c>
      <c r="F344" s="3">
        <f t="shared" si="9"/>
        <v>2019</v>
      </c>
    </row>
    <row r="345" spans="1:6" x14ac:dyDescent="0.25">
      <c r="A345" t="s">
        <v>631</v>
      </c>
      <c r="B345" t="s">
        <v>530</v>
      </c>
      <c r="C345" t="s">
        <v>34</v>
      </c>
      <c r="D345" s="1">
        <v>150000</v>
      </c>
      <c r="E345" s="2">
        <v>43678</v>
      </c>
      <c r="F345" s="3">
        <f t="shared" si="9"/>
        <v>2019</v>
      </c>
    </row>
    <row r="346" spans="1:6" x14ac:dyDescent="0.25">
      <c r="A346" t="s">
        <v>632</v>
      </c>
      <c r="B346" t="s">
        <v>633</v>
      </c>
      <c r="C346" t="s">
        <v>34</v>
      </c>
      <c r="D346" s="1">
        <v>900000</v>
      </c>
      <c r="E346" s="2">
        <v>43678</v>
      </c>
      <c r="F346" s="3">
        <f t="shared" si="9"/>
        <v>2019</v>
      </c>
    </row>
    <row r="347" spans="1:6" x14ac:dyDescent="0.25">
      <c r="A347" t="s">
        <v>634</v>
      </c>
      <c r="B347" t="s">
        <v>635</v>
      </c>
      <c r="C347" t="s">
        <v>34</v>
      </c>
      <c r="D347" s="1">
        <v>950000</v>
      </c>
      <c r="E347" s="2">
        <v>43678</v>
      </c>
      <c r="F347" s="3">
        <f t="shared" si="9"/>
        <v>2019</v>
      </c>
    </row>
    <row r="348" spans="1:6" x14ac:dyDescent="0.25">
      <c r="A348" t="s">
        <v>636</v>
      </c>
      <c r="B348" t="s">
        <v>121</v>
      </c>
      <c r="C348" t="s">
        <v>34</v>
      </c>
      <c r="D348" s="1">
        <v>150000</v>
      </c>
      <c r="E348" s="2">
        <v>43678</v>
      </c>
      <c r="F348" s="3">
        <f t="shared" si="9"/>
        <v>2019</v>
      </c>
    </row>
    <row r="349" spans="1:6" x14ac:dyDescent="0.25">
      <c r="A349" t="s">
        <v>637</v>
      </c>
      <c r="B349" t="s">
        <v>638</v>
      </c>
      <c r="C349" t="s">
        <v>24</v>
      </c>
      <c r="D349" s="1">
        <v>2500000</v>
      </c>
      <c r="E349" s="2">
        <v>43678</v>
      </c>
      <c r="F349" s="3">
        <f t="shared" si="9"/>
        <v>2019</v>
      </c>
    </row>
    <row r="350" spans="1:6" x14ac:dyDescent="0.25">
      <c r="A350" t="s">
        <v>639</v>
      </c>
      <c r="B350" t="s">
        <v>441</v>
      </c>
      <c r="C350" t="s">
        <v>7</v>
      </c>
      <c r="D350" s="1">
        <v>557446</v>
      </c>
      <c r="E350" s="2">
        <v>43678</v>
      </c>
      <c r="F350" s="3">
        <f t="shared" si="9"/>
        <v>2019</v>
      </c>
    </row>
    <row r="351" spans="1:6" x14ac:dyDescent="0.25">
      <c r="A351" t="s">
        <v>640</v>
      </c>
      <c r="B351" t="s">
        <v>501</v>
      </c>
      <c r="C351" t="s">
        <v>34</v>
      </c>
      <c r="D351" s="1">
        <v>250000</v>
      </c>
      <c r="E351" s="2">
        <v>43678</v>
      </c>
      <c r="F351" s="3">
        <f t="shared" si="9"/>
        <v>2019</v>
      </c>
    </row>
    <row r="352" spans="1:6" x14ac:dyDescent="0.25">
      <c r="A352" t="s">
        <v>641</v>
      </c>
      <c r="B352" t="s">
        <v>642</v>
      </c>
      <c r="C352" t="s">
        <v>72</v>
      </c>
      <c r="D352" s="1">
        <v>300000</v>
      </c>
      <c r="E352" s="2">
        <v>43678</v>
      </c>
      <c r="F352" s="3">
        <f t="shared" si="9"/>
        <v>2019</v>
      </c>
    </row>
    <row r="353" spans="1:6" x14ac:dyDescent="0.25">
      <c r="A353" t="s">
        <v>643</v>
      </c>
      <c r="B353" t="s">
        <v>644</v>
      </c>
      <c r="C353" t="s">
        <v>7</v>
      </c>
      <c r="D353" s="1">
        <v>1600000</v>
      </c>
      <c r="E353" s="2">
        <v>43678</v>
      </c>
      <c r="F353" s="3">
        <f t="shared" si="9"/>
        <v>2019</v>
      </c>
    </row>
    <row r="354" spans="1:6" x14ac:dyDescent="0.25">
      <c r="A354" t="s">
        <v>645</v>
      </c>
      <c r="B354" t="s">
        <v>178</v>
      </c>
      <c r="C354" t="s">
        <v>34</v>
      </c>
      <c r="D354" s="1">
        <v>165000</v>
      </c>
      <c r="E354" s="2">
        <v>43678</v>
      </c>
      <c r="F354" s="3">
        <f t="shared" si="9"/>
        <v>2019</v>
      </c>
    </row>
    <row r="355" spans="1:6" x14ac:dyDescent="0.25">
      <c r="A355" t="s">
        <v>646</v>
      </c>
      <c r="B355" t="s">
        <v>253</v>
      </c>
      <c r="C355" t="s">
        <v>34</v>
      </c>
      <c r="D355" s="1">
        <v>57000</v>
      </c>
      <c r="E355" s="2">
        <v>43678</v>
      </c>
      <c r="F355" s="3">
        <f t="shared" si="9"/>
        <v>2019</v>
      </c>
    </row>
    <row r="356" spans="1:6" x14ac:dyDescent="0.25">
      <c r="A356" t="s">
        <v>647</v>
      </c>
      <c r="B356" t="s">
        <v>648</v>
      </c>
      <c r="C356" t="s">
        <v>19</v>
      </c>
      <c r="D356" s="1">
        <v>2105962</v>
      </c>
      <c r="E356" s="2">
        <v>43678</v>
      </c>
      <c r="F356" s="3">
        <f t="shared" si="9"/>
        <v>2019</v>
      </c>
    </row>
    <row r="357" spans="1:6" x14ac:dyDescent="0.25">
      <c r="A357" t="s">
        <v>649</v>
      </c>
      <c r="B357" t="s">
        <v>131</v>
      </c>
      <c r="C357" t="s">
        <v>34</v>
      </c>
      <c r="D357" s="1">
        <v>100000</v>
      </c>
      <c r="E357" s="2">
        <v>43678</v>
      </c>
      <c r="F357" s="3">
        <f t="shared" si="9"/>
        <v>2019</v>
      </c>
    </row>
    <row r="358" spans="1:6" x14ac:dyDescent="0.25">
      <c r="A358" t="s">
        <v>650</v>
      </c>
      <c r="B358" t="s">
        <v>651</v>
      </c>
      <c r="C358" t="s">
        <v>34</v>
      </c>
      <c r="D358" s="1">
        <v>1075000</v>
      </c>
      <c r="E358" s="2">
        <v>43678</v>
      </c>
      <c r="F358" s="3">
        <f t="shared" si="9"/>
        <v>2019</v>
      </c>
    </row>
    <row r="359" spans="1:6" x14ac:dyDescent="0.25">
      <c r="A359" t="s">
        <v>652</v>
      </c>
      <c r="B359" t="s">
        <v>236</v>
      </c>
      <c r="C359" t="s">
        <v>7</v>
      </c>
      <c r="D359" s="1">
        <v>362000</v>
      </c>
      <c r="E359" s="2">
        <v>43647</v>
      </c>
      <c r="F359" s="3">
        <f t="shared" si="9"/>
        <v>2019</v>
      </c>
    </row>
    <row r="360" spans="1:6" x14ac:dyDescent="0.25">
      <c r="A360" t="s">
        <v>653</v>
      </c>
      <c r="B360" t="s">
        <v>654</v>
      </c>
      <c r="C360" t="s">
        <v>24</v>
      </c>
      <c r="D360" s="1">
        <v>2000000</v>
      </c>
      <c r="E360" s="2">
        <v>43647</v>
      </c>
      <c r="F360" s="3">
        <f t="shared" si="9"/>
        <v>2019</v>
      </c>
    </row>
    <row r="361" spans="1:6" x14ac:dyDescent="0.25">
      <c r="A361" t="s">
        <v>655</v>
      </c>
      <c r="B361" t="s">
        <v>246</v>
      </c>
      <c r="C361" t="s">
        <v>34</v>
      </c>
      <c r="D361" s="1">
        <v>250000</v>
      </c>
      <c r="E361" s="2">
        <v>43647</v>
      </c>
      <c r="F361" s="3">
        <f t="shared" si="9"/>
        <v>2019</v>
      </c>
    </row>
    <row r="362" spans="1:6" x14ac:dyDescent="0.25">
      <c r="A362" t="s">
        <v>656</v>
      </c>
      <c r="B362" t="s">
        <v>160</v>
      </c>
      <c r="C362" t="s">
        <v>7</v>
      </c>
      <c r="D362" s="1">
        <v>215000</v>
      </c>
      <c r="E362" s="2">
        <v>43647</v>
      </c>
      <c r="F362" s="3">
        <f t="shared" si="9"/>
        <v>2019</v>
      </c>
    </row>
    <row r="363" spans="1:6" x14ac:dyDescent="0.25">
      <c r="A363" t="s">
        <v>657</v>
      </c>
      <c r="B363" t="s">
        <v>658</v>
      </c>
      <c r="C363" t="s">
        <v>34</v>
      </c>
      <c r="D363" s="1">
        <v>150000</v>
      </c>
      <c r="E363" s="2">
        <v>43647</v>
      </c>
      <c r="F363" s="3">
        <f t="shared" si="9"/>
        <v>2019</v>
      </c>
    </row>
    <row r="364" spans="1:6" x14ac:dyDescent="0.25">
      <c r="A364" t="s">
        <v>659</v>
      </c>
      <c r="B364" t="s">
        <v>408</v>
      </c>
      <c r="C364" t="s">
        <v>34</v>
      </c>
      <c r="D364" s="1">
        <v>750000</v>
      </c>
      <c r="E364" s="2">
        <v>43647</v>
      </c>
      <c r="F364" s="3">
        <f t="shared" si="9"/>
        <v>2019</v>
      </c>
    </row>
    <row r="365" spans="1:6" x14ac:dyDescent="0.25">
      <c r="A365" t="s">
        <v>660</v>
      </c>
      <c r="B365" t="s">
        <v>331</v>
      </c>
      <c r="C365" t="s">
        <v>103</v>
      </c>
      <c r="D365" s="1">
        <v>1000000</v>
      </c>
      <c r="E365" s="2">
        <v>43647</v>
      </c>
      <c r="F365" s="3">
        <f t="shared" si="9"/>
        <v>2019</v>
      </c>
    </row>
    <row r="366" spans="1:6" x14ac:dyDescent="0.25">
      <c r="A366" t="s">
        <v>661</v>
      </c>
      <c r="B366" t="s">
        <v>146</v>
      </c>
      <c r="C366" t="s">
        <v>34</v>
      </c>
      <c r="D366" s="1">
        <v>85000</v>
      </c>
      <c r="E366" s="2">
        <v>43647</v>
      </c>
      <c r="F366" s="3">
        <f t="shared" si="9"/>
        <v>2019</v>
      </c>
    </row>
    <row r="367" spans="1:6" x14ac:dyDescent="0.25">
      <c r="A367" t="s">
        <v>662</v>
      </c>
      <c r="B367" t="s">
        <v>663</v>
      </c>
      <c r="C367" t="s">
        <v>7</v>
      </c>
      <c r="D367" s="1">
        <v>274000</v>
      </c>
      <c r="E367" s="2">
        <v>43647</v>
      </c>
      <c r="F367" s="3">
        <f t="shared" si="9"/>
        <v>2019</v>
      </c>
    </row>
    <row r="368" spans="1:6" x14ac:dyDescent="0.25">
      <c r="A368" t="s">
        <v>664</v>
      </c>
      <c r="B368" t="s">
        <v>140</v>
      </c>
      <c r="C368" t="s">
        <v>34</v>
      </c>
      <c r="D368" s="1">
        <v>21500</v>
      </c>
      <c r="E368" s="2">
        <v>43647</v>
      </c>
      <c r="F368" s="3">
        <f t="shared" si="9"/>
        <v>2019</v>
      </c>
    </row>
    <row r="369" spans="1:6" x14ac:dyDescent="0.25">
      <c r="A369" t="s">
        <v>665</v>
      </c>
      <c r="B369" t="s">
        <v>666</v>
      </c>
      <c r="C369" t="s">
        <v>7</v>
      </c>
      <c r="D369" s="1">
        <v>22000</v>
      </c>
      <c r="E369" s="2">
        <v>43647</v>
      </c>
      <c r="F369" s="3">
        <f t="shared" si="9"/>
        <v>2019</v>
      </c>
    </row>
    <row r="370" spans="1:6" x14ac:dyDescent="0.25">
      <c r="A370" t="s">
        <v>667</v>
      </c>
      <c r="B370" t="s">
        <v>668</v>
      </c>
      <c r="C370" t="s">
        <v>34</v>
      </c>
      <c r="D370" s="1">
        <v>150000</v>
      </c>
      <c r="E370" s="2">
        <v>43647</v>
      </c>
      <c r="F370" s="3">
        <f t="shared" si="9"/>
        <v>2019</v>
      </c>
    </row>
    <row r="371" spans="1:6" x14ac:dyDescent="0.25">
      <c r="A371" t="s">
        <v>669</v>
      </c>
      <c r="B371" t="s">
        <v>670</v>
      </c>
      <c r="C371" t="s">
        <v>7</v>
      </c>
      <c r="D371" s="1">
        <v>5801250</v>
      </c>
      <c r="E371" s="2">
        <v>43647</v>
      </c>
      <c r="F371" s="3">
        <f t="shared" si="9"/>
        <v>2019</v>
      </c>
    </row>
    <row r="372" spans="1:6" x14ac:dyDescent="0.25">
      <c r="A372" t="s">
        <v>671</v>
      </c>
      <c r="B372" t="s">
        <v>672</v>
      </c>
      <c r="C372" t="s">
        <v>7</v>
      </c>
      <c r="D372" s="1">
        <v>92000</v>
      </c>
      <c r="E372" s="2">
        <v>43647</v>
      </c>
      <c r="F372" s="3">
        <f t="shared" si="9"/>
        <v>2019</v>
      </c>
    </row>
    <row r="373" spans="1:6" x14ac:dyDescent="0.25">
      <c r="A373" t="s">
        <v>673</v>
      </c>
      <c r="B373" t="s">
        <v>674</v>
      </c>
      <c r="C373" t="s">
        <v>103</v>
      </c>
      <c r="D373" s="1">
        <v>510000</v>
      </c>
      <c r="E373" s="2">
        <v>43647</v>
      </c>
      <c r="F373" s="3">
        <f t="shared" si="9"/>
        <v>2019</v>
      </c>
    </row>
    <row r="374" spans="1:6" x14ac:dyDescent="0.25">
      <c r="A374" t="s">
        <v>675</v>
      </c>
      <c r="B374" t="s">
        <v>676</v>
      </c>
      <c r="C374" t="s">
        <v>24</v>
      </c>
      <c r="D374" s="1">
        <v>2250000</v>
      </c>
      <c r="E374" s="2">
        <v>43647</v>
      </c>
      <c r="F374" s="3">
        <f t="shared" si="9"/>
        <v>2019</v>
      </c>
    </row>
    <row r="375" spans="1:6" x14ac:dyDescent="0.25">
      <c r="A375" t="s">
        <v>677</v>
      </c>
      <c r="B375" t="s">
        <v>678</v>
      </c>
      <c r="C375" t="s">
        <v>34</v>
      </c>
      <c r="D375" s="1">
        <v>75000</v>
      </c>
      <c r="E375" s="2">
        <v>43647</v>
      </c>
      <c r="F375" s="3">
        <f t="shared" si="9"/>
        <v>2019</v>
      </c>
    </row>
    <row r="376" spans="1:6" x14ac:dyDescent="0.25">
      <c r="A376" t="s">
        <v>679</v>
      </c>
      <c r="B376" t="s">
        <v>680</v>
      </c>
      <c r="C376" t="s">
        <v>24</v>
      </c>
      <c r="D376" s="1">
        <v>484785</v>
      </c>
      <c r="E376" s="2">
        <v>43647</v>
      </c>
      <c r="F376" s="3">
        <f t="shared" si="9"/>
        <v>2019</v>
      </c>
    </row>
    <row r="377" spans="1:6" x14ac:dyDescent="0.25">
      <c r="A377" t="s">
        <v>681</v>
      </c>
      <c r="B377" t="s">
        <v>244</v>
      </c>
      <c r="C377" t="s">
        <v>7</v>
      </c>
      <c r="D377" s="1">
        <v>700000</v>
      </c>
      <c r="E377" s="2">
        <v>43647</v>
      </c>
      <c r="F377" s="3">
        <f t="shared" si="9"/>
        <v>2019</v>
      </c>
    </row>
    <row r="378" spans="1:6" x14ac:dyDescent="0.25">
      <c r="A378" t="s">
        <v>682</v>
      </c>
      <c r="B378" t="s">
        <v>683</v>
      </c>
      <c r="C378" t="s">
        <v>7</v>
      </c>
      <c r="D378" s="1">
        <v>1039124</v>
      </c>
      <c r="E378" s="2">
        <v>43617</v>
      </c>
      <c r="F378" s="3">
        <f t="shared" si="9"/>
        <v>2019</v>
      </c>
    </row>
    <row r="379" spans="1:6" x14ac:dyDescent="0.25">
      <c r="A379" t="s">
        <v>684</v>
      </c>
      <c r="B379" t="s">
        <v>685</v>
      </c>
      <c r="C379" t="s">
        <v>34</v>
      </c>
      <c r="D379" s="1">
        <v>50000</v>
      </c>
      <c r="E379" s="2">
        <v>43617</v>
      </c>
      <c r="F379" s="3">
        <f t="shared" si="9"/>
        <v>2019</v>
      </c>
    </row>
    <row r="380" spans="1:6" x14ac:dyDescent="0.25">
      <c r="A380" t="s">
        <v>686</v>
      </c>
      <c r="B380" t="s">
        <v>514</v>
      </c>
      <c r="C380" t="s">
        <v>72</v>
      </c>
      <c r="D380" s="1">
        <v>50000</v>
      </c>
      <c r="E380" s="2">
        <v>43617</v>
      </c>
      <c r="F380" s="3">
        <f t="shared" si="9"/>
        <v>2019</v>
      </c>
    </row>
    <row r="381" spans="1:6" x14ac:dyDescent="0.25">
      <c r="A381" t="s">
        <v>687</v>
      </c>
      <c r="B381" t="s">
        <v>688</v>
      </c>
      <c r="C381" t="s">
        <v>7</v>
      </c>
      <c r="D381" s="1">
        <v>100000</v>
      </c>
      <c r="E381" s="2">
        <v>43617</v>
      </c>
      <c r="F381" s="3">
        <f t="shared" si="9"/>
        <v>2019</v>
      </c>
    </row>
    <row r="382" spans="1:6" x14ac:dyDescent="0.25">
      <c r="A382" t="s">
        <v>689</v>
      </c>
      <c r="B382" t="s">
        <v>291</v>
      </c>
      <c r="C382" t="s">
        <v>19</v>
      </c>
      <c r="D382" s="1">
        <v>3000000</v>
      </c>
      <c r="E382" s="2">
        <v>43617</v>
      </c>
      <c r="F382" s="3">
        <f t="shared" si="9"/>
        <v>2019</v>
      </c>
    </row>
    <row r="383" spans="1:6" x14ac:dyDescent="0.25">
      <c r="A383" t="s">
        <v>690</v>
      </c>
      <c r="B383" t="s">
        <v>590</v>
      </c>
      <c r="C383" t="s">
        <v>34</v>
      </c>
      <c r="D383" s="1">
        <v>200000</v>
      </c>
      <c r="E383" s="2">
        <v>43617</v>
      </c>
      <c r="F383" s="3">
        <f t="shared" si="9"/>
        <v>2019</v>
      </c>
    </row>
    <row r="384" spans="1:6" x14ac:dyDescent="0.25">
      <c r="A384" t="s">
        <v>691</v>
      </c>
      <c r="B384" t="s">
        <v>168</v>
      </c>
      <c r="C384" t="s">
        <v>34</v>
      </c>
      <c r="D384" s="1">
        <v>600000</v>
      </c>
      <c r="E384" s="2">
        <v>43617</v>
      </c>
      <c r="F384" s="3">
        <f t="shared" si="9"/>
        <v>2019</v>
      </c>
    </row>
    <row r="385" spans="1:6" x14ac:dyDescent="0.25">
      <c r="A385" t="s">
        <v>692</v>
      </c>
      <c r="B385" t="s">
        <v>693</v>
      </c>
      <c r="C385" t="s">
        <v>34</v>
      </c>
      <c r="D385" s="1">
        <v>150000</v>
      </c>
      <c r="E385" s="2">
        <v>43617</v>
      </c>
      <c r="F385" s="3">
        <f t="shared" si="9"/>
        <v>2019</v>
      </c>
    </row>
    <row r="386" spans="1:6" x14ac:dyDescent="0.25">
      <c r="A386" t="s">
        <v>694</v>
      </c>
      <c r="B386" t="s">
        <v>695</v>
      </c>
      <c r="C386" t="s">
        <v>7</v>
      </c>
      <c r="D386" s="1">
        <v>48324</v>
      </c>
      <c r="E386" s="2">
        <v>43617</v>
      </c>
      <c r="F386" s="3">
        <f t="shared" si="9"/>
        <v>2019</v>
      </c>
    </row>
    <row r="387" spans="1:6" x14ac:dyDescent="0.25">
      <c r="A387" t="s">
        <v>696</v>
      </c>
      <c r="B387" t="s">
        <v>264</v>
      </c>
      <c r="C387" t="s">
        <v>7</v>
      </c>
      <c r="D387" s="1">
        <v>187600</v>
      </c>
      <c r="E387" s="2">
        <v>43617</v>
      </c>
      <c r="F387" s="3">
        <f t="shared" ref="F387:F450" si="10">YEAR(E387)</f>
        <v>2019</v>
      </c>
    </row>
    <row r="388" spans="1:6" x14ac:dyDescent="0.25">
      <c r="A388" t="s">
        <v>697</v>
      </c>
      <c r="B388" t="s">
        <v>12</v>
      </c>
      <c r="C388" t="s">
        <v>24</v>
      </c>
      <c r="D388" s="1">
        <v>304000</v>
      </c>
      <c r="E388" s="2">
        <v>43617</v>
      </c>
      <c r="F388" s="3">
        <f t="shared" si="10"/>
        <v>2019</v>
      </c>
    </row>
    <row r="389" spans="1:6" x14ac:dyDescent="0.25">
      <c r="A389" t="s">
        <v>698</v>
      </c>
      <c r="B389" t="s">
        <v>242</v>
      </c>
      <c r="C389" t="s">
        <v>24</v>
      </c>
      <c r="D389" s="1">
        <v>109063</v>
      </c>
      <c r="E389" s="2">
        <v>43617</v>
      </c>
      <c r="F389" s="3">
        <f t="shared" si="10"/>
        <v>2019</v>
      </c>
    </row>
    <row r="390" spans="1:6" x14ac:dyDescent="0.25">
      <c r="A390" t="s">
        <v>699</v>
      </c>
      <c r="B390" t="s">
        <v>700</v>
      </c>
      <c r="C390" t="s">
        <v>7</v>
      </c>
      <c r="D390" s="1">
        <v>445000</v>
      </c>
      <c r="E390" s="2">
        <v>43617</v>
      </c>
      <c r="F390" s="3">
        <f t="shared" si="10"/>
        <v>2019</v>
      </c>
    </row>
    <row r="391" spans="1:6" x14ac:dyDescent="0.25">
      <c r="A391" t="s">
        <v>701</v>
      </c>
      <c r="B391" t="s">
        <v>702</v>
      </c>
      <c r="C391" t="s">
        <v>34</v>
      </c>
      <c r="D391" s="1">
        <v>300000</v>
      </c>
      <c r="E391" s="2">
        <v>43617</v>
      </c>
      <c r="F391" s="3">
        <f t="shared" si="10"/>
        <v>2019</v>
      </c>
    </row>
    <row r="392" spans="1:6" x14ac:dyDescent="0.25">
      <c r="A392" t="s">
        <v>703</v>
      </c>
      <c r="B392" t="s">
        <v>573</v>
      </c>
      <c r="C392" t="s">
        <v>34</v>
      </c>
      <c r="D392" s="1">
        <v>200000</v>
      </c>
      <c r="E392" s="2">
        <v>43586</v>
      </c>
      <c r="F392" s="3">
        <f t="shared" si="10"/>
        <v>2019</v>
      </c>
    </row>
    <row r="393" spans="1:6" x14ac:dyDescent="0.25">
      <c r="A393" t="s">
        <v>704</v>
      </c>
      <c r="B393" t="s">
        <v>705</v>
      </c>
      <c r="C393" t="s">
        <v>34</v>
      </c>
      <c r="D393" s="1">
        <v>300000</v>
      </c>
      <c r="E393" s="2">
        <v>43586</v>
      </c>
      <c r="F393" s="3">
        <f t="shared" si="10"/>
        <v>2019</v>
      </c>
    </row>
    <row r="394" spans="1:6" x14ac:dyDescent="0.25">
      <c r="A394" t="s">
        <v>706</v>
      </c>
      <c r="B394" t="s">
        <v>707</v>
      </c>
      <c r="C394" t="s">
        <v>230</v>
      </c>
      <c r="D394" s="1">
        <v>437800</v>
      </c>
      <c r="E394" s="2">
        <v>43586</v>
      </c>
      <c r="F394" s="3">
        <f t="shared" si="10"/>
        <v>2019</v>
      </c>
    </row>
    <row r="395" spans="1:6" x14ac:dyDescent="0.25">
      <c r="A395" t="s">
        <v>708</v>
      </c>
      <c r="B395" t="s">
        <v>287</v>
      </c>
      <c r="C395" t="s">
        <v>34</v>
      </c>
      <c r="D395" s="1">
        <v>150000</v>
      </c>
      <c r="E395" s="2">
        <v>43586</v>
      </c>
      <c r="F395" s="3">
        <f t="shared" si="10"/>
        <v>2019</v>
      </c>
    </row>
    <row r="396" spans="1:6" x14ac:dyDescent="0.25">
      <c r="A396" t="s">
        <v>709</v>
      </c>
      <c r="B396" t="s">
        <v>617</v>
      </c>
      <c r="C396" t="s">
        <v>34</v>
      </c>
      <c r="D396" s="1">
        <v>250000</v>
      </c>
      <c r="E396" s="2">
        <v>43586</v>
      </c>
      <c r="F396" s="3">
        <f t="shared" si="10"/>
        <v>2019</v>
      </c>
    </row>
    <row r="397" spans="1:6" x14ac:dyDescent="0.25">
      <c r="A397" t="s">
        <v>710</v>
      </c>
      <c r="B397" t="s">
        <v>711</v>
      </c>
      <c r="C397" t="s">
        <v>7</v>
      </c>
      <c r="D397" s="1">
        <v>340875</v>
      </c>
      <c r="E397" s="2">
        <v>43586</v>
      </c>
      <c r="F397" s="3">
        <f t="shared" si="10"/>
        <v>2019</v>
      </c>
    </row>
    <row r="398" spans="1:6" x14ac:dyDescent="0.25">
      <c r="A398" t="s">
        <v>712</v>
      </c>
      <c r="B398" t="s">
        <v>266</v>
      </c>
      <c r="C398" t="s">
        <v>34</v>
      </c>
      <c r="D398" s="1">
        <v>100000</v>
      </c>
      <c r="E398" s="2">
        <v>43586</v>
      </c>
      <c r="F398" s="3">
        <f t="shared" si="10"/>
        <v>2019</v>
      </c>
    </row>
    <row r="399" spans="1:6" x14ac:dyDescent="0.25">
      <c r="A399" t="s">
        <v>713</v>
      </c>
      <c r="B399" t="s">
        <v>714</v>
      </c>
      <c r="C399" t="s">
        <v>34</v>
      </c>
      <c r="D399" s="1">
        <v>15000</v>
      </c>
      <c r="E399" s="2">
        <v>43586</v>
      </c>
      <c r="F399" s="3">
        <f t="shared" si="10"/>
        <v>2019</v>
      </c>
    </row>
    <row r="400" spans="1:6" x14ac:dyDescent="0.25">
      <c r="A400" t="s">
        <v>715</v>
      </c>
      <c r="B400" t="s">
        <v>716</v>
      </c>
      <c r="C400" t="s">
        <v>48</v>
      </c>
      <c r="D400" s="1">
        <v>440525</v>
      </c>
      <c r="E400" s="2">
        <v>43586</v>
      </c>
      <c r="F400" s="3">
        <f t="shared" si="10"/>
        <v>2019</v>
      </c>
    </row>
    <row r="401" spans="1:6" x14ac:dyDescent="0.25">
      <c r="A401" t="s">
        <v>717</v>
      </c>
      <c r="B401" t="s">
        <v>262</v>
      </c>
      <c r="C401" t="s">
        <v>10</v>
      </c>
      <c r="D401" s="1">
        <v>2325000</v>
      </c>
      <c r="E401" s="2">
        <v>43586</v>
      </c>
      <c r="F401" s="3">
        <f t="shared" si="10"/>
        <v>2019</v>
      </c>
    </row>
    <row r="402" spans="1:6" x14ac:dyDescent="0.25">
      <c r="A402" t="s">
        <v>500</v>
      </c>
      <c r="B402" t="s">
        <v>501</v>
      </c>
      <c r="C402" t="s">
        <v>34</v>
      </c>
      <c r="D402" s="1">
        <v>15000</v>
      </c>
      <c r="E402" s="2">
        <v>43586</v>
      </c>
      <c r="F402" s="3">
        <f t="shared" si="10"/>
        <v>2019</v>
      </c>
    </row>
    <row r="403" spans="1:6" x14ac:dyDescent="0.25">
      <c r="A403" t="s">
        <v>718</v>
      </c>
      <c r="B403" t="s">
        <v>719</v>
      </c>
      <c r="C403" t="s">
        <v>7</v>
      </c>
      <c r="D403" s="1">
        <v>250000</v>
      </c>
      <c r="E403" s="2">
        <v>43586</v>
      </c>
      <c r="F403" s="3">
        <f t="shared" si="10"/>
        <v>2019</v>
      </c>
    </row>
    <row r="404" spans="1:6" x14ac:dyDescent="0.25">
      <c r="A404" t="s">
        <v>720</v>
      </c>
      <c r="B404" t="s">
        <v>721</v>
      </c>
      <c r="C404" t="s">
        <v>31</v>
      </c>
      <c r="D404" s="1">
        <v>75000</v>
      </c>
      <c r="E404" s="2">
        <v>43586</v>
      </c>
      <c r="F404" s="3">
        <f t="shared" si="10"/>
        <v>2019</v>
      </c>
    </row>
    <row r="405" spans="1:6" x14ac:dyDescent="0.25">
      <c r="A405" t="s">
        <v>722</v>
      </c>
      <c r="B405" t="s">
        <v>602</v>
      </c>
      <c r="C405" t="s">
        <v>7</v>
      </c>
      <c r="D405" s="1">
        <v>17000</v>
      </c>
      <c r="E405" s="2">
        <v>43586</v>
      </c>
      <c r="F405" s="3">
        <f t="shared" si="10"/>
        <v>2019</v>
      </c>
    </row>
    <row r="406" spans="1:6" x14ac:dyDescent="0.25">
      <c r="A406" t="s">
        <v>723</v>
      </c>
      <c r="B406" t="s">
        <v>317</v>
      </c>
      <c r="C406" t="s">
        <v>24</v>
      </c>
      <c r="D406" s="1">
        <v>500000</v>
      </c>
      <c r="E406" s="2">
        <v>43586</v>
      </c>
      <c r="F406" s="3">
        <f t="shared" si="10"/>
        <v>2019</v>
      </c>
    </row>
    <row r="407" spans="1:6" x14ac:dyDescent="0.25">
      <c r="A407" t="s">
        <v>724</v>
      </c>
      <c r="B407" t="s">
        <v>725</v>
      </c>
      <c r="C407" t="s">
        <v>72</v>
      </c>
      <c r="D407" s="1">
        <v>2000000</v>
      </c>
      <c r="E407" s="2">
        <v>43556</v>
      </c>
      <c r="F407" s="3">
        <f t="shared" si="10"/>
        <v>2019</v>
      </c>
    </row>
    <row r="408" spans="1:6" x14ac:dyDescent="0.25">
      <c r="A408" t="s">
        <v>726</v>
      </c>
      <c r="B408" t="s">
        <v>727</v>
      </c>
      <c r="C408" t="s">
        <v>7</v>
      </c>
      <c r="D408" s="1">
        <v>367222</v>
      </c>
      <c r="E408" s="2">
        <v>43556</v>
      </c>
      <c r="F408" s="3">
        <f t="shared" si="10"/>
        <v>2019</v>
      </c>
    </row>
    <row r="409" spans="1:6" x14ac:dyDescent="0.25">
      <c r="A409" t="s">
        <v>728</v>
      </c>
      <c r="B409" t="s">
        <v>123</v>
      </c>
      <c r="C409" t="s">
        <v>24</v>
      </c>
      <c r="D409" s="1">
        <v>2368300</v>
      </c>
      <c r="E409" s="2">
        <v>43556</v>
      </c>
      <c r="F409" s="3">
        <f t="shared" si="10"/>
        <v>2019</v>
      </c>
    </row>
    <row r="410" spans="1:6" x14ac:dyDescent="0.25">
      <c r="A410" t="s">
        <v>729</v>
      </c>
      <c r="B410" t="s">
        <v>268</v>
      </c>
      <c r="C410" t="s">
        <v>24</v>
      </c>
      <c r="D410" s="1">
        <v>1170000</v>
      </c>
      <c r="E410" s="2">
        <v>43556</v>
      </c>
      <c r="F410" s="3">
        <f t="shared" si="10"/>
        <v>2019</v>
      </c>
    </row>
    <row r="411" spans="1:6" x14ac:dyDescent="0.25">
      <c r="A411" t="s">
        <v>730</v>
      </c>
      <c r="B411" t="s">
        <v>561</v>
      </c>
      <c r="C411" t="s">
        <v>34</v>
      </c>
      <c r="D411" s="1">
        <v>100000</v>
      </c>
      <c r="E411" s="2">
        <v>43556</v>
      </c>
      <c r="F411" s="3">
        <f t="shared" si="10"/>
        <v>2019</v>
      </c>
    </row>
    <row r="412" spans="1:6" x14ac:dyDescent="0.25">
      <c r="A412" t="s">
        <v>731</v>
      </c>
      <c r="B412" t="s">
        <v>462</v>
      </c>
      <c r="C412" t="s">
        <v>7</v>
      </c>
      <c r="D412" s="1">
        <v>426000</v>
      </c>
      <c r="E412" s="2">
        <v>43556</v>
      </c>
      <c r="F412" s="3">
        <f t="shared" si="10"/>
        <v>2019</v>
      </c>
    </row>
    <row r="413" spans="1:6" x14ac:dyDescent="0.25">
      <c r="A413" t="s">
        <v>732</v>
      </c>
      <c r="B413" t="s">
        <v>225</v>
      </c>
      <c r="C413" t="s">
        <v>34</v>
      </c>
      <c r="D413" s="1">
        <v>117300</v>
      </c>
      <c r="E413" s="2">
        <v>43556</v>
      </c>
      <c r="F413" s="3">
        <f t="shared" si="10"/>
        <v>2019</v>
      </c>
    </row>
    <row r="414" spans="1:6" x14ac:dyDescent="0.25">
      <c r="A414" t="s">
        <v>733</v>
      </c>
      <c r="B414" t="s">
        <v>569</v>
      </c>
      <c r="C414" t="s">
        <v>34</v>
      </c>
      <c r="D414" s="1">
        <v>50000</v>
      </c>
      <c r="E414" s="2">
        <v>43556</v>
      </c>
      <c r="F414" s="3">
        <f t="shared" si="10"/>
        <v>2019</v>
      </c>
    </row>
    <row r="415" spans="1:6" x14ac:dyDescent="0.25">
      <c r="A415" t="s">
        <v>734</v>
      </c>
      <c r="B415" t="s">
        <v>441</v>
      </c>
      <c r="C415" t="s">
        <v>7</v>
      </c>
      <c r="D415" s="1">
        <v>781498</v>
      </c>
      <c r="E415" s="2">
        <v>43556</v>
      </c>
      <c r="F415" s="3">
        <f t="shared" si="10"/>
        <v>2019</v>
      </c>
    </row>
    <row r="416" spans="1:6" x14ac:dyDescent="0.25">
      <c r="A416" t="s">
        <v>735</v>
      </c>
      <c r="B416" t="s">
        <v>184</v>
      </c>
      <c r="C416" t="s">
        <v>24</v>
      </c>
      <c r="D416" s="1">
        <v>495000</v>
      </c>
      <c r="E416" s="2">
        <v>43556</v>
      </c>
      <c r="F416" s="3">
        <f t="shared" si="10"/>
        <v>2019</v>
      </c>
    </row>
    <row r="417" spans="1:6" x14ac:dyDescent="0.25">
      <c r="A417" t="s">
        <v>736</v>
      </c>
      <c r="B417" t="s">
        <v>737</v>
      </c>
      <c r="C417" t="s">
        <v>24</v>
      </c>
      <c r="D417" s="1">
        <v>1500000</v>
      </c>
      <c r="E417" s="2">
        <v>43556</v>
      </c>
      <c r="F417" s="3">
        <f t="shared" si="10"/>
        <v>2019</v>
      </c>
    </row>
    <row r="418" spans="1:6" x14ac:dyDescent="0.25">
      <c r="A418" t="s">
        <v>738</v>
      </c>
      <c r="B418" t="s">
        <v>462</v>
      </c>
      <c r="C418" t="s">
        <v>7</v>
      </c>
      <c r="D418" s="1">
        <v>107200</v>
      </c>
      <c r="E418" s="2">
        <v>43556</v>
      </c>
      <c r="F418" s="3">
        <f t="shared" si="10"/>
        <v>2019</v>
      </c>
    </row>
    <row r="419" spans="1:6" x14ac:dyDescent="0.25">
      <c r="A419" t="s">
        <v>739</v>
      </c>
      <c r="B419" t="s">
        <v>740</v>
      </c>
      <c r="C419" t="s">
        <v>34</v>
      </c>
      <c r="D419" s="1">
        <v>10000</v>
      </c>
      <c r="E419" s="2">
        <v>43556</v>
      </c>
      <c r="F419" s="3">
        <f t="shared" si="10"/>
        <v>2019</v>
      </c>
    </row>
    <row r="420" spans="1:6" x14ac:dyDescent="0.25">
      <c r="A420" t="s">
        <v>741</v>
      </c>
      <c r="B420" t="s">
        <v>742</v>
      </c>
      <c r="C420" t="s">
        <v>24</v>
      </c>
      <c r="D420" s="1">
        <v>4000000</v>
      </c>
      <c r="E420" s="2">
        <v>43556</v>
      </c>
      <c r="F420" s="3">
        <f t="shared" si="10"/>
        <v>2019</v>
      </c>
    </row>
    <row r="421" spans="1:6" x14ac:dyDescent="0.25">
      <c r="A421" t="s">
        <v>743</v>
      </c>
      <c r="B421" t="s">
        <v>162</v>
      </c>
      <c r="C421" t="s">
        <v>37</v>
      </c>
      <c r="D421" s="1">
        <v>300000</v>
      </c>
      <c r="E421" s="2">
        <v>43556</v>
      </c>
      <c r="F421" s="3">
        <f t="shared" si="10"/>
        <v>2019</v>
      </c>
    </row>
    <row r="422" spans="1:6" x14ac:dyDescent="0.25">
      <c r="A422" t="s">
        <v>744</v>
      </c>
      <c r="B422" t="s">
        <v>745</v>
      </c>
      <c r="C422" t="s">
        <v>230</v>
      </c>
      <c r="D422" s="1">
        <v>15000</v>
      </c>
      <c r="E422" s="2">
        <v>43556</v>
      </c>
      <c r="F422" s="3">
        <f t="shared" si="10"/>
        <v>2019</v>
      </c>
    </row>
    <row r="423" spans="1:6" x14ac:dyDescent="0.25">
      <c r="A423" t="s">
        <v>746</v>
      </c>
      <c r="B423" t="s">
        <v>45</v>
      </c>
      <c r="C423" t="s">
        <v>7</v>
      </c>
      <c r="D423" s="1">
        <v>1891890</v>
      </c>
      <c r="E423" s="2">
        <v>43525</v>
      </c>
      <c r="F423" s="3">
        <f t="shared" si="10"/>
        <v>2019</v>
      </c>
    </row>
    <row r="424" spans="1:6" x14ac:dyDescent="0.25">
      <c r="A424" t="s">
        <v>747</v>
      </c>
      <c r="B424" t="s">
        <v>748</v>
      </c>
      <c r="C424" t="s">
        <v>34</v>
      </c>
      <c r="D424" s="1">
        <v>264000</v>
      </c>
      <c r="E424" s="2">
        <v>43525</v>
      </c>
      <c r="F424" s="3">
        <f t="shared" si="10"/>
        <v>2019</v>
      </c>
    </row>
    <row r="425" spans="1:6" x14ac:dyDescent="0.25">
      <c r="A425" t="s">
        <v>749</v>
      </c>
      <c r="B425" t="s">
        <v>750</v>
      </c>
      <c r="C425" t="s">
        <v>34</v>
      </c>
      <c r="D425" s="1">
        <v>155000</v>
      </c>
      <c r="E425" s="2">
        <v>43525</v>
      </c>
      <c r="F425" s="3">
        <f t="shared" si="10"/>
        <v>2019</v>
      </c>
    </row>
    <row r="426" spans="1:6" x14ac:dyDescent="0.25">
      <c r="A426" t="s">
        <v>751</v>
      </c>
      <c r="B426" t="s">
        <v>79</v>
      </c>
      <c r="C426" t="s">
        <v>230</v>
      </c>
      <c r="D426" s="1">
        <v>1000000</v>
      </c>
      <c r="E426" s="2">
        <v>43525</v>
      </c>
      <c r="F426" s="3">
        <f t="shared" si="10"/>
        <v>2019</v>
      </c>
    </row>
    <row r="427" spans="1:6" x14ac:dyDescent="0.25">
      <c r="A427" t="s">
        <v>752</v>
      </c>
      <c r="B427" t="s">
        <v>353</v>
      </c>
      <c r="C427" t="s">
        <v>34</v>
      </c>
      <c r="D427" s="1">
        <v>30000</v>
      </c>
      <c r="E427" s="2">
        <v>43525</v>
      </c>
      <c r="F427" s="3">
        <f t="shared" si="10"/>
        <v>2019</v>
      </c>
    </row>
    <row r="428" spans="1:6" x14ac:dyDescent="0.25">
      <c r="A428" t="s">
        <v>753</v>
      </c>
      <c r="B428" t="s">
        <v>383</v>
      </c>
      <c r="C428" t="s">
        <v>7</v>
      </c>
      <c r="D428" s="1">
        <v>100000</v>
      </c>
      <c r="E428" s="2">
        <v>43525</v>
      </c>
      <c r="F428" s="3">
        <f t="shared" si="10"/>
        <v>2019</v>
      </c>
    </row>
    <row r="429" spans="1:6" x14ac:dyDescent="0.25">
      <c r="A429" t="s">
        <v>754</v>
      </c>
      <c r="B429" t="s">
        <v>755</v>
      </c>
      <c r="C429" t="s">
        <v>19</v>
      </c>
      <c r="D429" s="1">
        <v>7751915</v>
      </c>
      <c r="E429" s="2">
        <v>43525</v>
      </c>
      <c r="F429" s="3">
        <f t="shared" si="10"/>
        <v>2019</v>
      </c>
    </row>
    <row r="430" spans="1:6" x14ac:dyDescent="0.25">
      <c r="A430" t="s">
        <v>756</v>
      </c>
      <c r="B430" t="s">
        <v>507</v>
      </c>
      <c r="C430" t="s">
        <v>19</v>
      </c>
      <c r="D430" s="1">
        <v>800000</v>
      </c>
      <c r="E430" s="2">
        <v>43525</v>
      </c>
      <c r="F430" s="3">
        <f t="shared" si="10"/>
        <v>2019</v>
      </c>
    </row>
    <row r="431" spans="1:6" x14ac:dyDescent="0.25">
      <c r="A431" t="s">
        <v>757</v>
      </c>
      <c r="B431" t="s">
        <v>758</v>
      </c>
      <c r="C431" t="s">
        <v>34</v>
      </c>
      <c r="D431" s="1">
        <v>100000</v>
      </c>
      <c r="E431" s="2">
        <v>43525</v>
      </c>
      <c r="F431" s="3">
        <f t="shared" si="10"/>
        <v>2019</v>
      </c>
    </row>
    <row r="432" spans="1:6" x14ac:dyDescent="0.25">
      <c r="A432" t="s">
        <v>759</v>
      </c>
      <c r="B432" t="s">
        <v>166</v>
      </c>
      <c r="C432" t="s">
        <v>7</v>
      </c>
      <c r="D432" s="1">
        <v>125840</v>
      </c>
      <c r="E432" s="2">
        <v>43525</v>
      </c>
      <c r="F432" s="3">
        <f t="shared" si="10"/>
        <v>2019</v>
      </c>
    </row>
    <row r="433" spans="1:6" x14ac:dyDescent="0.25">
      <c r="A433" t="s">
        <v>760</v>
      </c>
      <c r="B433" t="s">
        <v>761</v>
      </c>
      <c r="C433" t="s">
        <v>24</v>
      </c>
      <c r="D433" s="1">
        <v>2500000</v>
      </c>
      <c r="E433" s="2">
        <v>43525</v>
      </c>
      <c r="F433" s="3">
        <f t="shared" si="10"/>
        <v>2019</v>
      </c>
    </row>
    <row r="434" spans="1:6" x14ac:dyDescent="0.25">
      <c r="A434" t="s">
        <v>762</v>
      </c>
      <c r="B434" t="s">
        <v>763</v>
      </c>
      <c r="C434" t="s">
        <v>19</v>
      </c>
      <c r="D434" s="1">
        <v>2500000</v>
      </c>
      <c r="E434" s="2">
        <v>43525</v>
      </c>
      <c r="F434" s="3">
        <f t="shared" si="10"/>
        <v>2019</v>
      </c>
    </row>
    <row r="435" spans="1:6" x14ac:dyDescent="0.25">
      <c r="A435" t="s">
        <v>764</v>
      </c>
      <c r="B435" t="s">
        <v>253</v>
      </c>
      <c r="C435" t="s">
        <v>34</v>
      </c>
      <c r="D435" s="1">
        <v>30000</v>
      </c>
      <c r="E435" s="2">
        <v>43525</v>
      </c>
      <c r="F435" s="3">
        <f t="shared" si="10"/>
        <v>2019</v>
      </c>
    </row>
    <row r="436" spans="1:6" x14ac:dyDescent="0.25">
      <c r="A436" t="s">
        <v>765</v>
      </c>
      <c r="B436" t="s">
        <v>766</v>
      </c>
      <c r="C436" t="s">
        <v>34</v>
      </c>
      <c r="D436" s="1">
        <v>45000</v>
      </c>
      <c r="E436" s="2">
        <v>43525</v>
      </c>
      <c r="F436" s="3">
        <f t="shared" si="10"/>
        <v>2019</v>
      </c>
    </row>
    <row r="437" spans="1:6" x14ac:dyDescent="0.25">
      <c r="A437" t="s">
        <v>767</v>
      </c>
      <c r="B437" t="s">
        <v>768</v>
      </c>
      <c r="C437" t="s">
        <v>19</v>
      </c>
      <c r="D437" s="1">
        <v>184324</v>
      </c>
      <c r="E437" s="2">
        <v>43525</v>
      </c>
      <c r="F437" s="3">
        <f t="shared" si="10"/>
        <v>2019</v>
      </c>
    </row>
    <row r="438" spans="1:6" x14ac:dyDescent="0.25">
      <c r="A438" t="s">
        <v>769</v>
      </c>
      <c r="B438" t="s">
        <v>770</v>
      </c>
      <c r="C438" t="s">
        <v>7</v>
      </c>
      <c r="D438" s="1">
        <v>57000</v>
      </c>
      <c r="E438" s="2">
        <v>43525</v>
      </c>
      <c r="F438" s="3">
        <f t="shared" si="10"/>
        <v>2019</v>
      </c>
    </row>
    <row r="439" spans="1:6" x14ac:dyDescent="0.25">
      <c r="A439" t="s">
        <v>771</v>
      </c>
      <c r="B439" t="s">
        <v>772</v>
      </c>
      <c r="C439" t="s">
        <v>19</v>
      </c>
      <c r="D439" s="1">
        <v>474374</v>
      </c>
      <c r="E439" s="2">
        <v>43525</v>
      </c>
      <c r="F439" s="3">
        <f t="shared" si="10"/>
        <v>2019</v>
      </c>
    </row>
    <row r="440" spans="1:6" x14ac:dyDescent="0.25">
      <c r="A440" t="s">
        <v>773</v>
      </c>
      <c r="B440" t="s">
        <v>774</v>
      </c>
      <c r="C440" t="s">
        <v>7</v>
      </c>
      <c r="D440" s="1">
        <v>570402</v>
      </c>
      <c r="E440" s="2">
        <v>43525</v>
      </c>
      <c r="F440" s="3">
        <f t="shared" si="10"/>
        <v>2019</v>
      </c>
    </row>
    <row r="441" spans="1:6" x14ac:dyDescent="0.25">
      <c r="A441" t="s">
        <v>775</v>
      </c>
      <c r="B441" t="s">
        <v>291</v>
      </c>
      <c r="C441" t="s">
        <v>31</v>
      </c>
      <c r="D441" s="1">
        <v>709888</v>
      </c>
      <c r="E441" s="2">
        <v>43525</v>
      </c>
      <c r="F441" s="3">
        <f t="shared" si="10"/>
        <v>2019</v>
      </c>
    </row>
    <row r="442" spans="1:6" x14ac:dyDescent="0.25">
      <c r="A442" t="s">
        <v>776</v>
      </c>
      <c r="B442" t="s">
        <v>777</v>
      </c>
      <c r="C442" t="s">
        <v>24</v>
      </c>
      <c r="D442" s="1">
        <v>180000</v>
      </c>
      <c r="E442" s="2">
        <v>43525</v>
      </c>
      <c r="F442" s="3">
        <f t="shared" si="10"/>
        <v>2019</v>
      </c>
    </row>
    <row r="443" spans="1:6" x14ac:dyDescent="0.25">
      <c r="A443" t="s">
        <v>778</v>
      </c>
      <c r="B443" t="s">
        <v>264</v>
      </c>
      <c r="C443" t="s">
        <v>7</v>
      </c>
      <c r="D443" s="1">
        <v>245000</v>
      </c>
      <c r="E443" s="2">
        <v>43525</v>
      </c>
      <c r="F443" s="3">
        <f t="shared" si="10"/>
        <v>2019</v>
      </c>
    </row>
    <row r="444" spans="1:6" x14ac:dyDescent="0.25">
      <c r="A444" t="s">
        <v>779</v>
      </c>
      <c r="B444" t="s">
        <v>780</v>
      </c>
      <c r="C444" t="s">
        <v>34</v>
      </c>
      <c r="D444" s="1">
        <v>20000</v>
      </c>
      <c r="E444" s="2">
        <v>43525</v>
      </c>
      <c r="F444" s="3">
        <f t="shared" si="10"/>
        <v>2019</v>
      </c>
    </row>
    <row r="445" spans="1:6" x14ac:dyDescent="0.25">
      <c r="A445" t="s">
        <v>781</v>
      </c>
      <c r="B445" t="s">
        <v>107</v>
      </c>
      <c r="C445" t="s">
        <v>7</v>
      </c>
      <c r="D445" s="1">
        <v>1565000</v>
      </c>
      <c r="E445" s="2">
        <v>43525</v>
      </c>
      <c r="F445" s="3">
        <f t="shared" si="10"/>
        <v>2019</v>
      </c>
    </row>
    <row r="446" spans="1:6" x14ac:dyDescent="0.25">
      <c r="A446" t="s">
        <v>782</v>
      </c>
      <c r="B446" t="s">
        <v>445</v>
      </c>
      <c r="C446" t="s">
        <v>7</v>
      </c>
      <c r="D446" s="1">
        <v>200000</v>
      </c>
      <c r="E446" s="2">
        <v>43525</v>
      </c>
      <c r="F446" s="3">
        <f t="shared" si="10"/>
        <v>2019</v>
      </c>
    </row>
    <row r="447" spans="1:6" x14ac:dyDescent="0.25">
      <c r="A447" t="s">
        <v>783</v>
      </c>
      <c r="B447" t="s">
        <v>784</v>
      </c>
      <c r="C447" t="s">
        <v>7</v>
      </c>
      <c r="D447" s="1">
        <v>368188</v>
      </c>
      <c r="E447" s="2">
        <v>43497</v>
      </c>
      <c r="F447" s="3">
        <f t="shared" si="10"/>
        <v>2019</v>
      </c>
    </row>
    <row r="448" spans="1:6" x14ac:dyDescent="0.25">
      <c r="A448" t="s">
        <v>785</v>
      </c>
      <c r="B448" t="s">
        <v>786</v>
      </c>
      <c r="C448" t="s">
        <v>34</v>
      </c>
      <c r="D448" s="1">
        <v>1500000</v>
      </c>
      <c r="E448" s="2">
        <v>43497</v>
      </c>
      <c r="F448" s="3">
        <f t="shared" si="10"/>
        <v>2019</v>
      </c>
    </row>
    <row r="449" spans="1:6" x14ac:dyDescent="0.25">
      <c r="A449" t="s">
        <v>787</v>
      </c>
      <c r="B449" t="s">
        <v>293</v>
      </c>
      <c r="C449" t="s">
        <v>34</v>
      </c>
      <c r="D449" s="1">
        <v>25000</v>
      </c>
      <c r="E449" s="2">
        <v>43497</v>
      </c>
      <c r="F449" s="3">
        <f t="shared" si="10"/>
        <v>2019</v>
      </c>
    </row>
    <row r="450" spans="1:6" x14ac:dyDescent="0.25">
      <c r="A450" t="s">
        <v>788</v>
      </c>
      <c r="B450" t="s">
        <v>789</v>
      </c>
      <c r="C450" t="s">
        <v>72</v>
      </c>
      <c r="D450" s="1">
        <v>340000</v>
      </c>
      <c r="E450" s="2">
        <v>43497</v>
      </c>
      <c r="F450" s="3">
        <f t="shared" si="10"/>
        <v>2019</v>
      </c>
    </row>
    <row r="451" spans="1:6" x14ac:dyDescent="0.25">
      <c r="A451" t="s">
        <v>790</v>
      </c>
      <c r="B451" t="s">
        <v>400</v>
      </c>
      <c r="C451" t="s">
        <v>10</v>
      </c>
      <c r="D451" s="1">
        <v>2652500</v>
      </c>
      <c r="E451" s="2">
        <v>43497</v>
      </c>
      <c r="F451" s="3">
        <f t="shared" ref="F451:F514" si="11">YEAR(E451)</f>
        <v>2019</v>
      </c>
    </row>
    <row r="452" spans="1:6" x14ac:dyDescent="0.25">
      <c r="A452" t="s">
        <v>791</v>
      </c>
      <c r="B452" t="s">
        <v>398</v>
      </c>
      <c r="C452" t="s">
        <v>103</v>
      </c>
      <c r="D452" s="1">
        <v>4795803</v>
      </c>
      <c r="E452" s="2">
        <v>43497</v>
      </c>
      <c r="F452" s="3">
        <f t="shared" si="11"/>
        <v>2019</v>
      </c>
    </row>
    <row r="453" spans="1:6" x14ac:dyDescent="0.25">
      <c r="A453" t="s">
        <v>792</v>
      </c>
      <c r="B453" t="s">
        <v>102</v>
      </c>
      <c r="C453" t="s">
        <v>103</v>
      </c>
      <c r="D453" s="1">
        <v>2756250</v>
      </c>
      <c r="E453" s="2">
        <v>43497</v>
      </c>
      <c r="F453" s="3">
        <f t="shared" si="11"/>
        <v>2019</v>
      </c>
    </row>
    <row r="454" spans="1:6" x14ac:dyDescent="0.25">
      <c r="A454" t="s">
        <v>793</v>
      </c>
      <c r="B454" t="s">
        <v>794</v>
      </c>
      <c r="C454" t="s">
        <v>34</v>
      </c>
      <c r="D454" s="1">
        <v>10000</v>
      </c>
      <c r="E454" s="2">
        <v>43497</v>
      </c>
      <c r="F454" s="3">
        <f t="shared" si="11"/>
        <v>2019</v>
      </c>
    </row>
    <row r="455" spans="1:6" x14ac:dyDescent="0.25">
      <c r="A455" t="s">
        <v>795</v>
      </c>
      <c r="B455" t="s">
        <v>796</v>
      </c>
      <c r="C455" t="s">
        <v>34</v>
      </c>
      <c r="D455" s="1">
        <v>115000</v>
      </c>
      <c r="E455" s="2">
        <v>43497</v>
      </c>
      <c r="F455" s="3">
        <f t="shared" si="11"/>
        <v>2019</v>
      </c>
    </row>
    <row r="456" spans="1:6" x14ac:dyDescent="0.25">
      <c r="A456" t="s">
        <v>797</v>
      </c>
      <c r="B456" t="s">
        <v>12</v>
      </c>
      <c r="C456" t="s">
        <v>19</v>
      </c>
      <c r="D456" s="1">
        <v>170000</v>
      </c>
      <c r="E456" s="2">
        <v>43497</v>
      </c>
      <c r="F456" s="3">
        <f t="shared" si="11"/>
        <v>2019</v>
      </c>
    </row>
    <row r="457" spans="1:6" x14ac:dyDescent="0.25">
      <c r="A457" t="s">
        <v>798</v>
      </c>
      <c r="B457" t="s">
        <v>514</v>
      </c>
      <c r="C457" t="s">
        <v>72</v>
      </c>
      <c r="D457" s="1">
        <v>150000</v>
      </c>
      <c r="E457" s="2">
        <v>43497</v>
      </c>
      <c r="F457" s="3">
        <f t="shared" si="11"/>
        <v>2019</v>
      </c>
    </row>
    <row r="458" spans="1:6" x14ac:dyDescent="0.25">
      <c r="A458" t="s">
        <v>799</v>
      </c>
      <c r="B458" t="s">
        <v>443</v>
      </c>
      <c r="C458" t="s">
        <v>7</v>
      </c>
      <c r="D458" s="1">
        <v>150000</v>
      </c>
      <c r="E458" s="2">
        <v>43497</v>
      </c>
      <c r="F458" s="3">
        <f t="shared" si="11"/>
        <v>2019</v>
      </c>
    </row>
    <row r="459" spans="1:6" x14ac:dyDescent="0.25">
      <c r="A459" t="s">
        <v>800</v>
      </c>
      <c r="B459" t="s">
        <v>441</v>
      </c>
      <c r="C459" t="s">
        <v>7</v>
      </c>
      <c r="D459" s="1">
        <v>1200000</v>
      </c>
      <c r="E459" s="2">
        <v>43497</v>
      </c>
      <c r="F459" s="3">
        <f t="shared" si="11"/>
        <v>2019</v>
      </c>
    </row>
    <row r="460" spans="1:6" x14ac:dyDescent="0.25">
      <c r="A460" t="s">
        <v>801</v>
      </c>
      <c r="B460" t="s">
        <v>802</v>
      </c>
      <c r="C460" t="s">
        <v>7</v>
      </c>
      <c r="D460" s="1">
        <v>500000</v>
      </c>
      <c r="E460" s="2">
        <v>43497</v>
      </c>
      <c r="F460" s="3">
        <f t="shared" si="11"/>
        <v>2019</v>
      </c>
    </row>
    <row r="461" spans="1:6" x14ac:dyDescent="0.25">
      <c r="A461" t="s">
        <v>803</v>
      </c>
      <c r="B461" t="s">
        <v>804</v>
      </c>
      <c r="C461" t="s">
        <v>24</v>
      </c>
      <c r="D461" s="1">
        <v>660000</v>
      </c>
      <c r="E461" s="2">
        <v>43497</v>
      </c>
      <c r="F461" s="3">
        <f t="shared" si="11"/>
        <v>2019</v>
      </c>
    </row>
    <row r="462" spans="1:6" x14ac:dyDescent="0.25">
      <c r="A462" t="s">
        <v>805</v>
      </c>
      <c r="B462" t="s">
        <v>806</v>
      </c>
      <c r="C462" t="s">
        <v>7</v>
      </c>
      <c r="D462" s="1">
        <v>240000</v>
      </c>
      <c r="E462" s="2">
        <v>43497</v>
      </c>
      <c r="F462" s="3">
        <f t="shared" si="11"/>
        <v>2019</v>
      </c>
    </row>
    <row r="463" spans="1:6" x14ac:dyDescent="0.25">
      <c r="A463" t="s">
        <v>807</v>
      </c>
      <c r="B463" t="s">
        <v>808</v>
      </c>
      <c r="C463" t="s">
        <v>103</v>
      </c>
      <c r="D463" s="1">
        <v>1800000</v>
      </c>
      <c r="E463" s="2">
        <v>43497</v>
      </c>
      <c r="F463" s="3">
        <f t="shared" si="11"/>
        <v>2019</v>
      </c>
    </row>
    <row r="464" spans="1:6" x14ac:dyDescent="0.25">
      <c r="A464" t="s">
        <v>809</v>
      </c>
      <c r="B464" t="s">
        <v>85</v>
      </c>
      <c r="C464" t="s">
        <v>24</v>
      </c>
      <c r="D464" s="1">
        <v>1134975</v>
      </c>
      <c r="E464" s="2">
        <v>43497</v>
      </c>
      <c r="F464" s="3">
        <f t="shared" si="11"/>
        <v>2019</v>
      </c>
    </row>
    <row r="465" spans="1:6" x14ac:dyDescent="0.25">
      <c r="A465" t="s">
        <v>810</v>
      </c>
      <c r="B465" t="s">
        <v>811</v>
      </c>
      <c r="C465" t="s">
        <v>7</v>
      </c>
      <c r="D465" s="1">
        <v>100000</v>
      </c>
      <c r="E465" s="2">
        <v>43497</v>
      </c>
      <c r="F465" s="3">
        <f t="shared" si="11"/>
        <v>2019</v>
      </c>
    </row>
    <row r="466" spans="1:6" x14ac:dyDescent="0.25">
      <c r="A466" t="s">
        <v>812</v>
      </c>
      <c r="B466" t="s">
        <v>813</v>
      </c>
      <c r="C466" t="s">
        <v>10</v>
      </c>
      <c r="D466" s="1">
        <v>55000000</v>
      </c>
      <c r="E466" s="2">
        <v>43466</v>
      </c>
      <c r="F466" s="3">
        <f t="shared" si="11"/>
        <v>2019</v>
      </c>
    </row>
    <row r="467" spans="1:6" x14ac:dyDescent="0.25">
      <c r="A467" t="s">
        <v>814</v>
      </c>
      <c r="B467" t="s">
        <v>815</v>
      </c>
      <c r="C467" t="s">
        <v>37</v>
      </c>
      <c r="D467" s="1">
        <v>400000</v>
      </c>
      <c r="E467" s="2">
        <v>43466</v>
      </c>
      <c r="F467" s="3">
        <f t="shared" si="11"/>
        <v>2019</v>
      </c>
    </row>
    <row r="468" spans="1:6" x14ac:dyDescent="0.25">
      <c r="A468" t="s">
        <v>816</v>
      </c>
      <c r="B468" t="s">
        <v>817</v>
      </c>
      <c r="C468" t="s">
        <v>19</v>
      </c>
      <c r="D468" s="1">
        <v>5605398</v>
      </c>
      <c r="E468" s="2">
        <v>43466</v>
      </c>
      <c r="F468" s="3">
        <f t="shared" si="11"/>
        <v>2019</v>
      </c>
    </row>
    <row r="469" spans="1:6" x14ac:dyDescent="0.25">
      <c r="A469" t="s">
        <v>818</v>
      </c>
      <c r="B469" t="s">
        <v>721</v>
      </c>
      <c r="C469" t="s">
        <v>31</v>
      </c>
      <c r="D469" s="1">
        <v>1000000</v>
      </c>
      <c r="E469" s="2">
        <v>43466</v>
      </c>
      <c r="F469" s="3">
        <f t="shared" si="11"/>
        <v>2019</v>
      </c>
    </row>
    <row r="470" spans="1:6" x14ac:dyDescent="0.25">
      <c r="A470" t="s">
        <v>819</v>
      </c>
      <c r="B470" t="s">
        <v>820</v>
      </c>
      <c r="C470" t="s">
        <v>7</v>
      </c>
      <c r="D470" s="1">
        <v>215000</v>
      </c>
      <c r="E470" s="2">
        <v>43466</v>
      </c>
      <c r="F470" s="3">
        <f t="shared" si="11"/>
        <v>2019</v>
      </c>
    </row>
    <row r="471" spans="1:6" x14ac:dyDescent="0.25">
      <c r="A471" t="s">
        <v>821</v>
      </c>
      <c r="B471" t="s">
        <v>822</v>
      </c>
      <c r="C471" t="s">
        <v>7</v>
      </c>
      <c r="D471" s="1">
        <v>130850</v>
      </c>
      <c r="E471" s="2">
        <v>43466</v>
      </c>
      <c r="F471" s="3">
        <f t="shared" si="11"/>
        <v>2019</v>
      </c>
    </row>
    <row r="472" spans="1:6" x14ac:dyDescent="0.25">
      <c r="A472" t="s">
        <v>823</v>
      </c>
      <c r="B472" t="s">
        <v>408</v>
      </c>
      <c r="C472" t="s">
        <v>34</v>
      </c>
      <c r="D472" s="1">
        <v>491000</v>
      </c>
      <c r="E472" s="2">
        <v>43466</v>
      </c>
      <c r="F472" s="3">
        <f t="shared" si="11"/>
        <v>2019</v>
      </c>
    </row>
    <row r="473" spans="1:6" x14ac:dyDescent="0.25">
      <c r="A473" t="s">
        <v>824</v>
      </c>
      <c r="B473" t="s">
        <v>107</v>
      </c>
      <c r="C473" t="s">
        <v>7</v>
      </c>
      <c r="D473" s="1">
        <v>750000</v>
      </c>
      <c r="E473" s="2">
        <v>43466</v>
      </c>
      <c r="F473" s="3">
        <f t="shared" si="11"/>
        <v>2019</v>
      </c>
    </row>
    <row r="474" spans="1:6" x14ac:dyDescent="0.25">
      <c r="A474" t="s">
        <v>825</v>
      </c>
      <c r="B474" t="s">
        <v>670</v>
      </c>
      <c r="C474" t="s">
        <v>7</v>
      </c>
      <c r="D474" s="1">
        <v>261000</v>
      </c>
      <c r="E474" s="2">
        <v>43466</v>
      </c>
      <c r="F474" s="3">
        <f t="shared" si="11"/>
        <v>2019</v>
      </c>
    </row>
    <row r="475" spans="1:6" x14ac:dyDescent="0.25">
      <c r="A475" t="s">
        <v>826</v>
      </c>
      <c r="B475" t="s">
        <v>811</v>
      </c>
      <c r="C475" t="s">
        <v>7</v>
      </c>
      <c r="D475" s="1">
        <v>170000</v>
      </c>
      <c r="E475" s="2">
        <v>43466</v>
      </c>
      <c r="F475" s="3">
        <f t="shared" si="11"/>
        <v>2019</v>
      </c>
    </row>
    <row r="476" spans="1:6" x14ac:dyDescent="0.25">
      <c r="A476" t="s">
        <v>827</v>
      </c>
      <c r="B476" t="s">
        <v>12</v>
      </c>
      <c r="C476" t="s">
        <v>7</v>
      </c>
      <c r="D476" s="1">
        <v>131579</v>
      </c>
      <c r="E476" s="2">
        <v>43466</v>
      </c>
      <c r="F476" s="3">
        <f t="shared" si="11"/>
        <v>2019</v>
      </c>
    </row>
    <row r="477" spans="1:6" x14ac:dyDescent="0.25">
      <c r="A477" t="s">
        <v>828</v>
      </c>
      <c r="B477" t="s">
        <v>829</v>
      </c>
      <c r="C477" t="s">
        <v>7</v>
      </c>
      <c r="D477" s="1">
        <v>100000</v>
      </c>
      <c r="E477" s="2">
        <v>43466</v>
      </c>
      <c r="F477" s="3">
        <f t="shared" si="11"/>
        <v>2019</v>
      </c>
    </row>
    <row r="478" spans="1:6" x14ac:dyDescent="0.25">
      <c r="A478" t="s">
        <v>830</v>
      </c>
      <c r="B478" t="s">
        <v>291</v>
      </c>
      <c r="C478" t="s">
        <v>24</v>
      </c>
      <c r="D478" s="1">
        <v>348550</v>
      </c>
      <c r="E478" s="2">
        <v>43466</v>
      </c>
      <c r="F478" s="3">
        <f t="shared" si="11"/>
        <v>2019</v>
      </c>
    </row>
    <row r="479" spans="1:6" x14ac:dyDescent="0.25">
      <c r="A479" t="s">
        <v>831</v>
      </c>
      <c r="B479" t="s">
        <v>832</v>
      </c>
      <c r="C479" t="s">
        <v>7</v>
      </c>
      <c r="D479" s="1">
        <v>166000</v>
      </c>
      <c r="E479" s="2">
        <v>43466</v>
      </c>
      <c r="F479" s="3">
        <f t="shared" si="11"/>
        <v>2019</v>
      </c>
    </row>
    <row r="480" spans="1:6" x14ac:dyDescent="0.25">
      <c r="A480" t="s">
        <v>833</v>
      </c>
      <c r="B480" t="s">
        <v>676</v>
      </c>
      <c r="C480" t="s">
        <v>24</v>
      </c>
      <c r="D480" s="1">
        <v>2250000</v>
      </c>
      <c r="E480" s="2">
        <v>43466</v>
      </c>
      <c r="F480" s="3">
        <f t="shared" si="11"/>
        <v>2019</v>
      </c>
    </row>
    <row r="481" spans="1:6" x14ac:dyDescent="0.25">
      <c r="A481" t="s">
        <v>834</v>
      </c>
      <c r="B481" t="s">
        <v>433</v>
      </c>
      <c r="C481" t="s">
        <v>19</v>
      </c>
      <c r="D481" s="1">
        <v>9700000</v>
      </c>
      <c r="E481" s="2">
        <v>43466</v>
      </c>
      <c r="F481" s="3">
        <f t="shared" si="11"/>
        <v>2019</v>
      </c>
    </row>
    <row r="482" spans="1:6" x14ac:dyDescent="0.25">
      <c r="A482" t="s">
        <v>835</v>
      </c>
      <c r="B482" t="s">
        <v>437</v>
      </c>
      <c r="C482" t="s">
        <v>10</v>
      </c>
      <c r="D482" s="1">
        <v>250000</v>
      </c>
      <c r="E482" s="2">
        <v>43466</v>
      </c>
      <c r="F482" s="3">
        <f t="shared" si="11"/>
        <v>2019</v>
      </c>
    </row>
    <row r="483" spans="1:6" x14ac:dyDescent="0.25">
      <c r="A483" t="s">
        <v>836</v>
      </c>
      <c r="B483" t="s">
        <v>837</v>
      </c>
      <c r="C483" t="s">
        <v>7</v>
      </c>
      <c r="D483" s="1">
        <v>250000</v>
      </c>
      <c r="E483" s="2">
        <v>43466</v>
      </c>
      <c r="F483" s="3">
        <f t="shared" si="11"/>
        <v>2019</v>
      </c>
    </row>
    <row r="484" spans="1:6" x14ac:dyDescent="0.25">
      <c r="A484" t="s">
        <v>838</v>
      </c>
      <c r="B484" t="s">
        <v>491</v>
      </c>
      <c r="C484" t="s">
        <v>19</v>
      </c>
      <c r="D484" s="1">
        <v>100000</v>
      </c>
      <c r="E484" s="2">
        <v>43466</v>
      </c>
      <c r="F484" s="3">
        <f t="shared" si="11"/>
        <v>2019</v>
      </c>
    </row>
    <row r="485" spans="1:6" x14ac:dyDescent="0.25">
      <c r="A485" t="s">
        <v>839</v>
      </c>
      <c r="B485" t="s">
        <v>481</v>
      </c>
      <c r="C485" t="s">
        <v>19</v>
      </c>
      <c r="D485" s="1">
        <v>100000</v>
      </c>
      <c r="E485" s="2">
        <v>43466</v>
      </c>
      <c r="F485" s="3">
        <f t="shared" si="11"/>
        <v>2019</v>
      </c>
    </row>
    <row r="486" spans="1:6" x14ac:dyDescent="0.25">
      <c r="A486" t="s">
        <v>840</v>
      </c>
      <c r="B486" t="s">
        <v>841</v>
      </c>
      <c r="C486" t="s">
        <v>24</v>
      </c>
      <c r="D486" s="1">
        <v>17500000</v>
      </c>
      <c r="E486" s="2">
        <v>43466</v>
      </c>
      <c r="F486" s="3">
        <f t="shared" si="11"/>
        <v>2019</v>
      </c>
    </row>
    <row r="487" spans="1:6" x14ac:dyDescent="0.25">
      <c r="A487" t="s">
        <v>842</v>
      </c>
      <c r="B487" t="s">
        <v>843</v>
      </c>
      <c r="C487" t="s">
        <v>48</v>
      </c>
      <c r="D487" s="1">
        <v>1625000</v>
      </c>
      <c r="E487" s="2">
        <v>43466</v>
      </c>
      <c r="F487" s="3">
        <f t="shared" si="11"/>
        <v>2019</v>
      </c>
    </row>
    <row r="488" spans="1:6" x14ac:dyDescent="0.25">
      <c r="A488" t="s">
        <v>844</v>
      </c>
      <c r="B488" t="s">
        <v>845</v>
      </c>
      <c r="C488" t="s">
        <v>34</v>
      </c>
      <c r="D488" s="1">
        <v>75000</v>
      </c>
      <c r="E488" s="2">
        <v>43435</v>
      </c>
      <c r="F488" s="3">
        <f t="shared" si="11"/>
        <v>2018</v>
      </c>
    </row>
    <row r="489" spans="1:6" x14ac:dyDescent="0.25">
      <c r="A489" t="s">
        <v>846</v>
      </c>
      <c r="B489" t="s">
        <v>507</v>
      </c>
      <c r="C489" t="s">
        <v>19</v>
      </c>
      <c r="D489" s="1">
        <v>100000</v>
      </c>
      <c r="E489" s="2">
        <v>43435</v>
      </c>
      <c r="F489" s="3">
        <f t="shared" si="11"/>
        <v>2018</v>
      </c>
    </row>
    <row r="490" spans="1:6" x14ac:dyDescent="0.25">
      <c r="A490" t="s">
        <v>847</v>
      </c>
      <c r="B490" t="s">
        <v>848</v>
      </c>
      <c r="C490" t="s">
        <v>34</v>
      </c>
      <c r="D490" s="1">
        <v>1000000</v>
      </c>
      <c r="E490" s="2">
        <v>43435</v>
      </c>
      <c r="F490" s="3">
        <f t="shared" si="11"/>
        <v>2018</v>
      </c>
    </row>
    <row r="491" spans="1:6" x14ac:dyDescent="0.25">
      <c r="A491" t="s">
        <v>849</v>
      </c>
      <c r="B491" t="s">
        <v>473</v>
      </c>
      <c r="C491" t="s">
        <v>19</v>
      </c>
      <c r="D491" s="1">
        <v>6500000</v>
      </c>
      <c r="E491" s="2">
        <v>43435</v>
      </c>
      <c r="F491" s="3">
        <f t="shared" si="11"/>
        <v>2018</v>
      </c>
    </row>
    <row r="492" spans="1:6" x14ac:dyDescent="0.25">
      <c r="A492" t="s">
        <v>850</v>
      </c>
      <c r="B492" t="s">
        <v>851</v>
      </c>
      <c r="C492" t="s">
        <v>34</v>
      </c>
      <c r="D492" s="1">
        <v>200000</v>
      </c>
      <c r="E492" s="2">
        <v>43435</v>
      </c>
      <c r="F492" s="3">
        <f t="shared" si="11"/>
        <v>2018</v>
      </c>
    </row>
    <row r="493" spans="1:6" x14ac:dyDescent="0.25">
      <c r="A493" t="s">
        <v>852</v>
      </c>
      <c r="B493" t="s">
        <v>509</v>
      </c>
      <c r="C493" t="s">
        <v>19</v>
      </c>
      <c r="D493" s="1">
        <v>2500000</v>
      </c>
      <c r="E493" s="2">
        <v>43435</v>
      </c>
      <c r="F493" s="3">
        <f t="shared" si="11"/>
        <v>2018</v>
      </c>
    </row>
    <row r="494" spans="1:6" x14ac:dyDescent="0.25">
      <c r="A494" t="s">
        <v>853</v>
      </c>
      <c r="B494" t="s">
        <v>854</v>
      </c>
      <c r="C494" t="s">
        <v>34</v>
      </c>
      <c r="D494" s="1">
        <v>109600</v>
      </c>
      <c r="E494" s="2">
        <v>43435</v>
      </c>
      <c r="F494" s="3">
        <f t="shared" si="11"/>
        <v>2018</v>
      </c>
    </row>
    <row r="495" spans="1:6" x14ac:dyDescent="0.25">
      <c r="A495" t="s">
        <v>855</v>
      </c>
      <c r="B495" t="s">
        <v>471</v>
      </c>
      <c r="C495" t="s">
        <v>19</v>
      </c>
      <c r="D495" s="1">
        <v>100000</v>
      </c>
      <c r="E495" s="2">
        <v>43435</v>
      </c>
      <c r="F495" s="3">
        <f t="shared" si="11"/>
        <v>2018</v>
      </c>
    </row>
    <row r="496" spans="1:6" x14ac:dyDescent="0.25">
      <c r="A496" t="s">
        <v>856</v>
      </c>
      <c r="B496" t="s">
        <v>857</v>
      </c>
      <c r="C496" t="s">
        <v>48</v>
      </c>
      <c r="D496" s="1">
        <v>25000</v>
      </c>
      <c r="E496" s="2">
        <v>43435</v>
      </c>
      <c r="F496" s="3">
        <f t="shared" si="11"/>
        <v>2018</v>
      </c>
    </row>
    <row r="497" spans="1:6" x14ac:dyDescent="0.25">
      <c r="A497" t="s">
        <v>858</v>
      </c>
      <c r="B497" t="s">
        <v>859</v>
      </c>
      <c r="C497" t="s">
        <v>19</v>
      </c>
      <c r="D497" s="1">
        <v>26600000</v>
      </c>
      <c r="E497" s="2">
        <v>43435</v>
      </c>
      <c r="F497" s="3">
        <f t="shared" si="11"/>
        <v>2018</v>
      </c>
    </row>
    <row r="498" spans="1:6" x14ac:dyDescent="0.25">
      <c r="A498" t="s">
        <v>860</v>
      </c>
      <c r="B498" t="s">
        <v>861</v>
      </c>
      <c r="C498" t="s">
        <v>34</v>
      </c>
      <c r="D498" s="1">
        <v>75000</v>
      </c>
      <c r="E498" s="2">
        <v>43435</v>
      </c>
      <c r="F498" s="3">
        <f t="shared" si="11"/>
        <v>2018</v>
      </c>
    </row>
    <row r="499" spans="1:6" x14ac:dyDescent="0.25">
      <c r="A499" t="s">
        <v>862</v>
      </c>
      <c r="B499" t="s">
        <v>196</v>
      </c>
      <c r="C499" t="s">
        <v>7</v>
      </c>
      <c r="D499" s="1">
        <v>3000000</v>
      </c>
      <c r="E499" s="2">
        <v>43435</v>
      </c>
      <c r="F499" s="3">
        <f t="shared" si="11"/>
        <v>2018</v>
      </c>
    </row>
    <row r="500" spans="1:6" x14ac:dyDescent="0.25">
      <c r="A500" t="s">
        <v>863</v>
      </c>
      <c r="B500" t="s">
        <v>864</v>
      </c>
      <c r="C500" t="s">
        <v>24</v>
      </c>
      <c r="D500" s="1">
        <v>50000</v>
      </c>
      <c r="E500" s="2">
        <v>43435</v>
      </c>
      <c r="F500" s="3">
        <f t="shared" si="11"/>
        <v>2018</v>
      </c>
    </row>
    <row r="501" spans="1:6" x14ac:dyDescent="0.25">
      <c r="A501" t="s">
        <v>865</v>
      </c>
      <c r="B501" t="s">
        <v>18</v>
      </c>
      <c r="C501" t="s">
        <v>19</v>
      </c>
      <c r="D501" s="1">
        <v>2500000</v>
      </c>
      <c r="E501" s="2">
        <v>43435</v>
      </c>
      <c r="F501" s="3">
        <f t="shared" si="11"/>
        <v>2018</v>
      </c>
    </row>
    <row r="502" spans="1:6" x14ac:dyDescent="0.25">
      <c r="A502" t="s">
        <v>866</v>
      </c>
      <c r="B502" t="s">
        <v>867</v>
      </c>
      <c r="C502" t="s">
        <v>48</v>
      </c>
      <c r="D502" s="1">
        <v>32621</v>
      </c>
      <c r="E502" s="2">
        <v>43435</v>
      </c>
      <c r="F502" s="3">
        <f t="shared" si="11"/>
        <v>2018</v>
      </c>
    </row>
    <row r="503" spans="1:6" x14ac:dyDescent="0.25">
      <c r="A503" t="s">
        <v>868</v>
      </c>
      <c r="B503" t="s">
        <v>406</v>
      </c>
      <c r="C503" t="s">
        <v>19</v>
      </c>
      <c r="D503" s="1">
        <v>100000</v>
      </c>
      <c r="E503" s="2">
        <v>43435</v>
      </c>
      <c r="F503" s="3">
        <f t="shared" si="11"/>
        <v>2018</v>
      </c>
    </row>
    <row r="504" spans="1:6" x14ac:dyDescent="0.25">
      <c r="A504" t="s">
        <v>869</v>
      </c>
      <c r="B504" t="s">
        <v>520</v>
      </c>
      <c r="C504" t="s">
        <v>34</v>
      </c>
      <c r="D504" s="1">
        <v>25000</v>
      </c>
      <c r="E504" s="2">
        <v>43435</v>
      </c>
      <c r="F504" s="3">
        <f t="shared" si="11"/>
        <v>2018</v>
      </c>
    </row>
    <row r="505" spans="1:6" x14ac:dyDescent="0.25">
      <c r="A505" t="s">
        <v>870</v>
      </c>
      <c r="B505" t="s">
        <v>315</v>
      </c>
      <c r="C505" t="s">
        <v>34</v>
      </c>
      <c r="D505" s="1">
        <v>350000</v>
      </c>
      <c r="E505" s="2">
        <v>43435</v>
      </c>
      <c r="F505" s="3">
        <f t="shared" si="11"/>
        <v>2018</v>
      </c>
    </row>
    <row r="506" spans="1:6" x14ac:dyDescent="0.25">
      <c r="A506" t="s">
        <v>871</v>
      </c>
      <c r="B506" t="s">
        <v>512</v>
      </c>
      <c r="C506" t="s">
        <v>19</v>
      </c>
      <c r="D506" s="1">
        <v>2500000</v>
      </c>
      <c r="E506" s="2">
        <v>43435</v>
      </c>
      <c r="F506" s="3">
        <f t="shared" si="11"/>
        <v>2018</v>
      </c>
    </row>
    <row r="507" spans="1:6" x14ac:dyDescent="0.25">
      <c r="A507" t="s">
        <v>872</v>
      </c>
      <c r="B507" t="s">
        <v>455</v>
      </c>
      <c r="C507" t="s">
        <v>19</v>
      </c>
      <c r="D507" s="1">
        <v>100000</v>
      </c>
      <c r="E507" s="2">
        <v>43435</v>
      </c>
      <c r="F507" s="3">
        <f t="shared" si="11"/>
        <v>2018</v>
      </c>
    </row>
    <row r="508" spans="1:6" x14ac:dyDescent="0.25">
      <c r="A508" t="s">
        <v>873</v>
      </c>
      <c r="B508" t="s">
        <v>107</v>
      </c>
      <c r="C508" t="s">
        <v>7</v>
      </c>
      <c r="D508" s="1">
        <v>22000</v>
      </c>
      <c r="E508" s="2">
        <v>43435</v>
      </c>
      <c r="F508" s="3">
        <f t="shared" si="11"/>
        <v>2018</v>
      </c>
    </row>
    <row r="509" spans="1:6" x14ac:dyDescent="0.25">
      <c r="A509" t="s">
        <v>874</v>
      </c>
      <c r="B509" t="s">
        <v>485</v>
      </c>
      <c r="C509" t="s">
        <v>19</v>
      </c>
      <c r="D509" s="1">
        <v>100000</v>
      </c>
      <c r="E509" s="2">
        <v>43435</v>
      </c>
      <c r="F509" s="3">
        <f t="shared" si="11"/>
        <v>2018</v>
      </c>
    </row>
    <row r="510" spans="1:6" x14ac:dyDescent="0.25">
      <c r="A510" t="s">
        <v>875</v>
      </c>
      <c r="B510" t="s">
        <v>507</v>
      </c>
      <c r="C510" t="s">
        <v>19</v>
      </c>
      <c r="D510" s="1">
        <v>10400000</v>
      </c>
      <c r="E510" s="2">
        <v>43435</v>
      </c>
      <c r="F510" s="3">
        <f t="shared" si="11"/>
        <v>2018</v>
      </c>
    </row>
    <row r="511" spans="1:6" x14ac:dyDescent="0.25">
      <c r="A511" t="s">
        <v>876</v>
      </c>
      <c r="B511" t="s">
        <v>503</v>
      </c>
      <c r="C511" t="s">
        <v>19</v>
      </c>
      <c r="D511" s="1">
        <v>100000</v>
      </c>
      <c r="E511" s="2">
        <v>43435</v>
      </c>
      <c r="F511" s="3">
        <f t="shared" si="11"/>
        <v>2018</v>
      </c>
    </row>
    <row r="512" spans="1:6" x14ac:dyDescent="0.25">
      <c r="A512" t="s">
        <v>877</v>
      </c>
      <c r="B512" t="s">
        <v>878</v>
      </c>
      <c r="C512" t="s">
        <v>24</v>
      </c>
      <c r="D512" s="1">
        <v>150000</v>
      </c>
      <c r="E512" s="2">
        <v>43435</v>
      </c>
      <c r="F512" s="3">
        <f t="shared" si="11"/>
        <v>2018</v>
      </c>
    </row>
    <row r="513" spans="1:6" x14ac:dyDescent="0.25">
      <c r="A513" t="s">
        <v>879</v>
      </c>
      <c r="B513" t="s">
        <v>253</v>
      </c>
      <c r="C513" t="s">
        <v>34</v>
      </c>
      <c r="D513" s="1">
        <v>200000</v>
      </c>
      <c r="E513" s="2">
        <v>43405</v>
      </c>
      <c r="F513" s="3">
        <f t="shared" si="11"/>
        <v>2018</v>
      </c>
    </row>
    <row r="514" spans="1:6" x14ac:dyDescent="0.25">
      <c r="A514" t="s">
        <v>880</v>
      </c>
      <c r="B514" t="s">
        <v>881</v>
      </c>
      <c r="C514" t="s">
        <v>19</v>
      </c>
      <c r="D514" s="1">
        <v>3408259</v>
      </c>
      <c r="E514" s="2">
        <v>43405</v>
      </c>
      <c r="F514" s="3">
        <f t="shared" si="11"/>
        <v>2018</v>
      </c>
    </row>
    <row r="515" spans="1:6" x14ac:dyDescent="0.25">
      <c r="A515" t="s">
        <v>882</v>
      </c>
      <c r="B515" t="s">
        <v>883</v>
      </c>
      <c r="C515" t="s">
        <v>34</v>
      </c>
      <c r="D515" s="1">
        <v>2000000</v>
      </c>
      <c r="E515" s="2">
        <v>43405</v>
      </c>
      <c r="F515" s="3">
        <f t="shared" ref="F515:F578" si="12">YEAR(E515)</f>
        <v>2018</v>
      </c>
    </row>
    <row r="516" spans="1:6" x14ac:dyDescent="0.25">
      <c r="A516" t="s">
        <v>884</v>
      </c>
      <c r="B516" t="s">
        <v>319</v>
      </c>
      <c r="C516" t="s">
        <v>48</v>
      </c>
      <c r="D516" s="1">
        <v>420000</v>
      </c>
      <c r="E516" s="2">
        <v>43405</v>
      </c>
      <c r="F516" s="3">
        <f t="shared" si="12"/>
        <v>2018</v>
      </c>
    </row>
    <row r="517" spans="1:6" x14ac:dyDescent="0.25">
      <c r="A517" t="s">
        <v>885</v>
      </c>
      <c r="C517" t="s">
        <v>10</v>
      </c>
      <c r="D517" s="1">
        <v>2351</v>
      </c>
      <c r="E517" s="2">
        <v>43405</v>
      </c>
      <c r="F517" s="3">
        <f t="shared" si="12"/>
        <v>2018</v>
      </c>
    </row>
    <row r="518" spans="1:6" x14ac:dyDescent="0.25">
      <c r="A518" t="s">
        <v>886</v>
      </c>
      <c r="B518" t="s">
        <v>270</v>
      </c>
      <c r="C518" t="s">
        <v>48</v>
      </c>
      <c r="D518" s="1">
        <v>1904942</v>
      </c>
      <c r="E518" s="2">
        <v>43405</v>
      </c>
      <c r="F518" s="3">
        <f t="shared" si="12"/>
        <v>2018</v>
      </c>
    </row>
    <row r="519" spans="1:6" x14ac:dyDescent="0.25">
      <c r="A519" t="s">
        <v>887</v>
      </c>
      <c r="B519" t="s">
        <v>888</v>
      </c>
      <c r="C519" t="s">
        <v>7</v>
      </c>
      <c r="D519" s="1">
        <v>1489201</v>
      </c>
      <c r="E519" s="2">
        <v>43405</v>
      </c>
      <c r="F519" s="3">
        <f t="shared" si="12"/>
        <v>2018</v>
      </c>
    </row>
    <row r="520" spans="1:6" x14ac:dyDescent="0.25">
      <c r="A520" t="s">
        <v>889</v>
      </c>
      <c r="B520" t="s">
        <v>43</v>
      </c>
      <c r="C520" t="s">
        <v>7</v>
      </c>
      <c r="D520" s="1">
        <v>150000</v>
      </c>
      <c r="E520" s="2">
        <v>43405</v>
      </c>
      <c r="F520" s="3">
        <f t="shared" si="12"/>
        <v>2018</v>
      </c>
    </row>
    <row r="521" spans="1:6" x14ac:dyDescent="0.25">
      <c r="A521" t="s">
        <v>890</v>
      </c>
      <c r="B521" t="s">
        <v>501</v>
      </c>
      <c r="C521" t="s">
        <v>34</v>
      </c>
      <c r="D521" s="1">
        <v>3000000</v>
      </c>
      <c r="E521" s="2">
        <v>43405</v>
      </c>
      <c r="F521" s="3">
        <f t="shared" si="12"/>
        <v>2018</v>
      </c>
    </row>
    <row r="522" spans="1:6" x14ac:dyDescent="0.25">
      <c r="A522" t="s">
        <v>891</v>
      </c>
      <c r="B522" t="s">
        <v>892</v>
      </c>
      <c r="C522" t="s">
        <v>24</v>
      </c>
      <c r="D522" s="1">
        <v>5000000</v>
      </c>
      <c r="E522" s="2">
        <v>43405</v>
      </c>
      <c r="F522" s="3">
        <f t="shared" si="12"/>
        <v>2018</v>
      </c>
    </row>
    <row r="523" spans="1:6" x14ac:dyDescent="0.25">
      <c r="A523" t="s">
        <v>893</v>
      </c>
      <c r="B523" t="s">
        <v>894</v>
      </c>
      <c r="C523" t="s">
        <v>7</v>
      </c>
      <c r="D523" s="1">
        <v>50186</v>
      </c>
      <c r="E523" s="2">
        <v>43405</v>
      </c>
      <c r="F523" s="3">
        <f t="shared" si="12"/>
        <v>2018</v>
      </c>
    </row>
    <row r="524" spans="1:6" x14ac:dyDescent="0.25">
      <c r="A524" t="s">
        <v>895</v>
      </c>
      <c r="B524" t="s">
        <v>499</v>
      </c>
      <c r="C524" t="s">
        <v>7</v>
      </c>
      <c r="D524" s="1">
        <v>500000</v>
      </c>
      <c r="E524" s="2">
        <v>43405</v>
      </c>
      <c r="F524" s="3">
        <f t="shared" si="12"/>
        <v>2018</v>
      </c>
    </row>
    <row r="525" spans="1:6" x14ac:dyDescent="0.25">
      <c r="A525" t="s">
        <v>896</v>
      </c>
      <c r="B525" t="s">
        <v>12</v>
      </c>
      <c r="C525" t="s">
        <v>10</v>
      </c>
      <c r="D525" s="1">
        <v>1145000</v>
      </c>
      <c r="E525" s="2">
        <v>43405</v>
      </c>
      <c r="F525" s="3">
        <f t="shared" si="12"/>
        <v>2018</v>
      </c>
    </row>
    <row r="526" spans="1:6" x14ac:dyDescent="0.25">
      <c r="A526" t="s">
        <v>897</v>
      </c>
      <c r="B526" t="s">
        <v>550</v>
      </c>
      <c r="C526" t="s">
        <v>34</v>
      </c>
      <c r="D526" s="1">
        <v>150000</v>
      </c>
      <c r="E526" s="2">
        <v>43405</v>
      </c>
      <c r="F526" s="3">
        <f t="shared" si="12"/>
        <v>2018</v>
      </c>
    </row>
    <row r="527" spans="1:6" x14ac:dyDescent="0.25">
      <c r="A527" t="s">
        <v>898</v>
      </c>
      <c r="B527" t="s">
        <v>899</v>
      </c>
      <c r="C527" t="s">
        <v>34</v>
      </c>
      <c r="D527" s="1">
        <v>150000</v>
      </c>
      <c r="E527" s="2">
        <v>43405</v>
      </c>
      <c r="F527" s="3">
        <f t="shared" si="12"/>
        <v>2018</v>
      </c>
    </row>
    <row r="528" spans="1:6" x14ac:dyDescent="0.25">
      <c r="A528" t="s">
        <v>900</v>
      </c>
      <c r="B528" t="s">
        <v>623</v>
      </c>
      <c r="C528" t="s">
        <v>34</v>
      </c>
      <c r="D528" s="1">
        <v>150000</v>
      </c>
      <c r="E528" s="2">
        <v>43405</v>
      </c>
      <c r="F528" s="3">
        <f t="shared" si="12"/>
        <v>2018</v>
      </c>
    </row>
    <row r="529" spans="1:6" x14ac:dyDescent="0.25">
      <c r="A529" t="s">
        <v>901</v>
      </c>
      <c r="B529" t="s">
        <v>902</v>
      </c>
      <c r="C529" t="s">
        <v>24</v>
      </c>
      <c r="D529" s="1">
        <v>1695376</v>
      </c>
      <c r="E529" s="2">
        <v>43374</v>
      </c>
      <c r="F529" s="3">
        <f t="shared" si="12"/>
        <v>2018</v>
      </c>
    </row>
    <row r="530" spans="1:6" x14ac:dyDescent="0.25">
      <c r="A530" t="s">
        <v>903</v>
      </c>
      <c r="B530" t="s">
        <v>740</v>
      </c>
      <c r="C530" t="s">
        <v>34</v>
      </c>
      <c r="D530" s="1">
        <v>10000</v>
      </c>
      <c r="E530" s="2">
        <v>43374</v>
      </c>
      <c r="F530" s="3">
        <f t="shared" si="12"/>
        <v>2018</v>
      </c>
    </row>
    <row r="531" spans="1:6" x14ac:dyDescent="0.25">
      <c r="A531" t="s">
        <v>904</v>
      </c>
      <c r="B531" t="s">
        <v>182</v>
      </c>
      <c r="C531" t="s">
        <v>34</v>
      </c>
      <c r="D531" s="1">
        <v>15000</v>
      </c>
      <c r="E531" s="2">
        <v>43374</v>
      </c>
      <c r="F531" s="3">
        <f t="shared" si="12"/>
        <v>2018</v>
      </c>
    </row>
    <row r="532" spans="1:6" x14ac:dyDescent="0.25">
      <c r="A532" t="s">
        <v>905</v>
      </c>
      <c r="B532" t="s">
        <v>906</v>
      </c>
      <c r="C532" t="s">
        <v>37</v>
      </c>
      <c r="D532" s="1">
        <v>100000</v>
      </c>
      <c r="E532" s="2">
        <v>43374</v>
      </c>
      <c r="F532" s="3">
        <f t="shared" si="12"/>
        <v>2018</v>
      </c>
    </row>
    <row r="533" spans="1:6" x14ac:dyDescent="0.25">
      <c r="A533" t="s">
        <v>907</v>
      </c>
      <c r="B533" t="s">
        <v>573</v>
      </c>
      <c r="C533" t="s">
        <v>34</v>
      </c>
      <c r="D533" s="1">
        <v>266000</v>
      </c>
      <c r="E533" s="2">
        <v>43374</v>
      </c>
      <c r="F533" s="3">
        <f t="shared" si="12"/>
        <v>2018</v>
      </c>
    </row>
    <row r="534" spans="1:6" x14ac:dyDescent="0.25">
      <c r="A534" t="s">
        <v>908</v>
      </c>
      <c r="B534" t="s">
        <v>909</v>
      </c>
      <c r="C534" t="s">
        <v>34</v>
      </c>
      <c r="D534" s="1">
        <v>80000</v>
      </c>
      <c r="E534" s="2">
        <v>43374</v>
      </c>
      <c r="F534" s="3">
        <f t="shared" si="12"/>
        <v>2018</v>
      </c>
    </row>
    <row r="535" spans="1:6" x14ac:dyDescent="0.25">
      <c r="A535" t="s">
        <v>910</v>
      </c>
      <c r="B535" t="s">
        <v>911</v>
      </c>
      <c r="C535" t="s">
        <v>7</v>
      </c>
      <c r="D535" s="1">
        <v>102041</v>
      </c>
      <c r="E535" s="2">
        <v>43374</v>
      </c>
      <c r="F535" s="3">
        <f t="shared" si="12"/>
        <v>2018</v>
      </c>
    </row>
    <row r="536" spans="1:6" x14ac:dyDescent="0.25">
      <c r="A536" t="s">
        <v>912</v>
      </c>
      <c r="B536" t="s">
        <v>203</v>
      </c>
      <c r="C536" t="s">
        <v>7</v>
      </c>
      <c r="D536" s="1">
        <v>100000</v>
      </c>
      <c r="E536" s="2">
        <v>43374</v>
      </c>
      <c r="F536" s="3">
        <f t="shared" si="12"/>
        <v>2018</v>
      </c>
    </row>
    <row r="537" spans="1:6" x14ac:dyDescent="0.25">
      <c r="A537" t="s">
        <v>913</v>
      </c>
      <c r="B537" t="s">
        <v>914</v>
      </c>
      <c r="C537" t="s">
        <v>48</v>
      </c>
      <c r="D537" s="1">
        <v>26086</v>
      </c>
      <c r="E537" s="2">
        <v>43374</v>
      </c>
      <c r="F537" s="3">
        <f t="shared" si="12"/>
        <v>2018</v>
      </c>
    </row>
    <row r="538" spans="1:6" x14ac:dyDescent="0.25">
      <c r="A538" t="s">
        <v>915</v>
      </c>
      <c r="B538" t="s">
        <v>916</v>
      </c>
      <c r="C538" t="s">
        <v>24</v>
      </c>
      <c r="D538" s="1">
        <v>2550171</v>
      </c>
      <c r="E538" s="2">
        <v>43374</v>
      </c>
      <c r="F538" s="3">
        <f t="shared" si="12"/>
        <v>2018</v>
      </c>
    </row>
    <row r="539" spans="1:6" x14ac:dyDescent="0.25">
      <c r="A539" t="s">
        <v>917</v>
      </c>
      <c r="B539" t="s">
        <v>309</v>
      </c>
      <c r="C539" t="s">
        <v>103</v>
      </c>
      <c r="D539" s="1">
        <v>46696</v>
      </c>
      <c r="E539" s="2">
        <v>43374</v>
      </c>
      <c r="F539" s="3">
        <f t="shared" si="12"/>
        <v>2018</v>
      </c>
    </row>
    <row r="540" spans="1:6" x14ac:dyDescent="0.25">
      <c r="A540" t="s">
        <v>918</v>
      </c>
      <c r="B540" t="s">
        <v>919</v>
      </c>
      <c r="C540" t="s">
        <v>7</v>
      </c>
      <c r="D540" s="1">
        <v>10350</v>
      </c>
      <c r="E540" s="2">
        <v>43374</v>
      </c>
      <c r="F540" s="3">
        <f t="shared" si="12"/>
        <v>2018</v>
      </c>
    </row>
    <row r="541" spans="1:6" x14ac:dyDescent="0.25">
      <c r="A541" t="s">
        <v>920</v>
      </c>
      <c r="B541" t="s">
        <v>402</v>
      </c>
      <c r="C541" t="s">
        <v>24</v>
      </c>
      <c r="D541" s="1">
        <v>1044501</v>
      </c>
      <c r="E541" s="2">
        <v>43374</v>
      </c>
      <c r="F541" s="3">
        <f t="shared" si="12"/>
        <v>2018</v>
      </c>
    </row>
    <row r="542" spans="1:6" x14ac:dyDescent="0.25">
      <c r="A542" t="s">
        <v>921</v>
      </c>
      <c r="B542" t="s">
        <v>590</v>
      </c>
      <c r="C542" t="s">
        <v>34</v>
      </c>
      <c r="D542" s="1">
        <v>220000</v>
      </c>
      <c r="E542" s="2">
        <v>43374</v>
      </c>
      <c r="F542" s="3">
        <f t="shared" si="12"/>
        <v>2018</v>
      </c>
    </row>
    <row r="543" spans="1:6" x14ac:dyDescent="0.25">
      <c r="A543" t="s">
        <v>922</v>
      </c>
      <c r="B543" t="s">
        <v>923</v>
      </c>
      <c r="C543" t="s">
        <v>24</v>
      </c>
      <c r="D543" s="1">
        <v>200000</v>
      </c>
      <c r="E543" s="2">
        <v>43374</v>
      </c>
      <c r="F543" s="3">
        <f t="shared" si="12"/>
        <v>2018</v>
      </c>
    </row>
    <row r="544" spans="1:6" x14ac:dyDescent="0.25">
      <c r="A544" t="s">
        <v>924</v>
      </c>
      <c r="B544" t="s">
        <v>925</v>
      </c>
      <c r="C544" t="s">
        <v>7</v>
      </c>
      <c r="D544" s="1">
        <v>4000000</v>
      </c>
      <c r="E544" s="2">
        <v>43374</v>
      </c>
      <c r="F544" s="3">
        <f t="shared" si="12"/>
        <v>2018</v>
      </c>
    </row>
    <row r="545" spans="1:6" x14ac:dyDescent="0.25">
      <c r="A545" t="s">
        <v>926</v>
      </c>
      <c r="B545" t="s">
        <v>927</v>
      </c>
      <c r="C545" t="s">
        <v>7</v>
      </c>
      <c r="D545" s="1">
        <v>6683</v>
      </c>
      <c r="E545" s="2">
        <v>43374</v>
      </c>
      <c r="F545" s="3">
        <f t="shared" si="12"/>
        <v>2018</v>
      </c>
    </row>
    <row r="546" spans="1:6" x14ac:dyDescent="0.25">
      <c r="A546" t="s">
        <v>928</v>
      </c>
      <c r="B546" t="s">
        <v>929</v>
      </c>
      <c r="C546" t="s">
        <v>7</v>
      </c>
      <c r="D546" s="1">
        <v>12690</v>
      </c>
      <c r="E546" s="2">
        <v>43344</v>
      </c>
      <c r="F546" s="3">
        <f t="shared" si="12"/>
        <v>2018</v>
      </c>
    </row>
    <row r="547" spans="1:6" x14ac:dyDescent="0.25">
      <c r="A547" t="s">
        <v>930</v>
      </c>
      <c r="B547" t="s">
        <v>633</v>
      </c>
      <c r="C547" t="s">
        <v>34</v>
      </c>
      <c r="D547" s="1">
        <v>250000</v>
      </c>
      <c r="E547" s="2">
        <v>43344</v>
      </c>
      <c r="F547" s="3">
        <f t="shared" si="12"/>
        <v>2018</v>
      </c>
    </row>
    <row r="548" spans="1:6" x14ac:dyDescent="0.25">
      <c r="A548" t="s">
        <v>931</v>
      </c>
      <c r="B548" t="s">
        <v>81</v>
      </c>
      <c r="C548" t="s">
        <v>230</v>
      </c>
      <c r="D548" s="1">
        <v>400352</v>
      </c>
      <c r="E548" s="2">
        <v>43344</v>
      </c>
      <c r="F548" s="3">
        <f t="shared" si="12"/>
        <v>2018</v>
      </c>
    </row>
    <row r="549" spans="1:6" x14ac:dyDescent="0.25">
      <c r="A549" t="s">
        <v>932</v>
      </c>
      <c r="B549" t="s">
        <v>933</v>
      </c>
      <c r="C549" t="s">
        <v>7</v>
      </c>
      <c r="D549" s="1">
        <v>990000</v>
      </c>
      <c r="E549" s="2">
        <v>43344</v>
      </c>
      <c r="F549" s="3">
        <f t="shared" si="12"/>
        <v>2018</v>
      </c>
    </row>
    <row r="550" spans="1:6" x14ac:dyDescent="0.25">
      <c r="A550" t="s">
        <v>934</v>
      </c>
      <c r="B550" t="s">
        <v>725</v>
      </c>
      <c r="C550" t="s">
        <v>72</v>
      </c>
      <c r="D550" s="1">
        <v>350000</v>
      </c>
      <c r="E550" s="2">
        <v>43313</v>
      </c>
      <c r="F550" s="3">
        <f t="shared" si="12"/>
        <v>2018</v>
      </c>
    </row>
    <row r="551" spans="1:6" x14ac:dyDescent="0.25">
      <c r="A551" t="s">
        <v>935</v>
      </c>
      <c r="B551" t="s">
        <v>107</v>
      </c>
      <c r="C551" t="s">
        <v>7</v>
      </c>
      <c r="D551" s="1">
        <v>10000000</v>
      </c>
      <c r="E551" s="2">
        <v>43313</v>
      </c>
      <c r="F551" s="3">
        <f t="shared" si="12"/>
        <v>2018</v>
      </c>
    </row>
    <row r="552" spans="1:6" x14ac:dyDescent="0.25">
      <c r="A552" t="s">
        <v>936</v>
      </c>
      <c r="B552" t="s">
        <v>569</v>
      </c>
      <c r="C552" t="s">
        <v>34</v>
      </c>
      <c r="D552" s="1">
        <v>850000</v>
      </c>
      <c r="E552" s="2">
        <v>43313</v>
      </c>
      <c r="F552" s="3">
        <f t="shared" si="12"/>
        <v>2018</v>
      </c>
    </row>
    <row r="553" spans="1:6" x14ac:dyDescent="0.25">
      <c r="A553" t="s">
        <v>937</v>
      </c>
      <c r="B553" t="s">
        <v>938</v>
      </c>
      <c r="C553" t="s">
        <v>7</v>
      </c>
      <c r="D553" s="1">
        <v>200000</v>
      </c>
      <c r="E553" s="2">
        <v>43313</v>
      </c>
      <c r="F553" s="3">
        <f t="shared" si="12"/>
        <v>2018</v>
      </c>
    </row>
    <row r="554" spans="1:6" x14ac:dyDescent="0.25">
      <c r="A554" t="s">
        <v>939</v>
      </c>
      <c r="B554" t="s">
        <v>554</v>
      </c>
      <c r="C554" t="s">
        <v>7</v>
      </c>
      <c r="D554" s="1">
        <v>250000</v>
      </c>
      <c r="E554" s="2">
        <v>43313</v>
      </c>
      <c r="F554" s="3">
        <f t="shared" si="12"/>
        <v>2018</v>
      </c>
    </row>
    <row r="555" spans="1:6" x14ac:dyDescent="0.25">
      <c r="A555" t="s">
        <v>940</v>
      </c>
      <c r="B555" t="s">
        <v>941</v>
      </c>
      <c r="C555" t="s">
        <v>34</v>
      </c>
      <c r="D555" s="1">
        <v>56000</v>
      </c>
      <c r="E555" s="2">
        <v>43313</v>
      </c>
      <c r="F555" s="3">
        <f t="shared" si="12"/>
        <v>2018</v>
      </c>
    </row>
    <row r="556" spans="1:6" x14ac:dyDescent="0.25">
      <c r="A556" t="s">
        <v>942</v>
      </c>
      <c r="B556" t="s">
        <v>943</v>
      </c>
      <c r="C556" t="s">
        <v>7</v>
      </c>
      <c r="D556" s="1">
        <v>100000</v>
      </c>
      <c r="E556" s="2">
        <v>43313</v>
      </c>
      <c r="F556" s="3">
        <f t="shared" si="12"/>
        <v>2018</v>
      </c>
    </row>
    <row r="557" spans="1:6" x14ac:dyDescent="0.25">
      <c r="A557" t="s">
        <v>944</v>
      </c>
      <c r="B557" t="s">
        <v>945</v>
      </c>
      <c r="C557" t="s">
        <v>10</v>
      </c>
      <c r="D557" s="1">
        <v>7500</v>
      </c>
      <c r="E557" s="2">
        <v>43313</v>
      </c>
      <c r="F557" s="3">
        <f t="shared" si="12"/>
        <v>2018</v>
      </c>
    </row>
    <row r="558" spans="1:6" x14ac:dyDescent="0.25">
      <c r="A558" t="s">
        <v>946</v>
      </c>
      <c r="B558" t="s">
        <v>947</v>
      </c>
      <c r="C558" t="s">
        <v>24</v>
      </c>
      <c r="D558" s="1">
        <v>1021318</v>
      </c>
      <c r="E558" s="2">
        <v>43313</v>
      </c>
      <c r="F558" s="3">
        <f t="shared" si="12"/>
        <v>2018</v>
      </c>
    </row>
    <row r="559" spans="1:6" x14ac:dyDescent="0.25">
      <c r="A559" t="s">
        <v>948</v>
      </c>
      <c r="B559" t="s">
        <v>949</v>
      </c>
      <c r="C559" t="s">
        <v>34</v>
      </c>
      <c r="D559" s="1">
        <v>750000</v>
      </c>
      <c r="E559" s="2">
        <v>43313</v>
      </c>
      <c r="F559" s="3">
        <f t="shared" si="12"/>
        <v>2018</v>
      </c>
    </row>
    <row r="560" spans="1:6" x14ac:dyDescent="0.25">
      <c r="A560" t="s">
        <v>950</v>
      </c>
      <c r="B560" t="s">
        <v>951</v>
      </c>
      <c r="C560" t="s">
        <v>34</v>
      </c>
      <c r="D560" s="1">
        <v>25000</v>
      </c>
      <c r="E560" s="2">
        <v>43313</v>
      </c>
      <c r="F560" s="3">
        <f t="shared" si="12"/>
        <v>2018</v>
      </c>
    </row>
    <row r="561" spans="1:6" x14ac:dyDescent="0.25">
      <c r="A561" t="s">
        <v>952</v>
      </c>
      <c r="B561" t="s">
        <v>953</v>
      </c>
      <c r="C561" t="s">
        <v>34</v>
      </c>
      <c r="D561" s="1">
        <v>250000</v>
      </c>
      <c r="E561" s="2">
        <v>43313</v>
      </c>
      <c r="F561" s="3">
        <f t="shared" si="12"/>
        <v>2018</v>
      </c>
    </row>
    <row r="562" spans="1:6" x14ac:dyDescent="0.25">
      <c r="A562" t="s">
        <v>954</v>
      </c>
      <c r="B562" t="s">
        <v>955</v>
      </c>
      <c r="C562" t="s">
        <v>34</v>
      </c>
      <c r="D562" s="1">
        <v>50000</v>
      </c>
      <c r="E562" s="2">
        <v>43313</v>
      </c>
      <c r="F562" s="3">
        <f t="shared" si="12"/>
        <v>2018</v>
      </c>
    </row>
    <row r="563" spans="1:6" x14ac:dyDescent="0.25">
      <c r="A563" t="s">
        <v>956</v>
      </c>
      <c r="B563" t="s">
        <v>571</v>
      </c>
      <c r="C563" t="s">
        <v>34</v>
      </c>
      <c r="D563" s="1">
        <v>300000</v>
      </c>
      <c r="E563" s="2">
        <v>43313</v>
      </c>
      <c r="F563" s="3">
        <f t="shared" si="12"/>
        <v>2018</v>
      </c>
    </row>
    <row r="564" spans="1:6" x14ac:dyDescent="0.25">
      <c r="A564" t="s">
        <v>957</v>
      </c>
      <c r="B564" t="s">
        <v>592</v>
      </c>
      <c r="C564" t="s">
        <v>34</v>
      </c>
      <c r="D564" s="1">
        <v>212000</v>
      </c>
      <c r="E564" s="2">
        <v>43313</v>
      </c>
      <c r="F564" s="3">
        <f t="shared" si="12"/>
        <v>2018</v>
      </c>
    </row>
    <row r="565" spans="1:6" x14ac:dyDescent="0.25">
      <c r="A565" t="s">
        <v>958</v>
      </c>
      <c r="B565" t="s">
        <v>959</v>
      </c>
      <c r="C565" t="s">
        <v>34</v>
      </c>
      <c r="D565" s="1">
        <v>155000</v>
      </c>
      <c r="E565" s="2">
        <v>43313</v>
      </c>
      <c r="F565" s="3">
        <f t="shared" si="12"/>
        <v>2018</v>
      </c>
    </row>
    <row r="566" spans="1:6" x14ac:dyDescent="0.25">
      <c r="A566" t="s">
        <v>960</v>
      </c>
      <c r="B566" t="s">
        <v>961</v>
      </c>
      <c r="C566" t="s">
        <v>34</v>
      </c>
      <c r="D566" s="1">
        <v>60000</v>
      </c>
      <c r="E566" s="2">
        <v>43282</v>
      </c>
      <c r="F566" s="3">
        <f t="shared" si="12"/>
        <v>2018</v>
      </c>
    </row>
    <row r="567" spans="1:6" x14ac:dyDescent="0.25">
      <c r="A567" t="s">
        <v>962</v>
      </c>
      <c r="B567" t="s">
        <v>394</v>
      </c>
      <c r="C567" t="s">
        <v>230</v>
      </c>
      <c r="D567" s="1">
        <v>12250810</v>
      </c>
      <c r="E567" s="2">
        <v>43282</v>
      </c>
      <c r="F567" s="3">
        <f t="shared" si="12"/>
        <v>2018</v>
      </c>
    </row>
    <row r="568" spans="1:6" x14ac:dyDescent="0.25">
      <c r="A568" t="s">
        <v>963</v>
      </c>
      <c r="B568" t="s">
        <v>964</v>
      </c>
      <c r="C568" t="s">
        <v>37</v>
      </c>
      <c r="D568" s="1">
        <v>700000</v>
      </c>
      <c r="E568" s="2">
        <v>43282</v>
      </c>
      <c r="F568" s="3">
        <f t="shared" si="12"/>
        <v>2018</v>
      </c>
    </row>
    <row r="569" spans="1:6" x14ac:dyDescent="0.25">
      <c r="A569" t="s">
        <v>965</v>
      </c>
      <c r="B569" t="s">
        <v>881</v>
      </c>
      <c r="C569" t="s">
        <v>19</v>
      </c>
      <c r="D569" s="1">
        <v>5069866</v>
      </c>
      <c r="E569" s="2">
        <v>43282</v>
      </c>
      <c r="F569" s="3">
        <f t="shared" si="12"/>
        <v>2018</v>
      </c>
    </row>
    <row r="570" spans="1:6" x14ac:dyDescent="0.25">
      <c r="A570" t="s">
        <v>966</v>
      </c>
      <c r="B570" t="s">
        <v>967</v>
      </c>
      <c r="C570" t="s">
        <v>7</v>
      </c>
      <c r="D570" s="1">
        <v>265000</v>
      </c>
      <c r="E570" s="2">
        <v>43282</v>
      </c>
      <c r="F570" s="3">
        <f t="shared" si="12"/>
        <v>2018</v>
      </c>
    </row>
    <row r="571" spans="1:6" x14ac:dyDescent="0.25">
      <c r="A571" t="s">
        <v>968</v>
      </c>
      <c r="B571" t="s">
        <v>969</v>
      </c>
      <c r="C571" t="s">
        <v>34</v>
      </c>
      <c r="D571" s="1">
        <v>120000</v>
      </c>
      <c r="E571" s="2">
        <v>43282</v>
      </c>
      <c r="F571" s="3">
        <f t="shared" si="12"/>
        <v>2018</v>
      </c>
    </row>
    <row r="572" spans="1:6" x14ac:dyDescent="0.25">
      <c r="A572" t="s">
        <v>970</v>
      </c>
      <c r="B572" t="s">
        <v>971</v>
      </c>
      <c r="C572" t="s">
        <v>34</v>
      </c>
      <c r="D572" s="1">
        <v>50000</v>
      </c>
      <c r="E572" s="2">
        <v>43282</v>
      </c>
      <c r="F572" s="3">
        <f t="shared" si="12"/>
        <v>2018</v>
      </c>
    </row>
    <row r="573" spans="1:6" x14ac:dyDescent="0.25">
      <c r="A573" t="s">
        <v>972</v>
      </c>
      <c r="B573" t="s">
        <v>172</v>
      </c>
      <c r="C573" t="s">
        <v>10</v>
      </c>
      <c r="D573" s="1">
        <v>100000</v>
      </c>
      <c r="E573" s="2">
        <v>43282</v>
      </c>
      <c r="F573" s="3">
        <f t="shared" si="12"/>
        <v>2018</v>
      </c>
    </row>
    <row r="574" spans="1:6" x14ac:dyDescent="0.25">
      <c r="A574" t="s">
        <v>973</v>
      </c>
      <c r="B574" t="s">
        <v>974</v>
      </c>
      <c r="C574" t="s">
        <v>37</v>
      </c>
      <c r="D574" s="1">
        <v>250000</v>
      </c>
      <c r="E574" s="2">
        <v>43282</v>
      </c>
      <c r="F574" s="3">
        <f t="shared" si="12"/>
        <v>2018</v>
      </c>
    </row>
    <row r="575" spans="1:6" x14ac:dyDescent="0.25">
      <c r="A575" t="s">
        <v>975</v>
      </c>
      <c r="B575" t="s">
        <v>976</v>
      </c>
      <c r="C575" t="s">
        <v>10</v>
      </c>
      <c r="D575" s="1">
        <v>400000</v>
      </c>
      <c r="E575" s="2">
        <v>43282</v>
      </c>
      <c r="F575" s="3">
        <f t="shared" si="12"/>
        <v>2018</v>
      </c>
    </row>
    <row r="576" spans="1:6" x14ac:dyDescent="0.25">
      <c r="A576" t="s">
        <v>977</v>
      </c>
      <c r="B576" t="s">
        <v>978</v>
      </c>
      <c r="C576" t="s">
        <v>19</v>
      </c>
      <c r="D576" s="1">
        <v>153750</v>
      </c>
      <c r="E576" s="2">
        <v>43282</v>
      </c>
      <c r="F576" s="3">
        <f t="shared" si="12"/>
        <v>2018</v>
      </c>
    </row>
    <row r="577" spans="1:6" x14ac:dyDescent="0.25">
      <c r="A577" t="s">
        <v>979</v>
      </c>
      <c r="B577" t="s">
        <v>980</v>
      </c>
      <c r="C577" t="s">
        <v>34</v>
      </c>
      <c r="D577" s="1">
        <v>42285</v>
      </c>
      <c r="E577" s="2">
        <v>43282</v>
      </c>
      <c r="F577" s="3">
        <f t="shared" si="12"/>
        <v>2018</v>
      </c>
    </row>
    <row r="578" spans="1:6" x14ac:dyDescent="0.25">
      <c r="A578" t="s">
        <v>981</v>
      </c>
      <c r="B578" t="s">
        <v>270</v>
      </c>
      <c r="C578" t="s">
        <v>48</v>
      </c>
      <c r="D578" s="1">
        <v>3556773</v>
      </c>
      <c r="E578" s="2">
        <v>43282</v>
      </c>
      <c r="F578" s="3">
        <f t="shared" si="12"/>
        <v>2018</v>
      </c>
    </row>
    <row r="579" spans="1:6" x14ac:dyDescent="0.25">
      <c r="A579" t="s">
        <v>982</v>
      </c>
      <c r="B579" t="s">
        <v>914</v>
      </c>
      <c r="C579" t="s">
        <v>10</v>
      </c>
      <c r="D579" s="1">
        <v>429770</v>
      </c>
      <c r="E579" s="2">
        <v>43282</v>
      </c>
      <c r="F579" s="3">
        <f t="shared" ref="F579:F642" si="13">YEAR(E579)</f>
        <v>2018</v>
      </c>
    </row>
    <row r="580" spans="1:6" x14ac:dyDescent="0.25">
      <c r="A580" t="s">
        <v>983</v>
      </c>
      <c r="B580" t="s">
        <v>386</v>
      </c>
      <c r="C580" t="s">
        <v>48</v>
      </c>
      <c r="D580" s="1">
        <v>169600</v>
      </c>
      <c r="E580" s="2">
        <v>43252</v>
      </c>
      <c r="F580" s="3">
        <f t="shared" si="13"/>
        <v>2018</v>
      </c>
    </row>
    <row r="581" spans="1:6" x14ac:dyDescent="0.25">
      <c r="A581" t="s">
        <v>984</v>
      </c>
      <c r="B581" t="s">
        <v>68</v>
      </c>
      <c r="C581" t="s">
        <v>19</v>
      </c>
      <c r="D581" s="1">
        <v>751179</v>
      </c>
      <c r="E581" s="2">
        <v>43252</v>
      </c>
      <c r="F581" s="3">
        <f t="shared" si="13"/>
        <v>2018</v>
      </c>
    </row>
    <row r="582" spans="1:6" x14ac:dyDescent="0.25">
      <c r="A582" t="s">
        <v>985</v>
      </c>
      <c r="B582" t="s">
        <v>986</v>
      </c>
      <c r="C582" t="s">
        <v>7</v>
      </c>
      <c r="D582" s="1">
        <v>31355</v>
      </c>
      <c r="E582" s="2">
        <v>43252</v>
      </c>
      <c r="F582" s="3">
        <f t="shared" si="13"/>
        <v>2018</v>
      </c>
    </row>
    <row r="583" spans="1:6" x14ac:dyDescent="0.25">
      <c r="A583" t="s">
        <v>987</v>
      </c>
      <c r="B583" t="s">
        <v>420</v>
      </c>
      <c r="C583" t="s">
        <v>7</v>
      </c>
      <c r="D583" s="1">
        <v>2772430</v>
      </c>
      <c r="E583" s="2">
        <v>43252</v>
      </c>
      <c r="F583" s="3">
        <f t="shared" si="13"/>
        <v>2018</v>
      </c>
    </row>
    <row r="584" spans="1:6" x14ac:dyDescent="0.25">
      <c r="A584" t="s">
        <v>988</v>
      </c>
      <c r="B584" t="s">
        <v>755</v>
      </c>
      <c r="C584" t="s">
        <v>19</v>
      </c>
      <c r="D584" s="1">
        <v>320000</v>
      </c>
      <c r="E584" s="2">
        <v>43252</v>
      </c>
      <c r="F584" s="3">
        <f t="shared" si="13"/>
        <v>2018</v>
      </c>
    </row>
    <row r="585" spans="1:6" x14ac:dyDescent="0.25">
      <c r="A585" t="s">
        <v>989</v>
      </c>
      <c r="B585" t="s">
        <v>146</v>
      </c>
      <c r="C585" t="s">
        <v>34</v>
      </c>
      <c r="D585" s="1">
        <v>125000</v>
      </c>
      <c r="E585" s="2">
        <v>43252</v>
      </c>
      <c r="F585" s="3">
        <f t="shared" si="13"/>
        <v>2018</v>
      </c>
    </row>
    <row r="586" spans="1:6" x14ac:dyDescent="0.25">
      <c r="A586" t="s">
        <v>990</v>
      </c>
      <c r="B586" t="s">
        <v>991</v>
      </c>
      <c r="C586" t="s">
        <v>230</v>
      </c>
      <c r="D586" s="1">
        <v>250000</v>
      </c>
      <c r="E586" s="2">
        <v>43252</v>
      </c>
      <c r="F586" s="3">
        <f t="shared" si="13"/>
        <v>2018</v>
      </c>
    </row>
    <row r="587" spans="1:6" x14ac:dyDescent="0.25">
      <c r="A587" t="s">
        <v>992</v>
      </c>
      <c r="B587" t="s">
        <v>668</v>
      </c>
      <c r="C587" t="s">
        <v>34</v>
      </c>
      <c r="D587" s="1">
        <v>125000</v>
      </c>
      <c r="E587" s="2">
        <v>43252</v>
      </c>
      <c r="F587" s="3">
        <f t="shared" si="13"/>
        <v>2018</v>
      </c>
    </row>
    <row r="588" spans="1:6" x14ac:dyDescent="0.25">
      <c r="A588" t="s">
        <v>993</v>
      </c>
      <c r="B588" t="s">
        <v>45</v>
      </c>
      <c r="C588" t="s">
        <v>7</v>
      </c>
      <c r="D588" s="1">
        <v>10720</v>
      </c>
      <c r="E588" s="2">
        <v>43252</v>
      </c>
      <c r="F588" s="3">
        <f t="shared" si="13"/>
        <v>2018</v>
      </c>
    </row>
    <row r="589" spans="1:6" x14ac:dyDescent="0.25">
      <c r="A589" t="s">
        <v>994</v>
      </c>
      <c r="B589" t="s">
        <v>400</v>
      </c>
      <c r="C589" t="s">
        <v>10</v>
      </c>
      <c r="D589" s="1">
        <v>150000</v>
      </c>
      <c r="E589" s="2">
        <v>43252</v>
      </c>
      <c r="F589" s="3">
        <f t="shared" si="13"/>
        <v>2018</v>
      </c>
    </row>
    <row r="590" spans="1:6" x14ac:dyDescent="0.25">
      <c r="A590" t="s">
        <v>995</v>
      </c>
      <c r="B590" t="s">
        <v>102</v>
      </c>
      <c r="C590" t="s">
        <v>103</v>
      </c>
      <c r="D590" s="1">
        <v>2688000</v>
      </c>
      <c r="E590" s="2">
        <v>43252</v>
      </c>
      <c r="F590" s="3">
        <f t="shared" si="13"/>
        <v>2018</v>
      </c>
    </row>
    <row r="591" spans="1:6" x14ac:dyDescent="0.25">
      <c r="A591" t="s">
        <v>996</v>
      </c>
      <c r="B591" t="s">
        <v>997</v>
      </c>
      <c r="C591" t="s">
        <v>10</v>
      </c>
      <c r="D591" s="1">
        <v>100000</v>
      </c>
      <c r="E591" s="2">
        <v>43252</v>
      </c>
      <c r="F591" s="3">
        <f t="shared" si="13"/>
        <v>2018</v>
      </c>
    </row>
    <row r="592" spans="1:6" x14ac:dyDescent="0.25">
      <c r="A592" t="s">
        <v>998</v>
      </c>
      <c r="B592" t="s">
        <v>702</v>
      </c>
      <c r="C592" t="s">
        <v>34</v>
      </c>
      <c r="D592" s="1">
        <v>100000</v>
      </c>
      <c r="E592" s="2">
        <v>43252</v>
      </c>
      <c r="F592" s="3">
        <f t="shared" si="13"/>
        <v>2018</v>
      </c>
    </row>
    <row r="593" spans="1:6" x14ac:dyDescent="0.25">
      <c r="A593" t="s">
        <v>999</v>
      </c>
      <c r="B593" t="s">
        <v>1000</v>
      </c>
      <c r="C593" t="s">
        <v>34</v>
      </c>
      <c r="D593" s="1">
        <v>100000</v>
      </c>
      <c r="E593" s="2">
        <v>43252</v>
      </c>
      <c r="F593" s="3">
        <f t="shared" si="13"/>
        <v>2018</v>
      </c>
    </row>
    <row r="594" spans="1:6" x14ac:dyDescent="0.25">
      <c r="A594" t="s">
        <v>1001</v>
      </c>
      <c r="B594" t="s">
        <v>1002</v>
      </c>
      <c r="C594" t="s">
        <v>19</v>
      </c>
      <c r="D594" s="1">
        <v>295217</v>
      </c>
      <c r="E594" s="2">
        <v>43252</v>
      </c>
      <c r="F594" s="3">
        <f t="shared" si="13"/>
        <v>2018</v>
      </c>
    </row>
    <row r="595" spans="1:6" x14ac:dyDescent="0.25">
      <c r="A595" t="s">
        <v>1003</v>
      </c>
      <c r="B595" t="s">
        <v>1004</v>
      </c>
      <c r="C595" t="s">
        <v>34</v>
      </c>
      <c r="D595" s="1">
        <v>75000</v>
      </c>
      <c r="E595" s="2">
        <v>43252</v>
      </c>
      <c r="F595" s="3">
        <f t="shared" si="13"/>
        <v>2018</v>
      </c>
    </row>
    <row r="596" spans="1:6" x14ac:dyDescent="0.25">
      <c r="A596" t="s">
        <v>1005</v>
      </c>
      <c r="B596" t="s">
        <v>178</v>
      </c>
      <c r="C596" t="s">
        <v>34</v>
      </c>
      <c r="D596" s="1">
        <v>121000</v>
      </c>
      <c r="E596" s="2">
        <v>43252</v>
      </c>
      <c r="F596" s="3">
        <f t="shared" si="13"/>
        <v>2018</v>
      </c>
    </row>
    <row r="597" spans="1:6" x14ac:dyDescent="0.25">
      <c r="A597" t="s">
        <v>1006</v>
      </c>
      <c r="B597" t="s">
        <v>1007</v>
      </c>
      <c r="C597" t="s">
        <v>34</v>
      </c>
      <c r="D597" s="1">
        <v>500000</v>
      </c>
      <c r="E597" s="2">
        <v>43221</v>
      </c>
      <c r="F597" s="3">
        <f t="shared" si="13"/>
        <v>2018</v>
      </c>
    </row>
    <row r="598" spans="1:6" x14ac:dyDescent="0.25">
      <c r="A598" t="s">
        <v>1008</v>
      </c>
      <c r="B598" t="s">
        <v>974</v>
      </c>
      <c r="C598" t="s">
        <v>37</v>
      </c>
      <c r="D598" s="1">
        <v>100000</v>
      </c>
      <c r="E598" s="2">
        <v>43221</v>
      </c>
      <c r="F598" s="3">
        <f t="shared" si="13"/>
        <v>2018</v>
      </c>
    </row>
    <row r="599" spans="1:6" x14ac:dyDescent="0.25">
      <c r="A599" t="s">
        <v>1009</v>
      </c>
      <c r="B599" t="s">
        <v>408</v>
      </c>
      <c r="C599" t="s">
        <v>34</v>
      </c>
      <c r="D599" s="1">
        <v>300000</v>
      </c>
      <c r="E599" s="2">
        <v>43221</v>
      </c>
      <c r="F599" s="3">
        <f t="shared" si="13"/>
        <v>2018</v>
      </c>
    </row>
    <row r="600" spans="1:6" x14ac:dyDescent="0.25">
      <c r="A600" t="s">
        <v>1010</v>
      </c>
      <c r="B600" t="s">
        <v>626</v>
      </c>
      <c r="C600" t="s">
        <v>34</v>
      </c>
      <c r="D600" s="1">
        <v>200000</v>
      </c>
      <c r="E600" s="2">
        <v>43221</v>
      </c>
      <c r="F600" s="3">
        <f t="shared" si="13"/>
        <v>2018</v>
      </c>
    </row>
    <row r="601" spans="1:6" x14ac:dyDescent="0.25">
      <c r="A601" t="s">
        <v>1011</v>
      </c>
      <c r="B601" t="s">
        <v>1012</v>
      </c>
      <c r="C601" t="s">
        <v>7</v>
      </c>
      <c r="D601" s="1">
        <v>375000</v>
      </c>
      <c r="E601" s="2">
        <v>43221</v>
      </c>
      <c r="F601" s="3">
        <f t="shared" si="13"/>
        <v>2018</v>
      </c>
    </row>
    <row r="602" spans="1:6" x14ac:dyDescent="0.25">
      <c r="A602" t="s">
        <v>1013</v>
      </c>
      <c r="B602" t="s">
        <v>569</v>
      </c>
      <c r="C602" t="s">
        <v>34</v>
      </c>
      <c r="D602" s="1">
        <v>350000</v>
      </c>
      <c r="E602" s="2">
        <v>43221</v>
      </c>
      <c r="F602" s="3">
        <f t="shared" si="13"/>
        <v>2018</v>
      </c>
    </row>
    <row r="603" spans="1:6" x14ac:dyDescent="0.25">
      <c r="A603" t="s">
        <v>1014</v>
      </c>
      <c r="B603" t="s">
        <v>532</v>
      </c>
      <c r="C603" t="s">
        <v>34</v>
      </c>
      <c r="D603" s="1">
        <v>800000</v>
      </c>
      <c r="E603" s="2">
        <v>43221</v>
      </c>
      <c r="F603" s="3">
        <f t="shared" si="13"/>
        <v>2018</v>
      </c>
    </row>
    <row r="604" spans="1:6" x14ac:dyDescent="0.25">
      <c r="A604" t="s">
        <v>1015</v>
      </c>
      <c r="B604" t="s">
        <v>1016</v>
      </c>
      <c r="C604" t="s">
        <v>34</v>
      </c>
      <c r="D604" s="1">
        <v>42000</v>
      </c>
      <c r="E604" s="2">
        <v>43221</v>
      </c>
      <c r="F604" s="3">
        <f t="shared" si="13"/>
        <v>2018</v>
      </c>
    </row>
    <row r="605" spans="1:6" x14ac:dyDescent="0.25">
      <c r="A605" t="s">
        <v>1017</v>
      </c>
      <c r="B605" t="s">
        <v>96</v>
      </c>
      <c r="C605" t="s">
        <v>34</v>
      </c>
      <c r="D605" s="1">
        <v>50000</v>
      </c>
      <c r="E605" s="2">
        <v>43221</v>
      </c>
      <c r="F605" s="3">
        <f t="shared" si="13"/>
        <v>2018</v>
      </c>
    </row>
    <row r="606" spans="1:6" x14ac:dyDescent="0.25">
      <c r="A606" t="s">
        <v>1018</v>
      </c>
      <c r="B606" t="s">
        <v>156</v>
      </c>
      <c r="C606" t="s">
        <v>7</v>
      </c>
      <c r="D606" s="1">
        <v>231677</v>
      </c>
      <c r="E606" s="2">
        <v>43221</v>
      </c>
      <c r="F606" s="3">
        <f t="shared" si="13"/>
        <v>2018</v>
      </c>
    </row>
    <row r="607" spans="1:6" x14ac:dyDescent="0.25">
      <c r="A607" t="s">
        <v>1019</v>
      </c>
      <c r="B607" t="s">
        <v>262</v>
      </c>
      <c r="C607" t="s">
        <v>10</v>
      </c>
      <c r="D607" s="1">
        <v>1135000</v>
      </c>
      <c r="E607" s="2">
        <v>43221</v>
      </c>
      <c r="F607" s="3">
        <f t="shared" si="13"/>
        <v>2018</v>
      </c>
    </row>
    <row r="608" spans="1:6" x14ac:dyDescent="0.25">
      <c r="A608" t="s">
        <v>1020</v>
      </c>
      <c r="B608" t="s">
        <v>466</v>
      </c>
      <c r="C608" t="s">
        <v>10</v>
      </c>
      <c r="D608" s="1">
        <v>525000</v>
      </c>
      <c r="E608" s="2">
        <v>43221</v>
      </c>
      <c r="F608" s="3">
        <f t="shared" si="13"/>
        <v>2018</v>
      </c>
    </row>
    <row r="609" spans="1:6" x14ac:dyDescent="0.25">
      <c r="A609" t="s">
        <v>1021</v>
      </c>
      <c r="B609" t="s">
        <v>1022</v>
      </c>
      <c r="C609" t="s">
        <v>19</v>
      </c>
      <c r="D609" s="1">
        <v>10000</v>
      </c>
      <c r="E609" s="2">
        <v>43221</v>
      </c>
      <c r="F609" s="3">
        <f t="shared" si="13"/>
        <v>2018</v>
      </c>
    </row>
    <row r="610" spans="1:6" x14ac:dyDescent="0.25">
      <c r="A610" t="s">
        <v>1023</v>
      </c>
      <c r="B610" t="s">
        <v>158</v>
      </c>
      <c r="C610" t="s">
        <v>48</v>
      </c>
      <c r="D610" s="1">
        <v>570000</v>
      </c>
      <c r="E610" s="2">
        <v>43221</v>
      </c>
      <c r="F610" s="3">
        <f t="shared" si="13"/>
        <v>2018</v>
      </c>
    </row>
    <row r="611" spans="1:6" x14ac:dyDescent="0.25">
      <c r="A611" t="s">
        <v>1024</v>
      </c>
      <c r="B611" t="s">
        <v>1025</v>
      </c>
      <c r="C611" t="s">
        <v>34</v>
      </c>
      <c r="D611" s="1">
        <v>20000</v>
      </c>
      <c r="E611" s="2">
        <v>43221</v>
      </c>
      <c r="F611" s="3">
        <f t="shared" si="13"/>
        <v>2018</v>
      </c>
    </row>
    <row r="612" spans="1:6" x14ac:dyDescent="0.25">
      <c r="A612" t="s">
        <v>1026</v>
      </c>
      <c r="B612" t="s">
        <v>1027</v>
      </c>
      <c r="C612" t="s">
        <v>34</v>
      </c>
      <c r="D612" s="1">
        <v>400000</v>
      </c>
      <c r="E612" s="2">
        <v>43191</v>
      </c>
      <c r="F612" s="3">
        <f t="shared" si="13"/>
        <v>2018</v>
      </c>
    </row>
    <row r="613" spans="1:6" x14ac:dyDescent="0.25">
      <c r="A613" t="s">
        <v>1028</v>
      </c>
      <c r="B613" t="s">
        <v>648</v>
      </c>
      <c r="C613" t="s">
        <v>19</v>
      </c>
      <c r="D613" s="1">
        <v>1196729</v>
      </c>
      <c r="E613" s="2">
        <v>43191</v>
      </c>
      <c r="F613" s="3">
        <f t="shared" si="13"/>
        <v>2018</v>
      </c>
    </row>
    <row r="614" spans="1:6" x14ac:dyDescent="0.25">
      <c r="A614" t="s">
        <v>1029</v>
      </c>
      <c r="B614" t="s">
        <v>373</v>
      </c>
      <c r="C614" t="s">
        <v>7</v>
      </c>
      <c r="D614" s="1">
        <v>135412</v>
      </c>
      <c r="E614" s="2">
        <v>43191</v>
      </c>
      <c r="F614" s="3">
        <f t="shared" si="13"/>
        <v>2018</v>
      </c>
    </row>
    <row r="615" spans="1:6" x14ac:dyDescent="0.25">
      <c r="A615" t="s">
        <v>1030</v>
      </c>
      <c r="B615" t="s">
        <v>268</v>
      </c>
      <c r="C615" t="s">
        <v>24</v>
      </c>
      <c r="D615" s="1">
        <v>780000</v>
      </c>
      <c r="E615" s="2">
        <v>43191</v>
      </c>
      <c r="F615" s="3">
        <f t="shared" si="13"/>
        <v>2018</v>
      </c>
    </row>
    <row r="616" spans="1:6" x14ac:dyDescent="0.25">
      <c r="A616" t="s">
        <v>1031</v>
      </c>
      <c r="B616" t="s">
        <v>1032</v>
      </c>
      <c r="C616" t="s">
        <v>7</v>
      </c>
      <c r="D616" s="1">
        <v>50000</v>
      </c>
      <c r="E616" s="2">
        <v>43191</v>
      </c>
      <c r="F616" s="3">
        <f t="shared" si="13"/>
        <v>2018</v>
      </c>
    </row>
    <row r="617" spans="1:6" x14ac:dyDescent="0.25">
      <c r="A617" t="s">
        <v>1033</v>
      </c>
      <c r="B617" t="s">
        <v>1034</v>
      </c>
      <c r="C617" t="s">
        <v>34</v>
      </c>
      <c r="D617" s="1">
        <v>50000</v>
      </c>
      <c r="E617" s="2">
        <v>43191</v>
      </c>
      <c r="F617" s="3">
        <f t="shared" si="13"/>
        <v>2018</v>
      </c>
    </row>
    <row r="618" spans="1:6" x14ac:dyDescent="0.25">
      <c r="A618" t="s">
        <v>1035</v>
      </c>
      <c r="B618" t="s">
        <v>408</v>
      </c>
      <c r="C618" t="s">
        <v>34</v>
      </c>
      <c r="D618" s="1">
        <v>500000</v>
      </c>
      <c r="E618" s="2">
        <v>43191</v>
      </c>
      <c r="F618" s="3">
        <f t="shared" si="13"/>
        <v>2018</v>
      </c>
    </row>
    <row r="619" spans="1:6" x14ac:dyDescent="0.25">
      <c r="A619" t="s">
        <v>1036</v>
      </c>
      <c r="B619" t="s">
        <v>725</v>
      </c>
      <c r="C619" t="s">
        <v>72</v>
      </c>
      <c r="D619" s="1">
        <v>500000</v>
      </c>
      <c r="E619" s="2">
        <v>43191</v>
      </c>
      <c r="F619" s="3">
        <f t="shared" si="13"/>
        <v>2018</v>
      </c>
    </row>
    <row r="620" spans="1:6" x14ac:dyDescent="0.25">
      <c r="A620" t="s">
        <v>1037</v>
      </c>
      <c r="B620" t="s">
        <v>1038</v>
      </c>
      <c r="C620" t="s">
        <v>34</v>
      </c>
      <c r="D620" s="1">
        <v>150000</v>
      </c>
      <c r="E620" s="2">
        <v>43191</v>
      </c>
      <c r="F620" s="3">
        <f t="shared" si="13"/>
        <v>2018</v>
      </c>
    </row>
    <row r="621" spans="1:6" x14ac:dyDescent="0.25">
      <c r="A621" t="s">
        <v>1039</v>
      </c>
      <c r="B621" t="s">
        <v>172</v>
      </c>
      <c r="C621" t="s">
        <v>10</v>
      </c>
      <c r="D621" s="1">
        <v>6771</v>
      </c>
      <c r="E621" s="2">
        <v>43191</v>
      </c>
      <c r="F621" s="3">
        <f t="shared" si="13"/>
        <v>2018</v>
      </c>
    </row>
    <row r="622" spans="1:6" x14ac:dyDescent="0.25">
      <c r="A622" t="s">
        <v>1040</v>
      </c>
      <c r="B622" t="s">
        <v>62</v>
      </c>
      <c r="C622" t="s">
        <v>24</v>
      </c>
      <c r="D622" s="1">
        <v>5400000</v>
      </c>
      <c r="E622" s="2">
        <v>43191</v>
      </c>
      <c r="F622" s="3">
        <f t="shared" si="13"/>
        <v>2018</v>
      </c>
    </row>
    <row r="623" spans="1:6" x14ac:dyDescent="0.25">
      <c r="A623" t="s">
        <v>1041</v>
      </c>
      <c r="B623" t="s">
        <v>329</v>
      </c>
      <c r="C623" t="s">
        <v>7</v>
      </c>
      <c r="D623" s="1">
        <v>1500000</v>
      </c>
      <c r="E623" s="2">
        <v>43160</v>
      </c>
      <c r="F623" s="3">
        <f t="shared" si="13"/>
        <v>2018</v>
      </c>
    </row>
    <row r="624" spans="1:6" x14ac:dyDescent="0.25">
      <c r="A624" t="s">
        <v>1042</v>
      </c>
      <c r="B624" t="s">
        <v>1007</v>
      </c>
      <c r="C624" t="s">
        <v>34</v>
      </c>
      <c r="D624" s="1">
        <v>500000</v>
      </c>
      <c r="E624" s="2">
        <v>43160</v>
      </c>
      <c r="F624" s="3">
        <f t="shared" si="13"/>
        <v>2018</v>
      </c>
    </row>
    <row r="625" spans="1:6" x14ac:dyDescent="0.25">
      <c r="A625" t="s">
        <v>1043</v>
      </c>
      <c r="B625" t="s">
        <v>1044</v>
      </c>
      <c r="C625" t="s">
        <v>34</v>
      </c>
      <c r="D625" s="1">
        <v>140000</v>
      </c>
      <c r="E625" s="2">
        <v>43160</v>
      </c>
      <c r="F625" s="3">
        <f t="shared" si="13"/>
        <v>2018</v>
      </c>
    </row>
    <row r="626" spans="1:6" x14ac:dyDescent="0.25">
      <c r="A626" t="s">
        <v>1045</v>
      </c>
      <c r="B626" t="s">
        <v>559</v>
      </c>
      <c r="C626" t="s">
        <v>34</v>
      </c>
      <c r="D626" s="1">
        <v>1800000</v>
      </c>
      <c r="E626" s="2">
        <v>43160</v>
      </c>
      <c r="F626" s="3">
        <f t="shared" si="13"/>
        <v>2018</v>
      </c>
    </row>
    <row r="627" spans="1:6" x14ac:dyDescent="0.25">
      <c r="A627" t="s">
        <v>1046</v>
      </c>
      <c r="B627" t="s">
        <v>678</v>
      </c>
      <c r="C627" t="s">
        <v>34</v>
      </c>
      <c r="D627" s="1">
        <v>100000</v>
      </c>
      <c r="E627" s="2">
        <v>43160</v>
      </c>
      <c r="F627" s="3">
        <f t="shared" si="13"/>
        <v>2018</v>
      </c>
    </row>
    <row r="628" spans="1:6" x14ac:dyDescent="0.25">
      <c r="A628" t="s">
        <v>1047</v>
      </c>
      <c r="B628" t="s">
        <v>435</v>
      </c>
      <c r="C628" t="s">
        <v>7</v>
      </c>
      <c r="D628" s="1">
        <v>350000</v>
      </c>
      <c r="E628" s="2">
        <v>43160</v>
      </c>
      <c r="F628" s="3">
        <f t="shared" si="13"/>
        <v>2018</v>
      </c>
    </row>
    <row r="629" spans="1:6" x14ac:dyDescent="0.25">
      <c r="A629" t="s">
        <v>1048</v>
      </c>
      <c r="B629" t="s">
        <v>315</v>
      </c>
      <c r="C629" t="s">
        <v>34</v>
      </c>
      <c r="D629" s="1">
        <v>500000</v>
      </c>
      <c r="E629" s="2">
        <v>43160</v>
      </c>
      <c r="F629" s="3">
        <f t="shared" si="13"/>
        <v>2018</v>
      </c>
    </row>
    <row r="630" spans="1:6" x14ac:dyDescent="0.25">
      <c r="A630" t="s">
        <v>1049</v>
      </c>
      <c r="B630" t="s">
        <v>763</v>
      </c>
      <c r="C630" t="s">
        <v>19</v>
      </c>
      <c r="D630" s="1">
        <v>2500000</v>
      </c>
      <c r="E630" s="2">
        <v>43160</v>
      </c>
      <c r="F630" s="3">
        <f t="shared" si="13"/>
        <v>2018</v>
      </c>
    </row>
    <row r="631" spans="1:6" x14ac:dyDescent="0.25">
      <c r="A631" t="s">
        <v>1050</v>
      </c>
      <c r="B631" t="s">
        <v>1051</v>
      </c>
      <c r="C631" t="s">
        <v>72</v>
      </c>
      <c r="D631" s="1">
        <v>40000</v>
      </c>
      <c r="E631" s="2">
        <v>43160</v>
      </c>
      <c r="F631" s="3">
        <f t="shared" si="13"/>
        <v>2018</v>
      </c>
    </row>
    <row r="632" spans="1:6" x14ac:dyDescent="0.25">
      <c r="A632" t="s">
        <v>1052</v>
      </c>
      <c r="B632" t="s">
        <v>1053</v>
      </c>
      <c r="C632" t="s">
        <v>7</v>
      </c>
      <c r="D632" s="1">
        <v>13813</v>
      </c>
      <c r="E632" s="2">
        <v>43160</v>
      </c>
      <c r="F632" s="3">
        <f t="shared" si="13"/>
        <v>2018</v>
      </c>
    </row>
    <row r="633" spans="1:6" x14ac:dyDescent="0.25">
      <c r="A633" t="s">
        <v>1054</v>
      </c>
      <c r="B633" t="s">
        <v>102</v>
      </c>
      <c r="C633" t="s">
        <v>103</v>
      </c>
      <c r="D633" s="1">
        <v>5000000</v>
      </c>
      <c r="E633" s="2">
        <v>43160</v>
      </c>
      <c r="F633" s="3">
        <f t="shared" si="13"/>
        <v>2018</v>
      </c>
    </row>
    <row r="634" spans="1:6" x14ac:dyDescent="0.25">
      <c r="A634" t="s">
        <v>1055</v>
      </c>
      <c r="B634" t="s">
        <v>371</v>
      </c>
      <c r="C634" t="s">
        <v>7</v>
      </c>
      <c r="D634" s="1">
        <v>430000</v>
      </c>
      <c r="E634" s="2">
        <v>43160</v>
      </c>
      <c r="F634" s="3">
        <f t="shared" si="13"/>
        <v>2018</v>
      </c>
    </row>
    <row r="635" spans="1:6" x14ac:dyDescent="0.25">
      <c r="A635" t="s">
        <v>1056</v>
      </c>
      <c r="B635" t="s">
        <v>802</v>
      </c>
      <c r="C635" t="s">
        <v>7</v>
      </c>
      <c r="D635" s="1">
        <v>500000</v>
      </c>
      <c r="E635" s="2">
        <v>43160</v>
      </c>
      <c r="F635" s="3">
        <f t="shared" si="13"/>
        <v>2018</v>
      </c>
    </row>
    <row r="636" spans="1:6" x14ac:dyDescent="0.25">
      <c r="A636" t="s">
        <v>1057</v>
      </c>
      <c r="B636" t="s">
        <v>275</v>
      </c>
      <c r="C636" t="s">
        <v>103</v>
      </c>
      <c r="D636" s="1">
        <v>3112969</v>
      </c>
      <c r="E636" s="2">
        <v>43132</v>
      </c>
      <c r="F636" s="3">
        <f t="shared" si="13"/>
        <v>2018</v>
      </c>
    </row>
    <row r="637" spans="1:6" x14ac:dyDescent="0.25">
      <c r="A637" t="s">
        <v>1058</v>
      </c>
      <c r="B637" t="s">
        <v>211</v>
      </c>
      <c r="C637" t="s">
        <v>37</v>
      </c>
      <c r="D637" s="1">
        <v>1200000</v>
      </c>
      <c r="E637" s="2">
        <v>43132</v>
      </c>
      <c r="F637" s="3">
        <f t="shared" si="13"/>
        <v>2018</v>
      </c>
    </row>
    <row r="638" spans="1:6" x14ac:dyDescent="0.25">
      <c r="A638" t="s">
        <v>1059</v>
      </c>
      <c r="B638" t="s">
        <v>1060</v>
      </c>
      <c r="C638" t="s">
        <v>37</v>
      </c>
      <c r="D638" s="1">
        <v>100000</v>
      </c>
      <c r="E638" s="2">
        <v>43132</v>
      </c>
      <c r="F638" s="3">
        <f t="shared" si="13"/>
        <v>2018</v>
      </c>
    </row>
    <row r="639" spans="1:6" x14ac:dyDescent="0.25">
      <c r="A639" t="s">
        <v>1061</v>
      </c>
      <c r="B639" t="s">
        <v>1062</v>
      </c>
      <c r="C639" t="s">
        <v>103</v>
      </c>
      <c r="D639" s="1">
        <v>5222653</v>
      </c>
      <c r="E639" s="2">
        <v>43132</v>
      </c>
      <c r="F639" s="3">
        <f t="shared" si="13"/>
        <v>2018</v>
      </c>
    </row>
    <row r="640" spans="1:6" x14ac:dyDescent="0.25">
      <c r="A640" t="s">
        <v>1063</v>
      </c>
      <c r="B640" t="s">
        <v>1064</v>
      </c>
      <c r="C640" t="s">
        <v>24</v>
      </c>
      <c r="D640" s="1">
        <v>3000000</v>
      </c>
      <c r="E640" s="2">
        <v>43132</v>
      </c>
      <c r="F640" s="3">
        <f t="shared" si="13"/>
        <v>2018</v>
      </c>
    </row>
    <row r="641" spans="1:6" x14ac:dyDescent="0.25">
      <c r="A641" t="s">
        <v>1065</v>
      </c>
      <c r="B641" t="s">
        <v>291</v>
      </c>
      <c r="C641" t="s">
        <v>48</v>
      </c>
      <c r="D641" s="1">
        <v>49942</v>
      </c>
      <c r="E641" s="2">
        <v>43132</v>
      </c>
      <c r="F641" s="3">
        <f t="shared" si="13"/>
        <v>2018</v>
      </c>
    </row>
    <row r="642" spans="1:6" x14ac:dyDescent="0.25">
      <c r="A642" t="s">
        <v>1066</v>
      </c>
      <c r="B642" t="s">
        <v>279</v>
      </c>
      <c r="C642" t="s">
        <v>34</v>
      </c>
      <c r="D642" s="1">
        <v>400000</v>
      </c>
      <c r="E642" s="2">
        <v>43132</v>
      </c>
      <c r="F642" s="3">
        <f t="shared" si="13"/>
        <v>2018</v>
      </c>
    </row>
    <row r="643" spans="1:6" x14ac:dyDescent="0.25">
      <c r="A643" t="s">
        <v>1067</v>
      </c>
      <c r="B643" t="s">
        <v>1068</v>
      </c>
      <c r="C643" t="s">
        <v>10</v>
      </c>
      <c r="D643" s="1">
        <v>159000</v>
      </c>
      <c r="E643" s="2">
        <v>43132</v>
      </c>
      <c r="F643" s="3">
        <f t="shared" ref="F643:F706" si="14">YEAR(E643)</f>
        <v>2018</v>
      </c>
    </row>
    <row r="644" spans="1:6" x14ac:dyDescent="0.25">
      <c r="A644" t="s">
        <v>1069</v>
      </c>
      <c r="B644" t="s">
        <v>1070</v>
      </c>
      <c r="C644" t="s">
        <v>34</v>
      </c>
      <c r="D644" s="1">
        <v>400000</v>
      </c>
      <c r="E644" s="2">
        <v>43132</v>
      </c>
      <c r="F644" s="3">
        <f t="shared" si="14"/>
        <v>2018</v>
      </c>
    </row>
    <row r="645" spans="1:6" x14ac:dyDescent="0.25">
      <c r="A645" t="s">
        <v>1071</v>
      </c>
      <c r="B645" t="s">
        <v>1072</v>
      </c>
      <c r="C645" t="s">
        <v>34</v>
      </c>
      <c r="D645" s="1">
        <v>50000</v>
      </c>
      <c r="E645" s="2">
        <v>43132</v>
      </c>
      <c r="F645" s="3">
        <f t="shared" si="14"/>
        <v>2018</v>
      </c>
    </row>
    <row r="646" spans="1:6" x14ac:dyDescent="0.25">
      <c r="A646" t="s">
        <v>1073</v>
      </c>
      <c r="B646" t="s">
        <v>929</v>
      </c>
      <c r="C646" t="s">
        <v>7</v>
      </c>
      <c r="D646" s="1">
        <v>67110</v>
      </c>
      <c r="E646" s="2">
        <v>43132</v>
      </c>
      <c r="F646" s="3">
        <f t="shared" si="14"/>
        <v>2018</v>
      </c>
    </row>
    <row r="647" spans="1:6" x14ac:dyDescent="0.25">
      <c r="A647" t="s">
        <v>1074</v>
      </c>
      <c r="B647" t="s">
        <v>1075</v>
      </c>
      <c r="C647" t="s">
        <v>24</v>
      </c>
      <c r="D647" s="1">
        <v>40000</v>
      </c>
      <c r="E647" s="2">
        <v>43132</v>
      </c>
      <c r="F647" s="3">
        <f t="shared" si="14"/>
        <v>2018</v>
      </c>
    </row>
    <row r="648" spans="1:6" x14ac:dyDescent="0.25">
      <c r="A648" t="s">
        <v>1076</v>
      </c>
      <c r="B648" t="s">
        <v>1077</v>
      </c>
      <c r="C648" t="s">
        <v>7</v>
      </c>
      <c r="D648" s="1">
        <v>165691</v>
      </c>
      <c r="E648" s="2">
        <v>43132</v>
      </c>
      <c r="F648" s="3">
        <f t="shared" si="14"/>
        <v>2018</v>
      </c>
    </row>
    <row r="649" spans="1:6" x14ac:dyDescent="0.25">
      <c r="A649" t="s">
        <v>1078</v>
      </c>
      <c r="B649" t="s">
        <v>253</v>
      </c>
      <c r="C649" t="s">
        <v>34</v>
      </c>
      <c r="D649" s="1">
        <v>100000</v>
      </c>
      <c r="E649" s="2">
        <v>43132</v>
      </c>
      <c r="F649" s="3">
        <f t="shared" si="14"/>
        <v>2018</v>
      </c>
    </row>
    <row r="650" spans="1:6" x14ac:dyDescent="0.25">
      <c r="A650" t="s">
        <v>1079</v>
      </c>
      <c r="B650" t="s">
        <v>350</v>
      </c>
      <c r="C650" t="s">
        <v>48</v>
      </c>
      <c r="D650" s="1">
        <v>44627</v>
      </c>
      <c r="E650" s="2">
        <v>43132</v>
      </c>
      <c r="F650" s="3">
        <f t="shared" si="14"/>
        <v>2018</v>
      </c>
    </row>
    <row r="651" spans="1:6" x14ac:dyDescent="0.25">
      <c r="A651" t="s">
        <v>1080</v>
      </c>
      <c r="B651" t="s">
        <v>635</v>
      </c>
      <c r="C651" t="s">
        <v>34</v>
      </c>
      <c r="D651" s="1">
        <v>100000</v>
      </c>
      <c r="E651" s="2">
        <v>43132</v>
      </c>
      <c r="F651" s="3">
        <f t="shared" si="14"/>
        <v>2018</v>
      </c>
    </row>
    <row r="652" spans="1:6" x14ac:dyDescent="0.25">
      <c r="A652" t="s">
        <v>1081</v>
      </c>
      <c r="B652" t="s">
        <v>1082</v>
      </c>
      <c r="C652" t="s">
        <v>24</v>
      </c>
      <c r="D652" s="1">
        <v>880000</v>
      </c>
      <c r="E652" s="2">
        <v>43132</v>
      </c>
      <c r="F652" s="3">
        <f t="shared" si="14"/>
        <v>2018</v>
      </c>
    </row>
    <row r="653" spans="1:6" x14ac:dyDescent="0.25">
      <c r="A653" t="s">
        <v>1083</v>
      </c>
      <c r="B653" t="s">
        <v>398</v>
      </c>
      <c r="C653" t="s">
        <v>103</v>
      </c>
      <c r="D653" s="1">
        <v>510000</v>
      </c>
      <c r="E653" s="2">
        <v>43132</v>
      </c>
      <c r="F653" s="3">
        <f t="shared" si="14"/>
        <v>2018</v>
      </c>
    </row>
    <row r="654" spans="1:6" x14ac:dyDescent="0.25">
      <c r="A654" t="s">
        <v>1084</v>
      </c>
      <c r="B654" t="s">
        <v>829</v>
      </c>
      <c r="C654" t="s">
        <v>7</v>
      </c>
      <c r="D654" s="1">
        <v>96130</v>
      </c>
      <c r="E654" s="2">
        <v>43132</v>
      </c>
      <c r="F654" s="3">
        <f t="shared" si="14"/>
        <v>2018</v>
      </c>
    </row>
    <row r="655" spans="1:6" x14ac:dyDescent="0.25">
      <c r="A655" t="s">
        <v>1085</v>
      </c>
      <c r="B655" t="s">
        <v>453</v>
      </c>
      <c r="C655" t="s">
        <v>34</v>
      </c>
      <c r="D655" s="1">
        <v>242000</v>
      </c>
      <c r="E655" s="2">
        <v>43132</v>
      </c>
      <c r="F655" s="3">
        <f t="shared" si="14"/>
        <v>2018</v>
      </c>
    </row>
    <row r="656" spans="1:6" x14ac:dyDescent="0.25">
      <c r="A656" t="s">
        <v>1086</v>
      </c>
      <c r="B656" t="s">
        <v>1087</v>
      </c>
      <c r="C656" t="s">
        <v>34</v>
      </c>
      <c r="D656" s="1">
        <v>50000</v>
      </c>
      <c r="E656" s="2">
        <v>43101</v>
      </c>
      <c r="F656" s="3">
        <f t="shared" si="14"/>
        <v>2018</v>
      </c>
    </row>
    <row r="657" spans="1:6" x14ac:dyDescent="0.25">
      <c r="A657" t="s">
        <v>1088</v>
      </c>
      <c r="B657" t="s">
        <v>415</v>
      </c>
      <c r="C657" t="s">
        <v>103</v>
      </c>
      <c r="D657" s="1">
        <v>1000000</v>
      </c>
      <c r="E657" s="2">
        <v>43101</v>
      </c>
      <c r="F657" s="3">
        <f t="shared" si="14"/>
        <v>2018</v>
      </c>
    </row>
    <row r="658" spans="1:6" x14ac:dyDescent="0.25">
      <c r="A658" t="s">
        <v>1089</v>
      </c>
      <c r="B658" t="s">
        <v>1090</v>
      </c>
      <c r="C658" t="s">
        <v>48</v>
      </c>
      <c r="D658" s="1">
        <v>2588162</v>
      </c>
      <c r="E658" s="2">
        <v>43101</v>
      </c>
      <c r="F658" s="3">
        <f t="shared" si="14"/>
        <v>2018</v>
      </c>
    </row>
    <row r="659" spans="1:6" x14ac:dyDescent="0.25">
      <c r="A659" t="s">
        <v>1091</v>
      </c>
      <c r="B659" t="s">
        <v>617</v>
      </c>
      <c r="C659" t="s">
        <v>34</v>
      </c>
      <c r="D659" s="1">
        <v>50000</v>
      </c>
      <c r="E659" s="2">
        <v>43101</v>
      </c>
      <c r="F659" s="3">
        <f t="shared" si="14"/>
        <v>2018</v>
      </c>
    </row>
    <row r="660" spans="1:6" x14ac:dyDescent="0.25">
      <c r="A660" t="s">
        <v>1092</v>
      </c>
      <c r="B660" t="s">
        <v>561</v>
      </c>
      <c r="C660" t="s">
        <v>34</v>
      </c>
      <c r="D660" s="1">
        <v>569000</v>
      </c>
      <c r="E660" s="2">
        <v>43101</v>
      </c>
      <c r="F660" s="3">
        <f t="shared" si="14"/>
        <v>2018</v>
      </c>
    </row>
    <row r="661" spans="1:6" x14ac:dyDescent="0.25">
      <c r="A661" t="s">
        <v>1093</v>
      </c>
      <c r="B661" t="s">
        <v>415</v>
      </c>
      <c r="C661" t="s">
        <v>103</v>
      </c>
      <c r="D661" s="1">
        <v>560000</v>
      </c>
      <c r="E661" s="2">
        <v>43101</v>
      </c>
      <c r="F661" s="3">
        <f t="shared" si="14"/>
        <v>2018</v>
      </c>
    </row>
    <row r="662" spans="1:6" x14ac:dyDescent="0.25">
      <c r="A662" t="s">
        <v>1094</v>
      </c>
      <c r="B662" t="s">
        <v>1095</v>
      </c>
      <c r="C662" t="s">
        <v>24</v>
      </c>
      <c r="D662" s="1">
        <v>409112</v>
      </c>
      <c r="E662" s="2">
        <v>43101</v>
      </c>
      <c r="F662" s="3">
        <f t="shared" si="14"/>
        <v>2018</v>
      </c>
    </row>
    <row r="663" spans="1:6" x14ac:dyDescent="0.25">
      <c r="A663" t="s">
        <v>1096</v>
      </c>
      <c r="B663" t="s">
        <v>473</v>
      </c>
      <c r="C663" t="s">
        <v>19</v>
      </c>
      <c r="D663" s="1">
        <v>7200000</v>
      </c>
      <c r="E663" s="2">
        <v>43101</v>
      </c>
      <c r="F663" s="3">
        <f t="shared" si="14"/>
        <v>2018</v>
      </c>
    </row>
    <row r="664" spans="1:6" x14ac:dyDescent="0.25">
      <c r="A664" t="s">
        <v>1097</v>
      </c>
      <c r="B664" t="s">
        <v>433</v>
      </c>
      <c r="C664" t="s">
        <v>19</v>
      </c>
      <c r="D664" s="1">
        <v>2500000</v>
      </c>
      <c r="E664" s="2">
        <v>43101</v>
      </c>
      <c r="F664" s="3">
        <f t="shared" si="14"/>
        <v>2018</v>
      </c>
    </row>
    <row r="665" spans="1:6" x14ac:dyDescent="0.25">
      <c r="A665" t="s">
        <v>1098</v>
      </c>
      <c r="B665" t="s">
        <v>1099</v>
      </c>
      <c r="C665" t="s">
        <v>24</v>
      </c>
      <c r="D665" s="1">
        <v>2939400</v>
      </c>
      <c r="E665" s="2">
        <v>43101</v>
      </c>
      <c r="F665" s="3">
        <f t="shared" si="14"/>
        <v>2018</v>
      </c>
    </row>
    <row r="666" spans="1:6" x14ac:dyDescent="0.25">
      <c r="A666" t="s">
        <v>1100</v>
      </c>
      <c r="B666" t="s">
        <v>481</v>
      </c>
      <c r="C666" t="s">
        <v>19</v>
      </c>
      <c r="D666" s="1">
        <v>100000</v>
      </c>
      <c r="E666" s="2">
        <v>43101</v>
      </c>
      <c r="F666" s="3">
        <f t="shared" si="14"/>
        <v>2018</v>
      </c>
    </row>
    <row r="667" spans="1:6" x14ac:dyDescent="0.25">
      <c r="A667" t="s">
        <v>1101</v>
      </c>
      <c r="B667" t="s">
        <v>1102</v>
      </c>
      <c r="C667" t="s">
        <v>34</v>
      </c>
      <c r="D667" s="1">
        <v>100000</v>
      </c>
      <c r="E667" s="2">
        <v>43101</v>
      </c>
      <c r="F667" s="3">
        <f t="shared" si="14"/>
        <v>2018</v>
      </c>
    </row>
    <row r="668" spans="1:6" x14ac:dyDescent="0.25">
      <c r="A668" t="s">
        <v>1103</v>
      </c>
      <c r="B668" t="s">
        <v>1104</v>
      </c>
      <c r="C668" t="s">
        <v>34</v>
      </c>
      <c r="D668" s="1">
        <v>20600</v>
      </c>
      <c r="E668" s="2">
        <v>43101</v>
      </c>
      <c r="F668" s="3">
        <f t="shared" si="14"/>
        <v>2018</v>
      </c>
    </row>
    <row r="669" spans="1:6" x14ac:dyDescent="0.25">
      <c r="A669" t="s">
        <v>1105</v>
      </c>
      <c r="B669" t="s">
        <v>424</v>
      </c>
      <c r="C669" t="s">
        <v>31</v>
      </c>
      <c r="D669" s="1">
        <v>400000</v>
      </c>
      <c r="E669" s="2">
        <v>43101</v>
      </c>
      <c r="F669" s="3">
        <f t="shared" si="14"/>
        <v>2018</v>
      </c>
    </row>
    <row r="670" spans="1:6" x14ac:dyDescent="0.25">
      <c r="A670" t="s">
        <v>1106</v>
      </c>
      <c r="B670" t="s">
        <v>1107</v>
      </c>
      <c r="C670" t="s">
        <v>1108</v>
      </c>
      <c r="D670" s="1">
        <v>100000</v>
      </c>
      <c r="E670" s="2">
        <v>43101</v>
      </c>
      <c r="F670" s="3">
        <f t="shared" si="14"/>
        <v>2018</v>
      </c>
    </row>
    <row r="671" spans="1:6" x14ac:dyDescent="0.25">
      <c r="A671" t="s">
        <v>1109</v>
      </c>
      <c r="B671" t="s">
        <v>1110</v>
      </c>
      <c r="C671" t="s">
        <v>7</v>
      </c>
      <c r="D671" s="1">
        <v>153000</v>
      </c>
      <c r="E671" s="2">
        <v>43070</v>
      </c>
      <c r="F671" s="3">
        <f t="shared" si="14"/>
        <v>2017</v>
      </c>
    </row>
    <row r="672" spans="1:6" x14ac:dyDescent="0.25">
      <c r="A672" t="s">
        <v>1111</v>
      </c>
      <c r="B672" t="s">
        <v>961</v>
      </c>
      <c r="C672" t="s">
        <v>34</v>
      </c>
      <c r="D672" s="1">
        <v>25000</v>
      </c>
      <c r="E672" s="2">
        <v>43070</v>
      </c>
      <c r="F672" s="3">
        <f t="shared" si="14"/>
        <v>2017</v>
      </c>
    </row>
    <row r="673" spans="1:6" x14ac:dyDescent="0.25">
      <c r="A673" t="s">
        <v>1112</v>
      </c>
      <c r="B673" t="s">
        <v>520</v>
      </c>
      <c r="C673" t="s">
        <v>34</v>
      </c>
      <c r="D673" s="1">
        <v>25000</v>
      </c>
      <c r="E673" s="2">
        <v>43070</v>
      </c>
      <c r="F673" s="3">
        <f t="shared" si="14"/>
        <v>2017</v>
      </c>
    </row>
    <row r="674" spans="1:6" x14ac:dyDescent="0.25">
      <c r="A674" t="s">
        <v>1113</v>
      </c>
      <c r="B674" t="s">
        <v>693</v>
      </c>
      <c r="C674" t="s">
        <v>34</v>
      </c>
      <c r="D674" s="1">
        <v>280000</v>
      </c>
      <c r="E674" s="2">
        <v>43070</v>
      </c>
      <c r="F674" s="3">
        <f t="shared" si="14"/>
        <v>2017</v>
      </c>
    </row>
    <row r="675" spans="1:6" x14ac:dyDescent="0.25">
      <c r="A675" t="s">
        <v>1114</v>
      </c>
      <c r="B675" t="s">
        <v>1115</v>
      </c>
      <c r="C675" t="s">
        <v>34</v>
      </c>
      <c r="D675" s="1">
        <v>20000</v>
      </c>
      <c r="E675" s="2">
        <v>43070</v>
      </c>
      <c r="F675" s="3">
        <f t="shared" si="14"/>
        <v>2017</v>
      </c>
    </row>
    <row r="676" spans="1:6" x14ac:dyDescent="0.25">
      <c r="A676" t="s">
        <v>1116</v>
      </c>
      <c r="B676" t="s">
        <v>246</v>
      </c>
      <c r="C676" t="s">
        <v>34</v>
      </c>
      <c r="D676" s="1">
        <v>255000</v>
      </c>
      <c r="E676" s="2">
        <v>43070</v>
      </c>
      <c r="F676" s="3">
        <f t="shared" si="14"/>
        <v>2017</v>
      </c>
    </row>
    <row r="677" spans="1:6" x14ac:dyDescent="0.25">
      <c r="A677" t="s">
        <v>1117</v>
      </c>
      <c r="B677" t="s">
        <v>1118</v>
      </c>
      <c r="C677" t="s">
        <v>7</v>
      </c>
      <c r="D677" s="1">
        <v>395094</v>
      </c>
      <c r="E677" s="2">
        <v>43070</v>
      </c>
      <c r="F677" s="3">
        <f t="shared" si="14"/>
        <v>2017</v>
      </c>
    </row>
    <row r="678" spans="1:6" x14ac:dyDescent="0.25">
      <c r="A678" t="s">
        <v>1119</v>
      </c>
      <c r="B678" t="s">
        <v>1120</v>
      </c>
      <c r="C678" t="s">
        <v>34</v>
      </c>
      <c r="D678" s="1">
        <v>20000</v>
      </c>
      <c r="E678" s="2">
        <v>43070</v>
      </c>
      <c r="F678" s="3">
        <f t="shared" si="14"/>
        <v>2017</v>
      </c>
    </row>
    <row r="679" spans="1:6" x14ac:dyDescent="0.25">
      <c r="A679" t="s">
        <v>1121</v>
      </c>
      <c r="B679" t="s">
        <v>485</v>
      </c>
      <c r="C679" t="s">
        <v>19</v>
      </c>
      <c r="D679" s="1">
        <v>100000</v>
      </c>
      <c r="E679" s="2">
        <v>43070</v>
      </c>
      <c r="F679" s="3">
        <f t="shared" si="14"/>
        <v>2017</v>
      </c>
    </row>
    <row r="680" spans="1:6" x14ac:dyDescent="0.25">
      <c r="A680" t="s">
        <v>1122</v>
      </c>
      <c r="B680" t="s">
        <v>635</v>
      </c>
      <c r="C680" t="s">
        <v>34</v>
      </c>
      <c r="D680" s="1">
        <v>305000</v>
      </c>
      <c r="E680" s="2">
        <v>43070</v>
      </c>
      <c r="F680" s="3">
        <f t="shared" si="14"/>
        <v>2017</v>
      </c>
    </row>
    <row r="681" spans="1:6" x14ac:dyDescent="0.25">
      <c r="A681" t="s">
        <v>1123</v>
      </c>
      <c r="B681" t="s">
        <v>848</v>
      </c>
      <c r="C681" t="s">
        <v>34</v>
      </c>
      <c r="D681" s="1">
        <v>1000000</v>
      </c>
      <c r="E681" s="2">
        <v>43070</v>
      </c>
      <c r="F681" s="3">
        <f t="shared" si="14"/>
        <v>2017</v>
      </c>
    </row>
    <row r="682" spans="1:6" x14ac:dyDescent="0.25">
      <c r="A682" t="s">
        <v>1124</v>
      </c>
      <c r="B682" t="s">
        <v>1125</v>
      </c>
      <c r="C682" t="s">
        <v>34</v>
      </c>
      <c r="D682" s="1">
        <v>425000</v>
      </c>
      <c r="E682" s="2">
        <v>43070</v>
      </c>
      <c r="F682" s="3">
        <f t="shared" si="14"/>
        <v>2017</v>
      </c>
    </row>
    <row r="683" spans="1:6" x14ac:dyDescent="0.25">
      <c r="A683" t="s">
        <v>1126</v>
      </c>
      <c r="B683" t="s">
        <v>1127</v>
      </c>
      <c r="C683" t="s">
        <v>1128</v>
      </c>
      <c r="D683" s="1">
        <v>165833</v>
      </c>
      <c r="E683" s="2">
        <v>43070</v>
      </c>
      <c r="F683" s="3">
        <f t="shared" si="14"/>
        <v>2017</v>
      </c>
    </row>
    <row r="684" spans="1:6" x14ac:dyDescent="0.25">
      <c r="A684" t="s">
        <v>1129</v>
      </c>
      <c r="B684" t="s">
        <v>507</v>
      </c>
      <c r="C684" t="s">
        <v>19</v>
      </c>
      <c r="D684" s="1">
        <v>15200000</v>
      </c>
      <c r="E684" s="2">
        <v>43070</v>
      </c>
      <c r="F684" s="3">
        <f t="shared" si="14"/>
        <v>2017</v>
      </c>
    </row>
    <row r="685" spans="1:6" x14ac:dyDescent="0.25">
      <c r="A685" t="s">
        <v>1130</v>
      </c>
      <c r="B685" t="s">
        <v>18</v>
      </c>
      <c r="C685" t="s">
        <v>19</v>
      </c>
      <c r="D685" s="1">
        <v>2500000</v>
      </c>
      <c r="E685" s="2">
        <v>43070</v>
      </c>
      <c r="F685" s="3">
        <f t="shared" si="14"/>
        <v>2017</v>
      </c>
    </row>
    <row r="686" spans="1:6" x14ac:dyDescent="0.25">
      <c r="A686" t="s">
        <v>1131</v>
      </c>
      <c r="B686" t="s">
        <v>1132</v>
      </c>
      <c r="C686" t="s">
        <v>48</v>
      </c>
      <c r="D686" s="1">
        <v>43149</v>
      </c>
      <c r="E686" s="2">
        <v>43070</v>
      </c>
      <c r="F686" s="3">
        <f t="shared" si="14"/>
        <v>2017</v>
      </c>
    </row>
    <row r="687" spans="1:6" x14ac:dyDescent="0.25">
      <c r="A687" t="s">
        <v>1133</v>
      </c>
      <c r="B687" t="s">
        <v>507</v>
      </c>
      <c r="C687" t="s">
        <v>19</v>
      </c>
      <c r="D687" s="1">
        <v>11500000</v>
      </c>
      <c r="E687" s="2">
        <v>43070</v>
      </c>
      <c r="F687" s="3">
        <f t="shared" si="14"/>
        <v>2017</v>
      </c>
    </row>
    <row r="688" spans="1:6" x14ac:dyDescent="0.25">
      <c r="A688" t="s">
        <v>1134</v>
      </c>
      <c r="B688" t="s">
        <v>808</v>
      </c>
      <c r="C688" t="s">
        <v>103</v>
      </c>
      <c r="D688" s="1">
        <v>628600</v>
      </c>
      <c r="E688" s="2">
        <v>43070</v>
      </c>
      <c r="F688" s="3">
        <f t="shared" si="14"/>
        <v>2017</v>
      </c>
    </row>
    <row r="689" spans="1:6" x14ac:dyDescent="0.25">
      <c r="A689" t="s">
        <v>1135</v>
      </c>
      <c r="B689" t="s">
        <v>1136</v>
      </c>
      <c r="C689" t="s">
        <v>48</v>
      </c>
      <c r="D689" s="1">
        <v>613380</v>
      </c>
      <c r="E689" s="2">
        <v>43070</v>
      </c>
      <c r="F689" s="3">
        <f t="shared" si="14"/>
        <v>2017</v>
      </c>
    </row>
    <row r="690" spans="1:6" x14ac:dyDescent="0.25">
      <c r="A690" t="s">
        <v>1137</v>
      </c>
      <c r="B690" t="s">
        <v>491</v>
      </c>
      <c r="C690" t="s">
        <v>19</v>
      </c>
      <c r="D690" s="1">
        <v>100000</v>
      </c>
      <c r="E690" s="2">
        <v>43070</v>
      </c>
      <c r="F690" s="3">
        <f t="shared" si="14"/>
        <v>2017</v>
      </c>
    </row>
    <row r="691" spans="1:6" x14ac:dyDescent="0.25">
      <c r="A691" t="s">
        <v>1138</v>
      </c>
      <c r="B691" t="s">
        <v>455</v>
      </c>
      <c r="C691" t="s">
        <v>19</v>
      </c>
      <c r="D691" s="1">
        <v>100000</v>
      </c>
      <c r="E691" s="2">
        <v>43070</v>
      </c>
      <c r="F691" s="3">
        <f t="shared" si="14"/>
        <v>2017</v>
      </c>
    </row>
    <row r="692" spans="1:6" x14ac:dyDescent="0.25">
      <c r="A692" t="s">
        <v>1139</v>
      </c>
      <c r="B692" t="s">
        <v>471</v>
      </c>
      <c r="C692" t="s">
        <v>19</v>
      </c>
      <c r="D692" s="1">
        <v>100000</v>
      </c>
      <c r="E692" s="2">
        <v>43070</v>
      </c>
      <c r="F692" s="3">
        <f t="shared" si="14"/>
        <v>2017</v>
      </c>
    </row>
    <row r="693" spans="1:6" x14ac:dyDescent="0.25">
      <c r="A693" t="s">
        <v>1140</v>
      </c>
      <c r="B693" t="s">
        <v>503</v>
      </c>
      <c r="C693" t="s">
        <v>19</v>
      </c>
      <c r="D693" s="1">
        <v>100000</v>
      </c>
      <c r="E693" s="2">
        <v>43070</v>
      </c>
      <c r="F693" s="3">
        <f t="shared" si="14"/>
        <v>2017</v>
      </c>
    </row>
    <row r="694" spans="1:6" x14ac:dyDescent="0.25">
      <c r="A694" t="s">
        <v>1141</v>
      </c>
      <c r="B694" t="s">
        <v>861</v>
      </c>
      <c r="C694" t="s">
        <v>34</v>
      </c>
      <c r="D694" s="1">
        <v>75000</v>
      </c>
      <c r="E694" s="2">
        <v>43070</v>
      </c>
      <c r="F694" s="3">
        <f t="shared" si="14"/>
        <v>2017</v>
      </c>
    </row>
    <row r="695" spans="1:6" x14ac:dyDescent="0.25">
      <c r="A695" t="s">
        <v>1142</v>
      </c>
      <c r="B695" t="s">
        <v>512</v>
      </c>
      <c r="C695" t="s">
        <v>19</v>
      </c>
      <c r="D695" s="1">
        <v>2500000</v>
      </c>
      <c r="E695" s="2">
        <v>43070</v>
      </c>
      <c r="F695" s="3">
        <f t="shared" si="14"/>
        <v>2017</v>
      </c>
    </row>
    <row r="696" spans="1:6" x14ac:dyDescent="0.25">
      <c r="A696" t="s">
        <v>1143</v>
      </c>
      <c r="B696" t="s">
        <v>507</v>
      </c>
      <c r="C696" t="s">
        <v>19</v>
      </c>
      <c r="D696" s="1">
        <v>100000</v>
      </c>
      <c r="E696" s="2">
        <v>43070</v>
      </c>
      <c r="F696" s="3">
        <f t="shared" si="14"/>
        <v>2017</v>
      </c>
    </row>
    <row r="697" spans="1:6" x14ac:dyDescent="0.25">
      <c r="A697" t="s">
        <v>1144</v>
      </c>
      <c r="B697" t="s">
        <v>509</v>
      </c>
      <c r="C697" t="s">
        <v>19</v>
      </c>
      <c r="D697" s="1">
        <v>2500000</v>
      </c>
      <c r="E697" s="2">
        <v>43070</v>
      </c>
      <c r="F697" s="3">
        <f t="shared" si="14"/>
        <v>2017</v>
      </c>
    </row>
    <row r="698" spans="1:6" x14ac:dyDescent="0.25">
      <c r="A698" t="s">
        <v>1145</v>
      </c>
      <c r="B698" t="s">
        <v>507</v>
      </c>
      <c r="C698" t="s">
        <v>19</v>
      </c>
      <c r="D698" s="1">
        <v>800000</v>
      </c>
      <c r="E698" s="2">
        <v>43070</v>
      </c>
      <c r="F698" s="3">
        <f t="shared" si="14"/>
        <v>2017</v>
      </c>
    </row>
    <row r="699" spans="1:6" x14ac:dyDescent="0.25">
      <c r="A699" t="s">
        <v>1146</v>
      </c>
      <c r="B699" t="s">
        <v>404</v>
      </c>
      <c r="C699" t="s">
        <v>19</v>
      </c>
      <c r="D699" s="1">
        <v>27900000</v>
      </c>
      <c r="E699" s="2">
        <v>43070</v>
      </c>
      <c r="F699" s="3">
        <f t="shared" si="14"/>
        <v>2017</v>
      </c>
    </row>
    <row r="700" spans="1:6" x14ac:dyDescent="0.25">
      <c r="A700" t="s">
        <v>1147</v>
      </c>
      <c r="B700" t="s">
        <v>1148</v>
      </c>
      <c r="C700" t="s">
        <v>24</v>
      </c>
      <c r="D700" s="1">
        <v>200000</v>
      </c>
      <c r="E700" s="2">
        <v>43070</v>
      </c>
      <c r="F700" s="3">
        <f t="shared" si="14"/>
        <v>2017</v>
      </c>
    </row>
    <row r="701" spans="1:6" x14ac:dyDescent="0.25">
      <c r="A701" t="s">
        <v>1149</v>
      </c>
      <c r="B701" t="s">
        <v>1150</v>
      </c>
      <c r="C701" t="s">
        <v>24</v>
      </c>
      <c r="D701" s="1">
        <v>11367500</v>
      </c>
      <c r="E701" s="2">
        <v>43040</v>
      </c>
      <c r="F701" s="3">
        <f t="shared" si="14"/>
        <v>2017</v>
      </c>
    </row>
    <row r="702" spans="1:6" x14ac:dyDescent="0.25">
      <c r="A702" t="s">
        <v>1151</v>
      </c>
      <c r="B702" t="s">
        <v>1152</v>
      </c>
      <c r="C702" t="s">
        <v>24</v>
      </c>
      <c r="D702" s="1">
        <v>6421402</v>
      </c>
      <c r="E702" s="2">
        <v>43040</v>
      </c>
      <c r="F702" s="3">
        <f t="shared" si="14"/>
        <v>2017</v>
      </c>
    </row>
    <row r="703" spans="1:6" x14ac:dyDescent="0.25">
      <c r="A703" t="s">
        <v>1153</v>
      </c>
      <c r="B703" t="s">
        <v>493</v>
      </c>
      <c r="C703" t="s">
        <v>7</v>
      </c>
      <c r="D703" s="1">
        <v>1500000</v>
      </c>
      <c r="E703" s="2">
        <v>43040</v>
      </c>
      <c r="F703" s="3">
        <f t="shared" si="14"/>
        <v>2017</v>
      </c>
    </row>
    <row r="704" spans="1:6" x14ac:dyDescent="0.25">
      <c r="A704" t="s">
        <v>1154</v>
      </c>
      <c r="B704" t="s">
        <v>1155</v>
      </c>
      <c r="C704" t="s">
        <v>7</v>
      </c>
      <c r="D704" s="1">
        <v>1347742</v>
      </c>
      <c r="E704" s="2">
        <v>43040</v>
      </c>
      <c r="F704" s="3">
        <f t="shared" si="14"/>
        <v>2017</v>
      </c>
    </row>
    <row r="705" spans="1:6" x14ac:dyDescent="0.25">
      <c r="A705" t="s">
        <v>1156</v>
      </c>
      <c r="B705" t="s">
        <v>338</v>
      </c>
      <c r="C705" t="s">
        <v>7</v>
      </c>
      <c r="D705" s="1">
        <v>453841</v>
      </c>
      <c r="E705" s="2">
        <v>43040</v>
      </c>
      <c r="F705" s="3">
        <f t="shared" si="14"/>
        <v>2017</v>
      </c>
    </row>
    <row r="706" spans="1:6" x14ac:dyDescent="0.25">
      <c r="A706" t="s">
        <v>1157</v>
      </c>
      <c r="B706" t="s">
        <v>1158</v>
      </c>
      <c r="C706" t="s">
        <v>19</v>
      </c>
      <c r="D706" s="1">
        <v>5944203</v>
      </c>
      <c r="E706" s="2">
        <v>43040</v>
      </c>
      <c r="F706" s="3">
        <f t="shared" si="14"/>
        <v>2017</v>
      </c>
    </row>
    <row r="707" spans="1:6" x14ac:dyDescent="0.25">
      <c r="A707" t="s">
        <v>1159</v>
      </c>
      <c r="B707" t="s">
        <v>1160</v>
      </c>
      <c r="C707" t="s">
        <v>34</v>
      </c>
      <c r="D707" s="1">
        <v>250000</v>
      </c>
      <c r="E707" s="2">
        <v>43040</v>
      </c>
      <c r="F707" s="3">
        <f t="shared" ref="F707:F770" si="15">YEAR(E707)</f>
        <v>2017</v>
      </c>
    </row>
    <row r="708" spans="1:6" x14ac:dyDescent="0.25">
      <c r="A708" t="s">
        <v>1161</v>
      </c>
      <c r="B708" t="s">
        <v>1162</v>
      </c>
      <c r="C708" t="s">
        <v>48</v>
      </c>
      <c r="D708" s="1">
        <v>14605</v>
      </c>
      <c r="E708" s="2">
        <v>43040</v>
      </c>
      <c r="F708" s="3">
        <f t="shared" si="15"/>
        <v>2017</v>
      </c>
    </row>
    <row r="709" spans="1:6" x14ac:dyDescent="0.25">
      <c r="A709" t="s">
        <v>1163</v>
      </c>
      <c r="B709" t="s">
        <v>483</v>
      </c>
      <c r="C709" t="s">
        <v>7</v>
      </c>
      <c r="D709" s="1">
        <v>886600</v>
      </c>
      <c r="E709" s="2">
        <v>43040</v>
      </c>
      <c r="F709" s="3">
        <f t="shared" si="15"/>
        <v>2017</v>
      </c>
    </row>
    <row r="710" spans="1:6" x14ac:dyDescent="0.25">
      <c r="A710" t="s">
        <v>1164</v>
      </c>
      <c r="B710" t="s">
        <v>1053</v>
      </c>
      <c r="C710" t="s">
        <v>7</v>
      </c>
      <c r="D710" s="1">
        <v>533036</v>
      </c>
      <c r="E710" s="2">
        <v>43040</v>
      </c>
      <c r="F710" s="3">
        <f t="shared" si="15"/>
        <v>2017</v>
      </c>
    </row>
    <row r="711" spans="1:6" x14ac:dyDescent="0.25">
      <c r="A711" t="s">
        <v>1165</v>
      </c>
      <c r="B711" t="s">
        <v>1166</v>
      </c>
      <c r="C711" t="s">
        <v>34</v>
      </c>
      <c r="D711" s="1">
        <v>200000</v>
      </c>
      <c r="E711" s="2">
        <v>43040</v>
      </c>
      <c r="F711" s="3">
        <f t="shared" si="15"/>
        <v>2017</v>
      </c>
    </row>
    <row r="712" spans="1:6" x14ac:dyDescent="0.25">
      <c r="A712" t="s">
        <v>1167</v>
      </c>
      <c r="B712" t="s">
        <v>820</v>
      </c>
      <c r="C712" t="s">
        <v>7</v>
      </c>
      <c r="D712" s="1">
        <v>2110460</v>
      </c>
      <c r="E712" s="2">
        <v>43040</v>
      </c>
      <c r="F712" s="3">
        <f t="shared" si="15"/>
        <v>2017</v>
      </c>
    </row>
    <row r="713" spans="1:6" x14ac:dyDescent="0.25">
      <c r="A713" t="s">
        <v>1168</v>
      </c>
      <c r="B713" t="s">
        <v>1169</v>
      </c>
      <c r="C713" t="s">
        <v>7</v>
      </c>
      <c r="D713" s="1">
        <v>472864</v>
      </c>
      <c r="E713" s="2">
        <v>43040</v>
      </c>
      <c r="F713" s="3">
        <f t="shared" si="15"/>
        <v>2017</v>
      </c>
    </row>
    <row r="714" spans="1:6" x14ac:dyDescent="0.25">
      <c r="A714" t="s">
        <v>1170</v>
      </c>
      <c r="B714" t="s">
        <v>1171</v>
      </c>
      <c r="C714" t="s">
        <v>48</v>
      </c>
      <c r="D714" s="1">
        <v>65308</v>
      </c>
      <c r="E714" s="2">
        <v>43040</v>
      </c>
      <c r="F714" s="3">
        <f t="shared" si="15"/>
        <v>2017</v>
      </c>
    </row>
    <row r="715" spans="1:6" x14ac:dyDescent="0.25">
      <c r="A715" t="s">
        <v>1172</v>
      </c>
      <c r="B715" t="s">
        <v>270</v>
      </c>
      <c r="C715" t="s">
        <v>48</v>
      </c>
      <c r="D715" s="1">
        <v>6000000</v>
      </c>
      <c r="E715" s="2">
        <v>43009</v>
      </c>
      <c r="F715" s="3">
        <f t="shared" si="15"/>
        <v>2017</v>
      </c>
    </row>
    <row r="716" spans="1:6" x14ac:dyDescent="0.25">
      <c r="A716" t="s">
        <v>1173</v>
      </c>
      <c r="B716" t="s">
        <v>253</v>
      </c>
      <c r="C716" t="s">
        <v>34</v>
      </c>
      <c r="D716" s="1">
        <v>100000</v>
      </c>
      <c r="E716" s="2">
        <v>43009</v>
      </c>
      <c r="F716" s="3">
        <f t="shared" si="15"/>
        <v>2017</v>
      </c>
    </row>
    <row r="717" spans="1:6" x14ac:dyDescent="0.25">
      <c r="A717" t="s">
        <v>1174</v>
      </c>
      <c r="B717" t="s">
        <v>514</v>
      </c>
      <c r="C717" t="s">
        <v>72</v>
      </c>
      <c r="D717" s="1">
        <v>350000</v>
      </c>
      <c r="E717" s="2">
        <v>43009</v>
      </c>
      <c r="F717" s="3">
        <f t="shared" si="15"/>
        <v>2017</v>
      </c>
    </row>
    <row r="718" spans="1:6" x14ac:dyDescent="0.25">
      <c r="A718" t="s">
        <v>1175</v>
      </c>
      <c r="B718" t="s">
        <v>727</v>
      </c>
      <c r="C718" t="s">
        <v>7</v>
      </c>
      <c r="D718" s="1">
        <v>683000</v>
      </c>
      <c r="E718" s="2">
        <v>43009</v>
      </c>
      <c r="F718" s="3">
        <f t="shared" si="15"/>
        <v>2017</v>
      </c>
    </row>
    <row r="719" spans="1:6" x14ac:dyDescent="0.25">
      <c r="A719" t="s">
        <v>1176</v>
      </c>
      <c r="B719" t="s">
        <v>1177</v>
      </c>
      <c r="C719" t="s">
        <v>34</v>
      </c>
      <c r="D719" s="1">
        <v>5000</v>
      </c>
      <c r="E719" s="2">
        <v>43009</v>
      </c>
      <c r="F719" s="3">
        <f t="shared" si="15"/>
        <v>2017</v>
      </c>
    </row>
    <row r="720" spans="1:6" x14ac:dyDescent="0.25">
      <c r="A720" t="s">
        <v>1178</v>
      </c>
      <c r="B720" t="s">
        <v>45</v>
      </c>
      <c r="C720" t="s">
        <v>7</v>
      </c>
      <c r="D720" s="1">
        <v>1000000</v>
      </c>
      <c r="E720" s="2">
        <v>43009</v>
      </c>
      <c r="F720" s="3">
        <f t="shared" si="15"/>
        <v>2017</v>
      </c>
    </row>
    <row r="721" spans="1:6" x14ac:dyDescent="0.25">
      <c r="A721" t="s">
        <v>1179</v>
      </c>
      <c r="B721" t="s">
        <v>209</v>
      </c>
      <c r="C721" t="s">
        <v>7</v>
      </c>
      <c r="D721" s="1">
        <v>21200</v>
      </c>
      <c r="E721" s="2">
        <v>43009</v>
      </c>
      <c r="F721" s="3">
        <f t="shared" si="15"/>
        <v>2017</v>
      </c>
    </row>
    <row r="722" spans="1:6" x14ac:dyDescent="0.25">
      <c r="A722" t="s">
        <v>1180</v>
      </c>
      <c r="B722" t="s">
        <v>530</v>
      </c>
      <c r="C722" t="s">
        <v>34</v>
      </c>
      <c r="D722" s="1">
        <v>300000</v>
      </c>
      <c r="E722" s="2">
        <v>43009</v>
      </c>
      <c r="F722" s="3">
        <f t="shared" si="15"/>
        <v>2017</v>
      </c>
    </row>
    <row r="723" spans="1:6" x14ac:dyDescent="0.25">
      <c r="A723" t="s">
        <v>1181</v>
      </c>
      <c r="B723" t="s">
        <v>117</v>
      </c>
      <c r="C723" t="s">
        <v>7</v>
      </c>
      <c r="D723" s="1">
        <v>50000</v>
      </c>
      <c r="E723" s="2">
        <v>43009</v>
      </c>
      <c r="F723" s="3">
        <f t="shared" si="15"/>
        <v>2017</v>
      </c>
    </row>
    <row r="724" spans="1:6" x14ac:dyDescent="0.25">
      <c r="A724" t="s">
        <v>1182</v>
      </c>
      <c r="B724" t="s">
        <v>156</v>
      </c>
      <c r="C724" t="s">
        <v>7</v>
      </c>
      <c r="D724" s="1">
        <v>374631</v>
      </c>
      <c r="E724" s="2">
        <v>43009</v>
      </c>
      <c r="F724" s="3">
        <f t="shared" si="15"/>
        <v>2017</v>
      </c>
    </row>
    <row r="725" spans="1:6" x14ac:dyDescent="0.25">
      <c r="A725" t="s">
        <v>1183</v>
      </c>
      <c r="B725" t="s">
        <v>619</v>
      </c>
      <c r="C725" t="s">
        <v>34</v>
      </c>
      <c r="D725" s="1">
        <v>500000</v>
      </c>
      <c r="E725" s="2">
        <v>43009</v>
      </c>
      <c r="F725" s="3">
        <f t="shared" si="15"/>
        <v>2017</v>
      </c>
    </row>
    <row r="726" spans="1:6" x14ac:dyDescent="0.25">
      <c r="A726" t="s">
        <v>1184</v>
      </c>
      <c r="B726" t="s">
        <v>400</v>
      </c>
      <c r="C726" t="s">
        <v>10</v>
      </c>
      <c r="D726" s="1">
        <v>3750000</v>
      </c>
      <c r="E726" s="2">
        <v>43009</v>
      </c>
      <c r="F726" s="3">
        <f t="shared" si="15"/>
        <v>2017</v>
      </c>
    </row>
    <row r="727" spans="1:6" x14ac:dyDescent="0.25">
      <c r="A727" t="s">
        <v>1185</v>
      </c>
      <c r="B727" t="s">
        <v>1102</v>
      </c>
      <c r="C727" t="s">
        <v>34</v>
      </c>
      <c r="D727" s="1">
        <v>404800</v>
      </c>
      <c r="E727" s="2">
        <v>43009</v>
      </c>
      <c r="F727" s="3">
        <f t="shared" si="15"/>
        <v>2017</v>
      </c>
    </row>
    <row r="728" spans="1:6" x14ac:dyDescent="0.25">
      <c r="A728" t="s">
        <v>1186</v>
      </c>
      <c r="B728" t="s">
        <v>854</v>
      </c>
      <c r="C728" t="s">
        <v>34</v>
      </c>
      <c r="D728" s="1">
        <v>109600</v>
      </c>
      <c r="E728" s="2">
        <v>43009</v>
      </c>
      <c r="F728" s="3">
        <f t="shared" si="15"/>
        <v>2017</v>
      </c>
    </row>
    <row r="729" spans="1:6" x14ac:dyDescent="0.25">
      <c r="A729" t="s">
        <v>1187</v>
      </c>
      <c r="B729" t="s">
        <v>12</v>
      </c>
      <c r="C729" t="s">
        <v>10</v>
      </c>
      <c r="D729" s="1">
        <v>1450016</v>
      </c>
      <c r="E729" s="2">
        <v>43009</v>
      </c>
      <c r="F729" s="3">
        <f t="shared" si="15"/>
        <v>2017</v>
      </c>
    </row>
    <row r="730" spans="1:6" x14ac:dyDescent="0.25">
      <c r="A730" t="s">
        <v>1188</v>
      </c>
      <c r="B730" t="s">
        <v>68</v>
      </c>
      <c r="C730" t="s">
        <v>19</v>
      </c>
      <c r="D730" s="1">
        <v>530764</v>
      </c>
      <c r="E730" s="2">
        <v>43009</v>
      </c>
      <c r="F730" s="3">
        <f t="shared" si="15"/>
        <v>2017</v>
      </c>
    </row>
    <row r="731" spans="1:6" x14ac:dyDescent="0.25">
      <c r="A731" t="s">
        <v>1189</v>
      </c>
      <c r="B731" t="s">
        <v>1190</v>
      </c>
      <c r="C731" t="s">
        <v>7</v>
      </c>
      <c r="D731" s="1">
        <v>435000</v>
      </c>
      <c r="E731" s="2">
        <v>42979</v>
      </c>
      <c r="F731" s="3">
        <f t="shared" si="15"/>
        <v>2017</v>
      </c>
    </row>
    <row r="732" spans="1:6" x14ac:dyDescent="0.25">
      <c r="A732" t="s">
        <v>1191</v>
      </c>
      <c r="B732" t="s">
        <v>244</v>
      </c>
      <c r="C732" t="s">
        <v>7</v>
      </c>
      <c r="D732" s="1">
        <v>625400</v>
      </c>
      <c r="E732" s="2">
        <v>42979</v>
      </c>
      <c r="F732" s="3">
        <f t="shared" si="15"/>
        <v>2017</v>
      </c>
    </row>
    <row r="733" spans="1:6" x14ac:dyDescent="0.25">
      <c r="A733" t="s">
        <v>1192</v>
      </c>
      <c r="B733" t="s">
        <v>1193</v>
      </c>
      <c r="C733" t="s">
        <v>230</v>
      </c>
      <c r="D733" s="1">
        <v>2000000</v>
      </c>
      <c r="E733" s="2">
        <v>42979</v>
      </c>
      <c r="F733" s="3">
        <f t="shared" si="15"/>
        <v>2017</v>
      </c>
    </row>
    <row r="734" spans="1:6" x14ac:dyDescent="0.25">
      <c r="A734" t="s">
        <v>1194</v>
      </c>
      <c r="B734" t="s">
        <v>1195</v>
      </c>
      <c r="C734" t="s">
        <v>34</v>
      </c>
      <c r="D734" s="1">
        <v>40000</v>
      </c>
      <c r="E734" s="2">
        <v>42979</v>
      </c>
      <c r="F734" s="3">
        <f t="shared" si="15"/>
        <v>2017</v>
      </c>
    </row>
    <row r="735" spans="1:6" x14ac:dyDescent="0.25">
      <c r="A735" t="s">
        <v>1196</v>
      </c>
      <c r="B735" t="s">
        <v>644</v>
      </c>
      <c r="C735" t="s">
        <v>7</v>
      </c>
      <c r="D735" s="1">
        <v>1000000</v>
      </c>
      <c r="E735" s="2">
        <v>42979</v>
      </c>
      <c r="F735" s="3">
        <f t="shared" si="15"/>
        <v>2017</v>
      </c>
    </row>
    <row r="736" spans="1:6" x14ac:dyDescent="0.25">
      <c r="A736" t="s">
        <v>1197</v>
      </c>
      <c r="B736" t="s">
        <v>499</v>
      </c>
      <c r="C736" t="s">
        <v>7</v>
      </c>
      <c r="D736" s="1">
        <v>285000</v>
      </c>
      <c r="E736" s="2">
        <v>42979</v>
      </c>
      <c r="F736" s="3">
        <f t="shared" si="15"/>
        <v>2017</v>
      </c>
    </row>
    <row r="737" spans="1:6" x14ac:dyDescent="0.25">
      <c r="A737" t="s">
        <v>1198</v>
      </c>
      <c r="B737" t="s">
        <v>1027</v>
      </c>
      <c r="C737" t="s">
        <v>34</v>
      </c>
      <c r="D737" s="1">
        <v>100000</v>
      </c>
      <c r="E737" s="2">
        <v>42979</v>
      </c>
      <c r="F737" s="3">
        <f t="shared" si="15"/>
        <v>2017</v>
      </c>
    </row>
    <row r="738" spans="1:6" x14ac:dyDescent="0.25">
      <c r="A738" t="s">
        <v>1199</v>
      </c>
      <c r="B738" t="s">
        <v>899</v>
      </c>
      <c r="C738" t="s">
        <v>34</v>
      </c>
      <c r="D738" s="1">
        <v>100000</v>
      </c>
      <c r="E738" s="2">
        <v>42979</v>
      </c>
      <c r="F738" s="3">
        <f t="shared" si="15"/>
        <v>2017</v>
      </c>
    </row>
    <row r="739" spans="1:6" x14ac:dyDescent="0.25">
      <c r="A739" t="s">
        <v>1200</v>
      </c>
      <c r="B739" t="s">
        <v>1201</v>
      </c>
      <c r="C739" t="s">
        <v>34</v>
      </c>
      <c r="D739" s="1">
        <v>52000</v>
      </c>
      <c r="E739" s="2">
        <v>42979</v>
      </c>
      <c r="F739" s="3">
        <f t="shared" si="15"/>
        <v>2017</v>
      </c>
    </row>
    <row r="740" spans="1:6" x14ac:dyDescent="0.25">
      <c r="A740" t="s">
        <v>1202</v>
      </c>
      <c r="B740" t="s">
        <v>121</v>
      </c>
      <c r="C740" t="s">
        <v>34</v>
      </c>
      <c r="D740" s="1">
        <v>100000</v>
      </c>
      <c r="E740" s="2">
        <v>42979</v>
      </c>
      <c r="F740" s="3">
        <f t="shared" si="15"/>
        <v>2017</v>
      </c>
    </row>
    <row r="741" spans="1:6" x14ac:dyDescent="0.25">
      <c r="A741" t="s">
        <v>1203</v>
      </c>
      <c r="B741" t="s">
        <v>107</v>
      </c>
      <c r="C741" t="s">
        <v>7</v>
      </c>
      <c r="D741" s="1">
        <v>2000000</v>
      </c>
      <c r="E741" s="2">
        <v>42979</v>
      </c>
      <c r="F741" s="3">
        <f t="shared" si="15"/>
        <v>2017</v>
      </c>
    </row>
    <row r="742" spans="1:6" x14ac:dyDescent="0.25">
      <c r="A742" t="s">
        <v>1204</v>
      </c>
      <c r="B742" t="s">
        <v>323</v>
      </c>
      <c r="C742" t="s">
        <v>34</v>
      </c>
      <c r="D742" s="1">
        <v>558000</v>
      </c>
      <c r="E742" s="2">
        <v>42979</v>
      </c>
      <c r="F742" s="3">
        <f t="shared" si="15"/>
        <v>2017</v>
      </c>
    </row>
    <row r="743" spans="1:6" x14ac:dyDescent="0.25">
      <c r="A743" t="s">
        <v>1205</v>
      </c>
      <c r="B743" t="s">
        <v>81</v>
      </c>
      <c r="C743" t="s">
        <v>230</v>
      </c>
      <c r="D743" s="1">
        <v>260000</v>
      </c>
      <c r="E743" s="2">
        <v>42948</v>
      </c>
      <c r="F743" s="3">
        <f t="shared" si="15"/>
        <v>2017</v>
      </c>
    </row>
    <row r="744" spans="1:6" x14ac:dyDescent="0.25">
      <c r="A744" t="s">
        <v>1206</v>
      </c>
      <c r="B744" t="s">
        <v>12</v>
      </c>
      <c r="C744" t="s">
        <v>24</v>
      </c>
      <c r="D744" s="1">
        <v>5000000</v>
      </c>
      <c r="E744" s="2">
        <v>42948</v>
      </c>
      <c r="F744" s="3">
        <f t="shared" si="15"/>
        <v>2017</v>
      </c>
    </row>
    <row r="745" spans="1:6" x14ac:dyDescent="0.25">
      <c r="A745" t="s">
        <v>1207</v>
      </c>
      <c r="B745" t="s">
        <v>1208</v>
      </c>
      <c r="C745" t="s">
        <v>19</v>
      </c>
      <c r="D745" s="1">
        <v>1336409</v>
      </c>
      <c r="E745" s="2">
        <v>42948</v>
      </c>
      <c r="F745" s="3">
        <f t="shared" si="15"/>
        <v>2017</v>
      </c>
    </row>
    <row r="746" spans="1:6" x14ac:dyDescent="0.25">
      <c r="A746" t="s">
        <v>1209</v>
      </c>
      <c r="B746" t="s">
        <v>437</v>
      </c>
      <c r="C746" t="s">
        <v>10</v>
      </c>
      <c r="D746" s="1">
        <v>403890</v>
      </c>
      <c r="E746" s="2">
        <v>42917</v>
      </c>
      <c r="F746" s="3">
        <f t="shared" si="15"/>
        <v>2017</v>
      </c>
    </row>
    <row r="747" spans="1:6" x14ac:dyDescent="0.25">
      <c r="A747" t="s">
        <v>1210</v>
      </c>
      <c r="B747" t="s">
        <v>1211</v>
      </c>
      <c r="C747" t="s">
        <v>24</v>
      </c>
      <c r="D747" s="1">
        <v>150000</v>
      </c>
      <c r="E747" s="2">
        <v>42917</v>
      </c>
      <c r="F747" s="3">
        <f t="shared" si="15"/>
        <v>2017</v>
      </c>
    </row>
    <row r="748" spans="1:6" x14ac:dyDescent="0.25">
      <c r="A748" t="s">
        <v>1212</v>
      </c>
      <c r="B748" t="s">
        <v>1213</v>
      </c>
      <c r="C748" t="s">
        <v>19</v>
      </c>
      <c r="D748" s="1">
        <v>492188</v>
      </c>
      <c r="E748" s="2">
        <v>42917</v>
      </c>
      <c r="F748" s="3">
        <f t="shared" si="15"/>
        <v>2017</v>
      </c>
    </row>
    <row r="749" spans="1:6" x14ac:dyDescent="0.25">
      <c r="A749" t="s">
        <v>1214</v>
      </c>
      <c r="B749" t="s">
        <v>58</v>
      </c>
      <c r="C749" t="s">
        <v>10</v>
      </c>
      <c r="D749" s="1">
        <v>299320</v>
      </c>
      <c r="E749" s="2">
        <v>42917</v>
      </c>
      <c r="F749" s="3">
        <f t="shared" si="15"/>
        <v>2017</v>
      </c>
    </row>
    <row r="750" spans="1:6" x14ac:dyDescent="0.25">
      <c r="A750" t="s">
        <v>1215</v>
      </c>
      <c r="B750" t="s">
        <v>1216</v>
      </c>
      <c r="C750" t="s">
        <v>48</v>
      </c>
      <c r="D750" s="1">
        <v>300000</v>
      </c>
      <c r="E750" s="2">
        <v>42917</v>
      </c>
      <c r="F750" s="3">
        <f t="shared" si="15"/>
        <v>2017</v>
      </c>
    </row>
    <row r="751" spans="1:6" x14ac:dyDescent="0.25">
      <c r="A751" t="s">
        <v>1217</v>
      </c>
      <c r="B751" t="s">
        <v>488</v>
      </c>
      <c r="C751" t="s">
        <v>19</v>
      </c>
      <c r="D751" s="1">
        <v>357543</v>
      </c>
      <c r="E751" s="2">
        <v>42917</v>
      </c>
      <c r="F751" s="3">
        <f t="shared" si="15"/>
        <v>2017</v>
      </c>
    </row>
    <row r="752" spans="1:6" x14ac:dyDescent="0.25">
      <c r="A752" t="s">
        <v>1218</v>
      </c>
      <c r="B752" t="s">
        <v>550</v>
      </c>
      <c r="C752" t="s">
        <v>34</v>
      </c>
      <c r="D752" s="1">
        <v>15000</v>
      </c>
      <c r="E752" s="2">
        <v>42917</v>
      </c>
      <c r="F752" s="3">
        <f t="shared" si="15"/>
        <v>2017</v>
      </c>
    </row>
    <row r="753" spans="1:6" x14ac:dyDescent="0.25">
      <c r="A753" t="s">
        <v>1219</v>
      </c>
      <c r="B753" t="s">
        <v>592</v>
      </c>
      <c r="C753" t="s">
        <v>34</v>
      </c>
      <c r="D753" s="1">
        <v>206000</v>
      </c>
      <c r="E753" s="2">
        <v>42917</v>
      </c>
      <c r="F753" s="3">
        <f t="shared" si="15"/>
        <v>2017</v>
      </c>
    </row>
    <row r="754" spans="1:6" x14ac:dyDescent="0.25">
      <c r="A754" t="s">
        <v>1220</v>
      </c>
      <c r="B754" t="s">
        <v>700</v>
      </c>
      <c r="C754" t="s">
        <v>7</v>
      </c>
      <c r="D754" s="1">
        <v>332944</v>
      </c>
      <c r="E754" s="2">
        <v>42917</v>
      </c>
      <c r="F754" s="3">
        <f t="shared" si="15"/>
        <v>2017</v>
      </c>
    </row>
    <row r="755" spans="1:6" x14ac:dyDescent="0.25">
      <c r="A755" t="s">
        <v>1221</v>
      </c>
      <c r="B755" t="s">
        <v>1222</v>
      </c>
      <c r="C755" t="s">
        <v>10</v>
      </c>
      <c r="D755" s="1">
        <v>2400000</v>
      </c>
      <c r="E755" s="2">
        <v>42917</v>
      </c>
      <c r="F755" s="3">
        <f t="shared" si="15"/>
        <v>2017</v>
      </c>
    </row>
    <row r="756" spans="1:6" x14ac:dyDescent="0.25">
      <c r="A756" t="s">
        <v>1223</v>
      </c>
      <c r="B756" t="s">
        <v>804</v>
      </c>
      <c r="C756" t="s">
        <v>103</v>
      </c>
      <c r="D756" s="1">
        <v>1550000</v>
      </c>
      <c r="E756" s="2">
        <v>42917</v>
      </c>
      <c r="F756" s="3">
        <f t="shared" si="15"/>
        <v>2017</v>
      </c>
    </row>
    <row r="757" spans="1:6" x14ac:dyDescent="0.25">
      <c r="A757" t="s">
        <v>1224</v>
      </c>
      <c r="B757" t="s">
        <v>1213</v>
      </c>
      <c r="C757" t="s">
        <v>19</v>
      </c>
      <c r="D757" s="1">
        <v>18000</v>
      </c>
      <c r="E757" s="2">
        <v>42887</v>
      </c>
      <c r="F757" s="3">
        <f t="shared" si="15"/>
        <v>2017</v>
      </c>
    </row>
    <row r="758" spans="1:6" x14ac:dyDescent="0.25">
      <c r="A758" t="s">
        <v>1225</v>
      </c>
      <c r="B758" t="s">
        <v>619</v>
      </c>
      <c r="C758" t="s">
        <v>34</v>
      </c>
      <c r="D758" s="1">
        <v>132000</v>
      </c>
      <c r="E758" s="2">
        <v>42887</v>
      </c>
      <c r="F758" s="3">
        <f t="shared" si="15"/>
        <v>2017</v>
      </c>
    </row>
    <row r="759" spans="1:6" x14ac:dyDescent="0.25">
      <c r="A759" t="s">
        <v>1226</v>
      </c>
      <c r="B759" t="s">
        <v>240</v>
      </c>
      <c r="C759" t="s">
        <v>24</v>
      </c>
      <c r="D759" s="1">
        <v>81500</v>
      </c>
      <c r="E759" s="2">
        <v>42887</v>
      </c>
      <c r="F759" s="3">
        <f t="shared" si="15"/>
        <v>2017</v>
      </c>
    </row>
    <row r="760" spans="1:6" x14ac:dyDescent="0.25">
      <c r="A760" t="s">
        <v>1227</v>
      </c>
      <c r="B760" t="s">
        <v>1228</v>
      </c>
      <c r="C760" t="s">
        <v>24</v>
      </c>
      <c r="D760" s="1">
        <v>2054142</v>
      </c>
      <c r="E760" s="2">
        <v>42887</v>
      </c>
      <c r="F760" s="3">
        <f t="shared" si="15"/>
        <v>2017</v>
      </c>
    </row>
    <row r="761" spans="1:6" x14ac:dyDescent="0.25">
      <c r="A761" t="s">
        <v>1229</v>
      </c>
      <c r="B761" t="s">
        <v>774</v>
      </c>
      <c r="C761" t="s">
        <v>7</v>
      </c>
      <c r="D761" s="1">
        <v>2528678</v>
      </c>
      <c r="E761" s="2">
        <v>42887</v>
      </c>
      <c r="F761" s="3">
        <f t="shared" si="15"/>
        <v>2017</v>
      </c>
    </row>
    <row r="762" spans="1:6" x14ac:dyDescent="0.25">
      <c r="A762" t="s">
        <v>1230</v>
      </c>
      <c r="B762" t="s">
        <v>1231</v>
      </c>
      <c r="C762" t="s">
        <v>7</v>
      </c>
      <c r="D762" s="1">
        <v>79100</v>
      </c>
      <c r="E762" s="2">
        <v>42887</v>
      </c>
      <c r="F762" s="3">
        <f t="shared" si="15"/>
        <v>2017</v>
      </c>
    </row>
    <row r="763" spans="1:6" x14ac:dyDescent="0.25">
      <c r="A763" t="s">
        <v>1232</v>
      </c>
      <c r="B763" t="s">
        <v>1082</v>
      </c>
      <c r="C763" t="s">
        <v>24</v>
      </c>
      <c r="D763" s="1">
        <v>825000</v>
      </c>
      <c r="E763" s="2">
        <v>42887</v>
      </c>
      <c r="F763" s="3">
        <f t="shared" si="15"/>
        <v>2017</v>
      </c>
    </row>
    <row r="764" spans="1:6" x14ac:dyDescent="0.25">
      <c r="A764" t="s">
        <v>1233</v>
      </c>
      <c r="B764" t="s">
        <v>774</v>
      </c>
      <c r="C764" t="s">
        <v>7</v>
      </c>
      <c r="D764" s="1">
        <v>419236</v>
      </c>
      <c r="E764" s="2">
        <v>42887</v>
      </c>
      <c r="F764" s="3">
        <f t="shared" si="15"/>
        <v>2017</v>
      </c>
    </row>
    <row r="765" spans="1:6" x14ac:dyDescent="0.25">
      <c r="A765" t="s">
        <v>1234</v>
      </c>
      <c r="B765" t="s">
        <v>642</v>
      </c>
      <c r="C765" t="s">
        <v>72</v>
      </c>
      <c r="D765" s="1">
        <v>250000</v>
      </c>
      <c r="E765" s="2">
        <v>42887</v>
      </c>
      <c r="F765" s="3">
        <f t="shared" si="15"/>
        <v>2017</v>
      </c>
    </row>
    <row r="766" spans="1:6" x14ac:dyDescent="0.25">
      <c r="A766" t="s">
        <v>1235</v>
      </c>
      <c r="B766" t="s">
        <v>244</v>
      </c>
      <c r="C766" t="s">
        <v>7</v>
      </c>
      <c r="D766" s="1">
        <v>14961</v>
      </c>
      <c r="E766" s="2">
        <v>42856</v>
      </c>
      <c r="F766" s="3">
        <f t="shared" si="15"/>
        <v>2017</v>
      </c>
    </row>
    <row r="767" spans="1:6" x14ac:dyDescent="0.25">
      <c r="A767" t="s">
        <v>1236</v>
      </c>
      <c r="B767" t="s">
        <v>1237</v>
      </c>
      <c r="C767" t="s">
        <v>10</v>
      </c>
      <c r="D767" s="1">
        <v>1536222</v>
      </c>
      <c r="E767" s="2">
        <v>42856</v>
      </c>
      <c r="F767" s="3">
        <f t="shared" si="15"/>
        <v>2017</v>
      </c>
    </row>
    <row r="768" spans="1:6" x14ac:dyDescent="0.25">
      <c r="A768" t="s">
        <v>1238</v>
      </c>
      <c r="B768" t="s">
        <v>329</v>
      </c>
      <c r="C768" t="s">
        <v>7</v>
      </c>
      <c r="D768" s="1">
        <v>30000</v>
      </c>
      <c r="E768" s="2">
        <v>42856</v>
      </c>
      <c r="F768" s="3">
        <f t="shared" si="15"/>
        <v>2017</v>
      </c>
    </row>
    <row r="769" spans="1:6" x14ac:dyDescent="0.25">
      <c r="A769" t="s">
        <v>1239</v>
      </c>
      <c r="B769" t="s">
        <v>623</v>
      </c>
      <c r="C769" t="s">
        <v>34</v>
      </c>
      <c r="D769" s="1">
        <v>75000</v>
      </c>
      <c r="E769" s="2">
        <v>42856</v>
      </c>
      <c r="F769" s="3">
        <f t="shared" si="15"/>
        <v>2017</v>
      </c>
    </row>
    <row r="770" spans="1:6" x14ac:dyDescent="0.25">
      <c r="A770" t="s">
        <v>1240</v>
      </c>
      <c r="B770" t="s">
        <v>683</v>
      </c>
      <c r="C770" t="s">
        <v>7</v>
      </c>
      <c r="D770" s="1">
        <v>1100000</v>
      </c>
      <c r="E770" s="2">
        <v>42856</v>
      </c>
      <c r="F770" s="3">
        <f t="shared" si="15"/>
        <v>2017</v>
      </c>
    </row>
    <row r="771" spans="1:6" x14ac:dyDescent="0.25">
      <c r="A771" t="s">
        <v>1241</v>
      </c>
      <c r="B771" t="s">
        <v>172</v>
      </c>
      <c r="C771" t="s">
        <v>10</v>
      </c>
      <c r="D771" s="1">
        <v>1337600</v>
      </c>
      <c r="E771" s="2">
        <v>42856</v>
      </c>
      <c r="F771" s="3">
        <f t="shared" ref="F771:F834" si="16">YEAR(E771)</f>
        <v>2017</v>
      </c>
    </row>
    <row r="772" spans="1:6" x14ac:dyDescent="0.25">
      <c r="A772" t="s">
        <v>1242</v>
      </c>
      <c r="B772" t="s">
        <v>1243</v>
      </c>
      <c r="C772" t="s">
        <v>7</v>
      </c>
      <c r="D772" s="1">
        <v>120000</v>
      </c>
      <c r="E772" s="2">
        <v>42856</v>
      </c>
      <c r="F772" s="3">
        <f t="shared" si="16"/>
        <v>2017</v>
      </c>
    </row>
    <row r="773" spans="1:6" x14ac:dyDescent="0.25">
      <c r="A773" t="s">
        <v>1244</v>
      </c>
      <c r="B773" t="s">
        <v>577</v>
      </c>
      <c r="C773" t="s">
        <v>230</v>
      </c>
      <c r="D773" s="1">
        <v>100000</v>
      </c>
      <c r="E773" s="2">
        <v>42856</v>
      </c>
      <c r="F773" s="3">
        <f t="shared" si="16"/>
        <v>2017</v>
      </c>
    </row>
    <row r="774" spans="1:6" x14ac:dyDescent="0.25">
      <c r="A774" t="s">
        <v>1245</v>
      </c>
      <c r="B774" t="s">
        <v>820</v>
      </c>
      <c r="C774" t="s">
        <v>7</v>
      </c>
      <c r="D774" s="1">
        <v>292000</v>
      </c>
      <c r="E774" s="2">
        <v>42856</v>
      </c>
      <c r="F774" s="3">
        <f t="shared" si="16"/>
        <v>2017</v>
      </c>
    </row>
    <row r="775" spans="1:6" x14ac:dyDescent="0.25">
      <c r="A775" t="s">
        <v>1246</v>
      </c>
      <c r="B775" t="s">
        <v>1247</v>
      </c>
      <c r="C775" t="s">
        <v>34</v>
      </c>
      <c r="D775" s="1">
        <v>63807</v>
      </c>
      <c r="E775" s="2">
        <v>42856</v>
      </c>
      <c r="F775" s="3">
        <f t="shared" si="16"/>
        <v>2017</v>
      </c>
    </row>
    <row r="776" spans="1:6" x14ac:dyDescent="0.25">
      <c r="A776" t="s">
        <v>1248</v>
      </c>
      <c r="B776" t="s">
        <v>415</v>
      </c>
      <c r="C776" t="s">
        <v>103</v>
      </c>
      <c r="D776" s="1">
        <v>340000</v>
      </c>
      <c r="E776" s="2">
        <v>42856</v>
      </c>
      <c r="F776" s="3">
        <f t="shared" si="16"/>
        <v>2017</v>
      </c>
    </row>
    <row r="777" spans="1:6" x14ac:dyDescent="0.25">
      <c r="A777" t="s">
        <v>1249</v>
      </c>
      <c r="B777" t="s">
        <v>1250</v>
      </c>
      <c r="C777" t="s">
        <v>48</v>
      </c>
      <c r="D777" s="1">
        <v>252725</v>
      </c>
      <c r="E777" s="2">
        <v>42856</v>
      </c>
      <c r="F777" s="3">
        <f t="shared" si="16"/>
        <v>2017</v>
      </c>
    </row>
    <row r="778" spans="1:6" x14ac:dyDescent="0.25">
      <c r="A778" t="s">
        <v>1251</v>
      </c>
      <c r="B778" t="s">
        <v>648</v>
      </c>
      <c r="C778" t="s">
        <v>19</v>
      </c>
      <c r="D778" s="1">
        <v>2321617</v>
      </c>
      <c r="E778" s="2">
        <v>42856</v>
      </c>
      <c r="F778" s="3">
        <f t="shared" si="16"/>
        <v>2017</v>
      </c>
    </row>
    <row r="779" spans="1:6" x14ac:dyDescent="0.25">
      <c r="A779" t="s">
        <v>1252</v>
      </c>
      <c r="B779" t="s">
        <v>1012</v>
      </c>
      <c r="C779" t="s">
        <v>7</v>
      </c>
      <c r="D779" s="1">
        <v>500000</v>
      </c>
      <c r="E779" s="2">
        <v>42856</v>
      </c>
      <c r="F779" s="3">
        <f t="shared" si="16"/>
        <v>2017</v>
      </c>
    </row>
    <row r="780" spans="1:6" x14ac:dyDescent="0.25">
      <c r="A780" t="s">
        <v>1253</v>
      </c>
      <c r="B780" t="s">
        <v>1254</v>
      </c>
      <c r="C780" t="s">
        <v>24</v>
      </c>
      <c r="D780" s="1">
        <v>17500000</v>
      </c>
      <c r="E780" s="2">
        <v>42856</v>
      </c>
      <c r="F780" s="3">
        <f t="shared" si="16"/>
        <v>2017</v>
      </c>
    </row>
    <row r="781" spans="1:6" x14ac:dyDescent="0.25">
      <c r="A781" t="s">
        <v>1255</v>
      </c>
      <c r="B781" t="s">
        <v>1256</v>
      </c>
      <c r="C781" t="s">
        <v>48</v>
      </c>
      <c r="D781" s="1">
        <v>454025</v>
      </c>
      <c r="E781" s="2">
        <v>42856</v>
      </c>
      <c r="F781" s="3">
        <f t="shared" si="16"/>
        <v>2017</v>
      </c>
    </row>
    <row r="782" spans="1:6" x14ac:dyDescent="0.25">
      <c r="A782" t="s">
        <v>1257</v>
      </c>
      <c r="B782" t="s">
        <v>1258</v>
      </c>
      <c r="C782" t="s">
        <v>48</v>
      </c>
      <c r="D782" s="1">
        <v>452545</v>
      </c>
      <c r="E782" s="2">
        <v>42856</v>
      </c>
      <c r="F782" s="3">
        <f t="shared" si="16"/>
        <v>2017</v>
      </c>
    </row>
    <row r="783" spans="1:6" x14ac:dyDescent="0.25">
      <c r="A783" t="s">
        <v>1259</v>
      </c>
      <c r="B783" t="s">
        <v>336</v>
      </c>
      <c r="C783" t="s">
        <v>24</v>
      </c>
      <c r="D783" s="1">
        <v>1600000</v>
      </c>
      <c r="E783" s="2">
        <v>42826</v>
      </c>
      <c r="F783" s="3">
        <f t="shared" si="16"/>
        <v>2017</v>
      </c>
    </row>
    <row r="784" spans="1:6" x14ac:dyDescent="0.25">
      <c r="A784" t="s">
        <v>1260</v>
      </c>
      <c r="B784" t="s">
        <v>501</v>
      </c>
      <c r="C784" t="s">
        <v>34</v>
      </c>
      <c r="D784" s="1">
        <v>4000000</v>
      </c>
      <c r="E784" s="2">
        <v>42826</v>
      </c>
      <c r="F784" s="3">
        <f t="shared" si="16"/>
        <v>2017</v>
      </c>
    </row>
    <row r="785" spans="1:6" x14ac:dyDescent="0.25">
      <c r="A785" t="s">
        <v>1261</v>
      </c>
      <c r="B785" t="s">
        <v>253</v>
      </c>
      <c r="C785" t="s">
        <v>34</v>
      </c>
      <c r="D785" s="1">
        <v>25000</v>
      </c>
      <c r="E785" s="2">
        <v>42826</v>
      </c>
      <c r="F785" s="3">
        <f t="shared" si="16"/>
        <v>2017</v>
      </c>
    </row>
    <row r="786" spans="1:6" x14ac:dyDescent="0.25">
      <c r="A786" t="s">
        <v>1262</v>
      </c>
      <c r="B786" t="s">
        <v>196</v>
      </c>
      <c r="C786" t="s">
        <v>7</v>
      </c>
      <c r="D786" s="1">
        <v>1000000</v>
      </c>
      <c r="E786" s="2">
        <v>42826</v>
      </c>
      <c r="F786" s="3">
        <f t="shared" si="16"/>
        <v>2017</v>
      </c>
    </row>
    <row r="787" spans="1:6" x14ac:dyDescent="0.25">
      <c r="A787" t="s">
        <v>1263</v>
      </c>
      <c r="B787" t="s">
        <v>719</v>
      </c>
      <c r="C787" t="s">
        <v>7</v>
      </c>
      <c r="D787" s="1">
        <v>500000</v>
      </c>
      <c r="E787" s="2">
        <v>42826</v>
      </c>
      <c r="F787" s="3">
        <f t="shared" si="16"/>
        <v>2017</v>
      </c>
    </row>
    <row r="788" spans="1:6" x14ac:dyDescent="0.25">
      <c r="A788" t="s">
        <v>1264</v>
      </c>
      <c r="B788" t="s">
        <v>1265</v>
      </c>
      <c r="C788" t="s">
        <v>24</v>
      </c>
      <c r="D788" s="1">
        <v>2350000</v>
      </c>
      <c r="E788" s="2">
        <v>42826</v>
      </c>
      <c r="F788" s="3">
        <f t="shared" si="16"/>
        <v>2017</v>
      </c>
    </row>
    <row r="789" spans="1:6" x14ac:dyDescent="0.25">
      <c r="A789" t="s">
        <v>1266</v>
      </c>
      <c r="B789" t="s">
        <v>1267</v>
      </c>
      <c r="C789" t="s">
        <v>72</v>
      </c>
      <c r="D789" s="1">
        <v>40000</v>
      </c>
      <c r="E789" s="2">
        <v>42826</v>
      </c>
      <c r="F789" s="3">
        <f t="shared" si="16"/>
        <v>2017</v>
      </c>
    </row>
    <row r="790" spans="1:6" x14ac:dyDescent="0.25">
      <c r="A790" t="s">
        <v>1268</v>
      </c>
      <c r="B790" t="s">
        <v>883</v>
      </c>
      <c r="C790" t="s">
        <v>34</v>
      </c>
      <c r="D790" s="1">
        <v>1000000</v>
      </c>
      <c r="E790" s="2">
        <v>42826</v>
      </c>
      <c r="F790" s="3">
        <f t="shared" si="16"/>
        <v>2017</v>
      </c>
    </row>
    <row r="791" spans="1:6" x14ac:dyDescent="0.25">
      <c r="A791" t="s">
        <v>1269</v>
      </c>
      <c r="B791" t="s">
        <v>1270</v>
      </c>
      <c r="C791" t="s">
        <v>48</v>
      </c>
      <c r="D791" s="1">
        <v>152950</v>
      </c>
      <c r="E791" s="2">
        <v>42826</v>
      </c>
      <c r="F791" s="3">
        <f t="shared" si="16"/>
        <v>2017</v>
      </c>
    </row>
    <row r="792" spans="1:6" x14ac:dyDescent="0.25">
      <c r="A792" t="s">
        <v>1271</v>
      </c>
      <c r="B792" t="s">
        <v>1272</v>
      </c>
      <c r="C792" t="s">
        <v>34</v>
      </c>
      <c r="D792" s="1">
        <v>45000</v>
      </c>
      <c r="E792" s="2">
        <v>42826</v>
      </c>
      <c r="F792" s="3">
        <f t="shared" si="16"/>
        <v>2017</v>
      </c>
    </row>
    <row r="793" spans="1:6" x14ac:dyDescent="0.25">
      <c r="A793" t="s">
        <v>1273</v>
      </c>
      <c r="B793" t="s">
        <v>1274</v>
      </c>
      <c r="C793" t="s">
        <v>34</v>
      </c>
      <c r="D793" s="1">
        <v>100000</v>
      </c>
      <c r="E793" s="2">
        <v>42826</v>
      </c>
      <c r="F793" s="3">
        <f t="shared" si="16"/>
        <v>2017</v>
      </c>
    </row>
    <row r="794" spans="1:6" x14ac:dyDescent="0.25">
      <c r="A794" t="s">
        <v>1275</v>
      </c>
      <c r="B794" t="s">
        <v>459</v>
      </c>
      <c r="C794" t="s">
        <v>7</v>
      </c>
      <c r="D794" s="1">
        <v>500000</v>
      </c>
      <c r="E794" s="2">
        <v>42826</v>
      </c>
      <c r="F794" s="3">
        <f t="shared" si="16"/>
        <v>2017</v>
      </c>
    </row>
    <row r="795" spans="1:6" x14ac:dyDescent="0.25">
      <c r="A795" t="s">
        <v>1276</v>
      </c>
      <c r="B795" t="s">
        <v>1213</v>
      </c>
      <c r="C795" t="s">
        <v>19</v>
      </c>
      <c r="D795" s="1">
        <v>1104259</v>
      </c>
      <c r="E795" s="2">
        <v>42826</v>
      </c>
      <c r="F795" s="3">
        <f t="shared" si="16"/>
        <v>2017</v>
      </c>
    </row>
    <row r="796" spans="1:6" x14ac:dyDescent="0.25">
      <c r="A796" t="s">
        <v>1277</v>
      </c>
      <c r="B796" t="s">
        <v>1278</v>
      </c>
      <c r="C796" t="s">
        <v>19</v>
      </c>
      <c r="D796" s="1">
        <v>820000</v>
      </c>
      <c r="E796" s="2">
        <v>42826</v>
      </c>
      <c r="F796" s="3">
        <f t="shared" si="16"/>
        <v>2017</v>
      </c>
    </row>
    <row r="797" spans="1:6" x14ac:dyDescent="0.25">
      <c r="A797" t="s">
        <v>1279</v>
      </c>
      <c r="B797" t="s">
        <v>507</v>
      </c>
      <c r="C797" t="s">
        <v>19</v>
      </c>
      <c r="D797" s="1">
        <v>2642300</v>
      </c>
      <c r="E797" s="2">
        <v>42826</v>
      </c>
      <c r="F797" s="3">
        <f t="shared" si="16"/>
        <v>2017</v>
      </c>
    </row>
    <row r="798" spans="1:6" x14ac:dyDescent="0.25">
      <c r="A798" t="s">
        <v>1280</v>
      </c>
      <c r="B798" t="s">
        <v>289</v>
      </c>
      <c r="C798" t="s">
        <v>230</v>
      </c>
      <c r="D798" s="1">
        <v>2982206</v>
      </c>
      <c r="E798" s="2">
        <v>42795</v>
      </c>
      <c r="F798" s="3">
        <f t="shared" si="16"/>
        <v>2017</v>
      </c>
    </row>
    <row r="799" spans="1:6" x14ac:dyDescent="0.25">
      <c r="A799" t="s">
        <v>1281</v>
      </c>
      <c r="B799" t="s">
        <v>1282</v>
      </c>
      <c r="C799" t="s">
        <v>34</v>
      </c>
      <c r="D799" s="1">
        <v>50000</v>
      </c>
      <c r="E799" s="2">
        <v>42795</v>
      </c>
      <c r="F799" s="3">
        <f t="shared" si="16"/>
        <v>2017</v>
      </c>
    </row>
    <row r="800" spans="1:6" x14ac:dyDescent="0.25">
      <c r="A800" t="s">
        <v>1283</v>
      </c>
      <c r="B800" t="s">
        <v>1284</v>
      </c>
      <c r="C800" t="s">
        <v>7</v>
      </c>
      <c r="D800" s="1">
        <v>80400</v>
      </c>
      <c r="E800" s="2">
        <v>42795</v>
      </c>
      <c r="F800" s="3">
        <f t="shared" si="16"/>
        <v>2017</v>
      </c>
    </row>
    <row r="801" spans="1:6" x14ac:dyDescent="0.25">
      <c r="A801" t="s">
        <v>1285</v>
      </c>
      <c r="B801" t="s">
        <v>1286</v>
      </c>
      <c r="C801" t="s">
        <v>34</v>
      </c>
      <c r="D801" s="1">
        <v>50000</v>
      </c>
      <c r="E801" s="2">
        <v>42795</v>
      </c>
      <c r="F801" s="3">
        <f t="shared" si="16"/>
        <v>2017</v>
      </c>
    </row>
    <row r="802" spans="1:6" x14ac:dyDescent="0.25">
      <c r="A802" t="s">
        <v>1287</v>
      </c>
      <c r="B802" t="s">
        <v>1288</v>
      </c>
      <c r="C802" t="s">
        <v>10</v>
      </c>
      <c r="D802" s="1">
        <v>30000000</v>
      </c>
      <c r="E802" s="2">
        <v>42795</v>
      </c>
      <c r="F802" s="3">
        <f t="shared" si="16"/>
        <v>2017</v>
      </c>
    </row>
    <row r="803" spans="1:6" x14ac:dyDescent="0.25">
      <c r="A803" t="s">
        <v>1289</v>
      </c>
      <c r="B803" t="s">
        <v>441</v>
      </c>
      <c r="C803" t="s">
        <v>7</v>
      </c>
      <c r="D803" s="1">
        <v>517588</v>
      </c>
      <c r="E803" s="2">
        <v>42795</v>
      </c>
      <c r="F803" s="3">
        <f t="shared" si="16"/>
        <v>2017</v>
      </c>
    </row>
    <row r="804" spans="1:6" x14ac:dyDescent="0.25">
      <c r="A804" t="s">
        <v>1290</v>
      </c>
      <c r="B804" t="s">
        <v>102</v>
      </c>
      <c r="C804" t="s">
        <v>103</v>
      </c>
      <c r="D804" s="1">
        <v>2500000</v>
      </c>
      <c r="E804" s="2">
        <v>42795</v>
      </c>
      <c r="F804" s="3">
        <f t="shared" si="16"/>
        <v>2017</v>
      </c>
    </row>
    <row r="805" spans="1:6" x14ac:dyDescent="0.25">
      <c r="A805" t="s">
        <v>1291</v>
      </c>
      <c r="B805" t="s">
        <v>1292</v>
      </c>
      <c r="C805" t="s">
        <v>7</v>
      </c>
      <c r="D805" s="1">
        <v>88345</v>
      </c>
      <c r="E805" s="2">
        <v>42795</v>
      </c>
      <c r="F805" s="3">
        <f t="shared" si="16"/>
        <v>2017</v>
      </c>
    </row>
    <row r="806" spans="1:6" x14ac:dyDescent="0.25">
      <c r="A806" t="s">
        <v>1293</v>
      </c>
      <c r="B806" t="s">
        <v>1294</v>
      </c>
      <c r="C806" t="s">
        <v>34</v>
      </c>
      <c r="D806" s="1">
        <v>100000</v>
      </c>
      <c r="E806" s="2">
        <v>42795</v>
      </c>
      <c r="F806" s="3">
        <f t="shared" si="16"/>
        <v>2017</v>
      </c>
    </row>
    <row r="807" spans="1:6" x14ac:dyDescent="0.25">
      <c r="A807" t="s">
        <v>1295</v>
      </c>
      <c r="B807" t="s">
        <v>398</v>
      </c>
      <c r="C807" t="s">
        <v>103</v>
      </c>
      <c r="D807" s="1">
        <v>1125000</v>
      </c>
      <c r="E807" s="2">
        <v>42795</v>
      </c>
      <c r="F807" s="3">
        <f t="shared" si="16"/>
        <v>2017</v>
      </c>
    </row>
    <row r="808" spans="1:6" x14ac:dyDescent="0.25">
      <c r="A808" t="s">
        <v>1296</v>
      </c>
      <c r="B808" t="s">
        <v>1297</v>
      </c>
      <c r="C808" t="s">
        <v>34</v>
      </c>
      <c r="D808" s="1">
        <v>125000</v>
      </c>
      <c r="E808" s="2">
        <v>42795</v>
      </c>
      <c r="F808" s="3">
        <f t="shared" si="16"/>
        <v>2017</v>
      </c>
    </row>
    <row r="809" spans="1:6" x14ac:dyDescent="0.25">
      <c r="A809" t="s">
        <v>1298</v>
      </c>
      <c r="B809" t="s">
        <v>1299</v>
      </c>
      <c r="C809" t="s">
        <v>34</v>
      </c>
      <c r="D809" s="1">
        <v>279000</v>
      </c>
      <c r="E809" s="2">
        <v>42795</v>
      </c>
      <c r="F809" s="3">
        <f t="shared" si="16"/>
        <v>2017</v>
      </c>
    </row>
    <row r="810" spans="1:6" x14ac:dyDescent="0.25">
      <c r="A810" t="s">
        <v>1300</v>
      </c>
      <c r="B810" t="s">
        <v>146</v>
      </c>
      <c r="C810" t="s">
        <v>34</v>
      </c>
      <c r="D810" s="1">
        <v>125000</v>
      </c>
      <c r="E810" s="2">
        <v>42795</v>
      </c>
      <c r="F810" s="3">
        <f t="shared" si="16"/>
        <v>2017</v>
      </c>
    </row>
    <row r="811" spans="1:6" x14ac:dyDescent="0.25">
      <c r="A811" t="s">
        <v>1301</v>
      </c>
      <c r="B811" t="s">
        <v>1237</v>
      </c>
      <c r="C811" t="s">
        <v>230</v>
      </c>
      <c r="D811" s="1">
        <v>776095</v>
      </c>
      <c r="E811" s="2">
        <v>42795</v>
      </c>
      <c r="F811" s="3">
        <f t="shared" si="16"/>
        <v>2017</v>
      </c>
    </row>
    <row r="812" spans="1:6" x14ac:dyDescent="0.25">
      <c r="A812" t="s">
        <v>1302</v>
      </c>
      <c r="B812" t="s">
        <v>1303</v>
      </c>
      <c r="C812" t="s">
        <v>34</v>
      </c>
      <c r="D812" s="1">
        <v>1927640</v>
      </c>
      <c r="E812" s="2">
        <v>42795</v>
      </c>
      <c r="F812" s="3">
        <f t="shared" si="16"/>
        <v>2017</v>
      </c>
    </row>
    <row r="813" spans="1:6" x14ac:dyDescent="0.25">
      <c r="A813" t="s">
        <v>1304</v>
      </c>
      <c r="B813" t="s">
        <v>1305</v>
      </c>
      <c r="C813" t="s">
        <v>10</v>
      </c>
      <c r="D813" s="1">
        <v>25000</v>
      </c>
      <c r="E813" s="2">
        <v>42795</v>
      </c>
      <c r="F813" s="3">
        <f t="shared" si="16"/>
        <v>2017</v>
      </c>
    </row>
    <row r="814" spans="1:6" x14ac:dyDescent="0.25">
      <c r="A814" t="s">
        <v>1306</v>
      </c>
      <c r="B814" t="s">
        <v>373</v>
      </c>
      <c r="C814" t="s">
        <v>7</v>
      </c>
      <c r="D814" s="1">
        <v>40000</v>
      </c>
      <c r="E814" s="2">
        <v>42795</v>
      </c>
      <c r="F814" s="3">
        <f t="shared" si="16"/>
        <v>2017</v>
      </c>
    </row>
    <row r="815" spans="1:6" x14ac:dyDescent="0.25">
      <c r="A815" t="s">
        <v>1307</v>
      </c>
      <c r="B815" t="s">
        <v>291</v>
      </c>
      <c r="C815" t="s">
        <v>31</v>
      </c>
      <c r="D815" s="1">
        <v>1800000</v>
      </c>
      <c r="E815" s="2">
        <v>42795</v>
      </c>
      <c r="F815" s="3">
        <f t="shared" si="16"/>
        <v>2017</v>
      </c>
    </row>
    <row r="816" spans="1:6" x14ac:dyDescent="0.25">
      <c r="A816" t="s">
        <v>1308</v>
      </c>
      <c r="B816" t="s">
        <v>172</v>
      </c>
      <c r="C816" t="s">
        <v>10</v>
      </c>
      <c r="D816" s="1">
        <v>25000</v>
      </c>
      <c r="E816" s="2">
        <v>42795</v>
      </c>
      <c r="F816" s="3">
        <f t="shared" si="16"/>
        <v>2017</v>
      </c>
    </row>
    <row r="817" spans="1:6" x14ac:dyDescent="0.25">
      <c r="A817" t="s">
        <v>1309</v>
      </c>
      <c r="B817" t="s">
        <v>1310</v>
      </c>
      <c r="C817" t="s">
        <v>34</v>
      </c>
      <c r="D817" s="1">
        <v>1371630</v>
      </c>
      <c r="E817" s="2">
        <v>42795</v>
      </c>
      <c r="F817" s="3">
        <f t="shared" si="16"/>
        <v>2017</v>
      </c>
    </row>
    <row r="818" spans="1:6" x14ac:dyDescent="0.25">
      <c r="A818" t="s">
        <v>1311</v>
      </c>
      <c r="B818" t="s">
        <v>941</v>
      </c>
      <c r="C818" t="s">
        <v>34</v>
      </c>
      <c r="D818" s="1">
        <v>765000</v>
      </c>
      <c r="E818" s="2">
        <v>42795</v>
      </c>
      <c r="F818" s="3">
        <f t="shared" si="16"/>
        <v>2017</v>
      </c>
    </row>
    <row r="819" spans="1:6" x14ac:dyDescent="0.25">
      <c r="A819" t="s">
        <v>1312</v>
      </c>
      <c r="B819" t="s">
        <v>584</v>
      </c>
      <c r="C819" t="s">
        <v>34</v>
      </c>
      <c r="D819" s="1">
        <v>1195500</v>
      </c>
      <c r="E819" s="2">
        <v>42795</v>
      </c>
      <c r="F819" s="3">
        <f t="shared" si="16"/>
        <v>2017</v>
      </c>
    </row>
    <row r="820" spans="1:6" x14ac:dyDescent="0.25">
      <c r="A820" t="s">
        <v>1313</v>
      </c>
      <c r="B820" t="s">
        <v>229</v>
      </c>
      <c r="C820" t="s">
        <v>10</v>
      </c>
      <c r="D820" s="1">
        <v>1995425</v>
      </c>
      <c r="E820" s="2">
        <v>42795</v>
      </c>
      <c r="F820" s="3">
        <f t="shared" si="16"/>
        <v>2017</v>
      </c>
    </row>
    <row r="821" spans="1:6" x14ac:dyDescent="0.25">
      <c r="A821" t="s">
        <v>1314</v>
      </c>
      <c r="B821" t="s">
        <v>1315</v>
      </c>
      <c r="C821" t="s">
        <v>34</v>
      </c>
      <c r="D821" s="1">
        <v>145000</v>
      </c>
      <c r="E821" s="2">
        <v>42795</v>
      </c>
      <c r="F821" s="3">
        <f t="shared" si="16"/>
        <v>2017</v>
      </c>
    </row>
    <row r="822" spans="1:6" x14ac:dyDescent="0.25">
      <c r="A822" t="s">
        <v>1316</v>
      </c>
      <c r="B822" t="s">
        <v>350</v>
      </c>
      <c r="C822" t="s">
        <v>48</v>
      </c>
      <c r="D822" s="1">
        <v>3500000</v>
      </c>
      <c r="E822" s="2">
        <v>42795</v>
      </c>
      <c r="F822" s="3">
        <f t="shared" si="16"/>
        <v>2017</v>
      </c>
    </row>
    <row r="823" spans="1:6" x14ac:dyDescent="0.25">
      <c r="A823" t="s">
        <v>1317</v>
      </c>
      <c r="B823" t="s">
        <v>784</v>
      </c>
      <c r="C823" t="s">
        <v>7</v>
      </c>
      <c r="D823" s="1">
        <v>255816</v>
      </c>
      <c r="E823" s="2">
        <v>42795</v>
      </c>
      <c r="F823" s="3">
        <f t="shared" si="16"/>
        <v>2017</v>
      </c>
    </row>
    <row r="824" spans="1:6" x14ac:dyDescent="0.25">
      <c r="A824" t="s">
        <v>1318</v>
      </c>
      <c r="B824" t="s">
        <v>1319</v>
      </c>
      <c r="C824" t="s">
        <v>230</v>
      </c>
      <c r="D824" s="1">
        <v>3000000</v>
      </c>
      <c r="E824" s="2">
        <v>42795</v>
      </c>
      <c r="F824" s="3">
        <f t="shared" si="16"/>
        <v>2017</v>
      </c>
    </row>
    <row r="825" spans="1:6" x14ac:dyDescent="0.25">
      <c r="A825" t="s">
        <v>1320</v>
      </c>
      <c r="B825" t="s">
        <v>256</v>
      </c>
      <c r="C825" t="s">
        <v>7</v>
      </c>
      <c r="D825" s="1">
        <v>1364000</v>
      </c>
      <c r="E825" s="2">
        <v>42795</v>
      </c>
      <c r="F825" s="3">
        <f t="shared" si="16"/>
        <v>2017</v>
      </c>
    </row>
    <row r="826" spans="1:6" x14ac:dyDescent="0.25">
      <c r="A826" t="s">
        <v>1321</v>
      </c>
      <c r="B826" t="s">
        <v>1060</v>
      </c>
      <c r="C826" t="s">
        <v>37</v>
      </c>
      <c r="D826" s="1">
        <v>305000</v>
      </c>
      <c r="E826" s="2">
        <v>42767</v>
      </c>
      <c r="F826" s="3">
        <f t="shared" si="16"/>
        <v>2017</v>
      </c>
    </row>
    <row r="827" spans="1:6" x14ac:dyDescent="0.25">
      <c r="A827" t="s">
        <v>1322</v>
      </c>
      <c r="B827" t="s">
        <v>323</v>
      </c>
      <c r="C827" t="s">
        <v>34</v>
      </c>
      <c r="D827" s="1">
        <v>130000</v>
      </c>
      <c r="E827" s="2">
        <v>42767</v>
      </c>
      <c r="F827" s="3">
        <f t="shared" si="16"/>
        <v>2017</v>
      </c>
    </row>
    <row r="828" spans="1:6" x14ac:dyDescent="0.25">
      <c r="A828" t="s">
        <v>1323</v>
      </c>
      <c r="B828" t="s">
        <v>499</v>
      </c>
      <c r="C828" t="s">
        <v>7</v>
      </c>
      <c r="D828" s="1">
        <v>515000</v>
      </c>
      <c r="E828" s="2">
        <v>42767</v>
      </c>
      <c r="F828" s="3">
        <f t="shared" si="16"/>
        <v>2017</v>
      </c>
    </row>
    <row r="829" spans="1:6" x14ac:dyDescent="0.25">
      <c r="A829" t="s">
        <v>1324</v>
      </c>
      <c r="B829" t="s">
        <v>1256</v>
      </c>
      <c r="C829" t="s">
        <v>48</v>
      </c>
      <c r="D829" s="1">
        <v>15000</v>
      </c>
      <c r="E829" s="2">
        <v>42767</v>
      </c>
      <c r="F829" s="3">
        <f t="shared" si="16"/>
        <v>2017</v>
      </c>
    </row>
    <row r="830" spans="1:6" x14ac:dyDescent="0.25">
      <c r="A830" t="s">
        <v>1325</v>
      </c>
      <c r="B830" t="s">
        <v>617</v>
      </c>
      <c r="C830" t="s">
        <v>34</v>
      </c>
      <c r="D830" s="1">
        <v>500000</v>
      </c>
      <c r="E830" s="2">
        <v>42767</v>
      </c>
      <c r="F830" s="3">
        <f t="shared" si="16"/>
        <v>2017</v>
      </c>
    </row>
    <row r="831" spans="1:6" x14ac:dyDescent="0.25">
      <c r="A831" t="s">
        <v>1326</v>
      </c>
      <c r="B831" t="s">
        <v>499</v>
      </c>
      <c r="C831" t="s">
        <v>7</v>
      </c>
      <c r="D831" s="1">
        <v>200000</v>
      </c>
      <c r="E831" s="2">
        <v>42767</v>
      </c>
      <c r="F831" s="3">
        <f t="shared" si="16"/>
        <v>2017</v>
      </c>
    </row>
    <row r="832" spans="1:6" x14ac:dyDescent="0.25">
      <c r="A832" t="s">
        <v>1327</v>
      </c>
      <c r="B832" t="s">
        <v>1328</v>
      </c>
      <c r="C832" t="s">
        <v>34</v>
      </c>
      <c r="D832" s="1">
        <v>100000</v>
      </c>
      <c r="E832" s="2">
        <v>42767</v>
      </c>
      <c r="F832" s="3">
        <f t="shared" si="16"/>
        <v>2017</v>
      </c>
    </row>
    <row r="833" spans="1:6" x14ac:dyDescent="0.25">
      <c r="A833" t="s">
        <v>1329</v>
      </c>
      <c r="B833" t="s">
        <v>404</v>
      </c>
      <c r="C833" t="s">
        <v>19</v>
      </c>
      <c r="D833" s="1">
        <v>5000000</v>
      </c>
      <c r="E833" s="2">
        <v>42767</v>
      </c>
      <c r="F833" s="3">
        <f t="shared" si="16"/>
        <v>2017</v>
      </c>
    </row>
    <row r="834" spans="1:6" x14ac:dyDescent="0.25">
      <c r="A834" t="s">
        <v>1330</v>
      </c>
      <c r="B834" t="s">
        <v>45</v>
      </c>
      <c r="C834" t="s">
        <v>7</v>
      </c>
      <c r="D834" s="1">
        <v>765112</v>
      </c>
      <c r="E834" s="2">
        <v>42767</v>
      </c>
      <c r="F834" s="3">
        <f t="shared" si="16"/>
        <v>2017</v>
      </c>
    </row>
    <row r="835" spans="1:6" x14ac:dyDescent="0.25">
      <c r="A835" t="s">
        <v>1331</v>
      </c>
      <c r="B835" t="s">
        <v>702</v>
      </c>
      <c r="C835" t="s">
        <v>34</v>
      </c>
      <c r="D835" s="1">
        <v>66000</v>
      </c>
      <c r="E835" s="2">
        <v>42767</v>
      </c>
      <c r="F835" s="3">
        <f t="shared" ref="F835:F898" si="17">YEAR(E835)</f>
        <v>2017</v>
      </c>
    </row>
    <row r="836" spans="1:6" x14ac:dyDescent="0.25">
      <c r="A836" t="s">
        <v>1332</v>
      </c>
      <c r="B836" t="s">
        <v>1333</v>
      </c>
      <c r="C836" t="s">
        <v>34</v>
      </c>
      <c r="D836" s="1">
        <v>250000</v>
      </c>
      <c r="E836" s="2">
        <v>42767</v>
      </c>
      <c r="F836" s="3">
        <f t="shared" si="17"/>
        <v>2017</v>
      </c>
    </row>
    <row r="837" spans="1:6" x14ac:dyDescent="0.25">
      <c r="A837" t="s">
        <v>1334</v>
      </c>
      <c r="B837" t="s">
        <v>1335</v>
      </c>
      <c r="C837" t="s">
        <v>7</v>
      </c>
      <c r="D837" s="1">
        <v>378000</v>
      </c>
      <c r="E837" s="2">
        <v>42767</v>
      </c>
      <c r="F837" s="3">
        <f t="shared" si="17"/>
        <v>2017</v>
      </c>
    </row>
    <row r="838" spans="1:6" x14ac:dyDescent="0.25">
      <c r="A838" t="s">
        <v>1336</v>
      </c>
      <c r="B838" t="s">
        <v>156</v>
      </c>
      <c r="C838" t="s">
        <v>7</v>
      </c>
      <c r="D838" s="1">
        <v>453440</v>
      </c>
      <c r="E838" s="2">
        <v>42767</v>
      </c>
      <c r="F838" s="3">
        <f t="shared" si="17"/>
        <v>2017</v>
      </c>
    </row>
    <row r="839" spans="1:6" x14ac:dyDescent="0.25">
      <c r="A839" t="s">
        <v>1337</v>
      </c>
      <c r="B839" t="s">
        <v>270</v>
      </c>
      <c r="C839" t="s">
        <v>48</v>
      </c>
      <c r="D839" s="1">
        <v>476859</v>
      </c>
      <c r="E839" s="2">
        <v>42767</v>
      </c>
      <c r="F839" s="3">
        <f t="shared" si="17"/>
        <v>2017</v>
      </c>
    </row>
    <row r="840" spans="1:6" x14ac:dyDescent="0.25">
      <c r="A840" t="s">
        <v>1338</v>
      </c>
      <c r="B840" t="s">
        <v>211</v>
      </c>
      <c r="C840" t="s">
        <v>37</v>
      </c>
      <c r="D840" s="1">
        <v>1100000</v>
      </c>
      <c r="E840" s="2">
        <v>42767</v>
      </c>
      <c r="F840" s="3">
        <f t="shared" si="17"/>
        <v>2017</v>
      </c>
    </row>
    <row r="841" spans="1:6" x14ac:dyDescent="0.25">
      <c r="A841" t="s">
        <v>1339</v>
      </c>
      <c r="B841" t="s">
        <v>1340</v>
      </c>
      <c r="C841" t="s">
        <v>34</v>
      </c>
      <c r="D841" s="1">
        <v>161040</v>
      </c>
      <c r="E841" s="2">
        <v>42767</v>
      </c>
      <c r="F841" s="3">
        <f t="shared" si="17"/>
        <v>2017</v>
      </c>
    </row>
    <row r="842" spans="1:6" x14ac:dyDescent="0.25">
      <c r="A842" t="s">
        <v>1341</v>
      </c>
      <c r="B842" t="s">
        <v>406</v>
      </c>
      <c r="C842" t="s">
        <v>19</v>
      </c>
      <c r="D842" s="1">
        <v>900000</v>
      </c>
      <c r="E842" s="2">
        <v>42767</v>
      </c>
      <c r="F842" s="3">
        <f t="shared" si="17"/>
        <v>2017</v>
      </c>
    </row>
    <row r="843" spans="1:6" x14ac:dyDescent="0.25">
      <c r="A843" t="s">
        <v>1342</v>
      </c>
      <c r="B843" t="s">
        <v>796</v>
      </c>
      <c r="C843" t="s">
        <v>34</v>
      </c>
      <c r="D843" s="1">
        <v>112613</v>
      </c>
      <c r="E843" s="2">
        <v>42767</v>
      </c>
      <c r="F843" s="3">
        <f t="shared" si="17"/>
        <v>2017</v>
      </c>
    </row>
    <row r="844" spans="1:6" x14ac:dyDescent="0.25">
      <c r="A844" t="s">
        <v>1343</v>
      </c>
      <c r="B844" t="s">
        <v>1077</v>
      </c>
      <c r="C844" t="s">
        <v>7</v>
      </c>
      <c r="D844" s="1">
        <v>100000</v>
      </c>
      <c r="E844" s="2">
        <v>42736</v>
      </c>
      <c r="F844" s="3">
        <f t="shared" si="17"/>
        <v>2017</v>
      </c>
    </row>
    <row r="845" spans="1:6" x14ac:dyDescent="0.25">
      <c r="A845" t="s">
        <v>1344</v>
      </c>
      <c r="B845" t="s">
        <v>386</v>
      </c>
      <c r="C845" t="s">
        <v>48</v>
      </c>
      <c r="D845" s="1">
        <v>16000000</v>
      </c>
      <c r="E845" s="2">
        <v>42736</v>
      </c>
      <c r="F845" s="3">
        <f t="shared" si="17"/>
        <v>2017</v>
      </c>
    </row>
    <row r="846" spans="1:6" x14ac:dyDescent="0.25">
      <c r="A846" t="s">
        <v>1345</v>
      </c>
      <c r="B846" t="s">
        <v>559</v>
      </c>
      <c r="C846" t="s">
        <v>34</v>
      </c>
      <c r="D846" s="1">
        <v>1301280</v>
      </c>
      <c r="E846" s="2">
        <v>42736</v>
      </c>
      <c r="F846" s="3">
        <f t="shared" si="17"/>
        <v>2017</v>
      </c>
    </row>
    <row r="847" spans="1:6" x14ac:dyDescent="0.25">
      <c r="A847" t="s">
        <v>1346</v>
      </c>
      <c r="B847" t="s">
        <v>45</v>
      </c>
      <c r="C847" t="s">
        <v>7</v>
      </c>
      <c r="D847" s="1">
        <v>1026253</v>
      </c>
      <c r="E847" s="2">
        <v>42736</v>
      </c>
      <c r="F847" s="3">
        <f t="shared" si="17"/>
        <v>2017</v>
      </c>
    </row>
    <row r="848" spans="1:6" x14ac:dyDescent="0.25">
      <c r="A848" t="s">
        <v>1347</v>
      </c>
      <c r="B848" t="s">
        <v>1090</v>
      </c>
      <c r="C848" t="s">
        <v>48</v>
      </c>
      <c r="D848" s="1">
        <v>500000</v>
      </c>
      <c r="E848" s="2">
        <v>42736</v>
      </c>
      <c r="F848" s="3">
        <f t="shared" si="17"/>
        <v>2017</v>
      </c>
    </row>
    <row r="849" spans="1:6" x14ac:dyDescent="0.25">
      <c r="A849" t="s">
        <v>1348</v>
      </c>
      <c r="B849" t="s">
        <v>1349</v>
      </c>
      <c r="C849" t="s">
        <v>34</v>
      </c>
      <c r="D849" s="1">
        <v>200000</v>
      </c>
      <c r="E849" s="2">
        <v>42736</v>
      </c>
      <c r="F849" s="3">
        <f t="shared" si="17"/>
        <v>2017</v>
      </c>
    </row>
    <row r="850" spans="1:6" x14ac:dyDescent="0.25">
      <c r="A850" t="s">
        <v>1350</v>
      </c>
      <c r="B850" t="s">
        <v>471</v>
      </c>
      <c r="C850" t="s">
        <v>19</v>
      </c>
      <c r="D850" s="1">
        <v>250000</v>
      </c>
      <c r="E850" s="2">
        <v>42736</v>
      </c>
      <c r="F850" s="3">
        <f t="shared" si="17"/>
        <v>2017</v>
      </c>
    </row>
    <row r="851" spans="1:6" x14ac:dyDescent="0.25">
      <c r="A851" t="s">
        <v>1351</v>
      </c>
      <c r="B851" t="s">
        <v>786</v>
      </c>
      <c r="C851" t="s">
        <v>34</v>
      </c>
      <c r="D851" s="1">
        <v>1500000</v>
      </c>
      <c r="E851" s="2">
        <v>42736</v>
      </c>
      <c r="F851" s="3">
        <f t="shared" si="17"/>
        <v>2017</v>
      </c>
    </row>
    <row r="852" spans="1:6" x14ac:dyDescent="0.25">
      <c r="A852" t="s">
        <v>1352</v>
      </c>
      <c r="B852" t="s">
        <v>644</v>
      </c>
      <c r="C852" t="s">
        <v>7</v>
      </c>
      <c r="D852" s="1">
        <v>317060</v>
      </c>
      <c r="E852" s="2">
        <v>42736</v>
      </c>
      <c r="F852" s="3">
        <f t="shared" si="17"/>
        <v>2017</v>
      </c>
    </row>
    <row r="853" spans="1:6" x14ac:dyDescent="0.25">
      <c r="A853" t="s">
        <v>1353</v>
      </c>
      <c r="B853" t="s">
        <v>644</v>
      </c>
      <c r="C853" t="s">
        <v>7</v>
      </c>
      <c r="D853" s="1">
        <v>111986</v>
      </c>
      <c r="E853" s="2">
        <v>42736</v>
      </c>
      <c r="F853" s="3">
        <f t="shared" si="17"/>
        <v>2017</v>
      </c>
    </row>
    <row r="854" spans="1:6" x14ac:dyDescent="0.25">
      <c r="A854" t="s">
        <v>1354</v>
      </c>
      <c r="B854" t="s">
        <v>1355</v>
      </c>
      <c r="C854" t="s">
        <v>34</v>
      </c>
      <c r="D854" s="1">
        <v>55000</v>
      </c>
      <c r="E854" s="2">
        <v>42736</v>
      </c>
      <c r="F854" s="3">
        <f t="shared" si="17"/>
        <v>2017</v>
      </c>
    </row>
    <row r="855" spans="1:6" x14ac:dyDescent="0.25">
      <c r="A855" t="s">
        <v>1356</v>
      </c>
      <c r="B855" t="s">
        <v>507</v>
      </c>
      <c r="C855" t="s">
        <v>19</v>
      </c>
      <c r="D855" s="1">
        <v>4470000</v>
      </c>
      <c r="E855" s="2">
        <v>42736</v>
      </c>
      <c r="F855" s="3">
        <f t="shared" si="17"/>
        <v>2017</v>
      </c>
    </row>
    <row r="856" spans="1:6" x14ac:dyDescent="0.25">
      <c r="A856" t="s">
        <v>1357</v>
      </c>
      <c r="B856" t="s">
        <v>18</v>
      </c>
      <c r="C856" t="s">
        <v>19</v>
      </c>
      <c r="D856" s="1">
        <v>15080000</v>
      </c>
      <c r="E856" s="2">
        <v>42736</v>
      </c>
      <c r="F856" s="3">
        <f t="shared" si="17"/>
        <v>2017</v>
      </c>
    </row>
    <row r="857" spans="1:6" x14ac:dyDescent="0.25">
      <c r="A857" t="s">
        <v>1358</v>
      </c>
      <c r="B857" t="s">
        <v>763</v>
      </c>
      <c r="C857" t="s">
        <v>19</v>
      </c>
      <c r="D857" s="1">
        <v>13500000</v>
      </c>
      <c r="E857" s="2">
        <v>42736</v>
      </c>
      <c r="F857" s="3">
        <f t="shared" si="17"/>
        <v>2017</v>
      </c>
    </row>
    <row r="858" spans="1:6" x14ac:dyDescent="0.25">
      <c r="A858" t="s">
        <v>1359</v>
      </c>
      <c r="B858" t="s">
        <v>433</v>
      </c>
      <c r="C858" t="s">
        <v>19</v>
      </c>
      <c r="D858" s="1">
        <v>2950000</v>
      </c>
      <c r="E858" s="2">
        <v>42736</v>
      </c>
      <c r="F858" s="3">
        <f t="shared" si="17"/>
        <v>2017</v>
      </c>
    </row>
    <row r="859" spans="1:6" x14ac:dyDescent="0.25">
      <c r="A859" t="s">
        <v>1360</v>
      </c>
      <c r="B859" t="s">
        <v>509</v>
      </c>
      <c r="C859" t="s">
        <v>19</v>
      </c>
      <c r="D859" s="1">
        <v>2500000</v>
      </c>
      <c r="E859" s="2">
        <v>42736</v>
      </c>
      <c r="F859" s="3">
        <f t="shared" si="17"/>
        <v>2017</v>
      </c>
    </row>
    <row r="860" spans="1:6" x14ac:dyDescent="0.25">
      <c r="A860" t="s">
        <v>1361</v>
      </c>
      <c r="B860" t="s">
        <v>481</v>
      </c>
      <c r="C860" t="s">
        <v>19</v>
      </c>
      <c r="D860" s="1">
        <v>250000</v>
      </c>
      <c r="E860" s="2">
        <v>42736</v>
      </c>
      <c r="F860" s="3">
        <f t="shared" si="17"/>
        <v>2017</v>
      </c>
    </row>
    <row r="861" spans="1:6" x14ac:dyDescent="0.25">
      <c r="A861" t="s">
        <v>1362</v>
      </c>
      <c r="B861" t="s">
        <v>503</v>
      </c>
      <c r="C861" t="s">
        <v>19</v>
      </c>
      <c r="D861" s="1">
        <v>250000</v>
      </c>
      <c r="E861" s="2">
        <v>42736</v>
      </c>
      <c r="F861" s="3">
        <f t="shared" si="17"/>
        <v>2017</v>
      </c>
    </row>
    <row r="862" spans="1:6" x14ac:dyDescent="0.25">
      <c r="A862" t="s">
        <v>1363</v>
      </c>
      <c r="B862" t="s">
        <v>512</v>
      </c>
      <c r="C862" t="s">
        <v>19</v>
      </c>
      <c r="D862" s="1">
        <v>5000000</v>
      </c>
      <c r="E862" s="2">
        <v>42705</v>
      </c>
      <c r="F862" s="3">
        <f t="shared" si="17"/>
        <v>2016</v>
      </c>
    </row>
    <row r="863" spans="1:6" x14ac:dyDescent="0.25">
      <c r="A863" t="s">
        <v>1364</v>
      </c>
      <c r="B863" t="s">
        <v>485</v>
      </c>
      <c r="C863" t="s">
        <v>19</v>
      </c>
      <c r="D863" s="1">
        <v>250000</v>
      </c>
      <c r="E863" s="2">
        <v>42705</v>
      </c>
      <c r="F863" s="3">
        <f t="shared" si="17"/>
        <v>2016</v>
      </c>
    </row>
    <row r="864" spans="1:6" x14ac:dyDescent="0.25">
      <c r="A864" t="s">
        <v>1365</v>
      </c>
      <c r="B864" t="s">
        <v>491</v>
      </c>
      <c r="C864" t="s">
        <v>19</v>
      </c>
      <c r="D864" s="1">
        <v>250000</v>
      </c>
      <c r="E864" s="2">
        <v>42705</v>
      </c>
      <c r="F864" s="3">
        <f t="shared" si="17"/>
        <v>2016</v>
      </c>
    </row>
    <row r="865" spans="1:6" x14ac:dyDescent="0.25">
      <c r="A865" t="s">
        <v>1366</v>
      </c>
      <c r="B865" t="s">
        <v>236</v>
      </c>
      <c r="C865" t="s">
        <v>7</v>
      </c>
      <c r="D865" s="1">
        <v>233000</v>
      </c>
      <c r="E865" s="2">
        <v>42705</v>
      </c>
      <c r="F865" s="3">
        <f t="shared" si="17"/>
        <v>2016</v>
      </c>
    </row>
    <row r="866" spans="1:6" x14ac:dyDescent="0.25">
      <c r="A866" t="s">
        <v>1367</v>
      </c>
      <c r="B866" t="s">
        <v>455</v>
      </c>
      <c r="C866" t="s">
        <v>19</v>
      </c>
      <c r="D866" s="1">
        <v>250000</v>
      </c>
      <c r="E866" s="2">
        <v>42705</v>
      </c>
      <c r="F866" s="3">
        <f t="shared" si="17"/>
        <v>2016</v>
      </c>
    </row>
    <row r="867" spans="1:6" x14ac:dyDescent="0.25">
      <c r="A867" t="s">
        <v>1368</v>
      </c>
      <c r="B867" t="s">
        <v>507</v>
      </c>
      <c r="C867" t="s">
        <v>19</v>
      </c>
      <c r="D867" s="1">
        <v>1687500</v>
      </c>
      <c r="E867" s="2">
        <v>42705</v>
      </c>
      <c r="F867" s="3">
        <f t="shared" si="17"/>
        <v>2016</v>
      </c>
    </row>
    <row r="868" spans="1:6" x14ac:dyDescent="0.25">
      <c r="A868" t="s">
        <v>1369</v>
      </c>
      <c r="B868" t="s">
        <v>277</v>
      </c>
      <c r="C868" t="s">
        <v>230</v>
      </c>
      <c r="D868" s="1">
        <v>2500000</v>
      </c>
      <c r="E868" s="2">
        <v>42705</v>
      </c>
      <c r="F868" s="3">
        <f t="shared" si="17"/>
        <v>2016</v>
      </c>
    </row>
    <row r="869" spans="1:6" x14ac:dyDescent="0.25">
      <c r="A869" t="s">
        <v>1370</v>
      </c>
      <c r="B869" t="s">
        <v>1371</v>
      </c>
      <c r="C869" t="s">
        <v>34</v>
      </c>
      <c r="D869" s="1">
        <v>261500</v>
      </c>
      <c r="E869" s="2">
        <v>42705</v>
      </c>
      <c r="F869" s="3">
        <f t="shared" si="17"/>
        <v>2016</v>
      </c>
    </row>
    <row r="870" spans="1:6" x14ac:dyDescent="0.25">
      <c r="A870" t="s">
        <v>1372</v>
      </c>
      <c r="B870" t="s">
        <v>693</v>
      </c>
      <c r="C870" t="s">
        <v>34</v>
      </c>
      <c r="D870" s="1">
        <v>300000</v>
      </c>
      <c r="E870" s="2">
        <v>42705</v>
      </c>
      <c r="F870" s="3">
        <f t="shared" si="17"/>
        <v>2016</v>
      </c>
    </row>
    <row r="871" spans="1:6" x14ac:dyDescent="0.25">
      <c r="A871" t="s">
        <v>1373</v>
      </c>
      <c r="B871" t="s">
        <v>1125</v>
      </c>
      <c r="C871" t="s">
        <v>34</v>
      </c>
      <c r="D871" s="1">
        <v>425000</v>
      </c>
      <c r="E871" s="2">
        <v>42705</v>
      </c>
      <c r="F871" s="3">
        <f t="shared" si="17"/>
        <v>2016</v>
      </c>
    </row>
    <row r="872" spans="1:6" x14ac:dyDescent="0.25">
      <c r="A872" t="s">
        <v>1374</v>
      </c>
      <c r="B872" t="s">
        <v>540</v>
      </c>
      <c r="C872" t="s">
        <v>7</v>
      </c>
      <c r="D872" s="1">
        <v>120000</v>
      </c>
      <c r="E872" s="2">
        <v>42705</v>
      </c>
      <c r="F872" s="3">
        <f t="shared" si="17"/>
        <v>2016</v>
      </c>
    </row>
    <row r="873" spans="1:6" x14ac:dyDescent="0.25">
      <c r="A873" t="s">
        <v>1375</v>
      </c>
      <c r="B873" t="s">
        <v>748</v>
      </c>
      <c r="C873" t="s">
        <v>34</v>
      </c>
      <c r="D873" s="1">
        <v>250000</v>
      </c>
      <c r="E873" s="2">
        <v>42705</v>
      </c>
      <c r="F873" s="3">
        <f t="shared" si="17"/>
        <v>2016</v>
      </c>
    </row>
    <row r="874" spans="1:6" x14ac:dyDescent="0.25">
      <c r="A874" t="s">
        <v>1376</v>
      </c>
      <c r="B874" t="s">
        <v>658</v>
      </c>
      <c r="C874" t="s">
        <v>34</v>
      </c>
      <c r="D874" s="1">
        <v>275000</v>
      </c>
      <c r="E874" s="2">
        <v>42705</v>
      </c>
      <c r="F874" s="3">
        <f t="shared" si="17"/>
        <v>2016</v>
      </c>
    </row>
    <row r="875" spans="1:6" x14ac:dyDescent="0.25">
      <c r="A875" t="s">
        <v>1377</v>
      </c>
      <c r="B875" t="s">
        <v>1378</v>
      </c>
      <c r="C875" t="s">
        <v>34</v>
      </c>
      <c r="D875" s="1">
        <v>50000</v>
      </c>
      <c r="E875" s="2">
        <v>42705</v>
      </c>
      <c r="F875" s="3">
        <f t="shared" si="17"/>
        <v>2016</v>
      </c>
    </row>
    <row r="876" spans="1:6" x14ac:dyDescent="0.25">
      <c r="A876" t="s">
        <v>1379</v>
      </c>
      <c r="B876" t="s">
        <v>626</v>
      </c>
      <c r="C876" t="s">
        <v>34</v>
      </c>
      <c r="D876" s="1">
        <v>75000</v>
      </c>
      <c r="E876" s="2">
        <v>42705</v>
      </c>
      <c r="F876" s="3">
        <f t="shared" si="17"/>
        <v>2016</v>
      </c>
    </row>
    <row r="877" spans="1:6" x14ac:dyDescent="0.25">
      <c r="A877" t="s">
        <v>1380</v>
      </c>
      <c r="B877" t="s">
        <v>1381</v>
      </c>
      <c r="C877" t="s">
        <v>34</v>
      </c>
      <c r="D877" s="1">
        <v>200000</v>
      </c>
      <c r="E877" s="2">
        <v>42705</v>
      </c>
      <c r="F877" s="3">
        <f t="shared" si="17"/>
        <v>2016</v>
      </c>
    </row>
    <row r="878" spans="1:6" x14ac:dyDescent="0.25">
      <c r="A878" t="s">
        <v>1382</v>
      </c>
      <c r="B878" t="s">
        <v>12</v>
      </c>
      <c r="C878" t="s">
        <v>24</v>
      </c>
      <c r="D878" s="1">
        <v>63000</v>
      </c>
      <c r="E878" s="2">
        <v>42705</v>
      </c>
      <c r="F878" s="3">
        <f t="shared" si="17"/>
        <v>2016</v>
      </c>
    </row>
    <row r="879" spans="1:6" x14ac:dyDescent="0.25">
      <c r="A879" t="s">
        <v>1383</v>
      </c>
      <c r="B879" t="s">
        <v>888</v>
      </c>
      <c r="C879" t="s">
        <v>7</v>
      </c>
      <c r="D879" s="1">
        <v>238212</v>
      </c>
      <c r="E879" s="2">
        <v>42705</v>
      </c>
      <c r="F879" s="3">
        <f t="shared" si="17"/>
        <v>2016</v>
      </c>
    </row>
    <row r="880" spans="1:6" x14ac:dyDescent="0.25">
      <c r="A880" t="s">
        <v>1384</v>
      </c>
      <c r="B880" t="s">
        <v>1247</v>
      </c>
      <c r="C880" t="s">
        <v>34</v>
      </c>
      <c r="D880" s="1">
        <v>4000000</v>
      </c>
      <c r="E880" s="2">
        <v>42705</v>
      </c>
      <c r="F880" s="3">
        <f t="shared" si="17"/>
        <v>2016</v>
      </c>
    </row>
    <row r="881" spans="1:6" x14ac:dyDescent="0.25">
      <c r="A881" t="s">
        <v>1385</v>
      </c>
      <c r="B881" t="s">
        <v>997</v>
      </c>
      <c r="C881" t="s">
        <v>10</v>
      </c>
      <c r="D881" s="1">
        <v>32000</v>
      </c>
      <c r="E881" s="2">
        <v>42705</v>
      </c>
      <c r="F881" s="3">
        <f t="shared" si="17"/>
        <v>2016</v>
      </c>
    </row>
    <row r="882" spans="1:6" x14ac:dyDescent="0.25">
      <c r="A882" t="s">
        <v>1386</v>
      </c>
      <c r="B882" t="s">
        <v>951</v>
      </c>
      <c r="C882" t="s">
        <v>34</v>
      </c>
      <c r="D882" s="1">
        <v>200000</v>
      </c>
      <c r="E882" s="2">
        <v>42705</v>
      </c>
      <c r="F882" s="3">
        <f t="shared" si="17"/>
        <v>2016</v>
      </c>
    </row>
    <row r="883" spans="1:6" x14ac:dyDescent="0.25">
      <c r="A883" t="s">
        <v>1387</v>
      </c>
      <c r="B883" t="s">
        <v>1388</v>
      </c>
      <c r="C883" t="s">
        <v>34</v>
      </c>
      <c r="D883" s="1">
        <v>500000</v>
      </c>
      <c r="E883" s="2">
        <v>42705</v>
      </c>
      <c r="F883" s="3">
        <f t="shared" si="17"/>
        <v>2016</v>
      </c>
    </row>
    <row r="884" spans="1:6" x14ac:dyDescent="0.25">
      <c r="A884" t="s">
        <v>1389</v>
      </c>
      <c r="B884" t="s">
        <v>244</v>
      </c>
      <c r="C884" t="s">
        <v>7</v>
      </c>
      <c r="D884" s="1">
        <v>535699</v>
      </c>
      <c r="E884" s="2">
        <v>42705</v>
      </c>
      <c r="F884" s="3">
        <f t="shared" si="17"/>
        <v>2016</v>
      </c>
    </row>
    <row r="885" spans="1:6" x14ac:dyDescent="0.25">
      <c r="A885" t="s">
        <v>1390</v>
      </c>
      <c r="B885" t="s">
        <v>1391</v>
      </c>
      <c r="C885" t="s">
        <v>34</v>
      </c>
      <c r="D885" s="1">
        <v>50000</v>
      </c>
      <c r="E885" s="2">
        <v>42705</v>
      </c>
      <c r="F885" s="3">
        <f t="shared" si="17"/>
        <v>2016</v>
      </c>
    </row>
    <row r="886" spans="1:6" x14ac:dyDescent="0.25">
      <c r="A886" t="s">
        <v>1392</v>
      </c>
      <c r="B886" t="s">
        <v>1393</v>
      </c>
      <c r="C886" t="s">
        <v>34</v>
      </c>
      <c r="D886" s="1">
        <v>50000</v>
      </c>
      <c r="E886" s="2">
        <v>42705</v>
      </c>
      <c r="F886" s="3">
        <f t="shared" si="17"/>
        <v>2016</v>
      </c>
    </row>
    <row r="887" spans="1:6" x14ac:dyDescent="0.25">
      <c r="A887" t="s">
        <v>1394</v>
      </c>
      <c r="B887" t="s">
        <v>837</v>
      </c>
      <c r="C887" t="s">
        <v>7</v>
      </c>
      <c r="D887" s="1">
        <v>500000</v>
      </c>
      <c r="E887" s="2">
        <v>42705</v>
      </c>
      <c r="F887" s="3">
        <f t="shared" si="17"/>
        <v>2016</v>
      </c>
    </row>
    <row r="888" spans="1:6" x14ac:dyDescent="0.25">
      <c r="A888" t="s">
        <v>1395</v>
      </c>
      <c r="B888" t="s">
        <v>497</v>
      </c>
      <c r="C888" t="s">
        <v>34</v>
      </c>
      <c r="D888" s="1">
        <v>2050000</v>
      </c>
      <c r="E888" s="2">
        <v>42705</v>
      </c>
      <c r="F888" s="3">
        <f t="shared" si="17"/>
        <v>2016</v>
      </c>
    </row>
    <row r="889" spans="1:6" x14ac:dyDescent="0.25">
      <c r="A889" t="s">
        <v>1396</v>
      </c>
      <c r="B889" t="s">
        <v>1397</v>
      </c>
      <c r="C889" t="s">
        <v>7</v>
      </c>
      <c r="E889" s="2">
        <v>42675</v>
      </c>
      <c r="F889" s="3">
        <f t="shared" si="17"/>
        <v>2016</v>
      </c>
    </row>
    <row r="890" spans="1:6" x14ac:dyDescent="0.25">
      <c r="A890" t="s">
        <v>1398</v>
      </c>
      <c r="B890" t="s">
        <v>609</v>
      </c>
      <c r="C890" t="s">
        <v>34</v>
      </c>
      <c r="D890" s="1">
        <v>30000</v>
      </c>
      <c r="E890" s="2">
        <v>42675</v>
      </c>
      <c r="F890" s="3">
        <f t="shared" si="17"/>
        <v>2016</v>
      </c>
    </row>
    <row r="891" spans="1:6" x14ac:dyDescent="0.25">
      <c r="A891" t="s">
        <v>1399</v>
      </c>
      <c r="B891" t="s">
        <v>1400</v>
      </c>
      <c r="C891" t="s">
        <v>7</v>
      </c>
      <c r="D891" s="1">
        <v>226000</v>
      </c>
      <c r="E891" s="2">
        <v>42675</v>
      </c>
      <c r="F891" s="3">
        <f t="shared" si="17"/>
        <v>2016</v>
      </c>
    </row>
    <row r="892" spans="1:6" x14ac:dyDescent="0.25">
      <c r="A892" t="s">
        <v>1401</v>
      </c>
      <c r="B892" t="s">
        <v>1278</v>
      </c>
      <c r="C892" t="s">
        <v>19</v>
      </c>
      <c r="D892" s="1">
        <v>368587</v>
      </c>
      <c r="E892" s="2">
        <v>42675</v>
      </c>
      <c r="F892" s="3">
        <f t="shared" si="17"/>
        <v>2016</v>
      </c>
    </row>
    <row r="893" spans="1:6" x14ac:dyDescent="0.25">
      <c r="A893" t="s">
        <v>1402</v>
      </c>
      <c r="B893" t="s">
        <v>1403</v>
      </c>
      <c r="C893" t="s">
        <v>34</v>
      </c>
      <c r="D893" s="1">
        <v>50000</v>
      </c>
      <c r="E893" s="2">
        <v>42675</v>
      </c>
      <c r="F893" s="3">
        <f t="shared" si="17"/>
        <v>2016</v>
      </c>
    </row>
    <row r="894" spans="1:6" x14ac:dyDescent="0.25">
      <c r="A894" t="s">
        <v>1404</v>
      </c>
      <c r="B894" t="s">
        <v>861</v>
      </c>
      <c r="C894" t="s">
        <v>34</v>
      </c>
      <c r="D894" s="1">
        <v>65000</v>
      </c>
      <c r="E894" s="2">
        <v>42675</v>
      </c>
      <c r="F894" s="3">
        <f t="shared" si="17"/>
        <v>2016</v>
      </c>
    </row>
    <row r="895" spans="1:6" x14ac:dyDescent="0.25">
      <c r="A895" t="s">
        <v>1405</v>
      </c>
      <c r="B895" t="s">
        <v>1406</v>
      </c>
      <c r="C895" t="s">
        <v>10</v>
      </c>
      <c r="D895" s="1">
        <v>199000</v>
      </c>
      <c r="E895" s="2">
        <v>42675</v>
      </c>
      <c r="F895" s="3">
        <f t="shared" si="17"/>
        <v>2016</v>
      </c>
    </row>
    <row r="896" spans="1:6" x14ac:dyDescent="0.25">
      <c r="A896" t="s">
        <v>1407</v>
      </c>
      <c r="B896" t="s">
        <v>1408</v>
      </c>
      <c r="C896" t="s">
        <v>7</v>
      </c>
      <c r="D896" s="1">
        <v>1000000</v>
      </c>
      <c r="E896" s="2">
        <v>42675</v>
      </c>
      <c r="F896" s="3">
        <f t="shared" si="17"/>
        <v>2016</v>
      </c>
    </row>
    <row r="897" spans="1:6" x14ac:dyDescent="0.25">
      <c r="A897" t="s">
        <v>1409</v>
      </c>
      <c r="B897" t="s">
        <v>1012</v>
      </c>
      <c r="C897" t="s">
        <v>7</v>
      </c>
      <c r="D897" s="1">
        <v>1000000</v>
      </c>
      <c r="E897" s="2">
        <v>42675</v>
      </c>
      <c r="F897" s="3">
        <f t="shared" si="17"/>
        <v>2016</v>
      </c>
    </row>
    <row r="898" spans="1:6" x14ac:dyDescent="0.25">
      <c r="A898" t="s">
        <v>1410</v>
      </c>
      <c r="B898" t="s">
        <v>107</v>
      </c>
      <c r="C898" t="s">
        <v>7</v>
      </c>
      <c r="D898" s="1">
        <v>1000000</v>
      </c>
      <c r="E898" s="2">
        <v>42675</v>
      </c>
      <c r="F898" s="3">
        <f t="shared" si="17"/>
        <v>2016</v>
      </c>
    </row>
    <row r="899" spans="1:6" x14ac:dyDescent="0.25">
      <c r="A899" t="s">
        <v>1411</v>
      </c>
      <c r="B899" t="s">
        <v>648</v>
      </c>
      <c r="C899" t="s">
        <v>19</v>
      </c>
      <c r="D899" s="1">
        <v>314752</v>
      </c>
      <c r="E899" s="2">
        <v>42675</v>
      </c>
      <c r="F899" s="3">
        <f t="shared" ref="F899:F962" si="18">YEAR(E899)</f>
        <v>2016</v>
      </c>
    </row>
    <row r="900" spans="1:6" x14ac:dyDescent="0.25">
      <c r="A900" t="s">
        <v>1412</v>
      </c>
      <c r="B900" t="s">
        <v>1413</v>
      </c>
      <c r="C900" t="s">
        <v>19</v>
      </c>
      <c r="D900" s="1">
        <v>200000</v>
      </c>
      <c r="E900" s="2">
        <v>42675</v>
      </c>
      <c r="F900" s="3">
        <f t="shared" si="18"/>
        <v>2016</v>
      </c>
    </row>
    <row r="901" spans="1:6" x14ac:dyDescent="0.25">
      <c r="A901" t="s">
        <v>1414</v>
      </c>
      <c r="B901" t="s">
        <v>938</v>
      </c>
      <c r="C901" t="s">
        <v>7</v>
      </c>
      <c r="D901" s="1">
        <v>100000</v>
      </c>
      <c r="E901" s="2">
        <v>42644</v>
      </c>
      <c r="F901" s="3">
        <f t="shared" si="18"/>
        <v>2016</v>
      </c>
    </row>
    <row r="902" spans="1:6" x14ac:dyDescent="0.25">
      <c r="A902" t="s">
        <v>1415</v>
      </c>
      <c r="B902" t="s">
        <v>678</v>
      </c>
      <c r="C902" t="s">
        <v>34</v>
      </c>
      <c r="D902" s="1">
        <v>200000</v>
      </c>
      <c r="E902" s="2">
        <v>42644</v>
      </c>
      <c r="F902" s="3">
        <f t="shared" si="18"/>
        <v>2016</v>
      </c>
    </row>
    <row r="903" spans="1:6" x14ac:dyDescent="0.25">
      <c r="A903" t="s">
        <v>1416</v>
      </c>
      <c r="B903" t="s">
        <v>1160</v>
      </c>
      <c r="C903" t="s">
        <v>34</v>
      </c>
      <c r="D903" s="1">
        <v>250000</v>
      </c>
      <c r="E903" s="2">
        <v>42644</v>
      </c>
      <c r="F903" s="3">
        <f t="shared" si="18"/>
        <v>2016</v>
      </c>
    </row>
    <row r="904" spans="1:6" x14ac:dyDescent="0.25">
      <c r="A904" t="s">
        <v>1417</v>
      </c>
      <c r="B904" t="s">
        <v>530</v>
      </c>
      <c r="C904" t="s">
        <v>34</v>
      </c>
      <c r="D904" s="1">
        <v>600000</v>
      </c>
      <c r="E904" s="2">
        <v>42644</v>
      </c>
      <c r="F904" s="3">
        <f t="shared" si="18"/>
        <v>2016</v>
      </c>
    </row>
    <row r="905" spans="1:6" x14ac:dyDescent="0.25">
      <c r="A905" t="s">
        <v>1418</v>
      </c>
      <c r="B905" t="s">
        <v>848</v>
      </c>
      <c r="C905" t="s">
        <v>34</v>
      </c>
      <c r="D905" s="1">
        <v>229100</v>
      </c>
      <c r="E905" s="2">
        <v>42644</v>
      </c>
      <c r="F905" s="3">
        <f t="shared" si="18"/>
        <v>2016</v>
      </c>
    </row>
    <row r="906" spans="1:6" x14ac:dyDescent="0.25">
      <c r="A906" t="s">
        <v>1419</v>
      </c>
      <c r="B906" t="s">
        <v>590</v>
      </c>
      <c r="C906" t="s">
        <v>34</v>
      </c>
      <c r="D906" s="1">
        <v>50000</v>
      </c>
      <c r="E906" s="2">
        <v>42644</v>
      </c>
      <c r="F906" s="3">
        <f t="shared" si="18"/>
        <v>2016</v>
      </c>
    </row>
    <row r="907" spans="1:6" x14ac:dyDescent="0.25">
      <c r="A907" t="s">
        <v>1420</v>
      </c>
      <c r="B907" t="s">
        <v>1421</v>
      </c>
      <c r="C907" t="s">
        <v>34</v>
      </c>
      <c r="D907" s="1">
        <v>63000</v>
      </c>
      <c r="E907" s="2">
        <v>42644</v>
      </c>
      <c r="F907" s="3">
        <f t="shared" si="18"/>
        <v>2016</v>
      </c>
    </row>
    <row r="908" spans="1:6" x14ac:dyDescent="0.25">
      <c r="A908" t="s">
        <v>1422</v>
      </c>
      <c r="B908" t="s">
        <v>843</v>
      </c>
      <c r="C908" t="s">
        <v>48</v>
      </c>
      <c r="D908" s="1">
        <v>643415</v>
      </c>
      <c r="E908" s="2">
        <v>42644</v>
      </c>
      <c r="F908" s="3">
        <f t="shared" si="18"/>
        <v>2016</v>
      </c>
    </row>
    <row r="909" spans="1:6" x14ac:dyDescent="0.25">
      <c r="A909" t="s">
        <v>1423</v>
      </c>
      <c r="B909" t="s">
        <v>1424</v>
      </c>
      <c r="C909" t="s">
        <v>34</v>
      </c>
      <c r="D909" s="1">
        <v>300000</v>
      </c>
      <c r="E909" s="2">
        <v>42644</v>
      </c>
      <c r="F909" s="3">
        <f t="shared" si="18"/>
        <v>2016</v>
      </c>
    </row>
    <row r="910" spans="1:6" x14ac:dyDescent="0.25">
      <c r="A910" t="s">
        <v>1425</v>
      </c>
      <c r="B910" t="s">
        <v>386</v>
      </c>
      <c r="C910" t="s">
        <v>48</v>
      </c>
      <c r="D910" s="1">
        <v>2744000</v>
      </c>
      <c r="E910" s="2">
        <v>42644</v>
      </c>
      <c r="F910" s="3">
        <f t="shared" si="18"/>
        <v>2016</v>
      </c>
    </row>
    <row r="911" spans="1:6" x14ac:dyDescent="0.25">
      <c r="A911" t="s">
        <v>1426</v>
      </c>
      <c r="B911" t="s">
        <v>441</v>
      </c>
      <c r="C911" t="s">
        <v>7</v>
      </c>
      <c r="D911" s="1">
        <v>544607</v>
      </c>
      <c r="E911" s="2">
        <v>42644</v>
      </c>
      <c r="F911" s="3">
        <f t="shared" si="18"/>
        <v>2016</v>
      </c>
    </row>
    <row r="912" spans="1:6" x14ac:dyDescent="0.25">
      <c r="A912" t="s">
        <v>1427</v>
      </c>
      <c r="B912" t="s">
        <v>1060</v>
      </c>
      <c r="C912" t="s">
        <v>37</v>
      </c>
      <c r="D912" s="1">
        <v>31500</v>
      </c>
      <c r="E912" s="2">
        <v>42644</v>
      </c>
      <c r="F912" s="3">
        <f t="shared" si="18"/>
        <v>2016</v>
      </c>
    </row>
    <row r="913" spans="1:6" x14ac:dyDescent="0.25">
      <c r="A913" t="s">
        <v>1428</v>
      </c>
      <c r="B913" t="s">
        <v>1429</v>
      </c>
      <c r="C913" t="s">
        <v>34</v>
      </c>
      <c r="D913" s="1">
        <v>400000</v>
      </c>
      <c r="E913" s="2">
        <v>42644</v>
      </c>
      <c r="F913" s="3">
        <f t="shared" si="18"/>
        <v>2016</v>
      </c>
    </row>
    <row r="914" spans="1:6" x14ac:dyDescent="0.25">
      <c r="A914" t="s">
        <v>1430</v>
      </c>
      <c r="B914" t="s">
        <v>1431</v>
      </c>
      <c r="C914" t="s">
        <v>34</v>
      </c>
      <c r="D914" s="1">
        <v>200000</v>
      </c>
      <c r="E914" s="2">
        <v>42644</v>
      </c>
      <c r="F914" s="3">
        <f t="shared" si="18"/>
        <v>2016</v>
      </c>
    </row>
    <row r="915" spans="1:6" x14ac:dyDescent="0.25">
      <c r="A915" t="s">
        <v>1432</v>
      </c>
      <c r="B915" t="s">
        <v>561</v>
      </c>
      <c r="C915" t="s">
        <v>34</v>
      </c>
      <c r="D915" s="1">
        <v>530000</v>
      </c>
      <c r="E915" s="2">
        <v>42644</v>
      </c>
      <c r="F915" s="3">
        <f t="shared" si="18"/>
        <v>2016</v>
      </c>
    </row>
    <row r="916" spans="1:6" x14ac:dyDescent="0.25">
      <c r="A916" t="s">
        <v>1433</v>
      </c>
      <c r="B916" t="s">
        <v>1434</v>
      </c>
      <c r="C916" t="s">
        <v>31</v>
      </c>
      <c r="D916" s="1">
        <v>50000</v>
      </c>
      <c r="E916" s="2">
        <v>42644</v>
      </c>
      <c r="F916" s="3">
        <f t="shared" si="18"/>
        <v>2016</v>
      </c>
    </row>
    <row r="917" spans="1:6" x14ac:dyDescent="0.25">
      <c r="A917" t="s">
        <v>1435</v>
      </c>
      <c r="B917" t="s">
        <v>1062</v>
      </c>
      <c r="C917" t="s">
        <v>103</v>
      </c>
      <c r="D917" s="1">
        <v>1032947</v>
      </c>
      <c r="E917" s="2">
        <v>42614</v>
      </c>
      <c r="F917" s="3">
        <f t="shared" si="18"/>
        <v>2016</v>
      </c>
    </row>
    <row r="918" spans="1:6" x14ac:dyDescent="0.25">
      <c r="A918" t="s">
        <v>1436</v>
      </c>
      <c r="B918" t="s">
        <v>802</v>
      </c>
      <c r="C918" t="s">
        <v>7</v>
      </c>
      <c r="D918" s="1">
        <v>700000</v>
      </c>
      <c r="E918" s="2">
        <v>42614</v>
      </c>
      <c r="F918" s="3">
        <f t="shared" si="18"/>
        <v>2016</v>
      </c>
    </row>
    <row r="919" spans="1:6" x14ac:dyDescent="0.25">
      <c r="A919" t="s">
        <v>1437</v>
      </c>
      <c r="B919" t="s">
        <v>229</v>
      </c>
      <c r="C919" t="s">
        <v>48</v>
      </c>
      <c r="D919" s="1">
        <v>115652</v>
      </c>
      <c r="E919" s="2">
        <v>42614</v>
      </c>
      <c r="F919" s="3">
        <f t="shared" si="18"/>
        <v>2016</v>
      </c>
    </row>
    <row r="920" spans="1:6" x14ac:dyDescent="0.25">
      <c r="A920" t="s">
        <v>1438</v>
      </c>
      <c r="B920" t="s">
        <v>493</v>
      </c>
      <c r="C920" t="s">
        <v>7</v>
      </c>
      <c r="D920" s="1">
        <v>1000000</v>
      </c>
      <c r="E920" s="2">
        <v>42614</v>
      </c>
      <c r="F920" s="3">
        <f t="shared" si="18"/>
        <v>2016</v>
      </c>
    </row>
    <row r="921" spans="1:6" x14ac:dyDescent="0.25">
      <c r="A921" t="s">
        <v>1439</v>
      </c>
      <c r="B921" t="s">
        <v>1440</v>
      </c>
      <c r="C921" t="s">
        <v>230</v>
      </c>
      <c r="D921" s="1">
        <v>493425</v>
      </c>
      <c r="E921" s="2">
        <v>42614</v>
      </c>
      <c r="F921" s="3">
        <f t="shared" si="18"/>
        <v>2016</v>
      </c>
    </row>
    <row r="922" spans="1:6" x14ac:dyDescent="0.25">
      <c r="A922" t="s">
        <v>1441</v>
      </c>
      <c r="B922" t="s">
        <v>371</v>
      </c>
      <c r="C922" t="s">
        <v>7</v>
      </c>
      <c r="D922" s="1">
        <v>99360</v>
      </c>
      <c r="E922" s="2">
        <v>42614</v>
      </c>
      <c r="F922" s="3">
        <f t="shared" si="18"/>
        <v>2016</v>
      </c>
    </row>
    <row r="923" spans="1:6" x14ac:dyDescent="0.25">
      <c r="A923" t="s">
        <v>1442</v>
      </c>
      <c r="B923" t="s">
        <v>402</v>
      </c>
      <c r="C923" t="s">
        <v>24</v>
      </c>
      <c r="D923" s="1">
        <v>1214437</v>
      </c>
      <c r="E923" s="2">
        <v>42614</v>
      </c>
      <c r="F923" s="3">
        <f t="shared" si="18"/>
        <v>2016</v>
      </c>
    </row>
    <row r="924" spans="1:6" x14ac:dyDescent="0.25">
      <c r="A924" t="s">
        <v>1443</v>
      </c>
      <c r="B924" t="s">
        <v>953</v>
      </c>
      <c r="C924" t="s">
        <v>34</v>
      </c>
      <c r="D924" s="1">
        <v>637000</v>
      </c>
      <c r="E924" s="2">
        <v>42614</v>
      </c>
      <c r="F924" s="3">
        <f t="shared" si="18"/>
        <v>2016</v>
      </c>
    </row>
    <row r="925" spans="1:6" x14ac:dyDescent="0.25">
      <c r="A925" t="s">
        <v>1444</v>
      </c>
      <c r="B925" t="s">
        <v>1102</v>
      </c>
      <c r="C925" t="s">
        <v>34</v>
      </c>
      <c r="D925" s="1">
        <v>404800</v>
      </c>
      <c r="E925" s="2">
        <v>42614</v>
      </c>
      <c r="F925" s="3">
        <f t="shared" si="18"/>
        <v>2016</v>
      </c>
    </row>
    <row r="926" spans="1:6" x14ac:dyDescent="0.25">
      <c r="A926" t="s">
        <v>1445</v>
      </c>
      <c r="B926" t="s">
        <v>680</v>
      </c>
      <c r="C926" t="s">
        <v>24</v>
      </c>
      <c r="D926" s="1">
        <v>724929</v>
      </c>
      <c r="E926" s="2">
        <v>42614</v>
      </c>
      <c r="F926" s="3">
        <f t="shared" si="18"/>
        <v>2016</v>
      </c>
    </row>
    <row r="927" spans="1:6" x14ac:dyDescent="0.25">
      <c r="A927" t="s">
        <v>1446</v>
      </c>
      <c r="B927" t="s">
        <v>848</v>
      </c>
      <c r="C927" t="s">
        <v>34</v>
      </c>
      <c r="D927" s="1">
        <v>678772</v>
      </c>
      <c r="E927" s="2">
        <v>42614</v>
      </c>
      <c r="F927" s="3">
        <f t="shared" si="18"/>
        <v>2016</v>
      </c>
    </row>
    <row r="928" spans="1:6" x14ac:dyDescent="0.25">
      <c r="A928" t="s">
        <v>1447</v>
      </c>
      <c r="B928" t="s">
        <v>68</v>
      </c>
      <c r="C928" t="s">
        <v>19</v>
      </c>
      <c r="D928" s="1">
        <v>500000</v>
      </c>
      <c r="E928" s="2">
        <v>42614</v>
      </c>
      <c r="F928" s="3">
        <f t="shared" si="18"/>
        <v>2016</v>
      </c>
    </row>
    <row r="929" spans="1:6" x14ac:dyDescent="0.25">
      <c r="A929" t="s">
        <v>1448</v>
      </c>
      <c r="B929" t="s">
        <v>1243</v>
      </c>
      <c r="C929" t="s">
        <v>7</v>
      </c>
      <c r="D929" s="1">
        <v>89392</v>
      </c>
      <c r="E929" s="2">
        <v>42583</v>
      </c>
      <c r="F929" s="3">
        <f t="shared" si="18"/>
        <v>2016</v>
      </c>
    </row>
    <row r="930" spans="1:6" x14ac:dyDescent="0.25">
      <c r="A930" t="s">
        <v>1449</v>
      </c>
      <c r="B930" t="s">
        <v>635</v>
      </c>
      <c r="C930" t="s">
        <v>34</v>
      </c>
      <c r="D930" s="1">
        <v>222500</v>
      </c>
      <c r="E930" s="2">
        <v>42583</v>
      </c>
      <c r="F930" s="3">
        <f t="shared" si="18"/>
        <v>2016</v>
      </c>
    </row>
    <row r="931" spans="1:6" x14ac:dyDescent="0.25">
      <c r="A931" t="s">
        <v>1450</v>
      </c>
      <c r="B931" t="s">
        <v>1451</v>
      </c>
      <c r="C931" t="s">
        <v>34</v>
      </c>
      <c r="D931" s="1">
        <v>64500</v>
      </c>
      <c r="E931" s="2">
        <v>42583</v>
      </c>
      <c r="F931" s="3">
        <f t="shared" si="18"/>
        <v>2016</v>
      </c>
    </row>
    <row r="932" spans="1:6" x14ac:dyDescent="0.25">
      <c r="A932" t="s">
        <v>1452</v>
      </c>
      <c r="B932" t="s">
        <v>609</v>
      </c>
      <c r="C932" t="s">
        <v>34</v>
      </c>
      <c r="D932" s="1">
        <v>321228</v>
      </c>
      <c r="E932" s="2">
        <v>42583</v>
      </c>
      <c r="F932" s="3">
        <f t="shared" si="18"/>
        <v>2016</v>
      </c>
    </row>
    <row r="933" spans="1:6" x14ac:dyDescent="0.25">
      <c r="A933" t="s">
        <v>1453</v>
      </c>
      <c r="B933" t="s">
        <v>400</v>
      </c>
      <c r="C933" t="s">
        <v>10</v>
      </c>
      <c r="D933" s="1">
        <v>500000</v>
      </c>
      <c r="E933" s="2">
        <v>42583</v>
      </c>
      <c r="F933" s="3">
        <f t="shared" si="18"/>
        <v>2016</v>
      </c>
    </row>
    <row r="934" spans="1:6" x14ac:dyDescent="0.25">
      <c r="A934" t="s">
        <v>1454</v>
      </c>
      <c r="B934" t="s">
        <v>323</v>
      </c>
      <c r="C934" t="s">
        <v>34</v>
      </c>
      <c r="D934" s="1">
        <v>48000</v>
      </c>
      <c r="E934" s="2">
        <v>42583</v>
      </c>
      <c r="F934" s="3">
        <f t="shared" si="18"/>
        <v>2016</v>
      </c>
    </row>
    <row r="935" spans="1:6" x14ac:dyDescent="0.25">
      <c r="A935" t="s">
        <v>1455</v>
      </c>
      <c r="B935" t="s">
        <v>12</v>
      </c>
      <c r="C935" t="s">
        <v>10</v>
      </c>
      <c r="D935" s="1">
        <v>5555550</v>
      </c>
      <c r="E935" s="2">
        <v>42583</v>
      </c>
      <c r="F935" s="3">
        <f t="shared" si="18"/>
        <v>2016</v>
      </c>
    </row>
    <row r="936" spans="1:6" x14ac:dyDescent="0.25">
      <c r="A936" t="s">
        <v>1456</v>
      </c>
      <c r="B936" t="s">
        <v>1457</v>
      </c>
      <c r="C936" t="s">
        <v>34</v>
      </c>
      <c r="D936" s="1">
        <v>325500</v>
      </c>
      <c r="E936" s="2">
        <v>42583</v>
      </c>
      <c r="F936" s="3">
        <f t="shared" si="18"/>
        <v>2016</v>
      </c>
    </row>
    <row r="937" spans="1:6" x14ac:dyDescent="0.25">
      <c r="A937" t="s">
        <v>1458</v>
      </c>
      <c r="B937" t="s">
        <v>1393</v>
      </c>
      <c r="C937" t="s">
        <v>34</v>
      </c>
      <c r="D937" s="1">
        <v>1394250</v>
      </c>
      <c r="E937" s="2">
        <v>42583</v>
      </c>
      <c r="F937" s="3">
        <f t="shared" si="18"/>
        <v>2016</v>
      </c>
    </row>
    <row r="938" spans="1:6" x14ac:dyDescent="0.25">
      <c r="A938" t="s">
        <v>1459</v>
      </c>
      <c r="B938" t="s">
        <v>256</v>
      </c>
      <c r="C938" t="s">
        <v>7</v>
      </c>
      <c r="D938" s="1">
        <v>1000000</v>
      </c>
      <c r="E938" s="2">
        <v>42583</v>
      </c>
      <c r="F938" s="3">
        <f t="shared" si="18"/>
        <v>2016</v>
      </c>
    </row>
    <row r="939" spans="1:6" x14ac:dyDescent="0.25">
      <c r="A939" t="s">
        <v>1460</v>
      </c>
      <c r="B939" t="s">
        <v>1012</v>
      </c>
      <c r="C939" t="s">
        <v>7</v>
      </c>
      <c r="D939" s="1">
        <v>1000000</v>
      </c>
      <c r="E939" s="2">
        <v>42583</v>
      </c>
      <c r="F939" s="3">
        <f t="shared" si="18"/>
        <v>2016</v>
      </c>
    </row>
    <row r="940" spans="1:6" x14ac:dyDescent="0.25">
      <c r="A940" t="s">
        <v>1461</v>
      </c>
      <c r="B940" t="s">
        <v>820</v>
      </c>
      <c r="C940" t="s">
        <v>7</v>
      </c>
      <c r="D940" s="1">
        <v>500000</v>
      </c>
      <c r="E940" s="2">
        <v>42583</v>
      </c>
      <c r="F940" s="3">
        <f t="shared" si="18"/>
        <v>2016</v>
      </c>
    </row>
    <row r="941" spans="1:6" x14ac:dyDescent="0.25">
      <c r="A941" t="s">
        <v>1462</v>
      </c>
      <c r="B941" t="s">
        <v>1090</v>
      </c>
      <c r="C941" t="s">
        <v>48</v>
      </c>
      <c r="D941" s="1">
        <v>1300000</v>
      </c>
      <c r="E941" s="2">
        <v>42583</v>
      </c>
      <c r="F941" s="3">
        <f t="shared" si="18"/>
        <v>2016</v>
      </c>
    </row>
    <row r="942" spans="1:6" x14ac:dyDescent="0.25">
      <c r="A942" t="s">
        <v>1463</v>
      </c>
      <c r="B942" t="s">
        <v>246</v>
      </c>
      <c r="C942" t="s">
        <v>34</v>
      </c>
      <c r="D942" s="1">
        <v>255000</v>
      </c>
      <c r="E942" s="2">
        <v>42583</v>
      </c>
      <c r="F942" s="3">
        <f t="shared" si="18"/>
        <v>2016</v>
      </c>
    </row>
    <row r="943" spans="1:6" x14ac:dyDescent="0.25">
      <c r="A943" t="s">
        <v>1464</v>
      </c>
      <c r="B943" t="s">
        <v>1391</v>
      </c>
      <c r="C943" t="s">
        <v>34</v>
      </c>
      <c r="D943" s="1">
        <v>816188</v>
      </c>
      <c r="E943" s="2">
        <v>42583</v>
      </c>
      <c r="F943" s="3">
        <f t="shared" si="18"/>
        <v>2016</v>
      </c>
    </row>
    <row r="944" spans="1:6" x14ac:dyDescent="0.25">
      <c r="A944" t="s">
        <v>1465</v>
      </c>
      <c r="B944" t="s">
        <v>737</v>
      </c>
      <c r="C944" t="s">
        <v>24</v>
      </c>
      <c r="D944" s="1">
        <v>500000</v>
      </c>
      <c r="E944" s="2">
        <v>42583</v>
      </c>
      <c r="F944" s="3">
        <f t="shared" si="18"/>
        <v>2016</v>
      </c>
    </row>
    <row r="945" spans="1:6" x14ac:dyDescent="0.25">
      <c r="A945" t="s">
        <v>1466</v>
      </c>
      <c r="B945" t="s">
        <v>584</v>
      </c>
      <c r="C945" t="s">
        <v>34</v>
      </c>
      <c r="D945" s="1">
        <v>124400</v>
      </c>
      <c r="E945" s="2">
        <v>42583</v>
      </c>
      <c r="F945" s="3">
        <f t="shared" si="18"/>
        <v>2016</v>
      </c>
    </row>
    <row r="946" spans="1:6" x14ac:dyDescent="0.25">
      <c r="A946" t="s">
        <v>1467</v>
      </c>
      <c r="B946" t="s">
        <v>1328</v>
      </c>
      <c r="C946" t="s">
        <v>34</v>
      </c>
      <c r="D946" s="1">
        <v>37000</v>
      </c>
      <c r="E946" s="2">
        <v>42552</v>
      </c>
      <c r="F946" s="3">
        <f t="shared" si="18"/>
        <v>2016</v>
      </c>
    </row>
    <row r="947" spans="1:6" x14ac:dyDescent="0.25">
      <c r="A947" t="s">
        <v>1468</v>
      </c>
      <c r="B947" t="s">
        <v>1286</v>
      </c>
      <c r="C947" t="s">
        <v>34</v>
      </c>
      <c r="D947" s="1">
        <v>100000</v>
      </c>
      <c r="E947" s="2">
        <v>42552</v>
      </c>
      <c r="F947" s="3">
        <f t="shared" si="18"/>
        <v>2016</v>
      </c>
    </row>
    <row r="948" spans="1:6" x14ac:dyDescent="0.25">
      <c r="A948" t="s">
        <v>1469</v>
      </c>
      <c r="B948" t="s">
        <v>107</v>
      </c>
      <c r="C948" t="s">
        <v>7</v>
      </c>
      <c r="D948" s="1">
        <v>1000000</v>
      </c>
      <c r="E948" s="2">
        <v>42552</v>
      </c>
      <c r="F948" s="3">
        <f t="shared" si="18"/>
        <v>2016</v>
      </c>
    </row>
    <row r="949" spans="1:6" x14ac:dyDescent="0.25">
      <c r="A949" t="s">
        <v>1470</v>
      </c>
      <c r="B949" t="s">
        <v>750</v>
      </c>
      <c r="C949" t="s">
        <v>34</v>
      </c>
      <c r="D949" s="1">
        <v>40000</v>
      </c>
      <c r="E949" s="2">
        <v>42552</v>
      </c>
      <c r="F949" s="3">
        <f t="shared" si="18"/>
        <v>2016</v>
      </c>
    </row>
    <row r="950" spans="1:6" x14ac:dyDescent="0.25">
      <c r="A950" t="s">
        <v>1471</v>
      </c>
      <c r="B950" t="s">
        <v>1472</v>
      </c>
      <c r="C950" t="s">
        <v>24</v>
      </c>
      <c r="D950" s="1">
        <v>1228845</v>
      </c>
      <c r="E950" s="2">
        <v>42552</v>
      </c>
      <c r="F950" s="3">
        <f t="shared" si="18"/>
        <v>2016</v>
      </c>
    </row>
    <row r="951" spans="1:6" x14ac:dyDescent="0.25">
      <c r="A951" t="s">
        <v>1473</v>
      </c>
      <c r="B951" t="s">
        <v>415</v>
      </c>
      <c r="C951" t="s">
        <v>103</v>
      </c>
      <c r="D951" s="1">
        <v>1035000</v>
      </c>
      <c r="E951" s="2">
        <v>42552</v>
      </c>
      <c r="F951" s="3">
        <f t="shared" si="18"/>
        <v>2016</v>
      </c>
    </row>
    <row r="952" spans="1:6" x14ac:dyDescent="0.25">
      <c r="A952" t="s">
        <v>1474</v>
      </c>
      <c r="B952" t="s">
        <v>748</v>
      </c>
      <c r="C952" t="s">
        <v>34</v>
      </c>
      <c r="D952" s="1">
        <v>40000</v>
      </c>
      <c r="E952" s="2">
        <v>42552</v>
      </c>
      <c r="F952" s="3">
        <f t="shared" si="18"/>
        <v>2016</v>
      </c>
    </row>
    <row r="953" spans="1:6" x14ac:dyDescent="0.25">
      <c r="A953" t="s">
        <v>1475</v>
      </c>
      <c r="B953" t="s">
        <v>1476</v>
      </c>
      <c r="C953" t="s">
        <v>34</v>
      </c>
      <c r="D953" s="1">
        <v>160000</v>
      </c>
      <c r="E953" s="2">
        <v>42552</v>
      </c>
      <c r="F953" s="3">
        <f t="shared" si="18"/>
        <v>2016</v>
      </c>
    </row>
    <row r="954" spans="1:6" x14ac:dyDescent="0.25">
      <c r="A954" t="s">
        <v>1477</v>
      </c>
      <c r="B954" t="s">
        <v>277</v>
      </c>
      <c r="C954" t="s">
        <v>34</v>
      </c>
      <c r="D954" s="1">
        <v>783000</v>
      </c>
      <c r="E954" s="2">
        <v>42552</v>
      </c>
      <c r="F954" s="3">
        <f t="shared" si="18"/>
        <v>2016</v>
      </c>
    </row>
    <row r="955" spans="1:6" x14ac:dyDescent="0.25">
      <c r="A955" t="s">
        <v>1478</v>
      </c>
      <c r="B955" t="s">
        <v>1247</v>
      </c>
      <c r="C955" t="s">
        <v>34</v>
      </c>
      <c r="D955" s="1">
        <v>40000</v>
      </c>
      <c r="E955" s="2">
        <v>42552</v>
      </c>
      <c r="F955" s="3">
        <f t="shared" si="18"/>
        <v>2016</v>
      </c>
    </row>
    <row r="956" spans="1:6" x14ac:dyDescent="0.25">
      <c r="A956" t="s">
        <v>1479</v>
      </c>
      <c r="B956" t="s">
        <v>794</v>
      </c>
      <c r="C956" t="s">
        <v>34</v>
      </c>
      <c r="D956" s="1">
        <v>70000</v>
      </c>
      <c r="E956" s="2">
        <v>42552</v>
      </c>
      <c r="F956" s="3">
        <f t="shared" si="18"/>
        <v>2016</v>
      </c>
    </row>
    <row r="957" spans="1:6" x14ac:dyDescent="0.25">
      <c r="A957" t="s">
        <v>1480</v>
      </c>
      <c r="B957" t="s">
        <v>693</v>
      </c>
      <c r="C957" t="s">
        <v>34</v>
      </c>
      <c r="D957" s="1">
        <v>125000</v>
      </c>
      <c r="E957" s="2">
        <v>42552</v>
      </c>
      <c r="F957" s="3">
        <f t="shared" si="18"/>
        <v>2016</v>
      </c>
    </row>
    <row r="958" spans="1:6" x14ac:dyDescent="0.25">
      <c r="A958" t="s">
        <v>1481</v>
      </c>
      <c r="B958" t="s">
        <v>974</v>
      </c>
      <c r="C958" t="s">
        <v>37</v>
      </c>
      <c r="D958" s="1">
        <v>425000</v>
      </c>
      <c r="E958" s="2">
        <v>42552</v>
      </c>
      <c r="F958" s="3">
        <f t="shared" si="18"/>
        <v>2016</v>
      </c>
    </row>
    <row r="959" spans="1:6" x14ac:dyDescent="0.25">
      <c r="A959" t="s">
        <v>1482</v>
      </c>
      <c r="B959" t="s">
        <v>702</v>
      </c>
      <c r="C959" t="s">
        <v>34</v>
      </c>
      <c r="D959" s="1">
        <v>50000</v>
      </c>
      <c r="E959" s="2">
        <v>42522</v>
      </c>
      <c r="F959" s="3">
        <f t="shared" si="18"/>
        <v>2016</v>
      </c>
    </row>
    <row r="960" spans="1:6" x14ac:dyDescent="0.25">
      <c r="A960" t="s">
        <v>1483</v>
      </c>
      <c r="B960" t="s">
        <v>1286</v>
      </c>
      <c r="C960" t="s">
        <v>34</v>
      </c>
      <c r="D960" s="1">
        <v>8000</v>
      </c>
      <c r="E960" s="2">
        <v>42522</v>
      </c>
      <c r="F960" s="3">
        <f t="shared" si="18"/>
        <v>2016</v>
      </c>
    </row>
    <row r="961" spans="1:6" x14ac:dyDescent="0.25">
      <c r="A961" t="s">
        <v>1484</v>
      </c>
      <c r="B961" t="s">
        <v>501</v>
      </c>
      <c r="C961" t="s">
        <v>34</v>
      </c>
      <c r="D961" s="1">
        <v>3000000</v>
      </c>
      <c r="E961" s="2">
        <v>42522</v>
      </c>
      <c r="F961" s="3">
        <f t="shared" si="18"/>
        <v>2016</v>
      </c>
    </row>
    <row r="962" spans="1:6" x14ac:dyDescent="0.25">
      <c r="A962" t="s">
        <v>1485</v>
      </c>
      <c r="B962" t="s">
        <v>789</v>
      </c>
      <c r="C962" t="s">
        <v>72</v>
      </c>
      <c r="D962" s="1">
        <v>300000</v>
      </c>
      <c r="E962" s="2">
        <v>42522</v>
      </c>
      <c r="F962" s="3">
        <f t="shared" si="18"/>
        <v>2016</v>
      </c>
    </row>
    <row r="963" spans="1:6" x14ac:dyDescent="0.25">
      <c r="A963" t="s">
        <v>1486</v>
      </c>
      <c r="B963" t="s">
        <v>1487</v>
      </c>
      <c r="C963" t="s">
        <v>10</v>
      </c>
      <c r="D963" s="1">
        <v>277435</v>
      </c>
      <c r="E963" s="2">
        <v>42522</v>
      </c>
      <c r="F963" s="3">
        <f t="shared" ref="F963:F1026" si="19">YEAR(E963)</f>
        <v>2016</v>
      </c>
    </row>
    <row r="964" spans="1:6" x14ac:dyDescent="0.25">
      <c r="A964" t="s">
        <v>1488</v>
      </c>
      <c r="B964" t="s">
        <v>152</v>
      </c>
      <c r="C964" t="s">
        <v>37</v>
      </c>
      <c r="D964" s="1">
        <v>500000</v>
      </c>
      <c r="E964" s="2">
        <v>42522</v>
      </c>
      <c r="F964" s="3">
        <f t="shared" si="19"/>
        <v>2016</v>
      </c>
    </row>
    <row r="965" spans="1:6" x14ac:dyDescent="0.25">
      <c r="A965" t="s">
        <v>1489</v>
      </c>
      <c r="B965" t="s">
        <v>1490</v>
      </c>
      <c r="C965" t="s">
        <v>37</v>
      </c>
      <c r="D965" s="1">
        <v>200000</v>
      </c>
      <c r="E965" s="2">
        <v>42522</v>
      </c>
      <c r="F965" s="3">
        <f t="shared" si="19"/>
        <v>2016</v>
      </c>
    </row>
    <row r="966" spans="1:6" x14ac:dyDescent="0.25">
      <c r="A966" t="s">
        <v>1491</v>
      </c>
      <c r="B966" t="s">
        <v>626</v>
      </c>
      <c r="C966" t="s">
        <v>34</v>
      </c>
      <c r="D966" s="1">
        <v>61600</v>
      </c>
      <c r="E966" s="2">
        <v>42522</v>
      </c>
      <c r="F966" s="3">
        <f t="shared" si="19"/>
        <v>2016</v>
      </c>
    </row>
    <row r="967" spans="1:6" x14ac:dyDescent="0.25">
      <c r="A967" t="s">
        <v>1492</v>
      </c>
      <c r="B967" t="s">
        <v>648</v>
      </c>
      <c r="C967" t="s">
        <v>19</v>
      </c>
      <c r="D967" s="1">
        <v>1985000</v>
      </c>
      <c r="E967" s="2">
        <v>42522</v>
      </c>
      <c r="F967" s="3">
        <f t="shared" si="19"/>
        <v>2016</v>
      </c>
    </row>
    <row r="968" spans="1:6" x14ac:dyDescent="0.25">
      <c r="A968" t="s">
        <v>1493</v>
      </c>
      <c r="B968" t="s">
        <v>415</v>
      </c>
      <c r="C968" t="s">
        <v>103</v>
      </c>
      <c r="D968" s="1">
        <v>304000</v>
      </c>
      <c r="E968" s="2">
        <v>42491</v>
      </c>
      <c r="F968" s="3">
        <f t="shared" si="19"/>
        <v>2016</v>
      </c>
    </row>
    <row r="969" spans="1:6" x14ac:dyDescent="0.25">
      <c r="A969" t="s">
        <v>1494</v>
      </c>
      <c r="B969" t="s">
        <v>592</v>
      </c>
      <c r="C969" t="s">
        <v>34</v>
      </c>
      <c r="D969" s="1">
        <v>200000</v>
      </c>
      <c r="E969" s="2">
        <v>42491</v>
      </c>
      <c r="F969" s="3">
        <f t="shared" si="19"/>
        <v>2016</v>
      </c>
    </row>
    <row r="970" spans="1:6" x14ac:dyDescent="0.25">
      <c r="A970" t="s">
        <v>1495</v>
      </c>
      <c r="B970" t="s">
        <v>552</v>
      </c>
      <c r="C970" t="s">
        <v>34</v>
      </c>
      <c r="D970" s="1">
        <v>81000</v>
      </c>
      <c r="E970" s="2">
        <v>42491</v>
      </c>
      <c r="F970" s="3">
        <f t="shared" si="19"/>
        <v>2016</v>
      </c>
    </row>
    <row r="971" spans="1:6" x14ac:dyDescent="0.25">
      <c r="A971" t="s">
        <v>1496</v>
      </c>
      <c r="B971" t="s">
        <v>1497</v>
      </c>
      <c r="C971" t="s">
        <v>230</v>
      </c>
      <c r="D971" s="1">
        <v>76234</v>
      </c>
      <c r="E971" s="2">
        <v>42491</v>
      </c>
      <c r="F971" s="3">
        <f t="shared" si="19"/>
        <v>2016</v>
      </c>
    </row>
    <row r="972" spans="1:6" x14ac:dyDescent="0.25">
      <c r="A972" t="s">
        <v>1498</v>
      </c>
      <c r="B972" t="s">
        <v>30</v>
      </c>
      <c r="C972" t="s">
        <v>31</v>
      </c>
      <c r="D972" s="1">
        <v>700000</v>
      </c>
      <c r="E972" s="2">
        <v>42491</v>
      </c>
      <c r="F972" s="3">
        <f t="shared" si="19"/>
        <v>2016</v>
      </c>
    </row>
    <row r="973" spans="1:6" x14ac:dyDescent="0.25">
      <c r="A973" t="s">
        <v>1499</v>
      </c>
      <c r="B973" t="s">
        <v>1500</v>
      </c>
      <c r="C973" t="s">
        <v>48</v>
      </c>
      <c r="D973" s="1">
        <v>520000</v>
      </c>
      <c r="E973" s="2">
        <v>42491</v>
      </c>
      <c r="F973" s="3">
        <f t="shared" si="19"/>
        <v>2016</v>
      </c>
    </row>
    <row r="974" spans="1:6" x14ac:dyDescent="0.25">
      <c r="A974" t="s">
        <v>1501</v>
      </c>
      <c r="B974" t="s">
        <v>1502</v>
      </c>
      <c r="C974" t="s">
        <v>19</v>
      </c>
      <c r="D974" s="1">
        <v>350000</v>
      </c>
      <c r="E974" s="2">
        <v>42491</v>
      </c>
      <c r="F974" s="3">
        <f t="shared" si="19"/>
        <v>2016</v>
      </c>
    </row>
    <row r="975" spans="1:6" x14ac:dyDescent="0.25">
      <c r="A975" t="s">
        <v>1503</v>
      </c>
      <c r="B975" t="s">
        <v>817</v>
      </c>
      <c r="C975" t="s">
        <v>19</v>
      </c>
      <c r="D975" s="1">
        <v>6400000</v>
      </c>
      <c r="E975" s="2">
        <v>42491</v>
      </c>
      <c r="F975" s="3">
        <f t="shared" si="19"/>
        <v>2016</v>
      </c>
    </row>
    <row r="976" spans="1:6" x14ac:dyDescent="0.25">
      <c r="A976" t="s">
        <v>1504</v>
      </c>
      <c r="B976" t="s">
        <v>1505</v>
      </c>
      <c r="C976" t="s">
        <v>31</v>
      </c>
      <c r="D976" s="1">
        <v>24000</v>
      </c>
      <c r="E976" s="2">
        <v>42491</v>
      </c>
      <c r="F976" s="3">
        <f t="shared" si="19"/>
        <v>2016</v>
      </c>
    </row>
    <row r="977" spans="1:6" x14ac:dyDescent="0.25">
      <c r="A977" t="s">
        <v>1506</v>
      </c>
      <c r="B977" t="s">
        <v>1507</v>
      </c>
      <c r="C977" t="s">
        <v>72</v>
      </c>
      <c r="D977" s="1">
        <v>37000</v>
      </c>
      <c r="E977" s="2">
        <v>42461</v>
      </c>
      <c r="F977" s="3">
        <f t="shared" si="19"/>
        <v>2016</v>
      </c>
    </row>
    <row r="978" spans="1:6" x14ac:dyDescent="0.25">
      <c r="A978" t="s">
        <v>1508</v>
      </c>
      <c r="B978" t="s">
        <v>1509</v>
      </c>
      <c r="C978" t="s">
        <v>34</v>
      </c>
      <c r="D978" s="1">
        <v>350000</v>
      </c>
      <c r="E978" s="2">
        <v>42461</v>
      </c>
      <c r="F978" s="3">
        <f t="shared" si="19"/>
        <v>2016</v>
      </c>
    </row>
    <row r="979" spans="1:6" x14ac:dyDescent="0.25">
      <c r="A979" t="s">
        <v>1510</v>
      </c>
      <c r="B979" t="s">
        <v>1211</v>
      </c>
      <c r="C979" t="s">
        <v>24</v>
      </c>
      <c r="D979" s="1">
        <v>300000</v>
      </c>
      <c r="E979" s="2">
        <v>42461</v>
      </c>
      <c r="F979" s="3">
        <f t="shared" si="19"/>
        <v>2016</v>
      </c>
    </row>
    <row r="980" spans="1:6" x14ac:dyDescent="0.25">
      <c r="A980" t="s">
        <v>1511</v>
      </c>
      <c r="B980" t="s">
        <v>329</v>
      </c>
      <c r="C980" t="s">
        <v>7</v>
      </c>
      <c r="D980" s="1">
        <v>550000</v>
      </c>
      <c r="E980" s="2">
        <v>42461</v>
      </c>
      <c r="F980" s="3">
        <f t="shared" si="19"/>
        <v>2016</v>
      </c>
    </row>
    <row r="981" spans="1:6" x14ac:dyDescent="0.25">
      <c r="A981" t="s">
        <v>1512</v>
      </c>
      <c r="B981" t="s">
        <v>1513</v>
      </c>
      <c r="C981" t="s">
        <v>34</v>
      </c>
      <c r="D981" s="1">
        <v>50000</v>
      </c>
      <c r="E981" s="2">
        <v>42461</v>
      </c>
      <c r="F981" s="3">
        <f t="shared" si="19"/>
        <v>2016</v>
      </c>
    </row>
    <row r="982" spans="1:6" x14ac:dyDescent="0.25">
      <c r="A982" t="s">
        <v>1514</v>
      </c>
      <c r="B982" t="s">
        <v>676</v>
      </c>
      <c r="C982" t="s">
        <v>24</v>
      </c>
      <c r="D982" s="1">
        <v>1738500</v>
      </c>
      <c r="E982" s="2">
        <v>42461</v>
      </c>
      <c r="F982" s="3">
        <f t="shared" si="19"/>
        <v>2016</v>
      </c>
    </row>
    <row r="983" spans="1:6" x14ac:dyDescent="0.25">
      <c r="A983" t="s">
        <v>1515</v>
      </c>
      <c r="B983" t="s">
        <v>499</v>
      </c>
      <c r="C983" t="s">
        <v>7</v>
      </c>
      <c r="D983" s="1">
        <v>500000</v>
      </c>
      <c r="E983" s="2">
        <v>42461</v>
      </c>
      <c r="F983" s="3">
        <f t="shared" si="19"/>
        <v>2016</v>
      </c>
    </row>
    <row r="984" spans="1:6" x14ac:dyDescent="0.25">
      <c r="A984" t="s">
        <v>1516</v>
      </c>
      <c r="B984" t="s">
        <v>815</v>
      </c>
      <c r="C984" t="s">
        <v>37</v>
      </c>
      <c r="D984" s="1">
        <v>250000</v>
      </c>
      <c r="E984" s="2">
        <v>42461</v>
      </c>
      <c r="F984" s="3">
        <f t="shared" si="19"/>
        <v>2016</v>
      </c>
    </row>
    <row r="985" spans="1:6" x14ac:dyDescent="0.25">
      <c r="A985" t="s">
        <v>1517</v>
      </c>
      <c r="B985" t="s">
        <v>1518</v>
      </c>
      <c r="C985" t="s">
        <v>37</v>
      </c>
      <c r="D985" s="1">
        <v>500000</v>
      </c>
      <c r="E985" s="2">
        <v>42430</v>
      </c>
      <c r="F985" s="3">
        <f t="shared" si="19"/>
        <v>2016</v>
      </c>
    </row>
    <row r="986" spans="1:6" x14ac:dyDescent="0.25">
      <c r="A986" t="s">
        <v>1519</v>
      </c>
      <c r="B986" t="s">
        <v>804</v>
      </c>
      <c r="C986" t="s">
        <v>103</v>
      </c>
      <c r="D986" s="1">
        <v>500000</v>
      </c>
      <c r="E986" s="2">
        <v>42430</v>
      </c>
      <c r="F986" s="3">
        <f t="shared" si="19"/>
        <v>2016</v>
      </c>
    </row>
    <row r="987" spans="1:6" x14ac:dyDescent="0.25">
      <c r="A987" t="s">
        <v>1520</v>
      </c>
      <c r="B987" t="s">
        <v>748</v>
      </c>
      <c r="C987" t="s">
        <v>34</v>
      </c>
      <c r="D987" s="1">
        <v>110000</v>
      </c>
      <c r="E987" s="2">
        <v>42430</v>
      </c>
      <c r="F987" s="3">
        <f t="shared" si="19"/>
        <v>2016</v>
      </c>
    </row>
    <row r="988" spans="1:6" x14ac:dyDescent="0.25">
      <c r="A988" t="s">
        <v>1521</v>
      </c>
      <c r="B988" t="s">
        <v>577</v>
      </c>
      <c r="C988" t="s">
        <v>230</v>
      </c>
      <c r="D988" s="1">
        <v>100000</v>
      </c>
      <c r="E988" s="2">
        <v>42430</v>
      </c>
      <c r="F988" s="3">
        <f t="shared" si="19"/>
        <v>2016</v>
      </c>
    </row>
    <row r="989" spans="1:6" x14ac:dyDescent="0.25">
      <c r="A989" t="s">
        <v>1522</v>
      </c>
      <c r="B989" t="s">
        <v>1523</v>
      </c>
      <c r="C989" t="s">
        <v>34</v>
      </c>
      <c r="D989" s="1">
        <v>50000</v>
      </c>
      <c r="E989" s="2">
        <v>42430</v>
      </c>
      <c r="F989" s="3">
        <f t="shared" si="19"/>
        <v>2016</v>
      </c>
    </row>
    <row r="990" spans="1:6" x14ac:dyDescent="0.25">
      <c r="A990" t="s">
        <v>1524</v>
      </c>
      <c r="B990" t="s">
        <v>693</v>
      </c>
      <c r="C990" t="s">
        <v>34</v>
      </c>
      <c r="D990" s="1">
        <v>50000</v>
      </c>
      <c r="E990" s="2">
        <v>42430</v>
      </c>
      <c r="F990" s="3">
        <f t="shared" si="19"/>
        <v>2016</v>
      </c>
    </row>
    <row r="991" spans="1:6" x14ac:dyDescent="0.25">
      <c r="A991" t="s">
        <v>1525</v>
      </c>
      <c r="B991" t="s">
        <v>1064</v>
      </c>
      <c r="C991" t="s">
        <v>24</v>
      </c>
      <c r="D991" s="1">
        <v>2970000</v>
      </c>
      <c r="E991" s="2">
        <v>42430</v>
      </c>
      <c r="F991" s="3">
        <f t="shared" si="19"/>
        <v>2016</v>
      </c>
    </row>
    <row r="992" spans="1:6" x14ac:dyDescent="0.25">
      <c r="A992" t="s">
        <v>1526</v>
      </c>
      <c r="B992" t="s">
        <v>1278</v>
      </c>
      <c r="C992" t="s">
        <v>19</v>
      </c>
      <c r="D992" s="1">
        <v>300000</v>
      </c>
      <c r="E992" s="2">
        <v>42430</v>
      </c>
      <c r="F992" s="3">
        <f t="shared" si="19"/>
        <v>2016</v>
      </c>
    </row>
    <row r="993" spans="1:6" x14ac:dyDescent="0.25">
      <c r="A993" t="s">
        <v>1368</v>
      </c>
      <c r="B993" t="s">
        <v>507</v>
      </c>
      <c r="C993" t="s">
        <v>19</v>
      </c>
      <c r="D993" s="1">
        <v>812351</v>
      </c>
      <c r="E993" s="2">
        <v>42430</v>
      </c>
      <c r="F993" s="3">
        <f t="shared" si="19"/>
        <v>2016</v>
      </c>
    </row>
    <row r="994" spans="1:6" x14ac:dyDescent="0.25">
      <c r="A994" t="s">
        <v>1527</v>
      </c>
      <c r="B994" t="s">
        <v>1286</v>
      </c>
      <c r="C994" t="s">
        <v>34</v>
      </c>
      <c r="D994" s="1">
        <v>200000</v>
      </c>
      <c r="E994" s="2">
        <v>42401</v>
      </c>
      <c r="F994" s="3">
        <f t="shared" si="19"/>
        <v>2016</v>
      </c>
    </row>
    <row r="995" spans="1:6" x14ac:dyDescent="0.25">
      <c r="A995" t="s">
        <v>1528</v>
      </c>
      <c r="B995" t="s">
        <v>1529</v>
      </c>
      <c r="C995" t="s">
        <v>72</v>
      </c>
      <c r="D995" s="1">
        <v>50000</v>
      </c>
      <c r="E995" s="2">
        <v>42401</v>
      </c>
      <c r="F995" s="3">
        <f t="shared" si="19"/>
        <v>2016</v>
      </c>
    </row>
    <row r="996" spans="1:6" x14ac:dyDescent="0.25">
      <c r="A996" t="s">
        <v>1530</v>
      </c>
      <c r="B996" t="s">
        <v>1434</v>
      </c>
      <c r="C996" t="s">
        <v>31</v>
      </c>
      <c r="D996" s="1">
        <v>550000</v>
      </c>
      <c r="E996" s="2">
        <v>42401</v>
      </c>
      <c r="F996" s="3">
        <f t="shared" si="19"/>
        <v>2016</v>
      </c>
    </row>
    <row r="997" spans="1:6" x14ac:dyDescent="0.25">
      <c r="A997" t="s">
        <v>1531</v>
      </c>
      <c r="B997" t="s">
        <v>1012</v>
      </c>
      <c r="C997" t="s">
        <v>7</v>
      </c>
      <c r="D997" s="1">
        <v>1000000</v>
      </c>
      <c r="E997" s="2">
        <v>42401</v>
      </c>
      <c r="F997" s="3">
        <f t="shared" si="19"/>
        <v>2016</v>
      </c>
    </row>
    <row r="998" spans="1:6" x14ac:dyDescent="0.25">
      <c r="A998" t="s">
        <v>1532</v>
      </c>
      <c r="B998" t="s">
        <v>291</v>
      </c>
      <c r="C998" t="s">
        <v>19</v>
      </c>
      <c r="D998" s="1">
        <v>3000000</v>
      </c>
      <c r="E998" s="2">
        <v>42401</v>
      </c>
      <c r="F998" s="3">
        <f t="shared" si="19"/>
        <v>2016</v>
      </c>
    </row>
    <row r="999" spans="1:6" x14ac:dyDescent="0.25">
      <c r="A999" t="s">
        <v>1533</v>
      </c>
      <c r="B999" t="s">
        <v>107</v>
      </c>
      <c r="C999" t="s">
        <v>7</v>
      </c>
      <c r="D999" s="1">
        <v>1000000</v>
      </c>
      <c r="E999" s="2">
        <v>42401</v>
      </c>
      <c r="F999" s="3">
        <f t="shared" si="19"/>
        <v>2016</v>
      </c>
    </row>
    <row r="1000" spans="1:6" x14ac:dyDescent="0.25">
      <c r="A1000" t="s">
        <v>1534</v>
      </c>
      <c r="B1000" t="s">
        <v>501</v>
      </c>
      <c r="C1000" t="s">
        <v>34</v>
      </c>
      <c r="D1000" s="1">
        <v>1750000</v>
      </c>
      <c r="E1000" s="2">
        <v>42401</v>
      </c>
      <c r="F1000" s="3">
        <f t="shared" si="19"/>
        <v>2016</v>
      </c>
    </row>
    <row r="1001" spans="1:6" x14ac:dyDescent="0.25">
      <c r="A1001" t="s">
        <v>1535</v>
      </c>
      <c r="B1001" t="s">
        <v>1536</v>
      </c>
      <c r="C1001" t="s">
        <v>7</v>
      </c>
      <c r="D1001" s="1">
        <v>500000</v>
      </c>
      <c r="E1001" s="2">
        <v>42401</v>
      </c>
      <c r="F1001" s="3">
        <f t="shared" si="19"/>
        <v>2016</v>
      </c>
    </row>
    <row r="1002" spans="1:6" x14ac:dyDescent="0.25">
      <c r="A1002" t="s">
        <v>1537</v>
      </c>
      <c r="B1002" t="s">
        <v>1538</v>
      </c>
      <c r="C1002" t="s">
        <v>34</v>
      </c>
      <c r="D1002" s="1">
        <v>40000</v>
      </c>
      <c r="E1002" s="2">
        <v>42401</v>
      </c>
      <c r="F1002" s="3">
        <f t="shared" si="19"/>
        <v>2016</v>
      </c>
    </row>
    <row r="1003" spans="1:6" x14ac:dyDescent="0.25">
      <c r="A1003" t="s">
        <v>1539</v>
      </c>
      <c r="B1003" t="s">
        <v>1540</v>
      </c>
      <c r="C1003" t="s">
        <v>34</v>
      </c>
      <c r="D1003" s="1">
        <v>250000</v>
      </c>
      <c r="E1003" s="2">
        <v>42401</v>
      </c>
      <c r="F1003" s="3">
        <f t="shared" si="19"/>
        <v>2016</v>
      </c>
    </row>
    <row r="1004" spans="1:6" x14ac:dyDescent="0.25">
      <c r="A1004" t="s">
        <v>1541</v>
      </c>
      <c r="B1004" t="s">
        <v>1095</v>
      </c>
      <c r="C1004" t="s">
        <v>24</v>
      </c>
      <c r="D1004" s="1">
        <v>299112</v>
      </c>
      <c r="E1004" s="2">
        <v>42370</v>
      </c>
      <c r="F1004" s="3">
        <f t="shared" si="19"/>
        <v>2016</v>
      </c>
    </row>
    <row r="1005" spans="1:6" x14ac:dyDescent="0.25">
      <c r="A1005" t="s">
        <v>1542</v>
      </c>
      <c r="B1005" t="s">
        <v>509</v>
      </c>
      <c r="C1005" t="s">
        <v>19</v>
      </c>
      <c r="D1005" s="1">
        <v>9750000</v>
      </c>
      <c r="E1005" s="2">
        <v>42370</v>
      </c>
      <c r="F1005" s="3">
        <f t="shared" si="19"/>
        <v>2016</v>
      </c>
    </row>
    <row r="1006" spans="1:6" x14ac:dyDescent="0.25">
      <c r="A1006" t="s">
        <v>1543</v>
      </c>
      <c r="B1006" t="s">
        <v>763</v>
      </c>
      <c r="C1006" t="s">
        <v>19</v>
      </c>
      <c r="D1006" s="1">
        <v>1000000</v>
      </c>
      <c r="E1006" s="2">
        <v>42370</v>
      </c>
      <c r="F1006" s="3">
        <f t="shared" si="19"/>
        <v>2016</v>
      </c>
    </row>
    <row r="1007" spans="1:6" x14ac:dyDescent="0.25">
      <c r="A1007" t="s">
        <v>1544</v>
      </c>
      <c r="B1007" t="s">
        <v>507</v>
      </c>
      <c r="C1007" t="s">
        <v>19</v>
      </c>
      <c r="D1007" s="1">
        <v>10790000</v>
      </c>
      <c r="E1007" s="2">
        <v>42370</v>
      </c>
      <c r="F1007" s="3">
        <f t="shared" si="19"/>
        <v>2016</v>
      </c>
    </row>
    <row r="1008" spans="1:6" x14ac:dyDescent="0.25">
      <c r="A1008" t="s">
        <v>1545</v>
      </c>
      <c r="B1008" t="s">
        <v>18</v>
      </c>
      <c r="C1008" t="s">
        <v>19</v>
      </c>
      <c r="D1008" s="1">
        <v>22845518</v>
      </c>
      <c r="E1008" s="2">
        <v>42370</v>
      </c>
      <c r="F1008" s="3">
        <f t="shared" si="19"/>
        <v>2016</v>
      </c>
    </row>
    <row r="1009" spans="1:6" x14ac:dyDescent="0.25">
      <c r="A1009" t="s">
        <v>1546</v>
      </c>
      <c r="B1009" t="s">
        <v>1247</v>
      </c>
      <c r="C1009" t="s">
        <v>34</v>
      </c>
      <c r="D1009" s="1">
        <v>900000</v>
      </c>
      <c r="E1009" s="2">
        <v>42339</v>
      </c>
      <c r="F1009" s="3">
        <f t="shared" si="19"/>
        <v>2015</v>
      </c>
    </row>
    <row r="1010" spans="1:6" x14ac:dyDescent="0.25">
      <c r="A1010" t="s">
        <v>1547</v>
      </c>
      <c r="B1010" t="s">
        <v>1548</v>
      </c>
      <c r="C1010" t="s">
        <v>31</v>
      </c>
      <c r="D1010" s="1">
        <v>150000</v>
      </c>
      <c r="E1010" s="2">
        <v>42339</v>
      </c>
      <c r="F1010" s="3">
        <f t="shared" si="19"/>
        <v>2015</v>
      </c>
    </row>
    <row r="1011" spans="1:6" x14ac:dyDescent="0.25">
      <c r="A1011" t="s">
        <v>1549</v>
      </c>
      <c r="B1011" t="s">
        <v>211</v>
      </c>
      <c r="C1011" t="s">
        <v>37</v>
      </c>
      <c r="D1011" s="1">
        <v>1429000</v>
      </c>
      <c r="E1011" s="2">
        <v>42339</v>
      </c>
      <c r="F1011" s="3">
        <f t="shared" si="19"/>
        <v>2015</v>
      </c>
    </row>
    <row r="1012" spans="1:6" x14ac:dyDescent="0.25">
      <c r="A1012" t="s">
        <v>1550</v>
      </c>
      <c r="B1012" t="s">
        <v>455</v>
      </c>
      <c r="C1012" t="s">
        <v>19</v>
      </c>
      <c r="D1012" s="1">
        <v>250000</v>
      </c>
      <c r="E1012" s="2">
        <v>42339</v>
      </c>
      <c r="F1012" s="3">
        <f t="shared" si="19"/>
        <v>2015</v>
      </c>
    </row>
    <row r="1013" spans="1:6" x14ac:dyDescent="0.25">
      <c r="A1013" t="s">
        <v>1551</v>
      </c>
      <c r="B1013" t="s">
        <v>491</v>
      </c>
      <c r="C1013" t="s">
        <v>19</v>
      </c>
      <c r="D1013" s="1">
        <v>250000</v>
      </c>
      <c r="E1013" s="2">
        <v>42339</v>
      </c>
      <c r="F1013" s="3">
        <f t="shared" si="19"/>
        <v>2015</v>
      </c>
    </row>
    <row r="1014" spans="1:6" x14ac:dyDescent="0.25">
      <c r="A1014" t="s">
        <v>1552</v>
      </c>
      <c r="B1014" t="s">
        <v>481</v>
      </c>
      <c r="C1014" t="s">
        <v>19</v>
      </c>
      <c r="D1014" s="1">
        <v>250000</v>
      </c>
      <c r="E1014" s="2">
        <v>42339</v>
      </c>
      <c r="F1014" s="3">
        <f t="shared" si="19"/>
        <v>2015</v>
      </c>
    </row>
    <row r="1015" spans="1:6" x14ac:dyDescent="0.25">
      <c r="A1015" t="s">
        <v>1553</v>
      </c>
      <c r="B1015" t="s">
        <v>1554</v>
      </c>
      <c r="C1015" t="s">
        <v>31</v>
      </c>
      <c r="D1015" s="1">
        <v>375000</v>
      </c>
      <c r="E1015" s="2">
        <v>42278</v>
      </c>
      <c r="F1015" s="3">
        <f t="shared" si="19"/>
        <v>2015</v>
      </c>
    </row>
    <row r="1016" spans="1:6" x14ac:dyDescent="0.25">
      <c r="A1016" t="s">
        <v>1555</v>
      </c>
      <c r="B1016" t="s">
        <v>514</v>
      </c>
      <c r="C1016" t="s">
        <v>72</v>
      </c>
      <c r="D1016" s="1">
        <v>400000</v>
      </c>
      <c r="E1016" s="2">
        <v>42278</v>
      </c>
      <c r="F1016" s="3">
        <f t="shared" si="19"/>
        <v>2015</v>
      </c>
    </row>
    <row r="1017" spans="1:6" x14ac:dyDescent="0.25">
      <c r="A1017" t="s">
        <v>1556</v>
      </c>
      <c r="B1017" t="s">
        <v>471</v>
      </c>
      <c r="C1017" t="s">
        <v>19</v>
      </c>
      <c r="D1017" s="1">
        <v>250000</v>
      </c>
      <c r="E1017" s="2">
        <v>42278</v>
      </c>
      <c r="F1017" s="3">
        <f t="shared" si="19"/>
        <v>2015</v>
      </c>
    </row>
    <row r="1018" spans="1:6" x14ac:dyDescent="0.25">
      <c r="A1018" t="s">
        <v>1557</v>
      </c>
      <c r="B1018" t="s">
        <v>424</v>
      </c>
      <c r="C1018" t="s">
        <v>31</v>
      </c>
      <c r="D1018" s="1">
        <v>360000</v>
      </c>
      <c r="E1018" s="2">
        <v>42278</v>
      </c>
      <c r="F1018" s="3">
        <f t="shared" si="19"/>
        <v>2015</v>
      </c>
    </row>
    <row r="1019" spans="1:6" x14ac:dyDescent="0.25">
      <c r="A1019" t="s">
        <v>1558</v>
      </c>
      <c r="B1019" t="s">
        <v>1559</v>
      </c>
      <c r="C1019" t="s">
        <v>34</v>
      </c>
      <c r="D1019" s="1">
        <v>60990</v>
      </c>
      <c r="E1019" s="2">
        <v>42278</v>
      </c>
      <c r="F1019" s="3">
        <f t="shared" si="19"/>
        <v>2015</v>
      </c>
    </row>
    <row r="1020" spans="1:6" x14ac:dyDescent="0.25">
      <c r="A1020" t="s">
        <v>1560</v>
      </c>
      <c r="B1020" t="s">
        <v>1561</v>
      </c>
      <c r="C1020" t="s">
        <v>19</v>
      </c>
      <c r="D1020" s="1">
        <v>200000</v>
      </c>
      <c r="E1020" s="2">
        <v>42248</v>
      </c>
      <c r="F1020" s="3">
        <f t="shared" si="19"/>
        <v>2015</v>
      </c>
    </row>
    <row r="1021" spans="1:6" x14ac:dyDescent="0.25">
      <c r="A1021" t="s">
        <v>1562</v>
      </c>
      <c r="B1021" t="s">
        <v>1127</v>
      </c>
      <c r="C1021" t="s">
        <v>72</v>
      </c>
      <c r="D1021" s="1">
        <v>97865</v>
      </c>
      <c r="E1021" s="2">
        <v>42248</v>
      </c>
      <c r="F1021" s="3">
        <f t="shared" si="19"/>
        <v>2015</v>
      </c>
    </row>
    <row r="1022" spans="1:6" x14ac:dyDescent="0.25">
      <c r="A1022" t="s">
        <v>1563</v>
      </c>
      <c r="B1022" t="s">
        <v>813</v>
      </c>
      <c r="C1022" t="s">
        <v>1108</v>
      </c>
      <c r="D1022" s="1">
        <v>250000</v>
      </c>
      <c r="E1022" s="2">
        <v>42217</v>
      </c>
      <c r="F1022" s="3">
        <f t="shared" si="19"/>
        <v>2015</v>
      </c>
    </row>
    <row r="1023" spans="1:6" x14ac:dyDescent="0.25">
      <c r="A1023" t="s">
        <v>1564</v>
      </c>
      <c r="B1023" t="s">
        <v>1107</v>
      </c>
      <c r="C1023" t="s">
        <v>1108</v>
      </c>
      <c r="D1023" s="1">
        <v>200000</v>
      </c>
      <c r="E1023" s="2">
        <v>42217</v>
      </c>
      <c r="F1023" s="3">
        <f t="shared" si="19"/>
        <v>2015</v>
      </c>
    </row>
    <row r="1024" spans="1:6" x14ac:dyDescent="0.25">
      <c r="A1024" t="s">
        <v>1565</v>
      </c>
      <c r="B1024" t="s">
        <v>1566</v>
      </c>
      <c r="C1024" t="s">
        <v>1128</v>
      </c>
      <c r="D1024" s="1">
        <v>2000</v>
      </c>
      <c r="E1024" s="2">
        <v>42217</v>
      </c>
      <c r="F1024" s="3">
        <f t="shared" si="19"/>
        <v>2015</v>
      </c>
    </row>
    <row r="1025" spans="1:6" x14ac:dyDescent="0.25">
      <c r="A1025" t="s">
        <v>1567</v>
      </c>
      <c r="B1025" t="s">
        <v>166</v>
      </c>
      <c r="C1025" t="s">
        <v>31</v>
      </c>
      <c r="D1025" s="1">
        <v>30000</v>
      </c>
      <c r="E1025" s="2">
        <v>42217</v>
      </c>
      <c r="F1025" s="3">
        <f t="shared" si="19"/>
        <v>2015</v>
      </c>
    </row>
    <row r="1026" spans="1:6" x14ac:dyDescent="0.25">
      <c r="A1026" t="s">
        <v>1568</v>
      </c>
      <c r="B1026" t="s">
        <v>991</v>
      </c>
      <c r="C1026" t="s">
        <v>10</v>
      </c>
      <c r="D1026" s="1">
        <v>1186000</v>
      </c>
      <c r="E1026" s="2">
        <v>42217</v>
      </c>
      <c r="F1026" s="3">
        <f t="shared" si="19"/>
        <v>2015</v>
      </c>
    </row>
    <row r="1027" spans="1:6" x14ac:dyDescent="0.25">
      <c r="A1027" t="s">
        <v>1569</v>
      </c>
      <c r="B1027" t="s">
        <v>1193</v>
      </c>
      <c r="C1027" t="s">
        <v>230</v>
      </c>
      <c r="D1027" s="1">
        <v>500000</v>
      </c>
      <c r="E1027" s="2">
        <v>42186</v>
      </c>
      <c r="F1027" s="3">
        <f t="shared" ref="F1027:F1076" si="20">YEAR(E1027)</f>
        <v>2015</v>
      </c>
    </row>
    <row r="1028" spans="1:6" x14ac:dyDescent="0.25">
      <c r="A1028" t="s">
        <v>1570</v>
      </c>
      <c r="B1028" t="s">
        <v>1571</v>
      </c>
      <c r="C1028" t="s">
        <v>72</v>
      </c>
      <c r="D1028" s="1">
        <v>275000</v>
      </c>
      <c r="E1028" s="2">
        <v>42186</v>
      </c>
      <c r="F1028" s="3">
        <f t="shared" si="20"/>
        <v>2015</v>
      </c>
    </row>
    <row r="1029" spans="1:6" x14ac:dyDescent="0.25">
      <c r="A1029" t="s">
        <v>1572</v>
      </c>
      <c r="B1029" t="s">
        <v>509</v>
      </c>
      <c r="C1029" t="s">
        <v>19</v>
      </c>
      <c r="D1029" s="1">
        <v>25000000</v>
      </c>
      <c r="E1029" s="2">
        <v>42156</v>
      </c>
      <c r="F1029" s="3">
        <f t="shared" si="20"/>
        <v>2015</v>
      </c>
    </row>
    <row r="1030" spans="1:6" x14ac:dyDescent="0.25">
      <c r="A1030" t="s">
        <v>1573</v>
      </c>
      <c r="B1030" t="s">
        <v>1574</v>
      </c>
      <c r="C1030" t="s">
        <v>103</v>
      </c>
      <c r="D1030" s="1">
        <v>100000</v>
      </c>
      <c r="E1030" s="2">
        <v>42156</v>
      </c>
      <c r="F1030" s="3">
        <f t="shared" si="20"/>
        <v>2015</v>
      </c>
    </row>
    <row r="1031" spans="1:6" x14ac:dyDescent="0.25">
      <c r="A1031" t="s">
        <v>1090</v>
      </c>
      <c r="B1031" t="s">
        <v>1575</v>
      </c>
      <c r="C1031" t="s">
        <v>48</v>
      </c>
      <c r="D1031" s="1">
        <v>300000</v>
      </c>
      <c r="E1031" s="2">
        <v>42095</v>
      </c>
      <c r="F1031" s="3">
        <f t="shared" si="20"/>
        <v>2015</v>
      </c>
    </row>
    <row r="1032" spans="1:6" x14ac:dyDescent="0.25">
      <c r="A1032" t="s">
        <v>1576</v>
      </c>
      <c r="B1032" t="s">
        <v>166</v>
      </c>
      <c r="C1032" t="s">
        <v>34</v>
      </c>
      <c r="D1032" s="1">
        <v>80000</v>
      </c>
      <c r="E1032" s="2">
        <v>42095</v>
      </c>
      <c r="F1032" s="3">
        <f t="shared" si="20"/>
        <v>2015</v>
      </c>
    </row>
    <row r="1033" spans="1:6" x14ac:dyDescent="0.25">
      <c r="A1033" t="s">
        <v>1577</v>
      </c>
      <c r="B1033" t="s">
        <v>507</v>
      </c>
      <c r="C1033" t="s">
        <v>19</v>
      </c>
      <c r="D1033" s="1">
        <v>170792</v>
      </c>
      <c r="E1033" s="2">
        <v>42064</v>
      </c>
      <c r="F1033" s="3">
        <f t="shared" si="20"/>
        <v>2015</v>
      </c>
    </row>
    <row r="1034" spans="1:6" x14ac:dyDescent="0.25">
      <c r="A1034" t="s">
        <v>1578</v>
      </c>
      <c r="B1034" t="s">
        <v>1278</v>
      </c>
      <c r="C1034" t="s">
        <v>19</v>
      </c>
      <c r="D1034" s="1">
        <v>100000</v>
      </c>
      <c r="E1034" s="2">
        <v>42064</v>
      </c>
      <c r="F1034" s="3">
        <f t="shared" si="20"/>
        <v>2015</v>
      </c>
    </row>
    <row r="1035" spans="1:6" x14ac:dyDescent="0.25">
      <c r="A1035" t="s">
        <v>1579</v>
      </c>
      <c r="B1035" t="s">
        <v>1136</v>
      </c>
      <c r="C1035" t="s">
        <v>103</v>
      </c>
      <c r="D1035" s="1">
        <v>100000</v>
      </c>
      <c r="E1035" s="2">
        <v>42064</v>
      </c>
      <c r="F1035" s="3">
        <f t="shared" si="20"/>
        <v>2015</v>
      </c>
    </row>
    <row r="1036" spans="1:6" x14ac:dyDescent="0.25">
      <c r="A1036" t="s">
        <v>1580</v>
      </c>
      <c r="B1036" t="s">
        <v>1581</v>
      </c>
      <c r="C1036" t="s">
        <v>103</v>
      </c>
      <c r="D1036" s="1">
        <v>10000</v>
      </c>
      <c r="E1036" s="2">
        <v>42036</v>
      </c>
      <c r="F1036" s="3">
        <f t="shared" si="20"/>
        <v>2015</v>
      </c>
    </row>
    <row r="1037" spans="1:6" x14ac:dyDescent="0.25">
      <c r="A1037" t="s">
        <v>1582</v>
      </c>
      <c r="B1037" t="s">
        <v>1583</v>
      </c>
      <c r="C1037" t="s">
        <v>34</v>
      </c>
      <c r="D1037" s="1">
        <v>100000</v>
      </c>
      <c r="E1037" s="2">
        <v>42036</v>
      </c>
      <c r="F1037" s="3">
        <f t="shared" si="20"/>
        <v>2015</v>
      </c>
    </row>
    <row r="1038" spans="1:6" x14ac:dyDescent="0.25">
      <c r="A1038" t="s">
        <v>1584</v>
      </c>
      <c r="B1038" t="s">
        <v>211</v>
      </c>
      <c r="C1038" t="s">
        <v>37</v>
      </c>
      <c r="D1038" s="1">
        <v>750000</v>
      </c>
      <c r="E1038" s="2">
        <v>42005</v>
      </c>
      <c r="F1038" s="3">
        <f t="shared" si="20"/>
        <v>2015</v>
      </c>
    </row>
    <row r="1039" spans="1:6" x14ac:dyDescent="0.25">
      <c r="A1039" t="s">
        <v>1585</v>
      </c>
      <c r="B1039" t="s">
        <v>68</v>
      </c>
      <c r="C1039" t="s">
        <v>19</v>
      </c>
      <c r="D1039" s="1">
        <v>500000</v>
      </c>
      <c r="E1039" s="2">
        <v>42005</v>
      </c>
      <c r="F1039" s="3">
        <f t="shared" si="20"/>
        <v>2015</v>
      </c>
    </row>
    <row r="1040" spans="1:6" x14ac:dyDescent="0.25">
      <c r="A1040" t="s">
        <v>1586</v>
      </c>
      <c r="B1040" t="s">
        <v>507</v>
      </c>
      <c r="C1040" t="s">
        <v>19</v>
      </c>
      <c r="D1040" s="1">
        <v>250000</v>
      </c>
      <c r="E1040" s="2">
        <v>41974</v>
      </c>
      <c r="F1040" s="3">
        <f t="shared" si="20"/>
        <v>2014</v>
      </c>
    </row>
    <row r="1041" spans="1:6" x14ac:dyDescent="0.25">
      <c r="A1041" t="s">
        <v>1587</v>
      </c>
      <c r="B1041" t="s">
        <v>471</v>
      </c>
      <c r="C1041" t="s">
        <v>19</v>
      </c>
      <c r="D1041" s="1">
        <v>250000</v>
      </c>
      <c r="E1041" s="2">
        <v>41974</v>
      </c>
      <c r="F1041" s="3">
        <f t="shared" si="20"/>
        <v>2014</v>
      </c>
    </row>
    <row r="1042" spans="1:6" x14ac:dyDescent="0.25">
      <c r="A1042" t="s">
        <v>1588</v>
      </c>
      <c r="B1042" t="s">
        <v>491</v>
      </c>
      <c r="C1042" t="s">
        <v>19</v>
      </c>
      <c r="D1042" s="1">
        <v>250000</v>
      </c>
      <c r="E1042" s="2">
        <v>41974</v>
      </c>
      <c r="F1042" s="3">
        <f t="shared" si="20"/>
        <v>2014</v>
      </c>
    </row>
    <row r="1043" spans="1:6" x14ac:dyDescent="0.25">
      <c r="A1043" t="s">
        <v>1589</v>
      </c>
      <c r="B1043" t="s">
        <v>455</v>
      </c>
      <c r="C1043" t="s">
        <v>19</v>
      </c>
      <c r="D1043" s="1">
        <v>250000</v>
      </c>
      <c r="E1043" s="2">
        <v>41974</v>
      </c>
      <c r="F1043" s="3">
        <f t="shared" si="20"/>
        <v>2014</v>
      </c>
    </row>
    <row r="1044" spans="1:6" x14ac:dyDescent="0.25">
      <c r="A1044" t="s">
        <v>1590</v>
      </c>
      <c r="B1044" t="s">
        <v>18</v>
      </c>
      <c r="C1044" t="s">
        <v>19</v>
      </c>
      <c r="D1044" s="1">
        <v>5000000</v>
      </c>
      <c r="E1044" s="2">
        <v>41974</v>
      </c>
      <c r="F1044" s="3">
        <f t="shared" si="20"/>
        <v>2014</v>
      </c>
    </row>
    <row r="1045" spans="1:6" x14ac:dyDescent="0.25">
      <c r="A1045" t="s">
        <v>1591</v>
      </c>
      <c r="B1045" t="s">
        <v>481</v>
      </c>
      <c r="C1045" t="s">
        <v>19</v>
      </c>
      <c r="D1045" s="1">
        <v>250000</v>
      </c>
      <c r="E1045" s="2">
        <v>41974</v>
      </c>
      <c r="F1045" s="3">
        <f t="shared" si="20"/>
        <v>2014</v>
      </c>
    </row>
    <row r="1046" spans="1:6" x14ac:dyDescent="0.25">
      <c r="A1046" t="s">
        <v>1592</v>
      </c>
      <c r="B1046" t="s">
        <v>509</v>
      </c>
      <c r="C1046" t="s">
        <v>19</v>
      </c>
      <c r="D1046" s="1">
        <v>5000000</v>
      </c>
      <c r="E1046" s="2">
        <v>41974</v>
      </c>
      <c r="F1046" s="3">
        <f t="shared" si="20"/>
        <v>2014</v>
      </c>
    </row>
    <row r="1047" spans="1:6" x14ac:dyDescent="0.25">
      <c r="A1047" t="s">
        <v>1593</v>
      </c>
      <c r="B1047" t="s">
        <v>763</v>
      </c>
      <c r="C1047" t="s">
        <v>19</v>
      </c>
      <c r="D1047" s="1">
        <v>3000000</v>
      </c>
      <c r="E1047" s="2">
        <v>41974</v>
      </c>
      <c r="F1047" s="3">
        <f t="shared" si="20"/>
        <v>2014</v>
      </c>
    </row>
    <row r="1048" spans="1:6" x14ac:dyDescent="0.25">
      <c r="A1048" t="s">
        <v>1594</v>
      </c>
      <c r="B1048" t="s">
        <v>648</v>
      </c>
      <c r="C1048" t="s">
        <v>19</v>
      </c>
      <c r="D1048" s="1">
        <v>34382</v>
      </c>
      <c r="E1048" s="2">
        <v>41883</v>
      </c>
      <c r="F1048" s="3">
        <f t="shared" si="20"/>
        <v>2014</v>
      </c>
    </row>
    <row r="1049" spans="1:6" x14ac:dyDescent="0.25">
      <c r="A1049" t="s">
        <v>1595</v>
      </c>
      <c r="B1049" t="s">
        <v>974</v>
      </c>
      <c r="C1049" t="s">
        <v>37</v>
      </c>
      <c r="D1049" s="1">
        <v>335000</v>
      </c>
      <c r="E1049" s="2">
        <v>41883</v>
      </c>
      <c r="F1049" s="3">
        <f t="shared" si="20"/>
        <v>2014</v>
      </c>
    </row>
    <row r="1050" spans="1:6" x14ac:dyDescent="0.25">
      <c r="A1050" t="s">
        <v>1596</v>
      </c>
      <c r="B1050" t="s">
        <v>1597</v>
      </c>
      <c r="C1050" t="s">
        <v>1108</v>
      </c>
      <c r="D1050" s="1">
        <v>50000</v>
      </c>
      <c r="E1050" s="2">
        <v>41883</v>
      </c>
      <c r="F1050" s="3">
        <f t="shared" si="20"/>
        <v>2014</v>
      </c>
    </row>
    <row r="1051" spans="1:6" x14ac:dyDescent="0.25">
      <c r="A1051" t="s">
        <v>1598</v>
      </c>
      <c r="B1051" t="s">
        <v>1599</v>
      </c>
      <c r="C1051" t="s">
        <v>1108</v>
      </c>
      <c r="D1051" s="1">
        <v>103000</v>
      </c>
      <c r="E1051" s="2">
        <v>41852</v>
      </c>
      <c r="F1051" s="3">
        <f t="shared" si="20"/>
        <v>2014</v>
      </c>
    </row>
    <row r="1052" spans="1:6" x14ac:dyDescent="0.25">
      <c r="A1052" t="s">
        <v>1600</v>
      </c>
      <c r="B1052" t="s">
        <v>1601</v>
      </c>
      <c r="C1052" t="s">
        <v>1128</v>
      </c>
      <c r="D1052" s="1">
        <v>25000</v>
      </c>
      <c r="E1052" s="2">
        <v>41852</v>
      </c>
      <c r="F1052" s="3">
        <f t="shared" si="20"/>
        <v>2014</v>
      </c>
    </row>
    <row r="1053" spans="1:6" x14ac:dyDescent="0.25">
      <c r="A1053" t="s">
        <v>1602</v>
      </c>
      <c r="B1053" t="s">
        <v>211</v>
      </c>
      <c r="C1053" t="s">
        <v>37</v>
      </c>
      <c r="D1053" s="1">
        <v>100000</v>
      </c>
      <c r="E1053" s="2">
        <v>41852</v>
      </c>
      <c r="F1053" s="3">
        <f t="shared" si="20"/>
        <v>2014</v>
      </c>
    </row>
    <row r="1054" spans="1:6" x14ac:dyDescent="0.25">
      <c r="A1054" t="s">
        <v>1603</v>
      </c>
      <c r="B1054" t="s">
        <v>1548</v>
      </c>
      <c r="C1054" t="s">
        <v>31</v>
      </c>
      <c r="D1054" s="1">
        <v>285000</v>
      </c>
      <c r="E1054" s="2">
        <v>41821</v>
      </c>
      <c r="F1054" s="3">
        <f t="shared" si="20"/>
        <v>2014</v>
      </c>
    </row>
    <row r="1055" spans="1:6" x14ac:dyDescent="0.25">
      <c r="A1055" t="s">
        <v>1604</v>
      </c>
      <c r="B1055" t="s">
        <v>1605</v>
      </c>
      <c r="C1055" t="s">
        <v>103</v>
      </c>
      <c r="D1055" s="1">
        <v>500000</v>
      </c>
      <c r="E1055" s="2">
        <v>41821</v>
      </c>
      <c r="F1055" s="3">
        <f t="shared" si="20"/>
        <v>2014</v>
      </c>
    </row>
    <row r="1056" spans="1:6" x14ac:dyDescent="0.25">
      <c r="A1056" t="s">
        <v>1606</v>
      </c>
      <c r="B1056" t="s">
        <v>1607</v>
      </c>
      <c r="C1056" t="s">
        <v>34</v>
      </c>
      <c r="D1056" s="1">
        <v>3000000</v>
      </c>
      <c r="E1056" s="2">
        <v>41821</v>
      </c>
      <c r="F1056" s="3">
        <f t="shared" si="20"/>
        <v>2014</v>
      </c>
    </row>
    <row r="1057" spans="1:6" x14ac:dyDescent="0.25">
      <c r="A1057" t="s">
        <v>1608</v>
      </c>
      <c r="B1057" t="s">
        <v>1609</v>
      </c>
      <c r="C1057" t="s">
        <v>31</v>
      </c>
      <c r="D1057" s="1">
        <v>1310483</v>
      </c>
      <c r="E1057" s="2">
        <v>41821</v>
      </c>
      <c r="F1057" s="3">
        <f t="shared" si="20"/>
        <v>2014</v>
      </c>
    </row>
    <row r="1058" spans="1:6" x14ac:dyDescent="0.25">
      <c r="A1058" t="s">
        <v>1610</v>
      </c>
      <c r="B1058" t="s">
        <v>1611</v>
      </c>
      <c r="C1058" t="s">
        <v>1108</v>
      </c>
      <c r="D1058" s="1">
        <v>150000</v>
      </c>
      <c r="E1058" s="2">
        <v>41791</v>
      </c>
      <c r="F1058" s="3">
        <f t="shared" si="20"/>
        <v>2014</v>
      </c>
    </row>
    <row r="1059" spans="1:6" x14ac:dyDescent="0.25">
      <c r="A1059" t="s">
        <v>1612</v>
      </c>
      <c r="B1059" t="s">
        <v>1613</v>
      </c>
      <c r="C1059" t="s">
        <v>103</v>
      </c>
      <c r="D1059" s="1">
        <v>300000</v>
      </c>
      <c r="E1059" s="2">
        <v>41791</v>
      </c>
      <c r="F1059" s="3">
        <f t="shared" si="20"/>
        <v>2014</v>
      </c>
    </row>
    <row r="1060" spans="1:6" x14ac:dyDescent="0.25">
      <c r="A1060" t="s">
        <v>1614</v>
      </c>
      <c r="B1060" t="s">
        <v>68</v>
      </c>
      <c r="C1060" t="s">
        <v>19</v>
      </c>
      <c r="D1060" s="1">
        <v>500000</v>
      </c>
      <c r="E1060" s="2">
        <v>41760</v>
      </c>
      <c r="F1060" s="3">
        <f t="shared" si="20"/>
        <v>2014</v>
      </c>
    </row>
    <row r="1061" spans="1:6" x14ac:dyDescent="0.25">
      <c r="A1061" t="s">
        <v>1615</v>
      </c>
      <c r="B1061" t="s">
        <v>507</v>
      </c>
      <c r="C1061" t="s">
        <v>19</v>
      </c>
      <c r="D1061" s="1">
        <v>250000</v>
      </c>
      <c r="E1061" s="2">
        <v>41699</v>
      </c>
      <c r="F1061" s="3">
        <f t="shared" si="20"/>
        <v>2014</v>
      </c>
    </row>
    <row r="1062" spans="1:6" x14ac:dyDescent="0.25">
      <c r="A1062" t="s">
        <v>1616</v>
      </c>
      <c r="B1062" t="s">
        <v>291</v>
      </c>
      <c r="C1062" t="s">
        <v>31</v>
      </c>
      <c r="D1062" s="1">
        <v>1184720</v>
      </c>
      <c r="E1062" s="2">
        <v>41699</v>
      </c>
      <c r="F1062" s="3">
        <f t="shared" si="20"/>
        <v>2014</v>
      </c>
    </row>
    <row r="1063" spans="1:6" x14ac:dyDescent="0.25">
      <c r="A1063" t="s">
        <v>1617</v>
      </c>
      <c r="B1063" t="s">
        <v>1618</v>
      </c>
      <c r="C1063" t="s">
        <v>103</v>
      </c>
      <c r="D1063" s="1">
        <v>500000</v>
      </c>
      <c r="E1063" s="2">
        <v>41699</v>
      </c>
      <c r="F1063" s="3">
        <f t="shared" si="20"/>
        <v>2014</v>
      </c>
    </row>
    <row r="1064" spans="1:6" x14ac:dyDescent="0.25">
      <c r="A1064" t="s">
        <v>1619</v>
      </c>
      <c r="B1064" t="s">
        <v>1278</v>
      </c>
      <c r="C1064" t="s">
        <v>19</v>
      </c>
      <c r="D1064" s="1">
        <v>100000</v>
      </c>
      <c r="E1064" s="2">
        <v>41640</v>
      </c>
      <c r="F1064" s="3">
        <f t="shared" si="20"/>
        <v>2014</v>
      </c>
    </row>
    <row r="1065" spans="1:6" x14ac:dyDescent="0.25">
      <c r="A1065" t="s">
        <v>1620</v>
      </c>
      <c r="B1065" t="s">
        <v>509</v>
      </c>
      <c r="C1065" t="s">
        <v>19</v>
      </c>
      <c r="D1065" s="1">
        <v>7000000</v>
      </c>
      <c r="E1065" s="2">
        <v>41640</v>
      </c>
      <c r="F1065" s="3">
        <f t="shared" si="20"/>
        <v>2014</v>
      </c>
    </row>
    <row r="1066" spans="1:6" x14ac:dyDescent="0.25">
      <c r="A1066" t="s">
        <v>1621</v>
      </c>
      <c r="B1066" t="s">
        <v>763</v>
      </c>
      <c r="C1066" t="s">
        <v>19</v>
      </c>
      <c r="D1066" s="1">
        <v>750000</v>
      </c>
      <c r="E1066" s="2">
        <v>41609</v>
      </c>
      <c r="F1066" s="3">
        <f t="shared" si="20"/>
        <v>2013</v>
      </c>
    </row>
    <row r="1067" spans="1:6" x14ac:dyDescent="0.25">
      <c r="A1067" t="s">
        <v>1622</v>
      </c>
      <c r="B1067" t="s">
        <v>507</v>
      </c>
      <c r="C1067" t="s">
        <v>19</v>
      </c>
      <c r="D1067" s="1">
        <v>1500000</v>
      </c>
      <c r="E1067" s="2">
        <v>41609</v>
      </c>
      <c r="F1067" s="3">
        <f t="shared" si="20"/>
        <v>2013</v>
      </c>
    </row>
    <row r="1068" spans="1:6" x14ac:dyDescent="0.25">
      <c r="A1068" t="s">
        <v>1623</v>
      </c>
      <c r="B1068" t="s">
        <v>1611</v>
      </c>
      <c r="C1068" t="s">
        <v>34</v>
      </c>
      <c r="D1068" s="1">
        <v>200000</v>
      </c>
      <c r="E1068" s="2">
        <v>41609</v>
      </c>
      <c r="F1068" s="3">
        <f t="shared" si="20"/>
        <v>2013</v>
      </c>
    </row>
    <row r="1069" spans="1:6" x14ac:dyDescent="0.25">
      <c r="A1069" t="s">
        <v>1624</v>
      </c>
      <c r="B1069" t="s">
        <v>1625</v>
      </c>
      <c r="C1069" t="s">
        <v>34</v>
      </c>
      <c r="D1069" s="1">
        <v>245000</v>
      </c>
      <c r="E1069" s="2">
        <v>41609</v>
      </c>
      <c r="F1069" s="3">
        <f t="shared" si="20"/>
        <v>2013</v>
      </c>
    </row>
    <row r="1070" spans="1:6" x14ac:dyDescent="0.25">
      <c r="A1070" t="s">
        <v>1626</v>
      </c>
      <c r="B1070" t="s">
        <v>291</v>
      </c>
      <c r="C1070" t="s">
        <v>19</v>
      </c>
      <c r="D1070" s="1">
        <v>300000</v>
      </c>
      <c r="E1070" s="2">
        <v>41456</v>
      </c>
      <c r="F1070" s="3">
        <f t="shared" si="20"/>
        <v>2013</v>
      </c>
    </row>
    <row r="1071" spans="1:6" x14ac:dyDescent="0.25">
      <c r="A1071" t="s">
        <v>1627</v>
      </c>
      <c r="B1071" t="s">
        <v>291</v>
      </c>
      <c r="C1071" t="s">
        <v>1128</v>
      </c>
      <c r="D1071" s="1">
        <v>50000</v>
      </c>
      <c r="E1071" s="2">
        <v>41426</v>
      </c>
      <c r="F1071" s="3">
        <f t="shared" si="20"/>
        <v>2013</v>
      </c>
    </row>
    <row r="1072" spans="1:6" x14ac:dyDescent="0.25">
      <c r="A1072" t="s">
        <v>1628</v>
      </c>
      <c r="B1072" t="s">
        <v>509</v>
      </c>
      <c r="C1072" t="s">
        <v>19</v>
      </c>
      <c r="D1072" s="1">
        <v>500000</v>
      </c>
      <c r="E1072" s="2">
        <v>41244</v>
      </c>
      <c r="F1072" s="3">
        <f t="shared" si="20"/>
        <v>2012</v>
      </c>
    </row>
    <row r="1073" spans="1:6" x14ac:dyDescent="0.25">
      <c r="A1073" t="s">
        <v>1629</v>
      </c>
      <c r="B1073" t="s">
        <v>763</v>
      </c>
      <c r="C1073" t="s">
        <v>19</v>
      </c>
      <c r="D1073" s="1">
        <v>250000</v>
      </c>
      <c r="E1073" s="2">
        <v>41244</v>
      </c>
      <c r="F1073" s="3">
        <f t="shared" si="20"/>
        <v>2012</v>
      </c>
    </row>
    <row r="1074" spans="1:6" x14ac:dyDescent="0.25">
      <c r="A1074" t="s">
        <v>1630</v>
      </c>
      <c r="B1074" t="s">
        <v>18</v>
      </c>
      <c r="C1074" t="s">
        <v>19</v>
      </c>
      <c r="D1074" s="1">
        <v>1250000</v>
      </c>
      <c r="E1074" s="2">
        <v>41244</v>
      </c>
      <c r="F1074" s="3">
        <f t="shared" si="20"/>
        <v>2012</v>
      </c>
    </row>
    <row r="1075" spans="1:6" x14ac:dyDescent="0.25">
      <c r="A1075" t="s">
        <v>1631</v>
      </c>
      <c r="B1075" t="s">
        <v>1632</v>
      </c>
      <c r="C1075" t="s">
        <v>103</v>
      </c>
      <c r="D1075" s="1">
        <v>1000000</v>
      </c>
      <c r="E1075" s="2">
        <v>41122</v>
      </c>
      <c r="F1075" s="3">
        <f t="shared" si="20"/>
        <v>2012</v>
      </c>
    </row>
    <row r="1076" spans="1:6" x14ac:dyDescent="0.25">
      <c r="A1076" t="s">
        <v>1633</v>
      </c>
      <c r="B1076" t="s">
        <v>1634</v>
      </c>
      <c r="C1076" t="s">
        <v>103</v>
      </c>
      <c r="D1076" s="1">
        <v>100000</v>
      </c>
      <c r="E1076" s="2">
        <v>41091</v>
      </c>
      <c r="F1076" s="3">
        <f t="shared" si="20"/>
        <v>2012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open_phil_data_modified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Maule</dc:creator>
  <cp:lastModifiedBy>tmaul</cp:lastModifiedBy>
  <dcterms:created xsi:type="dcterms:W3CDTF">2021-03-03T22:33:57Z</dcterms:created>
  <dcterms:modified xsi:type="dcterms:W3CDTF">2021-03-06T23:34:47Z</dcterms:modified>
</cp:coreProperties>
</file>