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9844\Downloads\"/>
    </mc:Choice>
  </mc:AlternateContent>
  <xr:revisionPtr revIDLastSave="0" documentId="13_ncr:1_{1C509140-DBB3-4572-992F-A0FAEB0116E9}" xr6:coauthVersionLast="47" xr6:coauthVersionMax="47" xr10:uidLastSave="{00000000-0000-0000-0000-000000000000}"/>
  <bookViews>
    <workbookView xWindow="-108" yWindow="-108" windowWidth="23256" windowHeight="13896" xr2:uid="{39E59485-DB2E-44BF-B38A-FEF9A096FD14}"/>
  </bookViews>
  <sheets>
    <sheet name="Serverless" sheetId="1" r:id="rId1"/>
    <sheet name="Solutions Architect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E11" i="2"/>
  <c r="F11" i="2" s="1"/>
  <c r="G11" i="2" s="1"/>
  <c r="E15" i="2"/>
  <c r="F15" i="2" s="1"/>
  <c r="G15" i="2" s="1"/>
  <c r="E2" i="2"/>
  <c r="F2" i="2" s="1"/>
  <c r="G2" i="2" s="1"/>
  <c r="E20" i="2"/>
  <c r="E17" i="2"/>
  <c r="F17" i="2" s="1"/>
  <c r="G17" i="2" s="1"/>
  <c r="E3" i="2"/>
  <c r="F3" i="2" s="1"/>
  <c r="G3" i="2" s="1"/>
  <c r="E4" i="2"/>
  <c r="F4" i="2" s="1"/>
  <c r="G4" i="2" s="1"/>
  <c r="E26" i="2"/>
  <c r="F26" i="2" s="1"/>
  <c r="G26" i="2" s="1"/>
  <c r="E9" i="2"/>
  <c r="F9" i="2" s="1"/>
  <c r="G9" i="2" s="1"/>
  <c r="E16" i="2"/>
  <c r="F16" i="2" s="1"/>
  <c r="G16" i="2" s="1"/>
  <c r="E14" i="2"/>
  <c r="F14" i="2" s="1"/>
  <c r="G14" i="2" s="1"/>
  <c r="E23" i="2"/>
  <c r="F23" i="2" s="1"/>
  <c r="G23" i="2" s="1"/>
  <c r="E22" i="2"/>
  <c r="F22" i="2" s="1"/>
  <c r="G22" i="2" s="1"/>
  <c r="E24" i="2"/>
  <c r="F24" i="2" s="1"/>
  <c r="G24" i="2" s="1"/>
  <c r="E25" i="2"/>
  <c r="F25" i="2" s="1"/>
  <c r="G25" i="2" s="1"/>
  <c r="E10" i="2"/>
  <c r="F10" i="2" s="1"/>
  <c r="G10" i="2" s="1"/>
  <c r="E12" i="2"/>
  <c r="F12" i="2" s="1"/>
  <c r="G12" i="2" s="1"/>
  <c r="E5" i="2"/>
  <c r="F5" i="2" s="1"/>
  <c r="G5" i="2" s="1"/>
  <c r="E6" i="2"/>
  <c r="F6" i="2" s="1"/>
  <c r="G6" i="2" s="1"/>
  <c r="G28" i="2" s="1"/>
  <c r="E13" i="2"/>
  <c r="E18" i="2"/>
  <c r="F18" i="2" s="1"/>
  <c r="G18" i="2" s="1"/>
  <c r="E7" i="2"/>
  <c r="F7" i="2" s="1"/>
  <c r="G7" i="2" s="1"/>
  <c r="E21" i="2"/>
  <c r="F21" i="2" s="1"/>
  <c r="G21" i="2" s="1"/>
  <c r="E27" i="2"/>
  <c r="F27" i="2" s="1"/>
  <c r="G27" i="2" s="1"/>
  <c r="E8" i="2"/>
  <c r="F8" i="2" s="1"/>
  <c r="G8" i="2" s="1"/>
  <c r="F20" i="2"/>
  <c r="G20" i="2" s="1"/>
  <c r="E19" i="2"/>
  <c r="F19" i="2" s="1"/>
  <c r="G19" i="2" s="1"/>
  <c r="F13" i="2"/>
  <c r="G13" i="2" s="1"/>
  <c r="F12" i="1"/>
  <c r="E5" i="1"/>
  <c r="F5" i="1" s="1"/>
  <c r="G5" i="1" s="1"/>
  <c r="E7" i="1"/>
  <c r="F7" i="1" s="1"/>
  <c r="G7" i="1" s="1"/>
  <c r="E3" i="1"/>
  <c r="F3" i="1" s="1"/>
  <c r="E8" i="1"/>
  <c r="F8" i="1" s="1"/>
  <c r="G8" i="1" s="1"/>
  <c r="E11" i="1"/>
  <c r="F11" i="1" s="1"/>
  <c r="G11" i="1" s="1"/>
  <c r="E9" i="1"/>
  <c r="F9" i="1" s="1"/>
  <c r="G9" i="1" s="1"/>
  <c r="E4" i="1"/>
  <c r="F4" i="1" s="1"/>
  <c r="G4" i="1" s="1"/>
  <c r="E6" i="1"/>
  <c r="F6" i="1" s="1"/>
  <c r="G6" i="1" s="1"/>
  <c r="E2" i="1"/>
  <c r="F2" i="1" s="1"/>
  <c r="G2" i="1" s="1"/>
  <c r="E10" i="1"/>
  <c r="F10" i="1" s="1"/>
  <c r="G10" i="1" s="1"/>
  <c r="F28" i="2" l="1"/>
  <c r="G3" i="1"/>
</calcChain>
</file>

<file path=xl/sharedStrings.xml><?xml version="1.0" encoding="utf-8"?>
<sst xmlns="http://schemas.openxmlformats.org/spreadsheetml/2006/main" count="55" uniqueCount="45">
  <si>
    <t>課題</t>
    <rPh sb="0" eb="2">
      <t>カダイ</t>
    </rPh>
    <phoneticPr fontId="2"/>
  </si>
  <si>
    <t>得点</t>
    <rPh sb="0" eb="2">
      <t>トクテン</t>
    </rPh>
    <phoneticPr fontId="2"/>
  </si>
  <si>
    <t>プロビジョニング時間</t>
    <rPh sb="8" eb="10">
      <t>ジカン</t>
    </rPh>
    <phoneticPr fontId="2"/>
  </si>
  <si>
    <t>実施時間</t>
    <rPh sb="0" eb="2">
      <t>ジッシ</t>
    </rPh>
    <rPh sb="2" eb="4">
      <t>ジカン</t>
    </rPh>
    <phoneticPr fontId="2"/>
  </si>
  <si>
    <t>クラウド開発環境のセットアップ</t>
    <phoneticPr fontId="2"/>
  </si>
  <si>
    <t>サーバーレスアプリケーションのテンプレート化</t>
    <phoneticPr fontId="2"/>
  </si>
  <si>
    <t>Amazon Q Developerでアプリをより迅速に構築</t>
    <phoneticPr fontId="2"/>
  </si>
  <si>
    <t>APIの段階的デプロイ</t>
    <phoneticPr fontId="2"/>
  </si>
  <si>
    <t>継続的デリバリーパイプライン</t>
    <phoneticPr fontId="2"/>
  </si>
  <si>
    <t>サーバーレスアプリケーションの統合</t>
    <phoneticPr fontId="2"/>
  </si>
  <si>
    <t>データの並列処理</t>
    <phoneticPr fontId="2"/>
  </si>
  <si>
    <t>合計時間</t>
    <rPh sb="0" eb="2">
      <t>ゴウケイ</t>
    </rPh>
    <rPh sb="2" eb="4">
      <t>ジカン</t>
    </rPh>
    <phoneticPr fontId="2"/>
  </si>
  <si>
    <t>合計時間(数値)</t>
    <rPh sb="0" eb="2">
      <t>ゴウケイ</t>
    </rPh>
    <rPh sb="2" eb="4">
      <t>ジカン</t>
    </rPh>
    <rPh sb="5" eb="7">
      <t>スウチ</t>
    </rPh>
    <phoneticPr fontId="2"/>
  </si>
  <si>
    <t>得点/分</t>
    <rPh sb="0" eb="2">
      <t>トクテン</t>
    </rPh>
    <rPh sb="3" eb="4">
      <t>フン</t>
    </rPh>
    <phoneticPr fontId="2"/>
  </si>
  <si>
    <t>サーバーレスワークフローのオーケストレーション</t>
    <phoneticPr fontId="2"/>
  </si>
  <si>
    <t>トリガー - データの集約</t>
    <phoneticPr fontId="2"/>
  </si>
  <si>
    <t>NoSQLデータベースの設計</t>
    <phoneticPr fontId="2"/>
  </si>
  <si>
    <t>DNS</t>
    <phoneticPr fontId="2"/>
  </si>
  <si>
    <t>サーバーレス基礎</t>
    <rPh sb="6" eb="8">
      <t>キソ</t>
    </rPh>
    <phoneticPr fontId="2"/>
  </si>
  <si>
    <t>CloudFormation による自動化</t>
    <phoneticPr fontId="2"/>
  </si>
  <si>
    <t>RESTful APIのデプロイ</t>
    <phoneticPr fontId="2"/>
  </si>
  <si>
    <t>API とデータベース</t>
    <phoneticPr fontId="2"/>
  </si>
  <si>
    <t>ネットワークトラフィックの分析</t>
    <phoneticPr fontId="2"/>
  </si>
  <si>
    <t>データ取り込み方法</t>
    <phoneticPr fontId="2"/>
  </si>
  <si>
    <t>リソースモニタリング</t>
    <phoneticPr fontId="2"/>
  </si>
  <si>
    <t>データをバックアップする</t>
    <phoneticPr fontId="2"/>
  </si>
  <si>
    <t>リソースガバナンス</t>
    <phoneticPr fontId="2"/>
  </si>
  <si>
    <t>コンテナサービス</t>
    <phoneticPr fontId="2"/>
  </si>
  <si>
    <t>コンテンツ配信ネットワーク</t>
    <phoneticPr fontId="2"/>
  </si>
  <si>
    <t>アプリケーションのデカップリング</t>
    <phoneticPr fontId="2"/>
  </si>
  <si>
    <t>シングルページアプリケーション</t>
    <phoneticPr fontId="2"/>
  </si>
  <si>
    <t>クラウドコンピューティングの基本</t>
    <rPh sb="14" eb="16">
      <t>キホン</t>
    </rPh>
    <phoneticPr fontId="2"/>
  </si>
  <si>
    <t>クラウド、はじめの一歩</t>
    <rPh sb="9" eb="11">
      <t>イッポ</t>
    </rPh>
    <phoneticPr fontId="2"/>
  </si>
  <si>
    <t>コンピューティングの基礎</t>
    <rPh sb="10" eb="12">
      <t>キソ</t>
    </rPh>
    <phoneticPr fontId="2"/>
  </si>
  <si>
    <t>ネットワークの概念</t>
    <rPh sb="7" eb="9">
      <t>ガイネン</t>
    </rPh>
    <phoneticPr fontId="2"/>
  </si>
  <si>
    <t>クラウドコストの見積り</t>
    <phoneticPr fontId="2"/>
  </si>
  <si>
    <t>リレーショナルデータベースの実装</t>
    <phoneticPr fontId="2"/>
  </si>
  <si>
    <t>VPCへの接続</t>
    <phoneticPr fontId="2"/>
  </si>
  <si>
    <t>NoSQLデータベースの実装支援</t>
    <phoneticPr fontId="2"/>
  </si>
  <si>
    <t>クラウド上のファイルシステム</t>
    <phoneticPr fontId="2"/>
  </si>
  <si>
    <t>セキュリティのコアコンセプト</t>
    <phoneticPr fontId="2"/>
  </si>
  <si>
    <t>アプリケーションの自動修復とスケーリング</t>
    <phoneticPr fontId="2"/>
  </si>
  <si>
    <t>高可用なウェブアプリケーション</t>
    <phoneticPr fontId="2"/>
  </si>
  <si>
    <t>×</t>
    <phoneticPr fontId="2"/>
  </si>
  <si>
    <t>実施予定</t>
    <rPh sb="0" eb="2">
      <t>ジッシ</t>
    </rPh>
    <rPh sb="2" eb="4">
      <t>ヨテイ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</si>
</sst>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.00_);[Red]\(0.00\)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0" borderId="0" xfId="0" applyBorder="1">
      <alignment vertical="center"/>
    </xf>
    <xf numFmtId="20" fontId="0" fillId="0" borderId="0" xfId="0" applyNumberFormat="1" applyBorder="1">
      <alignment vertical="center"/>
    </xf>
  </cellXfs>
  <cellStyles count="1">
    <cellStyle name="標準" xfId="0" builtinId="0"/>
  </cellStyles>
  <dxfs count="17">
    <dxf>
      <numFmt numFmtId="0" formatCode="General"/>
    </dxf>
    <dxf>
      <numFmt numFmtId="177" formatCode="0.00_);[Red]\(0.00\)"/>
    </dxf>
    <dxf>
      <numFmt numFmtId="25" formatCode="h:mm"/>
    </dxf>
    <dxf>
      <numFmt numFmtId="177" formatCode="0.00_);[Red]\(0.00\)"/>
    </dxf>
    <dxf>
      <numFmt numFmtId="25" formatCode="h:mm"/>
    </dxf>
    <dxf>
      <numFmt numFmtId="25" formatCode="h:mm"/>
    </dxf>
    <dxf>
      <numFmt numFmtId="25" formatCode="h:mm"/>
    </dxf>
    <dxf>
      <numFmt numFmtId="0" formatCode="General"/>
    </dxf>
    <dxf>
      <numFmt numFmtId="177" formatCode="0.00_);[Red]\(0.00\)"/>
    </dxf>
    <dxf>
      <numFmt numFmtId="25" formatCode="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4"/>
          <bgColor theme="4"/>
        </patternFill>
      </fill>
    </dxf>
    <dxf>
      <numFmt numFmtId="177" formatCode="0.00_);[Red]\(0.00\)"/>
    </dxf>
    <dxf>
      <numFmt numFmtId="25" formatCode="h:mm"/>
    </dxf>
    <dxf>
      <numFmt numFmtId="25" formatCode="h:mm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065D1-3C83-43B7-A1BC-0F3A43C73729}" name="テーブル1" displayName="テーブル1" ref="A1:G12" totalsRowCount="1">
  <autoFilter ref="A1:G11" xr:uid="{9E9065D1-3C83-43B7-A1BC-0F3A43C73729}"/>
  <sortState xmlns:xlrd2="http://schemas.microsoft.com/office/spreadsheetml/2017/richdata2" ref="A2:G11">
    <sortCondition descending="1" ref="G1:G11"/>
  </sortState>
  <tableColumns count="7">
    <tableColumn id="1" xr3:uid="{1C3A6090-27E1-4FDD-B0AE-23338886A2CB}" name="課題"/>
    <tableColumn id="2" xr3:uid="{C638D831-2C57-426D-A38E-000BB4BE358C}" name="得点"/>
    <tableColumn id="3" xr3:uid="{61657A6C-E613-45CA-BC6F-F667126EF8D5}" name="プロビジョニング時間" dataDxfId="16" totalsRowDxfId="6"/>
    <tableColumn id="4" xr3:uid="{E8316D86-B153-4C6E-AFE8-26E0B4F489D4}" name="実施時間" dataDxfId="15" totalsRowDxfId="5"/>
    <tableColumn id="5" xr3:uid="{42FF2A62-F7D0-4CCB-80F8-9146B71D1785}" name="合計時間" dataDxfId="14" totalsRowDxfId="4"/>
    <tableColumn id="6" xr3:uid="{9699A7E3-5D4D-45E4-9EC6-B8B37216407B}" name="合計時間(数値)" totalsRowFunction="custom" dataDxfId="13" totalsRowDxfId="3">
      <totalsRowFormula>SUM(テーブル1[合計時間(数値)])</totalsRowFormula>
    </tableColumn>
    <tableColumn id="7" xr3:uid="{D18DAE3B-4B02-4F9A-A846-B469601603C0}" name="得点/分" totalsRowFunction="custom">
      <totalsRowFormula>SUM(テーブル1[得点/分])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FB85C6-0C49-4522-B784-865496FC0F09}" name="テーブル2" displayName="テーブル2" ref="A1:H28" totalsRowCount="1" headerRowDxfId="12" headerRowBorderDxfId="11" tableBorderDxfId="10">
  <autoFilter ref="A1:H27" xr:uid="{9DFB85C6-0C49-4522-B784-865496FC0F09}"/>
  <sortState xmlns:xlrd2="http://schemas.microsoft.com/office/spreadsheetml/2017/richdata2" ref="A2:G27">
    <sortCondition descending="1" ref="G1:G27"/>
  </sortState>
  <tableColumns count="8">
    <tableColumn id="1" xr3:uid="{CAB2D361-9C1B-4CB3-B06A-A9BE2B96C12E}" name="課題"/>
    <tableColumn id="2" xr3:uid="{1E7DEE78-8F61-4833-9CF7-88AD0B968EE3}" name="得点"/>
    <tableColumn id="3" xr3:uid="{497CFD14-2C23-4201-B563-9FF0109CA82F}" name="プロビジョニング時間"/>
    <tableColumn id="4" xr3:uid="{B67FD74D-A497-4FFE-A775-920D5565CA7B}" name="実施時間"/>
    <tableColumn id="5" xr3:uid="{38B15FF3-BFB4-49D4-90B4-84CCC08CAE47}" name="合計時間" dataDxfId="9" totalsRowDxfId="2">
      <calculatedColumnFormula>C2+D2</calculatedColumnFormula>
    </tableColumn>
    <tableColumn id="6" xr3:uid="{53199B98-33C0-4125-83BF-DE6CB64D5665}" name="合計時間(数値)" totalsRowFunction="custom" dataDxfId="8" totalsRowDxfId="1">
      <calculatedColumnFormula>E2*24</calculatedColumnFormula>
      <totalsRowFormula>SUM(F6:F27)</totalsRowFormula>
    </tableColumn>
    <tableColumn id="7" xr3:uid="{111DB99C-EE52-42CE-834E-233CBEE9D391}" name="得点/分" totalsRowFunction="custom" dataDxfId="7" totalsRowDxfId="0">
      <calculatedColumnFormula>B2/F2</calculatedColumnFormula>
      <totalsRowFormula>SUM(G6:G27)</totalsRowFormula>
    </tableColumn>
    <tableColumn id="8" xr3:uid="{8D882DB1-6A3B-45A4-A9D7-58F211930272}" name="実施予定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B1AD-811F-4716-9A0C-CC91A31A7146}">
  <dimension ref="A1:J15"/>
  <sheetViews>
    <sheetView tabSelected="1" workbookViewId="0">
      <selection activeCell="H20" sqref="H20"/>
    </sheetView>
  </sheetViews>
  <sheetFormatPr defaultRowHeight="18" x14ac:dyDescent="0.45"/>
  <cols>
    <col min="1" max="1" width="43.5" bestFit="1" customWidth="1"/>
    <col min="3" max="3" width="20.59765625" customWidth="1"/>
    <col min="4" max="5" width="9.796875" customWidth="1"/>
    <col min="6" max="6" width="14.796875" customWidth="1"/>
    <col min="7" max="7" width="8.898437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</row>
    <row r="2" spans="1:10" x14ac:dyDescent="0.45">
      <c r="A2" t="s">
        <v>10</v>
      </c>
      <c r="B2">
        <v>30</v>
      </c>
      <c r="C2" s="1">
        <v>4.1666666666666664E-2</v>
      </c>
      <c r="D2" s="1">
        <v>8.3333333333333329E-2</v>
      </c>
      <c r="E2" s="1">
        <f t="shared" ref="E2:E7" si="0">C2+D2</f>
        <v>0.125</v>
      </c>
      <c r="F2" s="4">
        <f t="shared" ref="F2:F11" si="1">E2*24</f>
        <v>3</v>
      </c>
      <c r="G2">
        <f t="shared" ref="G2:G11" si="2">B2/F2</f>
        <v>10</v>
      </c>
      <c r="H2" s="2"/>
      <c r="I2" s="2"/>
      <c r="J2" s="3"/>
    </row>
    <row r="3" spans="1:10" x14ac:dyDescent="0.45">
      <c r="A3" t="s">
        <v>16</v>
      </c>
      <c r="B3">
        <v>30</v>
      </c>
      <c r="C3" s="1">
        <v>0.14583333333333334</v>
      </c>
      <c r="D3" s="1">
        <v>3.125E-2</v>
      </c>
      <c r="E3" s="1">
        <f t="shared" si="0"/>
        <v>0.17708333333333334</v>
      </c>
      <c r="F3" s="4">
        <f t="shared" si="1"/>
        <v>4.25</v>
      </c>
      <c r="G3">
        <f t="shared" si="2"/>
        <v>7.0588235294117645</v>
      </c>
      <c r="H3" s="2"/>
    </row>
    <row r="4" spans="1:10" x14ac:dyDescent="0.45">
      <c r="A4" t="s">
        <v>8</v>
      </c>
      <c r="B4">
        <v>50</v>
      </c>
      <c r="C4" s="1">
        <v>0.28472222222222221</v>
      </c>
      <c r="D4" s="1">
        <v>0.10416666666666667</v>
      </c>
      <c r="E4" s="1">
        <f t="shared" si="0"/>
        <v>0.3888888888888889</v>
      </c>
      <c r="F4" s="4">
        <f t="shared" si="1"/>
        <v>9.3333333333333339</v>
      </c>
      <c r="G4">
        <f t="shared" si="2"/>
        <v>5.3571428571428568</v>
      </c>
      <c r="H4" s="2"/>
    </row>
    <row r="5" spans="1:10" x14ac:dyDescent="0.45">
      <c r="A5" t="s">
        <v>14</v>
      </c>
      <c r="B5">
        <v>50</v>
      </c>
      <c r="C5" s="1">
        <v>0.27777777777777779</v>
      </c>
      <c r="D5" s="1">
        <v>0.125</v>
      </c>
      <c r="E5" s="1">
        <f t="shared" si="0"/>
        <v>0.40277777777777779</v>
      </c>
      <c r="F5" s="4">
        <f t="shared" si="1"/>
        <v>9.6666666666666679</v>
      </c>
      <c r="G5">
        <f t="shared" si="2"/>
        <v>5.1724137931034475</v>
      </c>
      <c r="H5" s="2"/>
    </row>
    <row r="6" spans="1:10" x14ac:dyDescent="0.45">
      <c r="A6" t="s">
        <v>9</v>
      </c>
      <c r="B6">
        <v>20</v>
      </c>
      <c r="C6" s="1">
        <v>0.1111111111111111</v>
      </c>
      <c r="D6" s="1">
        <v>5.5555555555555552E-2</v>
      </c>
      <c r="E6" s="1">
        <f t="shared" si="0"/>
        <v>0.16666666666666666</v>
      </c>
      <c r="F6" s="4">
        <f t="shared" si="1"/>
        <v>4</v>
      </c>
      <c r="G6">
        <f t="shared" si="2"/>
        <v>5</v>
      </c>
      <c r="H6" s="2"/>
    </row>
    <row r="7" spans="1:10" x14ac:dyDescent="0.45">
      <c r="A7" t="s">
        <v>15</v>
      </c>
      <c r="B7">
        <v>20</v>
      </c>
      <c r="C7" s="1">
        <v>4.1666666666666664E-2</v>
      </c>
      <c r="D7" s="1">
        <v>0.14583333333333334</v>
      </c>
      <c r="E7" s="1">
        <f t="shared" si="0"/>
        <v>0.1875</v>
      </c>
      <c r="F7" s="4">
        <f t="shared" si="1"/>
        <v>4.5</v>
      </c>
      <c r="G7">
        <f t="shared" si="2"/>
        <v>4.4444444444444446</v>
      </c>
      <c r="H7" s="2"/>
    </row>
    <row r="8" spans="1:10" x14ac:dyDescent="0.45">
      <c r="A8" t="s">
        <v>4</v>
      </c>
      <c r="B8">
        <v>40</v>
      </c>
      <c r="C8" s="1">
        <v>0.35416666666666669</v>
      </c>
      <c r="D8" s="1">
        <v>0.16666666666666666</v>
      </c>
      <c r="E8" s="1">
        <f>(C8+D8)</f>
        <v>0.52083333333333337</v>
      </c>
      <c r="F8" s="4">
        <f t="shared" si="1"/>
        <v>12.5</v>
      </c>
      <c r="G8">
        <f t="shared" si="2"/>
        <v>3.2</v>
      </c>
      <c r="H8" s="2"/>
    </row>
    <row r="9" spans="1:10" x14ac:dyDescent="0.45">
      <c r="A9" t="s">
        <v>7</v>
      </c>
      <c r="B9">
        <v>50</v>
      </c>
      <c r="C9" s="1">
        <v>0.39583333333333331</v>
      </c>
      <c r="D9" s="1">
        <v>0.39583333333333331</v>
      </c>
      <c r="E9" s="1">
        <f>C9+D9</f>
        <v>0.79166666666666663</v>
      </c>
      <c r="F9" s="4">
        <f t="shared" si="1"/>
        <v>19</v>
      </c>
      <c r="G9">
        <f t="shared" si="2"/>
        <v>2.6315789473684212</v>
      </c>
      <c r="H9" s="2"/>
    </row>
    <row r="10" spans="1:10" x14ac:dyDescent="0.45">
      <c r="A10" t="s">
        <v>5</v>
      </c>
      <c r="B10">
        <v>30</v>
      </c>
      <c r="C10" s="1">
        <v>0.4375</v>
      </c>
      <c r="D10" s="1">
        <v>0.14583333333333334</v>
      </c>
      <c r="E10" s="1">
        <f>C10+D10</f>
        <v>0.58333333333333337</v>
      </c>
      <c r="F10" s="4">
        <f t="shared" si="1"/>
        <v>14</v>
      </c>
      <c r="G10">
        <f t="shared" si="2"/>
        <v>2.1428571428571428</v>
      </c>
      <c r="H10" s="2"/>
    </row>
    <row r="11" spans="1:10" x14ac:dyDescent="0.45">
      <c r="A11" t="s">
        <v>6</v>
      </c>
      <c r="B11">
        <v>30</v>
      </c>
      <c r="C11" s="1">
        <v>0.3611111111111111</v>
      </c>
      <c r="D11" s="1">
        <v>0.39583333333333331</v>
      </c>
      <c r="E11" s="1">
        <f>C11+D11</f>
        <v>0.75694444444444442</v>
      </c>
      <c r="F11" s="4">
        <f t="shared" si="1"/>
        <v>18.166666666666664</v>
      </c>
      <c r="G11">
        <f t="shared" si="2"/>
        <v>1.6513761467889911</v>
      </c>
      <c r="H11" s="2"/>
    </row>
    <row r="12" spans="1:10" x14ac:dyDescent="0.45">
      <c r="C12" s="1"/>
      <c r="D12" s="1"/>
      <c r="E12" s="1"/>
      <c r="F12" s="4">
        <f>SUM(テーブル1[合計時間(数値)])</f>
        <v>98.416666666666657</v>
      </c>
      <c r="G12">
        <f>SUM(テーブル1[得点/分])</f>
        <v>46.658636861117081</v>
      </c>
      <c r="H12" s="2"/>
    </row>
    <row r="13" spans="1:10" x14ac:dyDescent="0.45">
      <c r="E13" s="1"/>
      <c r="F13" s="4"/>
      <c r="H13" s="2"/>
    </row>
    <row r="14" spans="1:10" x14ac:dyDescent="0.45">
      <c r="E14" s="1"/>
      <c r="F14" s="4"/>
      <c r="H14" s="2"/>
    </row>
    <row r="15" spans="1:10" x14ac:dyDescent="0.45">
      <c r="E15" s="1"/>
      <c r="F15" s="4"/>
      <c r="H15" s="2"/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E49B-FDB7-4DD7-BB01-AD2572C25619}">
  <dimension ref="A1:H28"/>
  <sheetViews>
    <sheetView workbookViewId="0">
      <selection activeCell="H3" sqref="H3"/>
    </sheetView>
  </sheetViews>
  <sheetFormatPr defaultRowHeight="18" x14ac:dyDescent="0.45"/>
  <cols>
    <col min="1" max="1" width="37.69921875" bestFit="1" customWidth="1"/>
    <col min="3" max="3" width="20.59765625" customWidth="1"/>
    <col min="4" max="5" width="9.796875" customWidth="1"/>
    <col min="6" max="6" width="14.796875" customWidth="1"/>
    <col min="7" max="7" width="8.8984375" customWidth="1"/>
  </cols>
  <sheetData>
    <row r="1" spans="1:8" x14ac:dyDescent="0.45">
      <c r="A1" s="5" t="s">
        <v>0</v>
      </c>
      <c r="B1" s="6" t="s">
        <v>1</v>
      </c>
      <c r="C1" s="6" t="s">
        <v>2</v>
      </c>
      <c r="D1" s="6" t="s">
        <v>3</v>
      </c>
      <c r="E1" s="6" t="s">
        <v>11</v>
      </c>
      <c r="F1" s="6" t="s">
        <v>12</v>
      </c>
      <c r="G1" s="7" t="s">
        <v>13</v>
      </c>
      <c r="H1" s="6" t="s">
        <v>44</v>
      </c>
    </row>
    <row r="2" spans="1:8" x14ac:dyDescent="0.45">
      <c r="A2" s="8" t="s">
        <v>38</v>
      </c>
      <c r="B2" s="8">
        <v>10</v>
      </c>
      <c r="C2" s="9">
        <v>9.7222222222222224E-2</v>
      </c>
      <c r="D2" s="9">
        <v>2.0833333333333332E-2</v>
      </c>
      <c r="E2" s="1">
        <f t="shared" ref="E2:E27" si="0">C2+D2</f>
        <v>0.11805555555555555</v>
      </c>
      <c r="F2" s="4">
        <f t="shared" ref="F2:F27" si="1">E2*24</f>
        <v>2.833333333333333</v>
      </c>
      <c r="G2">
        <f t="shared" ref="G2:G27" si="2">B2/F2</f>
        <v>3.5294117647058827</v>
      </c>
    </row>
    <row r="3" spans="1:8" x14ac:dyDescent="0.45">
      <c r="A3" t="s">
        <v>29</v>
      </c>
      <c r="B3">
        <v>30</v>
      </c>
      <c r="C3" s="1">
        <v>0.13194444444444445</v>
      </c>
      <c r="D3" s="1">
        <v>8.3333333333333329E-2</v>
      </c>
      <c r="E3" s="1">
        <f t="shared" si="0"/>
        <v>0.21527777777777779</v>
      </c>
      <c r="F3" s="4">
        <f t="shared" si="1"/>
        <v>5.166666666666667</v>
      </c>
      <c r="G3">
        <f t="shared" si="2"/>
        <v>5.8064516129032251</v>
      </c>
      <c r="H3" t="s">
        <v>43</v>
      </c>
    </row>
    <row r="4" spans="1:8" x14ac:dyDescent="0.45">
      <c r="A4" s="8" t="s">
        <v>41</v>
      </c>
      <c r="B4" s="8">
        <v>10</v>
      </c>
      <c r="C4" s="9">
        <v>0.125</v>
      </c>
      <c r="D4" s="9">
        <v>8.3333333333333329E-2</v>
      </c>
      <c r="E4" s="1">
        <f t="shared" si="0"/>
        <v>0.20833333333333331</v>
      </c>
      <c r="F4" s="4">
        <f t="shared" si="1"/>
        <v>5</v>
      </c>
      <c r="G4">
        <f t="shared" si="2"/>
        <v>2</v>
      </c>
      <c r="H4" t="s">
        <v>43</v>
      </c>
    </row>
    <row r="5" spans="1:8" x14ac:dyDescent="0.45">
      <c r="A5" t="s">
        <v>25</v>
      </c>
      <c r="B5">
        <v>20</v>
      </c>
      <c r="C5" s="1">
        <v>0.54166666666666663</v>
      </c>
      <c r="D5" s="1">
        <v>6.25E-2</v>
      </c>
      <c r="E5" s="1">
        <f t="shared" si="0"/>
        <v>0.60416666666666663</v>
      </c>
      <c r="F5" s="4">
        <f t="shared" si="1"/>
        <v>14.5</v>
      </c>
      <c r="G5">
        <f t="shared" si="2"/>
        <v>1.3793103448275863</v>
      </c>
      <c r="H5" t="s">
        <v>43</v>
      </c>
    </row>
    <row r="6" spans="1:8" x14ac:dyDescent="0.45">
      <c r="A6" t="s">
        <v>23</v>
      </c>
      <c r="B6">
        <v>40</v>
      </c>
      <c r="C6" s="1">
        <v>0.14583333333333334</v>
      </c>
      <c r="D6" s="1">
        <v>6.25E-2</v>
      </c>
      <c r="E6" s="1">
        <f t="shared" si="0"/>
        <v>0.20833333333333334</v>
      </c>
      <c r="F6" s="4">
        <f t="shared" si="1"/>
        <v>5</v>
      </c>
      <c r="G6">
        <f t="shared" si="2"/>
        <v>8</v>
      </c>
    </row>
    <row r="7" spans="1:8" x14ac:dyDescent="0.45">
      <c r="A7" t="s">
        <v>26</v>
      </c>
      <c r="B7">
        <v>40</v>
      </c>
      <c r="C7" s="1">
        <v>0.125</v>
      </c>
      <c r="D7" s="1">
        <v>7.2916666666666671E-2</v>
      </c>
      <c r="E7" s="1">
        <f t="shared" si="0"/>
        <v>0.19791666666666669</v>
      </c>
      <c r="F7" s="4">
        <f t="shared" si="1"/>
        <v>4.75</v>
      </c>
      <c r="G7">
        <f t="shared" si="2"/>
        <v>8.4210526315789469</v>
      </c>
    </row>
    <row r="8" spans="1:8" x14ac:dyDescent="0.45">
      <c r="A8" s="8" t="s">
        <v>42</v>
      </c>
      <c r="B8" s="8">
        <v>30</v>
      </c>
      <c r="C8" s="9">
        <v>0.1388888888888889</v>
      </c>
      <c r="D8" s="9">
        <v>0.16666666666666666</v>
      </c>
      <c r="E8" s="1">
        <f t="shared" si="0"/>
        <v>0.30555555555555558</v>
      </c>
      <c r="F8" s="4">
        <f t="shared" si="1"/>
        <v>7.3333333333333339</v>
      </c>
      <c r="G8">
        <f t="shared" si="2"/>
        <v>4.0909090909090908</v>
      </c>
      <c r="H8" t="s">
        <v>43</v>
      </c>
    </row>
    <row r="9" spans="1:8" x14ac:dyDescent="0.45">
      <c r="A9" s="8" t="s">
        <v>35</v>
      </c>
      <c r="B9" s="8">
        <v>20</v>
      </c>
      <c r="C9" s="8">
        <v>0</v>
      </c>
      <c r="D9" s="9">
        <v>4.1666666666666664E-2</v>
      </c>
      <c r="E9" s="1">
        <f t="shared" si="0"/>
        <v>4.1666666666666664E-2</v>
      </c>
      <c r="F9" s="4">
        <f t="shared" si="1"/>
        <v>1</v>
      </c>
      <c r="G9">
        <f t="shared" si="2"/>
        <v>20</v>
      </c>
    </row>
    <row r="10" spans="1:8" x14ac:dyDescent="0.45">
      <c r="A10" t="s">
        <v>30</v>
      </c>
      <c r="B10">
        <v>110</v>
      </c>
      <c r="C10" s="1">
        <v>0.10416666666666667</v>
      </c>
      <c r="D10" s="1">
        <v>0.16666666666666666</v>
      </c>
      <c r="E10" s="1">
        <f t="shared" si="0"/>
        <v>0.27083333333333331</v>
      </c>
      <c r="F10" s="4">
        <f t="shared" si="1"/>
        <v>6.5</v>
      </c>
      <c r="G10">
        <f t="shared" si="2"/>
        <v>16.923076923076923</v>
      </c>
    </row>
    <row r="11" spans="1:8" x14ac:dyDescent="0.45">
      <c r="A11" t="s">
        <v>19</v>
      </c>
      <c r="B11">
        <v>40</v>
      </c>
      <c r="C11" s="1">
        <v>0.125</v>
      </c>
      <c r="D11" s="1">
        <v>4.1666666666666664E-2</v>
      </c>
      <c r="E11" s="1">
        <f t="shared" si="0"/>
        <v>0.16666666666666666</v>
      </c>
      <c r="F11" s="4">
        <f t="shared" si="1"/>
        <v>4</v>
      </c>
      <c r="G11">
        <f t="shared" si="2"/>
        <v>10</v>
      </c>
    </row>
    <row r="12" spans="1:8" x14ac:dyDescent="0.45">
      <c r="A12" s="8" t="s">
        <v>40</v>
      </c>
      <c r="B12" s="8">
        <v>30</v>
      </c>
      <c r="C12" s="9">
        <v>0.125</v>
      </c>
      <c r="D12" s="9">
        <v>4.1666666666666664E-2</v>
      </c>
      <c r="E12" s="1">
        <f t="shared" si="0"/>
        <v>0.16666666666666666</v>
      </c>
      <c r="F12" s="4">
        <f t="shared" si="1"/>
        <v>4</v>
      </c>
      <c r="G12">
        <f t="shared" si="2"/>
        <v>7.5</v>
      </c>
    </row>
    <row r="13" spans="1:8" x14ac:dyDescent="0.45">
      <c r="A13" t="s">
        <v>22</v>
      </c>
      <c r="B13">
        <v>30</v>
      </c>
      <c r="C13" s="1">
        <v>0.13194444444444445</v>
      </c>
      <c r="D13" s="1">
        <v>8.3333333333333329E-2</v>
      </c>
      <c r="E13" s="1">
        <f t="shared" si="0"/>
        <v>0.21527777777777779</v>
      </c>
      <c r="F13" s="4">
        <f t="shared" si="1"/>
        <v>5.166666666666667</v>
      </c>
      <c r="G13">
        <f t="shared" si="2"/>
        <v>5.8064516129032251</v>
      </c>
    </row>
    <row r="14" spans="1:8" x14ac:dyDescent="0.45">
      <c r="A14" s="8" t="s">
        <v>39</v>
      </c>
      <c r="B14" s="8">
        <v>20</v>
      </c>
      <c r="C14" s="9">
        <v>0.125</v>
      </c>
      <c r="D14" s="9">
        <v>2.0833333333333332E-2</v>
      </c>
      <c r="E14" s="1">
        <f t="shared" si="0"/>
        <v>0.14583333333333334</v>
      </c>
      <c r="F14" s="4">
        <f t="shared" si="1"/>
        <v>3.5</v>
      </c>
      <c r="G14">
        <f t="shared" si="2"/>
        <v>5.7142857142857144</v>
      </c>
    </row>
    <row r="15" spans="1:8" x14ac:dyDescent="0.45">
      <c r="A15" t="s">
        <v>17</v>
      </c>
      <c r="B15">
        <v>30</v>
      </c>
      <c r="C15" s="1">
        <v>0.1388888888888889</v>
      </c>
      <c r="D15" s="1">
        <v>8.3333333333333329E-2</v>
      </c>
      <c r="E15" s="1">
        <f t="shared" si="0"/>
        <v>0.22222222222222221</v>
      </c>
      <c r="F15" s="4">
        <f t="shared" si="1"/>
        <v>5.333333333333333</v>
      </c>
      <c r="G15">
        <f t="shared" si="2"/>
        <v>5.625</v>
      </c>
    </row>
    <row r="16" spans="1:8" x14ac:dyDescent="0.45">
      <c r="A16" s="8" t="s">
        <v>31</v>
      </c>
      <c r="B16" s="8">
        <v>10</v>
      </c>
      <c r="C16" s="9">
        <v>4.1666666666666664E-2</v>
      </c>
      <c r="D16" s="9">
        <v>4.1666666666666664E-2</v>
      </c>
      <c r="E16" s="1">
        <f t="shared" si="0"/>
        <v>8.3333333333333329E-2</v>
      </c>
      <c r="F16" s="4">
        <f t="shared" si="1"/>
        <v>2</v>
      </c>
      <c r="G16">
        <f t="shared" si="2"/>
        <v>5</v>
      </c>
    </row>
    <row r="17" spans="1:7" x14ac:dyDescent="0.45">
      <c r="A17" s="8" t="s">
        <v>37</v>
      </c>
      <c r="B17" s="8">
        <v>30</v>
      </c>
      <c r="C17" s="9">
        <v>0.13194444444444445</v>
      </c>
      <c r="D17" s="9">
        <v>0.125</v>
      </c>
      <c r="E17" s="1">
        <f t="shared" si="0"/>
        <v>0.25694444444444442</v>
      </c>
      <c r="F17" s="4">
        <f t="shared" si="1"/>
        <v>6.1666666666666661</v>
      </c>
      <c r="G17">
        <f t="shared" si="2"/>
        <v>4.8648648648648649</v>
      </c>
    </row>
    <row r="18" spans="1:7" x14ac:dyDescent="0.45">
      <c r="A18" s="8" t="s">
        <v>34</v>
      </c>
      <c r="B18" s="8">
        <v>20</v>
      </c>
      <c r="C18" s="9">
        <v>0.13541666666666666</v>
      </c>
      <c r="D18" s="9">
        <v>4.1666666666666664E-2</v>
      </c>
      <c r="E18" s="1">
        <f t="shared" si="0"/>
        <v>0.17708333333333331</v>
      </c>
      <c r="F18" s="4">
        <f t="shared" si="1"/>
        <v>4.25</v>
      </c>
      <c r="G18">
        <f t="shared" si="2"/>
        <v>4.7058823529411766</v>
      </c>
    </row>
    <row r="19" spans="1:7" x14ac:dyDescent="0.45">
      <c r="A19" t="s">
        <v>21</v>
      </c>
      <c r="B19">
        <v>30</v>
      </c>
      <c r="C19" s="1">
        <v>0.125</v>
      </c>
      <c r="D19" s="1">
        <v>0.14583333333333334</v>
      </c>
      <c r="E19" s="1">
        <f t="shared" si="0"/>
        <v>0.27083333333333337</v>
      </c>
      <c r="F19" s="4">
        <f t="shared" si="1"/>
        <v>6.5000000000000009</v>
      </c>
      <c r="G19">
        <f t="shared" si="2"/>
        <v>4.615384615384615</v>
      </c>
    </row>
    <row r="20" spans="1:7" x14ac:dyDescent="0.45">
      <c r="A20" t="s">
        <v>20</v>
      </c>
      <c r="B20">
        <v>20</v>
      </c>
      <c r="C20" s="1">
        <v>0.10416666666666667</v>
      </c>
      <c r="D20" s="1">
        <v>9.375E-2</v>
      </c>
      <c r="E20" s="1">
        <f t="shared" si="0"/>
        <v>0.19791666666666669</v>
      </c>
      <c r="F20" s="4">
        <f t="shared" si="1"/>
        <v>4.75</v>
      </c>
      <c r="G20">
        <f t="shared" si="2"/>
        <v>4.2105263157894735</v>
      </c>
    </row>
    <row r="21" spans="1:7" x14ac:dyDescent="0.45">
      <c r="A21" t="s">
        <v>24</v>
      </c>
      <c r="B21">
        <v>20</v>
      </c>
      <c r="C21" s="1">
        <v>0.125</v>
      </c>
      <c r="D21" s="1">
        <v>8.3333333333333329E-2</v>
      </c>
      <c r="E21" s="1">
        <f t="shared" si="0"/>
        <v>0.20833333333333331</v>
      </c>
      <c r="F21" s="4">
        <f t="shared" si="1"/>
        <v>5</v>
      </c>
      <c r="G21">
        <f t="shared" si="2"/>
        <v>4</v>
      </c>
    </row>
    <row r="22" spans="1:7" x14ac:dyDescent="0.45">
      <c r="A22" t="s">
        <v>28</v>
      </c>
      <c r="B22">
        <v>30</v>
      </c>
      <c r="C22" s="1">
        <v>0.14583333333333334</v>
      </c>
      <c r="D22" s="1">
        <v>0.25</v>
      </c>
      <c r="E22" s="1">
        <f t="shared" si="0"/>
        <v>0.39583333333333337</v>
      </c>
      <c r="F22" s="4">
        <f t="shared" si="1"/>
        <v>9.5</v>
      </c>
      <c r="G22">
        <f t="shared" si="2"/>
        <v>3.1578947368421053</v>
      </c>
    </row>
    <row r="23" spans="1:7" x14ac:dyDescent="0.45">
      <c r="A23" s="8" t="s">
        <v>27</v>
      </c>
      <c r="B23" s="8">
        <v>20</v>
      </c>
      <c r="C23" s="9">
        <v>0.125</v>
      </c>
      <c r="D23" s="9">
        <v>0.16666666666666666</v>
      </c>
      <c r="E23" s="1">
        <f t="shared" si="0"/>
        <v>0.29166666666666663</v>
      </c>
      <c r="F23" s="4">
        <f t="shared" si="1"/>
        <v>6.9999999999999991</v>
      </c>
      <c r="G23">
        <f t="shared" si="2"/>
        <v>2.8571428571428577</v>
      </c>
    </row>
    <row r="24" spans="1:7" x14ac:dyDescent="0.45">
      <c r="A24" s="8" t="s">
        <v>33</v>
      </c>
      <c r="B24" s="8">
        <v>10</v>
      </c>
      <c r="C24" s="9">
        <v>0.125</v>
      </c>
      <c r="D24" s="9">
        <v>6.25E-2</v>
      </c>
      <c r="E24" s="1">
        <f t="shared" si="0"/>
        <v>0.1875</v>
      </c>
      <c r="F24" s="4">
        <f t="shared" si="1"/>
        <v>4.5</v>
      </c>
      <c r="G24">
        <f t="shared" si="2"/>
        <v>2.2222222222222223</v>
      </c>
    </row>
    <row r="25" spans="1:7" x14ac:dyDescent="0.45">
      <c r="A25" t="s">
        <v>18</v>
      </c>
      <c r="B25">
        <v>10</v>
      </c>
      <c r="C25" s="1">
        <v>0.10416666666666667</v>
      </c>
      <c r="D25" s="1">
        <v>8.3333333333333329E-2</v>
      </c>
      <c r="E25" s="1">
        <f t="shared" si="0"/>
        <v>0.1875</v>
      </c>
      <c r="F25" s="4">
        <f t="shared" si="1"/>
        <v>4.5</v>
      </c>
      <c r="G25">
        <f t="shared" si="2"/>
        <v>2.2222222222222223</v>
      </c>
    </row>
    <row r="26" spans="1:7" x14ac:dyDescent="0.45">
      <c r="A26" s="8" t="s">
        <v>32</v>
      </c>
      <c r="B26" s="8">
        <v>10</v>
      </c>
      <c r="C26" s="9">
        <v>0.125</v>
      </c>
      <c r="D26" s="9">
        <v>8.3333333333333329E-2</v>
      </c>
      <c r="E26" s="1">
        <f t="shared" si="0"/>
        <v>0.20833333333333331</v>
      </c>
      <c r="F26" s="4">
        <f t="shared" si="1"/>
        <v>5</v>
      </c>
      <c r="G26">
        <f t="shared" si="2"/>
        <v>2</v>
      </c>
    </row>
    <row r="27" spans="1:7" x14ac:dyDescent="0.45">
      <c r="A27" s="8" t="s">
        <v>36</v>
      </c>
      <c r="B27" s="8">
        <v>10</v>
      </c>
      <c r="C27" s="9">
        <v>0.125</v>
      </c>
      <c r="D27" s="9">
        <v>0.41666666666666669</v>
      </c>
      <c r="E27" s="1">
        <f t="shared" si="0"/>
        <v>0.54166666666666674</v>
      </c>
      <c r="F27" s="4">
        <f t="shared" si="1"/>
        <v>13.000000000000002</v>
      </c>
      <c r="G27">
        <f t="shared" si="2"/>
        <v>0.76923076923076916</v>
      </c>
    </row>
    <row r="28" spans="1:7" x14ac:dyDescent="0.45">
      <c r="E28" s="1"/>
      <c r="F28" s="4">
        <f>SUM(F6:F27)</f>
        <v>118.75</v>
      </c>
      <c r="G28" s="2">
        <f>SUM(G6:G27)</f>
        <v>132.70614692939424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Serverless</vt:lpstr>
      <vt:lpstr>Solutions Architectt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Oyaizu, Osuke/小柳津 大涼</dc:creator>
  <cp:lastModifiedBy>Oyaizu, Osuke/小柳津 大涼</cp:lastModifiedBy>
  <dcterms:created xsi:type="dcterms:W3CDTF">2025-01-30T00:30:48Z</dcterms:created>
  <dcterms:modified xsi:type="dcterms:W3CDTF">2025-01-30T10:20:09Z</dcterms:modified>
</cp:coreProperties>
</file>