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drawings/drawing2.xml" ContentType="application/vnd.openxmlformats-officedocument.drawing+xml"/>
  <Override PartName="/xl/charts/chart2.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624"/>
  <workbookPr date1904="1" defaultThemeVersion="166925"/>
  <mc:AlternateContent xmlns:mc="http://schemas.openxmlformats.org/markup-compatibility/2006">
    <mc:Choice Requires="x15">
      <x15ac:absPath xmlns:x15ac="http://schemas.microsoft.com/office/spreadsheetml/2010/11/ac" url="D:\Repositories\"/>
    </mc:Choice>
  </mc:AlternateContent>
  <xr:revisionPtr revIDLastSave="0" documentId="13_ncr:1_{58490404-23FD-4A61-8BF5-176E8EA0126E}" xr6:coauthVersionLast="45" xr6:coauthVersionMax="45" xr10:uidLastSave="{00000000-0000-0000-0000-000000000000}"/>
  <bookViews>
    <workbookView xWindow="3795" yWindow="0" windowWidth="20595" windowHeight="15600" tabRatio="500" firstSheet="3" activeTab="7" xr2:uid="{00000000-000D-0000-FFFF-FFFF00000000}"/>
  </bookViews>
  <sheets>
    <sheet name="Team" sheetId="1" r:id="rId1"/>
    <sheet name="Backlog" sheetId="2" r:id="rId2"/>
    <sheet name="Burndown README" sheetId="3" r:id="rId3"/>
    <sheet name="Burndown" sheetId="4" r:id="rId4"/>
    <sheet name="Sprint1" sheetId="5" r:id="rId5"/>
    <sheet name="Sprint2" sheetId="6" r:id="rId6"/>
    <sheet name="Sprint3" sheetId="7" r:id="rId7"/>
    <sheet name="Sprint4" sheetId="8" r:id="rId8"/>
    <sheet name="Stories" sheetId="9" r:id="rId9"/>
  </sheets>
  <calcPr calcId="191029" iterateDelta="1E-4"/>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xmlns:loext="http://schemas.libreoffice.org/" uri="{7626C862-2A13-11E5-B345-FEFF819CDC9F}">
      <loext:extCalcPr stringRefSyntax="ExcelA1"/>
    </ext>
  </extLst>
</workbook>
</file>

<file path=xl/calcChain.xml><?xml version="1.0" encoding="utf-8"?>
<calcChain xmlns="http://schemas.openxmlformats.org/spreadsheetml/2006/main">
  <c r="F5" i="4" l="1"/>
  <c r="G10" i="7"/>
  <c r="H10" i="7"/>
  <c r="E10" i="5" l="1"/>
  <c r="D9" i="5"/>
  <c r="D8" i="5"/>
  <c r="D7" i="5"/>
  <c r="D6" i="5"/>
  <c r="D5" i="5"/>
  <c r="D4" i="5"/>
  <c r="D3" i="5"/>
  <c r="D2" i="5"/>
  <c r="F4" i="4"/>
  <c r="F3" i="4"/>
  <c r="B3" i="4"/>
  <c r="G19" i="3"/>
  <c r="D19" i="3"/>
  <c r="G18" i="3"/>
  <c r="D18" i="3"/>
  <c r="G17" i="3"/>
  <c r="D17" i="3"/>
  <c r="G16" i="3"/>
  <c r="D16" i="3"/>
</calcChain>
</file>

<file path=xl/sharedStrings.xml><?xml version="1.0" encoding="utf-8"?>
<sst xmlns="http://schemas.openxmlformats.org/spreadsheetml/2006/main" count="673" uniqueCount="297">
  <si>
    <t>Initials</t>
  </si>
  <si>
    <t>First</t>
  </si>
  <si>
    <t>Last</t>
  </si>
  <si>
    <t>Email</t>
  </si>
  <si>
    <t>GitHub Username</t>
  </si>
  <si>
    <t>AJ</t>
  </si>
  <si>
    <t>Aaron</t>
  </si>
  <si>
    <t>Jin</t>
  </si>
  <si>
    <t>ajin1@stevens.edu</t>
  </si>
  <si>
    <t>lnvertigo</t>
  </si>
  <si>
    <t>CM</t>
  </si>
  <si>
    <t>Connor</t>
  </si>
  <si>
    <t>Murphy</t>
  </si>
  <si>
    <t>cmurphy1@stevens.edu</t>
  </si>
  <si>
    <t>cmurph16</t>
  </si>
  <si>
    <t>NP</t>
  </si>
  <si>
    <t>Nicholas</t>
  </si>
  <si>
    <t>Polich</t>
  </si>
  <si>
    <t>npolich@stevens.edu</t>
  </si>
  <si>
    <t>npolich</t>
  </si>
  <si>
    <t>TM</t>
  </si>
  <si>
    <t>Tyler</t>
  </si>
  <si>
    <t>McShea</t>
  </si>
  <si>
    <t>tmchsea@stevens.edu</t>
  </si>
  <si>
    <t>tmcshea</t>
  </si>
  <si>
    <t>GitHub Repository:</t>
  </si>
  <si>
    <t>https://github.com/tmcshea/555project</t>
  </si>
  <si>
    <t>Sprint</t>
  </si>
  <si>
    <t>Story ID</t>
  </si>
  <si>
    <t>Story Name</t>
  </si>
  <si>
    <t>Owner</t>
  </si>
  <si>
    <t>Status</t>
  </si>
  <si>
    <t>US01</t>
  </si>
  <si>
    <t>Dates before current date</t>
  </si>
  <si>
    <t>Complete</t>
  </si>
  <si>
    <t>US02</t>
  </si>
  <si>
    <t>Birth before marriage</t>
  </si>
  <si>
    <t>US03</t>
  </si>
  <si>
    <t>Birth before death</t>
  </si>
  <si>
    <t>US04</t>
  </si>
  <si>
    <t>Marriage before divorce</t>
  </si>
  <si>
    <t>US05</t>
  </si>
  <si>
    <t>Marriage before death</t>
  </si>
  <si>
    <t>US06</t>
  </si>
  <si>
    <t>Divorce before death</t>
  </si>
  <si>
    <t>US07</t>
  </si>
  <si>
    <t>Less then 150 years old</t>
  </si>
  <si>
    <t>US08</t>
  </si>
  <si>
    <t>Birth before marriage of parents</t>
  </si>
  <si>
    <t>US09</t>
  </si>
  <si>
    <t>Birth before death of parents</t>
  </si>
  <si>
    <t>US10</t>
  </si>
  <si>
    <t>Marriage after 14</t>
  </si>
  <si>
    <t>US11</t>
  </si>
  <si>
    <t>No bigamy</t>
  </si>
  <si>
    <t>US12</t>
  </si>
  <si>
    <t>Parents not too old</t>
  </si>
  <si>
    <t>US13</t>
  </si>
  <si>
    <t>Siblings spacing</t>
  </si>
  <si>
    <t>US14</t>
  </si>
  <si>
    <t>Multiple births &lt;= 5</t>
  </si>
  <si>
    <t>US15</t>
  </si>
  <si>
    <t>Fewer than 15 siblings</t>
  </si>
  <si>
    <t>US16</t>
  </si>
  <si>
    <t>Male last names</t>
  </si>
  <si>
    <t>US17</t>
  </si>
  <si>
    <t>No marriages to children</t>
  </si>
  <si>
    <t>US18</t>
  </si>
  <si>
    <t>Siblings should not marry</t>
  </si>
  <si>
    <t>US19</t>
  </si>
  <si>
    <t>First cousins should not marry</t>
  </si>
  <si>
    <t>US20</t>
  </si>
  <si>
    <t>Aunts and uncles</t>
  </si>
  <si>
    <t>US21</t>
  </si>
  <si>
    <t>Correct gender for role</t>
  </si>
  <si>
    <t>US22</t>
  </si>
  <si>
    <t>Unique IDs</t>
  </si>
  <si>
    <t>US23</t>
  </si>
  <si>
    <t>Unique name and birth date</t>
  </si>
  <si>
    <t>US24</t>
  </si>
  <si>
    <t>Unique families by spouses</t>
  </si>
  <si>
    <t>US25</t>
  </si>
  <si>
    <t>Unique first names in families</t>
  </si>
  <si>
    <t>US26</t>
  </si>
  <si>
    <t>Corresponding entries</t>
  </si>
  <si>
    <t>US27</t>
  </si>
  <si>
    <t>Include individual ages</t>
  </si>
  <si>
    <t>US28</t>
  </si>
  <si>
    <t>Order siblings by age</t>
  </si>
  <si>
    <t>US29</t>
  </si>
  <si>
    <t>List deceased</t>
  </si>
  <si>
    <t>US30</t>
  </si>
  <si>
    <t>List living married</t>
  </si>
  <si>
    <t>US31</t>
  </si>
  <si>
    <t>List living single</t>
  </si>
  <si>
    <t>US32</t>
  </si>
  <si>
    <t>List multiple births</t>
  </si>
  <si>
    <t>The goal of the burndown chart is to help the agile team and customer to understand how the developers are doing</t>
  </si>
  <si>
    <t>to deliver the product.  Burndown charts can be done daily, weekly, at the end of a sprint, or at whatever time interval makes sense.</t>
  </si>
  <si>
    <t>We'll update our burndown chart for the GEDCOM project at the end of each sprint.</t>
  </si>
  <si>
    <t>At the end of each sprint, you should update the number of remaining stories, the LOC written to implement the user stories</t>
  </si>
  <si>
    <t>implemented in this sprint, and the minutes needed to write those lines of code.</t>
  </si>
  <si>
    <t>Here's a sample burndown chart for a team of three:</t>
  </si>
  <si>
    <t>Date</t>
  </si>
  <si>
    <t>Remaining Stories</t>
  </si>
  <si>
    <t>Story Velocity</t>
  </si>
  <si>
    <t>LOC</t>
  </si>
  <si>
    <t>Min</t>
  </si>
  <si>
    <t>Code Velocity</t>
  </si>
  <si>
    <t>Start</t>
  </si>
  <si>
    <t>Sprint 1</t>
  </si>
  <si>
    <t>Sprint 2</t>
  </si>
  <si>
    <t>Sprint 3</t>
  </si>
  <si>
    <t>Sprint 4</t>
  </si>
  <si>
    <t>Est Size</t>
  </si>
  <si>
    <t>Est Time</t>
  </si>
  <si>
    <t>Act Size</t>
  </si>
  <si>
    <t>Act Time</t>
  </si>
  <si>
    <t>Completed</t>
  </si>
  <si>
    <t>Source File</t>
  </si>
  <si>
    <t>Source Function</t>
  </si>
  <si>
    <t>Source Line Start</t>
  </si>
  <si>
    <t>Source Line End</t>
  </si>
  <si>
    <t>Test File</t>
  </si>
  <si>
    <t>Test Function</t>
  </si>
  <si>
    <t>Test lines</t>
  </si>
  <si>
    <t>Done</t>
  </si>
  <si>
    <t>Yes</t>
  </si>
  <si>
    <t>parser.py</t>
  </si>
  <si>
    <t>datesBeforeCurrentDate</t>
  </si>
  <si>
    <t>testing.py</t>
  </si>
  <si>
    <t>test_date_before_current</t>
  </si>
  <si>
    <t>007 - 014</t>
  </si>
  <si>
    <t>bornBeforeMarriage</t>
  </si>
  <si>
    <t>test_birth_before_marriage</t>
  </si>
  <si>
    <t>016 - 022</t>
  </si>
  <si>
    <t>birthBeforeDeath</t>
  </si>
  <si>
    <t>test_birth_before_death</t>
  </si>
  <si>
    <t>025-031</t>
  </si>
  <si>
    <t>marraigeBeforeDivorce</t>
  </si>
  <si>
    <t>test_marraige_before_divorce</t>
  </si>
  <si>
    <t>034- 039</t>
  </si>
  <si>
    <t>Planning</t>
  </si>
  <si>
    <t xml:space="preserve">Yes </t>
  </si>
  <si>
    <t>marriageBeforeDeath</t>
  </si>
  <si>
    <t>test_marraige_before_death</t>
  </si>
  <si>
    <t>042-045</t>
  </si>
  <si>
    <t>divorceBeforeDeath</t>
  </si>
  <si>
    <t>test_divorce_before_death</t>
  </si>
  <si>
    <t>048-051</t>
  </si>
  <si>
    <t>lessThan150</t>
  </si>
  <si>
    <t>test_less_than_150_years</t>
  </si>
  <si>
    <t>054-061</t>
  </si>
  <si>
    <t>marriageBeforeBirth</t>
  </si>
  <si>
    <t>test_birth_before_marriage_divroce</t>
  </si>
  <si>
    <t>063-078</t>
  </si>
  <si>
    <t>Review Results</t>
  </si>
  <si>
    <t>Keep doing:</t>
  </si>
  <si>
    <t>Bring pizza to our meetings</t>
  </si>
  <si>
    <t>Bring silverware for everyone</t>
  </si>
  <si>
    <t>Avoid:</t>
  </si>
  <si>
    <t>Leaving leftover pizza on the counter</t>
  </si>
  <si>
    <t xml:space="preserve">Complete </t>
  </si>
  <si>
    <t>yes</t>
  </si>
  <si>
    <t>familyTreeParser.py</t>
  </si>
  <si>
    <t>bornBeforeParentDeath</t>
  </si>
  <si>
    <t>test_us09_bornBeforeParentDeath</t>
  </si>
  <si>
    <t>88-92</t>
  </si>
  <si>
    <t>marriageAfter14</t>
  </si>
  <si>
    <t>test_us10_marriageAfter14</t>
  </si>
  <si>
    <t>95-99</t>
  </si>
  <si>
    <t>noBigamy</t>
  </si>
  <si>
    <t>test_no_bigamy</t>
  </si>
  <si>
    <t>101-106</t>
  </si>
  <si>
    <t>parentsNotTooOld</t>
  </si>
  <si>
    <t>test_no_parents_too_old</t>
  </si>
  <si>
    <t>108-113</t>
  </si>
  <si>
    <t>siblingSpacing</t>
  </si>
  <si>
    <t>test_sibling_spacing</t>
  </si>
  <si>
    <t>115-120</t>
  </si>
  <si>
    <t>siblingSameBirth</t>
  </si>
  <si>
    <t>test_sibling_same_birth</t>
  </si>
  <si>
    <t>122-127</t>
  </si>
  <si>
    <t>less15Siblings</t>
  </si>
  <si>
    <t>test_less_than_15_siblings</t>
  </si>
  <si>
    <t>129-134</t>
  </si>
  <si>
    <t>maleLastName</t>
  </si>
  <si>
    <t>test_male_last_name</t>
  </si>
  <si>
    <t>138-143</t>
  </si>
  <si>
    <t>Story Description</t>
  </si>
  <si>
    <t>Dates (birth, marriage, divorce, death) should not be after the current date</t>
  </si>
  <si>
    <t>Birth should occur before marriage of an individual</t>
  </si>
  <si>
    <t>Birth should occur before death of an individual</t>
  </si>
  <si>
    <t>Marriage should occur before divorce of spouses, and divorce can only occur after marriage</t>
  </si>
  <si>
    <t>Marriage should occur before death of either spouse</t>
  </si>
  <si>
    <t>Divorce can only occur before death of both spouses</t>
  </si>
  <si>
    <t>Death should be less than 150 years after birth for dead people, and current date should be less than 150 years after birth for all living people</t>
  </si>
  <si>
    <t>Children should be born after marriage of parents (and not more than 9 months after their divorce)</t>
  </si>
  <si>
    <t>Child should be born before death of mother and before 9 months after death of father</t>
  </si>
  <si>
    <t>Marriage should be at least 14 years after birth of both spouses (parents must be at least 14 years old)</t>
  </si>
  <si>
    <t>Marriage should not occur during marriage to another spouse</t>
  </si>
  <si>
    <t>Mother should be less than 60 years older than her children and father should be less than 80 years older than his children</t>
  </si>
  <si>
    <t>Birth dates of siblings should be more than 8 months apart or less than 2 days apart (twins may be born one day apart, e.g. 11:59 PM and 12:02 AM the following calendar day)</t>
  </si>
  <si>
    <t>No more than five siblings should be born at the same time</t>
  </si>
  <si>
    <t>There should be fewer than 15 siblings in a family</t>
  </si>
  <si>
    <t>All male members of a family should have the same last name</t>
  </si>
  <si>
    <t>Parents should not marry any of their children</t>
  </si>
  <si>
    <t>Siblings should not marry one another</t>
  </si>
  <si>
    <t>First cousins should not marry one another</t>
  </si>
  <si>
    <t>Aunts and uncles should not marry their nieces or nephews</t>
  </si>
  <si>
    <t>Husband in family should be male and wife in family should be female</t>
  </si>
  <si>
    <t>All individual IDs should be unique and all family IDs should be unique</t>
  </si>
  <si>
    <t>No more than one individual with the same name and birth date should appear in a GEDCOM file</t>
  </si>
  <si>
    <t>No more than one family with the same spouses by name and the same marriage date should appear in a GEDCOM file</t>
  </si>
  <si>
    <t>No more than one child with the same name and birth date should appear in a family</t>
  </si>
  <si>
    <t>All family roles (spouse, child) specified in an individual record should have corresponding entries in the corresponding family records. Likewise, all individual roles (spouse, child) specified in family records should have corresponding entries in the corresponding  individual's records.  I.e. the information in the individual and family records should be consistent.</t>
  </si>
  <si>
    <t>Include person's current age when listing individuals</t>
  </si>
  <si>
    <t>List siblings in families by decreasing age, i.e. oldest siblings first</t>
  </si>
  <si>
    <t>List all deceased individuals in a GEDCOM file</t>
  </si>
  <si>
    <t>List all living married people in a GEDCOM file</t>
  </si>
  <si>
    <t>List all living people over 30 who have never been married in a GEDCOM file</t>
  </si>
  <si>
    <t>List all multiple births in a GEDCOM file</t>
  </si>
  <si>
    <t>US33</t>
  </si>
  <si>
    <t>List orphans</t>
  </si>
  <si>
    <t>List all orphaned children (both parents dead and child &lt; 18 years old) in a GEDCOM file</t>
  </si>
  <si>
    <t>US34</t>
  </si>
  <si>
    <t>List large age differences</t>
  </si>
  <si>
    <t>List all couples who were married when the older spouse was more than twice as old as the younger spouse</t>
  </si>
  <si>
    <t>US35</t>
  </si>
  <si>
    <t>List recent births</t>
  </si>
  <si>
    <t>List all people in a GEDCOM file who were born in the last 30 days</t>
  </si>
  <si>
    <t>US36</t>
  </si>
  <si>
    <t>List recent deaths</t>
  </si>
  <si>
    <t>List all people in a GEDCOM file who died in the last 30 days</t>
  </si>
  <si>
    <t>US37</t>
  </si>
  <si>
    <t>List recent survivors</t>
  </si>
  <si>
    <t>List all living spouses and descendants of people in a GEDCOM file who died in the last 30 days</t>
  </si>
  <si>
    <t>US38</t>
  </si>
  <si>
    <t>List upcoming birthdays</t>
  </si>
  <si>
    <t>List all living people in a GEDCOM file whose birthdays occur in the next 30 days</t>
  </si>
  <si>
    <t>US39</t>
  </si>
  <si>
    <t>List upcoming anniversaries</t>
  </si>
  <si>
    <t>List all living couples in a GEDCOM file whose marriage anniversaries occur in the next 30 days</t>
  </si>
  <si>
    <t>US40</t>
  </si>
  <si>
    <t>Include input line numbers</t>
  </si>
  <si>
    <t>List line numbers from GEDCOM source file when reporting errors</t>
  </si>
  <si>
    <t>US41</t>
  </si>
  <si>
    <t>Include partial dates</t>
  </si>
  <si>
    <t>Accept and use dates without days or without days and months</t>
  </si>
  <si>
    <t>US42</t>
  </si>
  <si>
    <t>Reject illegitimate dates</t>
  </si>
  <si>
    <t>All dates should be legitimate dates for the months specified (e.g., 2/30/2015 is not legitimate)</t>
  </si>
  <si>
    <t>noChildrenMarriage</t>
  </si>
  <si>
    <t>noSiblingMarriage</t>
  </si>
  <si>
    <t>noCousinMarraige</t>
  </si>
  <si>
    <t>noAuntsAndUncles</t>
  </si>
  <si>
    <t>checkGenderRole</t>
  </si>
  <si>
    <t>uniqueIDs</t>
  </si>
  <si>
    <t>uniqueName</t>
  </si>
  <si>
    <t>uniqueFamilySpouse</t>
  </si>
  <si>
    <t>test_us17_noChildrenMarriage</t>
  </si>
  <si>
    <t>test_us18_noSiblingMarriage</t>
  </si>
  <si>
    <t>test_us19_noCousinMarraige</t>
  </si>
  <si>
    <t>test_us20_noAuntUncle</t>
  </si>
  <si>
    <t>test_us21_checkGenderRole</t>
  </si>
  <si>
    <t>test_us23_uniqueName</t>
  </si>
  <si>
    <t>test_us24_uniqueFamilySpouse</t>
  </si>
  <si>
    <t>test_us22_uniqueIDs</t>
  </si>
  <si>
    <t>147 - 152</t>
  </si>
  <si>
    <t>155 - 160</t>
  </si>
  <si>
    <t>163 - 168</t>
  </si>
  <si>
    <t>171 - 177</t>
  </si>
  <si>
    <t>180 - 186</t>
  </si>
  <si>
    <t>189 - 190</t>
  </si>
  <si>
    <t>193 - 199</t>
  </si>
  <si>
    <t>202 - 208</t>
  </si>
  <si>
    <t>What went well</t>
  </si>
  <si>
    <t>* We were able to talk and write functions that could be used for multiple functions</t>
  </si>
  <si>
    <t>* We all were pretty good about estimating size and time</t>
  </si>
  <si>
    <t>What needs work</t>
  </si>
  <si>
    <t>* We had some issues with tests getting deleted in merges</t>
  </si>
  <si>
    <t>uniqueFirstName</t>
  </si>
  <si>
    <t>correspondingEntries_individual</t>
  </si>
  <si>
    <t>getPersonAge</t>
  </si>
  <si>
    <t>orderChildren</t>
  </si>
  <si>
    <t>listDeceased</t>
  </si>
  <si>
    <t>listLivingMarried</t>
  </si>
  <si>
    <t>livingSingles</t>
  </si>
  <si>
    <t>multipleBirth</t>
  </si>
  <si>
    <t>test_us25_uniqueFirstName</t>
  </si>
  <si>
    <t>test_us26_correspondingEntries_individual</t>
  </si>
  <si>
    <t>test_us27_getPersonName</t>
  </si>
  <si>
    <t>test_us28_orderChildren</t>
  </si>
  <si>
    <t>212-216</t>
  </si>
  <si>
    <t>230-235</t>
  </si>
  <si>
    <t>238-241</t>
  </si>
  <si>
    <t>220-227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</si>
</sst>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d"/>
    <numFmt numFmtId="165" formatCode="0.0"/>
  </numFmts>
  <fonts count="5" x14ac:knownFonts="1">
    <font>
      <sz val="10"/>
      <name val="Verdana"/>
      <charset val="1"/>
    </font>
    <font>
      <b/>
      <sz val="10"/>
      <name val="Verdana"/>
      <family val="2"/>
      <charset val="1"/>
    </font>
    <font>
      <sz val="10"/>
      <name val="Verdana"/>
      <family val="2"/>
      <charset val="1"/>
    </font>
    <font>
      <sz val="12"/>
      <name val="Cambria"/>
      <family val="1"/>
      <charset val="1"/>
    </font>
    <font>
      <sz val="10"/>
      <name val="Verdana"/>
      <family val="2"/>
    </font>
  </fonts>
  <fills count="3">
    <fill>
      <patternFill patternType="none"/>
    </fill>
    <fill>
      <patternFill patternType="gray125"/>
    </fill>
    <fill>
      <patternFill patternType="solid">
        <fgColor rgb="FFD7E4BD"/>
        <bgColor rgb="FFCCCCFF"/>
      </patternFill>
    </fill>
  </fills>
  <borders count="1">
    <border>
      <left/>
      <right/>
      <top/>
      <bottom/>
      <diagonal/>
    </border>
  </borders>
  <cellStyleXfs count="1">
    <xf numFmtId="0" fontId="0" fillId="0" borderId="0"/>
  </cellStyleXfs>
  <cellXfs count="23">
    <xf numFmtId="0" fontId="0" fillId="0" borderId="0" xfId="0"/>
    <xf numFmtId="0" fontId="1" fillId="0" borderId="0" xfId="0" applyFont="1"/>
    <xf numFmtId="0" fontId="0" fillId="0" borderId="0" xfId="0" applyFont="1"/>
    <xf numFmtId="164" fontId="0" fillId="0" borderId="0" xfId="0" applyNumberFormat="1"/>
    <xf numFmtId="165" fontId="0" fillId="0" borderId="0" xfId="0" applyNumberFormat="1"/>
    <xf numFmtId="164" fontId="1" fillId="0" borderId="0" xfId="0" applyNumberFormat="1" applyFont="1"/>
    <xf numFmtId="165" fontId="1" fillId="0" borderId="0" xfId="0" applyNumberFormat="1" applyFont="1"/>
    <xf numFmtId="14" fontId="0" fillId="0" borderId="0" xfId="0" applyNumberFormat="1"/>
    <xf numFmtId="0" fontId="0" fillId="2" borderId="0" xfId="0" applyFill="1"/>
    <xf numFmtId="165" fontId="0" fillId="2" borderId="0" xfId="0" applyNumberFormat="1" applyFill="1"/>
    <xf numFmtId="49" fontId="0" fillId="0" borderId="0" xfId="0" applyNumberFormat="1" applyAlignment="1">
      <alignment wrapText="1"/>
    </xf>
    <xf numFmtId="0" fontId="0" fillId="0" borderId="0" xfId="0" applyAlignment="1">
      <alignment horizontal="left"/>
    </xf>
    <xf numFmtId="0" fontId="0" fillId="0" borderId="0" xfId="0" applyAlignment="1">
      <alignment horizontal="left"/>
    </xf>
    <xf numFmtId="0" fontId="1" fillId="0" borderId="0" xfId="0" applyFont="1" applyAlignment="1">
      <alignment horizontal="right"/>
    </xf>
    <xf numFmtId="164" fontId="1" fillId="0" borderId="0" xfId="0" applyNumberFormat="1" applyFont="1" applyAlignment="1">
      <alignment horizontal="right"/>
    </xf>
    <xf numFmtId="0" fontId="1" fillId="0" borderId="0" xfId="0" applyFont="1" applyAlignment="1">
      <alignment horizontal="left"/>
    </xf>
    <xf numFmtId="0" fontId="1" fillId="0" borderId="0" xfId="0" applyFont="1" applyAlignment="1">
      <alignment horizontal="left"/>
    </xf>
    <xf numFmtId="0" fontId="2" fillId="0" borderId="0" xfId="0" applyFont="1" applyAlignment="1">
      <alignment horizontal="left"/>
    </xf>
    <xf numFmtId="2" fontId="2" fillId="0" borderId="0" xfId="0" applyNumberFormat="1" applyFont="1" applyAlignment="1">
      <alignment horizontal="left"/>
    </xf>
    <xf numFmtId="0" fontId="2" fillId="0" borderId="0" xfId="0" applyFont="1" applyAlignment="1">
      <alignment horizontal="left"/>
    </xf>
    <xf numFmtId="49" fontId="1" fillId="0" borderId="0" xfId="0" applyNumberFormat="1" applyFont="1" applyAlignment="1">
      <alignment wrapText="1"/>
    </xf>
    <xf numFmtId="49" fontId="3" fillId="0" borderId="0" xfId="0" applyNumberFormat="1" applyFont="1" applyAlignment="1">
      <alignment horizontal="left" vertical="center" wrapText="1" indent="2"/>
    </xf>
    <xf numFmtId="0" fontId="4" fillId="0" borderId="0" xfId="0" applyFont="1"/>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78787"/>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D7E4BD"/>
      <rgbColor rgb="FFFFFF99"/>
      <rgbColor rgb="FF99CCFF"/>
      <rgbColor rgb="FFFF99CC"/>
      <rgbColor rgb="FFCC99FF"/>
      <rgbColor rgb="FFFFCC99"/>
      <rgbColor rgb="FF3366FF"/>
      <rgbColor rgb="FF33CCCC"/>
      <rgbColor rgb="FF99CC00"/>
      <rgbColor rgb="FFFFCC00"/>
      <rgbColor rgb="FFFF9900"/>
      <rgbColor rgb="FFFF6600"/>
      <rgbColor rgb="FF4A7EBB"/>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1"/>
  <c:lang val="en-US"/>
  <c:roundedCorners val="0"/>
  <c:style val="2"/>
  <c:chart>
    <c:autoTitleDeleted val="1"/>
    <c:plotArea>
      <c:layout/>
      <c:lineChart>
        <c:grouping val="standard"/>
        <c:varyColors val="0"/>
        <c:ser>
          <c:idx val="0"/>
          <c:order val="0"/>
          <c:spPr>
            <a:ln w="28440">
              <a:solidFill>
                <a:srgbClr val="4A7EBB"/>
              </a:solidFill>
              <a:round/>
            </a:ln>
          </c:spPr>
          <c:marker>
            <c:symbol val="square"/>
            <c:size val="5"/>
            <c:spPr>
              <a:solidFill>
                <a:srgbClr val="4A7EBB"/>
              </a:solidFill>
            </c:spPr>
          </c:marker>
          <c:dLbls>
            <c:spPr>
              <a:noFill/>
              <a:ln>
                <a:noFill/>
              </a:ln>
              <a:effectLst/>
            </c:spPr>
            <c:dLblPos val="r"/>
            <c:showLegendKey val="0"/>
            <c:showVal val="0"/>
            <c:showCatName val="0"/>
            <c:showSerName val="0"/>
            <c:showPercent val="0"/>
            <c:showBubbleSize val="1"/>
            <c:showLeaderLines val="0"/>
            <c:extLst>
              <c:ext xmlns:c15="http://schemas.microsoft.com/office/drawing/2012/chart" uri="{CE6537A1-D6FC-4f65-9D91-7224C49458BB}">
                <c15:showLeaderLines val="0"/>
              </c:ext>
            </c:extLst>
          </c:dLbls>
          <c:cat>
            <c:numRef>
              <c:f>'Burndown README'!$B$15:$B$20</c:f>
              <c:numCache>
                <c:formatCode>m/d/yyyy</c:formatCode>
                <c:ptCount val="6"/>
                <c:pt idx="0">
                  <c:v>41065</c:v>
                </c:pt>
                <c:pt idx="1">
                  <c:v>41078</c:v>
                </c:pt>
                <c:pt idx="2">
                  <c:v>41092</c:v>
                </c:pt>
                <c:pt idx="3">
                  <c:v>41106</c:v>
                </c:pt>
                <c:pt idx="4">
                  <c:v>41120</c:v>
                </c:pt>
              </c:numCache>
            </c:numRef>
          </c:cat>
          <c:val>
            <c:numRef>
              <c:f>'Burndown README'!$C$15:$C$20</c:f>
              <c:numCache>
                <c:formatCode>General</c:formatCode>
                <c:ptCount val="6"/>
                <c:pt idx="0">
                  <c:v>24</c:v>
                </c:pt>
                <c:pt idx="1">
                  <c:v>18</c:v>
                </c:pt>
                <c:pt idx="2">
                  <c:v>12</c:v>
                </c:pt>
                <c:pt idx="3">
                  <c:v>6</c:v>
                </c:pt>
                <c:pt idx="4">
                  <c:v>0</c:v>
                </c:pt>
              </c:numCache>
            </c:numRef>
          </c:val>
          <c:smooth val="0"/>
          <c:extLst>
            <c:ext xmlns:c16="http://schemas.microsoft.com/office/drawing/2014/chart" uri="{C3380CC4-5D6E-409C-BE32-E72D297353CC}">
              <c16:uniqueId val="{00000000-4236-6843-8DDD-BCE8045130AE}"/>
            </c:ext>
          </c:extLst>
        </c:ser>
        <c:dLbls>
          <c:showLegendKey val="0"/>
          <c:showVal val="0"/>
          <c:showCatName val="0"/>
          <c:showSerName val="0"/>
          <c:showPercent val="0"/>
          <c:showBubbleSize val="0"/>
        </c:dLbls>
        <c:hiLowLines>
          <c:spPr>
            <a:ln>
              <a:noFill/>
            </a:ln>
          </c:spPr>
        </c:hiLowLines>
        <c:marker val="1"/>
        <c:smooth val="0"/>
        <c:axId val="93448254"/>
        <c:axId val="94868064"/>
      </c:lineChart>
      <c:dateAx>
        <c:axId val="93448254"/>
        <c:scaling>
          <c:orientation val="minMax"/>
        </c:scaling>
        <c:delete val="0"/>
        <c:axPos val="b"/>
        <c:numFmt formatCode="m/d/yyyy" sourceLinked="1"/>
        <c:majorTickMark val="out"/>
        <c:minorTickMark val="none"/>
        <c:tickLblPos val="nextTo"/>
        <c:spPr>
          <a:ln w="9360">
            <a:solidFill>
              <a:srgbClr val="878787"/>
            </a:solidFill>
            <a:round/>
          </a:ln>
        </c:spPr>
        <c:txPr>
          <a:bodyPr/>
          <a:lstStyle/>
          <a:p>
            <a:pPr>
              <a:defRPr sz="1000" b="0" strike="noStrike" spc="-1">
                <a:solidFill>
                  <a:srgbClr val="000000"/>
                </a:solidFill>
                <a:latin typeface="Calibri"/>
              </a:defRPr>
            </a:pPr>
            <a:endParaRPr lang="en-US"/>
          </a:p>
        </c:txPr>
        <c:crossAx val="94868064"/>
        <c:crosses val="autoZero"/>
        <c:auto val="1"/>
        <c:lblOffset val="100"/>
        <c:baseTimeUnit val="days"/>
      </c:dateAx>
      <c:valAx>
        <c:axId val="94868064"/>
        <c:scaling>
          <c:orientation val="minMax"/>
        </c:scaling>
        <c:delete val="0"/>
        <c:axPos val="l"/>
        <c:majorGridlines>
          <c:spPr>
            <a:ln w="9360">
              <a:solidFill>
                <a:srgbClr val="878787"/>
              </a:solidFill>
              <a:round/>
            </a:ln>
          </c:spPr>
        </c:majorGridlines>
        <c:numFmt formatCode="General" sourceLinked="0"/>
        <c:majorTickMark val="out"/>
        <c:minorTickMark val="none"/>
        <c:tickLblPos val="nextTo"/>
        <c:spPr>
          <a:ln w="9360">
            <a:solidFill>
              <a:srgbClr val="878787"/>
            </a:solidFill>
            <a:round/>
          </a:ln>
        </c:spPr>
        <c:txPr>
          <a:bodyPr/>
          <a:lstStyle/>
          <a:p>
            <a:pPr>
              <a:defRPr sz="1000" b="0" strike="noStrike" spc="-1">
                <a:solidFill>
                  <a:srgbClr val="000000"/>
                </a:solidFill>
                <a:latin typeface="Calibri"/>
              </a:defRPr>
            </a:pPr>
            <a:endParaRPr lang="en-US"/>
          </a:p>
        </c:txPr>
        <c:crossAx val="93448254"/>
        <c:crosses val="autoZero"/>
        <c:crossBetween val="midCat"/>
      </c:valAx>
      <c:spPr>
        <a:solidFill>
          <a:srgbClr val="FFFFFF"/>
        </a:solidFill>
        <a:ln>
          <a:noFill/>
        </a:ln>
      </c:spPr>
    </c:plotArea>
    <c:plotVisOnly val="1"/>
    <c:dispBlanksAs val="gap"/>
    <c:showDLblsOverMax val="1"/>
  </c:chart>
  <c:spPr>
    <a:solidFill>
      <a:srgbClr val="FFFFFF"/>
    </a:solidFill>
    <a:ln>
      <a:noFill/>
    </a:ln>
  </c:sp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1"/>
  <c:lang val="en-US"/>
  <c:roundedCorners val="0"/>
  <c:style val="2"/>
  <c:chart>
    <c:autoTitleDeleted val="1"/>
    <c:plotArea>
      <c:layout/>
      <c:lineChart>
        <c:grouping val="standard"/>
        <c:varyColors val="0"/>
        <c:ser>
          <c:idx val="0"/>
          <c:order val="0"/>
          <c:spPr>
            <a:ln w="28440">
              <a:solidFill>
                <a:srgbClr val="4A7EBB"/>
              </a:solidFill>
              <a:round/>
            </a:ln>
          </c:spPr>
          <c:marker>
            <c:symbol val="square"/>
            <c:size val="5"/>
            <c:spPr>
              <a:solidFill>
                <a:srgbClr val="4A7EBB"/>
              </a:solidFill>
            </c:spPr>
          </c:marker>
          <c:dLbls>
            <c:spPr>
              <a:noFill/>
              <a:ln>
                <a:noFill/>
              </a:ln>
              <a:effectLst/>
            </c:spPr>
            <c:dLblPos val="r"/>
            <c:showLegendKey val="0"/>
            <c:showVal val="0"/>
            <c:showCatName val="0"/>
            <c:showSerName val="0"/>
            <c:showPercent val="0"/>
            <c:showBubbleSize val="1"/>
            <c:showLeaderLines val="0"/>
            <c:extLst>
              <c:ext xmlns:c15="http://schemas.microsoft.com/office/drawing/2012/chart" uri="{CE6537A1-D6FC-4f65-9D91-7224C49458BB}">
                <c15:showLeaderLines val="0"/>
              </c:ext>
            </c:extLst>
          </c:dLbls>
          <c:cat>
            <c:numRef>
              <c:f>Burndown!$A$2:$A$7</c:f>
              <c:numCache>
                <c:formatCode>m/d</c:formatCode>
                <c:ptCount val="6"/>
                <c:pt idx="0">
                  <c:v>42408</c:v>
                </c:pt>
                <c:pt idx="1">
                  <c:v>42423</c:v>
                </c:pt>
                <c:pt idx="2">
                  <c:v>42436</c:v>
                </c:pt>
                <c:pt idx="3">
                  <c:v>42457</c:v>
                </c:pt>
              </c:numCache>
            </c:numRef>
          </c:cat>
          <c:val>
            <c:numRef>
              <c:f>Burndown!$B$2:$B$7</c:f>
              <c:numCache>
                <c:formatCode>General</c:formatCode>
                <c:ptCount val="6"/>
                <c:pt idx="0">
                  <c:v>32</c:v>
                </c:pt>
                <c:pt idx="1">
                  <c:v>24</c:v>
                </c:pt>
                <c:pt idx="2">
                  <c:v>16</c:v>
                </c:pt>
                <c:pt idx="3">
                  <c:v>8</c:v>
                </c:pt>
              </c:numCache>
            </c:numRef>
          </c:val>
          <c:smooth val="0"/>
          <c:extLst>
            <c:ext xmlns:c16="http://schemas.microsoft.com/office/drawing/2014/chart" uri="{C3380CC4-5D6E-409C-BE32-E72D297353CC}">
              <c16:uniqueId val="{00000000-0C51-4C44-8FA1-F33518C91FFD}"/>
            </c:ext>
          </c:extLst>
        </c:ser>
        <c:dLbls>
          <c:showLegendKey val="0"/>
          <c:showVal val="0"/>
          <c:showCatName val="0"/>
          <c:showSerName val="0"/>
          <c:showPercent val="0"/>
          <c:showBubbleSize val="0"/>
        </c:dLbls>
        <c:hiLowLines>
          <c:spPr>
            <a:ln>
              <a:noFill/>
            </a:ln>
          </c:spPr>
        </c:hiLowLines>
        <c:marker val="1"/>
        <c:smooth val="0"/>
        <c:axId val="75958388"/>
        <c:axId val="99467095"/>
      </c:lineChart>
      <c:dateAx>
        <c:axId val="75958388"/>
        <c:scaling>
          <c:orientation val="minMax"/>
        </c:scaling>
        <c:delete val="0"/>
        <c:axPos val="b"/>
        <c:numFmt formatCode="m/d" sourceLinked="1"/>
        <c:majorTickMark val="out"/>
        <c:minorTickMark val="none"/>
        <c:tickLblPos val="nextTo"/>
        <c:spPr>
          <a:ln w="9360">
            <a:solidFill>
              <a:srgbClr val="878787"/>
            </a:solidFill>
            <a:round/>
          </a:ln>
        </c:spPr>
        <c:txPr>
          <a:bodyPr/>
          <a:lstStyle/>
          <a:p>
            <a:pPr>
              <a:defRPr sz="1000" b="0" strike="noStrike" spc="-1">
                <a:solidFill>
                  <a:srgbClr val="000000"/>
                </a:solidFill>
                <a:latin typeface="Calibri"/>
              </a:defRPr>
            </a:pPr>
            <a:endParaRPr lang="en-US"/>
          </a:p>
        </c:txPr>
        <c:crossAx val="99467095"/>
        <c:crosses val="autoZero"/>
        <c:auto val="1"/>
        <c:lblOffset val="100"/>
        <c:baseTimeUnit val="days"/>
      </c:dateAx>
      <c:valAx>
        <c:axId val="99467095"/>
        <c:scaling>
          <c:orientation val="minMax"/>
        </c:scaling>
        <c:delete val="0"/>
        <c:axPos val="l"/>
        <c:majorGridlines>
          <c:spPr>
            <a:ln w="9360">
              <a:solidFill>
                <a:srgbClr val="878787"/>
              </a:solidFill>
              <a:round/>
            </a:ln>
          </c:spPr>
        </c:majorGridlines>
        <c:numFmt formatCode="General" sourceLinked="0"/>
        <c:majorTickMark val="out"/>
        <c:minorTickMark val="none"/>
        <c:tickLblPos val="nextTo"/>
        <c:spPr>
          <a:ln w="9360">
            <a:solidFill>
              <a:srgbClr val="878787"/>
            </a:solidFill>
            <a:round/>
          </a:ln>
        </c:spPr>
        <c:txPr>
          <a:bodyPr/>
          <a:lstStyle/>
          <a:p>
            <a:pPr>
              <a:defRPr sz="1000" b="0" strike="noStrike" spc="-1">
                <a:solidFill>
                  <a:srgbClr val="000000"/>
                </a:solidFill>
                <a:latin typeface="Calibri"/>
              </a:defRPr>
            </a:pPr>
            <a:endParaRPr lang="en-US"/>
          </a:p>
        </c:txPr>
        <c:crossAx val="75958388"/>
        <c:crosses val="autoZero"/>
        <c:crossBetween val="midCat"/>
      </c:valAx>
      <c:spPr>
        <a:solidFill>
          <a:srgbClr val="FFFFFF"/>
        </a:solidFill>
        <a:ln>
          <a:noFill/>
        </a:ln>
      </c:spPr>
    </c:plotArea>
    <c:plotVisOnly val="1"/>
    <c:dispBlanksAs val="gap"/>
    <c:showDLblsOverMax val="1"/>
  </c:chart>
  <c:spPr>
    <a:solidFill>
      <a:srgbClr val="FFFFFF"/>
    </a:solidFill>
    <a:ln>
      <a:noFill/>
    </a:ln>
  </c:sp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editAs="oneCell">
    <xdr:from>
      <xdr:col>1</xdr:col>
      <xdr:colOff>75240</xdr:colOff>
      <xdr:row>21</xdr:row>
      <xdr:rowOff>160920</xdr:rowOff>
    </xdr:from>
    <xdr:to>
      <xdr:col>6</xdr:col>
      <xdr:colOff>397440</xdr:colOff>
      <xdr:row>38</xdr:row>
      <xdr:rowOff>25200</xdr:rowOff>
    </xdr:to>
    <xdr:graphicFrame macro="">
      <xdr:nvGraphicFramePr>
        <xdr:cNvPr id="2" name="Chart 1">
          <a:extLst>
            <a:ext uri="{FF2B5EF4-FFF2-40B4-BE49-F238E27FC236}">
              <a16:creationId xmlns:a16="http://schemas.microsoft.com/office/drawing/2014/main" id="{00000000-0008-0000-02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xdr:col>
      <xdr:colOff>469080</xdr:colOff>
      <xdr:row>9</xdr:row>
      <xdr:rowOff>25560</xdr:rowOff>
    </xdr:from>
    <xdr:to>
      <xdr:col>2</xdr:col>
      <xdr:colOff>947880</xdr:colOff>
      <xdr:row>12</xdr:row>
      <xdr:rowOff>160560</xdr:rowOff>
    </xdr:to>
    <xdr:sp macro="" textlink="">
      <xdr:nvSpPr>
        <xdr:cNvPr id="3" name="CustomShape 1">
          <a:extLst>
            <a:ext uri="{FF2B5EF4-FFF2-40B4-BE49-F238E27FC236}">
              <a16:creationId xmlns:a16="http://schemas.microsoft.com/office/drawing/2014/main" id="{00000000-0008-0000-0200-000003000000}"/>
            </a:ext>
          </a:extLst>
        </xdr:cNvPr>
        <xdr:cNvSpPr/>
      </xdr:nvSpPr>
      <xdr:spPr>
        <a:xfrm>
          <a:off x="1342080" y="1511280"/>
          <a:ext cx="1244520" cy="630360"/>
        </a:xfrm>
        <a:prstGeom prst="wedgeRectCallout">
          <a:avLst>
            <a:gd name="adj1" fmla="val 63937"/>
            <a:gd name="adj2" fmla="val 85744"/>
          </a:avLst>
        </a:prstGeom>
        <a:ln>
          <a:solidFill>
            <a:srgbClr val="4A7EBB"/>
          </a:solidFill>
          <a:round/>
        </a:ln>
        <a:effectLst>
          <a:outerShdw blurRad="40000" dist="23000" dir="5400000" rotWithShape="0">
            <a:srgbClr val="000000">
              <a:alpha val="35000"/>
            </a:srgbClr>
          </a:outerShdw>
        </a:effectLst>
      </xdr:spPr>
      <xdr:style>
        <a:lnRef idx="1">
          <a:schemeClr val="accent1"/>
        </a:lnRef>
        <a:fillRef idx="3">
          <a:schemeClr val="accent1"/>
        </a:fillRef>
        <a:effectRef idx="2">
          <a:schemeClr val="accent1"/>
        </a:effectRef>
        <a:fontRef idx="minor"/>
      </xdr:style>
      <xdr:txBody>
        <a:bodyPr lIns="90000" tIns="45000" rIns="90000" bIns="45000"/>
        <a:lstStyle/>
        <a:p>
          <a:pPr>
            <a:lnSpc>
              <a:spcPct val="100000"/>
            </a:lnSpc>
          </a:pPr>
          <a:r>
            <a:rPr lang="en-US" sz="1200" b="0" strike="noStrike" spc="-1">
              <a:solidFill>
                <a:srgbClr val="FFFFFF"/>
              </a:solidFill>
              <a:latin typeface="Calibri"/>
            </a:rPr>
            <a:t>= # team members * 4 sprints * </a:t>
          </a:r>
          <a:endParaRPr lang="en-US" sz="1200" b="0" strike="noStrike" spc="-1">
            <a:latin typeface="Times New Roman"/>
          </a:endParaRPr>
        </a:p>
        <a:p>
          <a:pPr>
            <a:lnSpc>
              <a:spcPct val="100000"/>
            </a:lnSpc>
          </a:pPr>
          <a:r>
            <a:rPr lang="en-US" sz="1200" b="0" strike="noStrike" spc="-1">
              <a:solidFill>
                <a:srgbClr val="FFFFFF"/>
              </a:solidFill>
              <a:latin typeface="Calibri"/>
            </a:rPr>
            <a:t>2 stories per sprint</a:t>
          </a:r>
          <a:endParaRPr lang="en-US" sz="1200" b="0" strike="noStrike" spc="-1">
            <a:latin typeface="Times New Roman"/>
          </a:endParaRPr>
        </a:p>
      </xdr:txBody>
    </xdr:sp>
    <xdr:clientData/>
  </xdr:twoCellAnchor>
  <xdr:twoCellAnchor editAs="oneCell">
    <xdr:from>
      <xdr:col>6</xdr:col>
      <xdr:colOff>113400</xdr:colOff>
      <xdr:row>9</xdr:row>
      <xdr:rowOff>0</xdr:rowOff>
    </xdr:from>
    <xdr:to>
      <xdr:col>7</xdr:col>
      <xdr:colOff>498960</xdr:colOff>
      <xdr:row>12</xdr:row>
      <xdr:rowOff>42120</xdr:rowOff>
    </xdr:to>
    <xdr:sp macro="" textlink="">
      <xdr:nvSpPr>
        <xdr:cNvPr id="4" name="CustomShape 1">
          <a:extLst>
            <a:ext uri="{FF2B5EF4-FFF2-40B4-BE49-F238E27FC236}">
              <a16:creationId xmlns:a16="http://schemas.microsoft.com/office/drawing/2014/main" id="{00000000-0008-0000-0200-000004000000}"/>
            </a:ext>
          </a:extLst>
        </xdr:cNvPr>
        <xdr:cNvSpPr/>
      </xdr:nvSpPr>
      <xdr:spPr>
        <a:xfrm>
          <a:off x="5581080" y="1485720"/>
          <a:ext cx="1272960" cy="537480"/>
        </a:xfrm>
        <a:prstGeom prst="wedgeRectCallout">
          <a:avLst>
            <a:gd name="adj1" fmla="val -8539"/>
            <a:gd name="adj2" fmla="val 66736"/>
          </a:avLst>
        </a:prstGeom>
        <a:ln>
          <a:solidFill>
            <a:srgbClr val="4A7EBB"/>
          </a:solidFill>
          <a:round/>
        </a:ln>
        <a:effectLst>
          <a:outerShdw blurRad="40000" dist="23000" dir="5400000" rotWithShape="0">
            <a:srgbClr val="000000">
              <a:alpha val="35000"/>
            </a:srgbClr>
          </a:outerShdw>
        </a:effectLst>
      </xdr:spPr>
      <xdr:style>
        <a:lnRef idx="1">
          <a:schemeClr val="accent1"/>
        </a:lnRef>
        <a:fillRef idx="3">
          <a:schemeClr val="accent1"/>
        </a:fillRef>
        <a:effectRef idx="2">
          <a:schemeClr val="accent1"/>
        </a:effectRef>
        <a:fontRef idx="minor"/>
      </xdr:style>
      <xdr:txBody>
        <a:bodyPr lIns="90000" tIns="45000" rIns="90000" bIns="45000"/>
        <a:lstStyle/>
        <a:p>
          <a:pPr>
            <a:lnSpc>
              <a:spcPct val="100000"/>
            </a:lnSpc>
          </a:pPr>
          <a:r>
            <a:rPr lang="en-US" sz="1200" b="0" strike="noStrike" spc="-1">
              <a:solidFill>
                <a:srgbClr val="FFFFFF"/>
              </a:solidFill>
              <a:latin typeface="Calibri"/>
            </a:rPr>
            <a:t>lines of code per hour is calcuated by Excel</a:t>
          </a:r>
          <a:endParaRPr lang="en-US" sz="1200" b="0" strike="noStrike" spc="-1">
            <a:latin typeface="Times New Roman"/>
          </a:endParaRPr>
        </a:p>
      </xdr:txBody>
    </xdr:sp>
    <xdr:clientData/>
  </xdr:twoCellAnchor>
  <xdr:twoCellAnchor editAs="oneCell">
    <xdr:from>
      <xdr:col>2</xdr:col>
      <xdr:colOff>1239480</xdr:colOff>
      <xdr:row>7</xdr:row>
      <xdr:rowOff>160920</xdr:rowOff>
    </xdr:from>
    <xdr:to>
      <xdr:col>4</xdr:col>
      <xdr:colOff>63720</xdr:colOff>
      <xdr:row>12</xdr:row>
      <xdr:rowOff>135000</xdr:rowOff>
    </xdr:to>
    <xdr:sp macro="" textlink="">
      <xdr:nvSpPr>
        <xdr:cNvPr id="5" name="CustomShape 1">
          <a:extLst>
            <a:ext uri="{FF2B5EF4-FFF2-40B4-BE49-F238E27FC236}">
              <a16:creationId xmlns:a16="http://schemas.microsoft.com/office/drawing/2014/main" id="{00000000-0008-0000-0200-000005000000}"/>
            </a:ext>
          </a:extLst>
        </xdr:cNvPr>
        <xdr:cNvSpPr/>
      </xdr:nvSpPr>
      <xdr:spPr>
        <a:xfrm>
          <a:off x="2878200" y="1316520"/>
          <a:ext cx="1095120" cy="799560"/>
        </a:xfrm>
        <a:prstGeom prst="wedgeRectCallout">
          <a:avLst>
            <a:gd name="adj1" fmla="val 18748"/>
            <a:gd name="adj2" fmla="val 58438"/>
          </a:avLst>
        </a:prstGeom>
        <a:ln>
          <a:solidFill>
            <a:srgbClr val="4A7EBB"/>
          </a:solidFill>
          <a:round/>
        </a:ln>
        <a:effectLst>
          <a:outerShdw blurRad="40000" dist="23000" dir="5400000" rotWithShape="0">
            <a:srgbClr val="000000">
              <a:alpha val="35000"/>
            </a:srgbClr>
          </a:outerShdw>
        </a:effectLst>
      </xdr:spPr>
      <xdr:style>
        <a:lnRef idx="1">
          <a:schemeClr val="accent1"/>
        </a:lnRef>
        <a:fillRef idx="3">
          <a:schemeClr val="accent1"/>
        </a:fillRef>
        <a:effectRef idx="2">
          <a:schemeClr val="accent1"/>
        </a:effectRef>
        <a:fontRef idx="minor"/>
      </xdr:style>
      <xdr:txBody>
        <a:bodyPr lIns="90000" tIns="45000" rIns="90000" bIns="45000"/>
        <a:lstStyle/>
        <a:p>
          <a:pPr>
            <a:lnSpc>
              <a:spcPct val="100000"/>
            </a:lnSpc>
          </a:pPr>
          <a:r>
            <a:rPr lang="en-US" sz="1200" b="0" strike="noStrike" spc="-1">
              <a:solidFill>
                <a:srgbClr val="FFFFFF"/>
              </a:solidFill>
              <a:latin typeface="Calibri"/>
            </a:rPr>
            <a:t>Velocity of completing user stories (calculated)</a:t>
          </a:r>
          <a:endParaRPr lang="en-US" sz="1200" b="0" strike="noStrike" spc="-1">
            <a:latin typeface="Times New Roman"/>
          </a:endParaRPr>
        </a:p>
      </xdr:txBody>
    </xdr:sp>
    <xdr:clientData/>
  </xdr:twoCellAnchor>
  <xdr:twoCellAnchor editAs="oneCell">
    <xdr:from>
      <xdr:col>4</xdr:col>
      <xdr:colOff>97920</xdr:colOff>
      <xdr:row>9</xdr:row>
      <xdr:rowOff>152280</xdr:rowOff>
    </xdr:from>
    <xdr:to>
      <xdr:col>4</xdr:col>
      <xdr:colOff>507600</xdr:colOff>
      <xdr:row>12</xdr:row>
      <xdr:rowOff>84240</xdr:rowOff>
    </xdr:to>
    <xdr:sp macro="" textlink="">
      <xdr:nvSpPr>
        <xdr:cNvPr id="6" name="CustomShape 1">
          <a:extLst>
            <a:ext uri="{FF2B5EF4-FFF2-40B4-BE49-F238E27FC236}">
              <a16:creationId xmlns:a16="http://schemas.microsoft.com/office/drawing/2014/main" id="{00000000-0008-0000-0200-000006000000}"/>
            </a:ext>
          </a:extLst>
        </xdr:cNvPr>
        <xdr:cNvSpPr/>
      </xdr:nvSpPr>
      <xdr:spPr>
        <a:xfrm>
          <a:off x="4007520" y="1638000"/>
          <a:ext cx="409680" cy="427320"/>
        </a:xfrm>
        <a:prstGeom prst="wedgeRectCallout">
          <a:avLst>
            <a:gd name="adj1" fmla="val -19786"/>
            <a:gd name="adj2" fmla="val 63376"/>
          </a:avLst>
        </a:prstGeom>
        <a:ln>
          <a:solidFill>
            <a:srgbClr val="4A7EBB"/>
          </a:solidFill>
          <a:round/>
        </a:ln>
        <a:effectLst>
          <a:outerShdw blurRad="40000" dist="23000" dir="5400000" rotWithShape="0">
            <a:srgbClr val="000000">
              <a:alpha val="35000"/>
            </a:srgbClr>
          </a:outerShdw>
        </a:effectLst>
      </xdr:spPr>
      <xdr:style>
        <a:lnRef idx="1">
          <a:schemeClr val="accent1"/>
        </a:lnRef>
        <a:fillRef idx="3">
          <a:schemeClr val="accent1"/>
        </a:fillRef>
        <a:effectRef idx="2">
          <a:schemeClr val="accent1"/>
        </a:effectRef>
        <a:fontRef idx="minor"/>
      </xdr:style>
      <xdr:txBody>
        <a:bodyPr lIns="90000" tIns="45000" rIns="90000" bIns="45000"/>
        <a:lstStyle/>
        <a:p>
          <a:pPr>
            <a:lnSpc>
              <a:spcPct val="100000"/>
            </a:lnSpc>
          </a:pPr>
          <a:r>
            <a:rPr lang="en-US" sz="1200" b="0" strike="noStrike" spc="-1">
              <a:solidFill>
                <a:srgbClr val="FFFFFF"/>
              </a:solidFill>
              <a:latin typeface="Calibri"/>
            </a:rPr>
            <a:t>Total </a:t>
          </a:r>
          <a:endParaRPr lang="en-US" sz="1200" b="0" strike="noStrike" spc="-1">
            <a:latin typeface="Times New Roman"/>
          </a:endParaRPr>
        </a:p>
        <a:p>
          <a:pPr>
            <a:lnSpc>
              <a:spcPct val="100000"/>
            </a:lnSpc>
          </a:pPr>
          <a:r>
            <a:rPr lang="en-US" sz="1200" b="0" strike="noStrike" spc="-1">
              <a:solidFill>
                <a:srgbClr val="FFFFFF"/>
              </a:solidFill>
              <a:latin typeface="Calibri"/>
            </a:rPr>
            <a:t>LOC</a:t>
          </a:r>
          <a:endParaRPr lang="en-US" sz="1200" b="0" strike="noStrike" spc="-1">
            <a:latin typeface="Times New Roman"/>
          </a:endParaRPr>
        </a:p>
      </xdr:txBody>
    </xdr:sp>
    <xdr:clientData/>
  </xdr:twoCellAnchor>
  <xdr:twoCellAnchor editAs="oneCell">
    <xdr:from>
      <xdr:col>5</xdr:col>
      <xdr:colOff>20160</xdr:colOff>
      <xdr:row>8</xdr:row>
      <xdr:rowOff>16920</xdr:rowOff>
    </xdr:from>
    <xdr:to>
      <xdr:col>6</xdr:col>
      <xdr:colOff>92520</xdr:colOff>
      <xdr:row>12</xdr:row>
      <xdr:rowOff>101160</xdr:rowOff>
    </xdr:to>
    <xdr:sp macro="" textlink="">
      <xdr:nvSpPr>
        <xdr:cNvPr id="7" name="CustomShape 1">
          <a:extLst>
            <a:ext uri="{FF2B5EF4-FFF2-40B4-BE49-F238E27FC236}">
              <a16:creationId xmlns:a16="http://schemas.microsoft.com/office/drawing/2014/main" id="{00000000-0008-0000-0200-000007000000}"/>
            </a:ext>
          </a:extLst>
        </xdr:cNvPr>
        <xdr:cNvSpPr/>
      </xdr:nvSpPr>
      <xdr:spPr>
        <a:xfrm>
          <a:off x="4480200" y="1337400"/>
          <a:ext cx="1080000" cy="744840"/>
        </a:xfrm>
        <a:prstGeom prst="wedgeRectCallout">
          <a:avLst>
            <a:gd name="adj1" fmla="val 11880"/>
            <a:gd name="adj2" fmla="val 73902"/>
          </a:avLst>
        </a:prstGeom>
        <a:ln>
          <a:solidFill>
            <a:srgbClr val="4A7EBB"/>
          </a:solidFill>
          <a:round/>
        </a:ln>
        <a:effectLst>
          <a:outerShdw blurRad="40000" dist="23000" dir="5400000" rotWithShape="0">
            <a:srgbClr val="000000">
              <a:alpha val="35000"/>
            </a:srgbClr>
          </a:outerShdw>
        </a:effectLst>
      </xdr:spPr>
      <xdr:style>
        <a:lnRef idx="1">
          <a:schemeClr val="accent1"/>
        </a:lnRef>
        <a:fillRef idx="3">
          <a:schemeClr val="accent1"/>
        </a:fillRef>
        <a:effectRef idx="2">
          <a:schemeClr val="accent1"/>
        </a:effectRef>
        <a:fontRef idx="minor"/>
      </xdr:style>
      <xdr:txBody>
        <a:bodyPr lIns="90000" tIns="45000" rIns="90000" bIns="45000"/>
        <a:lstStyle/>
        <a:p>
          <a:pPr>
            <a:lnSpc>
              <a:spcPct val="100000"/>
            </a:lnSpc>
          </a:pPr>
          <a:r>
            <a:rPr lang="en-US" sz="1200" b="0" strike="noStrike" spc="-1">
              <a:solidFill>
                <a:srgbClr val="FFFFFF"/>
              </a:solidFill>
              <a:latin typeface="Calibri"/>
            </a:rPr>
            <a:t>How long to implement the user stories in this sprint</a:t>
          </a:r>
          <a:endParaRPr lang="en-US" sz="1200" b="0" strike="noStrike" spc="-1">
            <a:latin typeface="Times New Roman"/>
          </a:endParaRPr>
        </a:p>
      </xdr:txBody>
    </xdr:sp>
    <xdr:clientData/>
  </xdr:twoCellAnchor>
  <xdr:twoCellAnchor editAs="oneCell">
    <xdr:from>
      <xdr:col>6</xdr:col>
      <xdr:colOff>265680</xdr:colOff>
      <xdr:row>31</xdr:row>
      <xdr:rowOff>8640</xdr:rowOff>
    </xdr:from>
    <xdr:to>
      <xdr:col>7</xdr:col>
      <xdr:colOff>626040</xdr:colOff>
      <xdr:row>34</xdr:row>
      <xdr:rowOff>143640</xdr:rowOff>
    </xdr:to>
    <xdr:sp macro="" textlink="">
      <xdr:nvSpPr>
        <xdr:cNvPr id="8" name="CustomShape 1">
          <a:extLst>
            <a:ext uri="{FF2B5EF4-FFF2-40B4-BE49-F238E27FC236}">
              <a16:creationId xmlns:a16="http://schemas.microsoft.com/office/drawing/2014/main" id="{00000000-0008-0000-0200-000008000000}"/>
            </a:ext>
          </a:extLst>
        </xdr:cNvPr>
        <xdr:cNvSpPr/>
      </xdr:nvSpPr>
      <xdr:spPr>
        <a:xfrm>
          <a:off x="5733360" y="5126400"/>
          <a:ext cx="1247760" cy="630360"/>
        </a:xfrm>
        <a:prstGeom prst="wedgeRectCallout">
          <a:avLst>
            <a:gd name="adj1" fmla="val -51744"/>
            <a:gd name="adj2" fmla="val 81797"/>
          </a:avLst>
        </a:prstGeom>
        <a:ln>
          <a:solidFill>
            <a:srgbClr val="4A7EBB"/>
          </a:solidFill>
          <a:round/>
        </a:ln>
        <a:effectLst>
          <a:outerShdw blurRad="40000" dist="23000" dir="5400000" rotWithShape="0">
            <a:srgbClr val="000000">
              <a:alpha val="35000"/>
            </a:srgbClr>
          </a:outerShdw>
        </a:effectLst>
      </xdr:spPr>
      <xdr:style>
        <a:lnRef idx="1">
          <a:schemeClr val="accent1"/>
        </a:lnRef>
        <a:fillRef idx="3">
          <a:schemeClr val="accent1"/>
        </a:fillRef>
        <a:effectRef idx="2">
          <a:schemeClr val="accent1"/>
        </a:effectRef>
        <a:fontRef idx="minor"/>
      </xdr:style>
      <xdr:txBody>
        <a:bodyPr lIns="90000" tIns="45000" rIns="90000" bIns="45000"/>
        <a:lstStyle/>
        <a:p>
          <a:pPr>
            <a:lnSpc>
              <a:spcPct val="100000"/>
            </a:lnSpc>
          </a:pPr>
          <a:r>
            <a:rPr lang="en-US" sz="1200" b="0" strike="noStrike" spc="-1">
              <a:solidFill>
                <a:srgbClr val="FFFFFF"/>
              </a:solidFill>
              <a:latin typeface="Calibri"/>
            </a:rPr>
            <a:t>When we expect to complete all user stories</a:t>
          </a:r>
          <a:endParaRPr lang="en-US" sz="1200" b="0" strike="noStrike" spc="-1">
            <a:latin typeface="Times New Roman"/>
          </a:endParaRPr>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75240</xdr:colOff>
      <xdr:row>8</xdr:row>
      <xdr:rowOff>161280</xdr:rowOff>
    </xdr:from>
    <xdr:to>
      <xdr:col>6</xdr:col>
      <xdr:colOff>397800</xdr:colOff>
      <xdr:row>25</xdr:row>
      <xdr:rowOff>25200</xdr:rowOff>
    </xdr:to>
    <xdr:graphicFrame macro="">
      <xdr:nvGraphicFramePr>
        <xdr:cNvPr id="7" name="Chart 1">
          <a:extLst>
            <a:ext uri="{FF2B5EF4-FFF2-40B4-BE49-F238E27FC236}">
              <a16:creationId xmlns:a16="http://schemas.microsoft.com/office/drawing/2014/main" id="{00000000-0008-0000-0300-000007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9"/>
  <sheetViews>
    <sheetView zoomScale="110" zoomScaleNormal="110" workbookViewId="0"/>
  </sheetViews>
  <sheetFormatPr defaultColWidth="8.875" defaultRowHeight="12.75" x14ac:dyDescent="0.2"/>
  <cols>
    <col min="1" max="1" width="7.875" customWidth="1"/>
    <col min="2" max="2" width="8" customWidth="1"/>
    <col min="3" max="3" width="7.5" customWidth="1"/>
    <col min="4" max="4" width="22.375" customWidth="1"/>
    <col min="5" max="5" width="35.125" customWidth="1"/>
    <col min="6" max="1025" width="11" customWidth="1"/>
  </cols>
  <sheetData>
    <row r="1" spans="1:5" s="1" customFormat="1" x14ac:dyDescent="0.2">
      <c r="A1" s="1" t="s">
        <v>0</v>
      </c>
      <c r="B1" s="1" t="s">
        <v>1</v>
      </c>
      <c r="C1" s="1" t="s">
        <v>2</v>
      </c>
      <c r="D1" s="1" t="s">
        <v>3</v>
      </c>
      <c r="E1" s="1" t="s">
        <v>4</v>
      </c>
    </row>
    <row r="3" spans="1:5" x14ac:dyDescent="0.2">
      <c r="A3" t="s">
        <v>5</v>
      </c>
      <c r="B3" t="s">
        <v>6</v>
      </c>
      <c r="C3" t="s">
        <v>7</v>
      </c>
      <c r="D3" s="2" t="s">
        <v>8</v>
      </c>
      <c r="E3" t="s">
        <v>9</v>
      </c>
    </row>
    <row r="4" spans="1:5" x14ac:dyDescent="0.2">
      <c r="A4" t="s">
        <v>10</v>
      </c>
      <c r="B4" t="s">
        <v>11</v>
      </c>
      <c r="C4" t="s">
        <v>12</v>
      </c>
      <c r="D4" s="2" t="s">
        <v>13</v>
      </c>
      <c r="E4" t="s">
        <v>14</v>
      </c>
    </row>
    <row r="5" spans="1:5" x14ac:dyDescent="0.2">
      <c r="A5" t="s">
        <v>15</v>
      </c>
      <c r="B5" t="s">
        <v>16</v>
      </c>
      <c r="C5" t="s">
        <v>17</v>
      </c>
      <c r="D5" s="2" t="s">
        <v>18</v>
      </c>
      <c r="E5" t="s">
        <v>19</v>
      </c>
    </row>
    <row r="6" spans="1:5" x14ac:dyDescent="0.2">
      <c r="A6" t="s">
        <v>20</v>
      </c>
      <c r="B6" t="s">
        <v>21</v>
      </c>
      <c r="C6" t="s">
        <v>22</v>
      </c>
      <c r="D6" s="2" t="s">
        <v>23</v>
      </c>
      <c r="E6" s="2" t="s">
        <v>24</v>
      </c>
    </row>
    <row r="9" spans="1:5" x14ac:dyDescent="0.2">
      <c r="D9" s="1" t="s">
        <v>25</v>
      </c>
      <c r="E9" t="s">
        <v>26</v>
      </c>
    </row>
  </sheetData>
  <pageMargins left="0.75" right="0.75" top="1" bottom="1" header="0.51180555555555496" footer="0.51180555555555496"/>
  <pageSetup firstPageNumber="0"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33"/>
  <sheetViews>
    <sheetView topLeftCell="A7" zoomScale="110" zoomScaleNormal="110" workbookViewId="0">
      <selection activeCell="I25" sqref="I25"/>
    </sheetView>
  </sheetViews>
  <sheetFormatPr defaultColWidth="8.875" defaultRowHeight="12.75" x14ac:dyDescent="0.2"/>
  <cols>
    <col min="1" max="1" width="5.125" customWidth="1"/>
    <col min="2" max="2" width="7.625" customWidth="1"/>
    <col min="3" max="3" width="28.625" customWidth="1"/>
    <col min="4" max="4" width="6.625" customWidth="1"/>
    <col min="5" max="5" width="9.125" customWidth="1"/>
    <col min="6" max="1025" width="11" customWidth="1"/>
  </cols>
  <sheetData>
    <row r="1" spans="1:5" s="1" customFormat="1" x14ac:dyDescent="0.2">
      <c r="A1" s="1" t="s">
        <v>27</v>
      </c>
      <c r="B1" s="1" t="s">
        <v>28</v>
      </c>
      <c r="C1" s="1" t="s">
        <v>29</v>
      </c>
      <c r="D1" s="1" t="s">
        <v>30</v>
      </c>
      <c r="E1" s="1" t="s">
        <v>31</v>
      </c>
    </row>
    <row r="2" spans="1:5" x14ac:dyDescent="0.2">
      <c r="A2">
        <v>1</v>
      </c>
      <c r="B2" t="s">
        <v>32</v>
      </c>
      <c r="C2" t="s">
        <v>33</v>
      </c>
      <c r="D2" t="s">
        <v>5</v>
      </c>
      <c r="E2" t="s">
        <v>34</v>
      </c>
    </row>
    <row r="3" spans="1:5" x14ac:dyDescent="0.2">
      <c r="A3">
        <v>1</v>
      </c>
      <c r="B3" t="s">
        <v>35</v>
      </c>
      <c r="C3" t="s">
        <v>36</v>
      </c>
      <c r="D3" t="s">
        <v>5</v>
      </c>
      <c r="E3" t="s">
        <v>34</v>
      </c>
    </row>
    <row r="4" spans="1:5" x14ac:dyDescent="0.2">
      <c r="A4">
        <v>1</v>
      </c>
      <c r="B4" t="s">
        <v>37</v>
      </c>
      <c r="C4" t="s">
        <v>38</v>
      </c>
      <c r="D4" t="s">
        <v>10</v>
      </c>
      <c r="E4" t="s">
        <v>34</v>
      </c>
    </row>
    <row r="5" spans="1:5" x14ac:dyDescent="0.2">
      <c r="A5">
        <v>1</v>
      </c>
      <c r="B5" t="s">
        <v>39</v>
      </c>
      <c r="C5" t="s">
        <v>40</v>
      </c>
      <c r="D5" t="s">
        <v>10</v>
      </c>
      <c r="E5" t="s">
        <v>34</v>
      </c>
    </row>
    <row r="6" spans="1:5" x14ac:dyDescent="0.2">
      <c r="A6">
        <v>1</v>
      </c>
      <c r="B6" t="s">
        <v>41</v>
      </c>
      <c r="C6" t="s">
        <v>42</v>
      </c>
      <c r="D6" t="s">
        <v>15</v>
      </c>
      <c r="E6" t="s">
        <v>34</v>
      </c>
    </row>
    <row r="7" spans="1:5" x14ac:dyDescent="0.2">
      <c r="A7">
        <v>1</v>
      </c>
      <c r="B7" t="s">
        <v>43</v>
      </c>
      <c r="C7" t="s">
        <v>44</v>
      </c>
      <c r="D7" t="s">
        <v>15</v>
      </c>
      <c r="E7" t="s">
        <v>34</v>
      </c>
    </row>
    <row r="8" spans="1:5" x14ac:dyDescent="0.2">
      <c r="A8">
        <v>1</v>
      </c>
      <c r="B8" t="s">
        <v>45</v>
      </c>
      <c r="C8" t="s">
        <v>46</v>
      </c>
      <c r="D8" t="s">
        <v>20</v>
      </c>
      <c r="E8" t="s">
        <v>34</v>
      </c>
    </row>
    <row r="9" spans="1:5" x14ac:dyDescent="0.2">
      <c r="A9">
        <v>1</v>
      </c>
      <c r="B9" t="s">
        <v>47</v>
      </c>
      <c r="C9" t="s">
        <v>48</v>
      </c>
      <c r="D9" t="s">
        <v>20</v>
      </c>
      <c r="E9" t="s">
        <v>34</v>
      </c>
    </row>
    <row r="10" spans="1:5" x14ac:dyDescent="0.2">
      <c r="A10">
        <v>2</v>
      </c>
      <c r="B10" t="s">
        <v>49</v>
      </c>
      <c r="C10" t="s">
        <v>50</v>
      </c>
      <c r="D10" t="s">
        <v>5</v>
      </c>
      <c r="E10" t="s">
        <v>34</v>
      </c>
    </row>
    <row r="11" spans="1:5" x14ac:dyDescent="0.2">
      <c r="A11">
        <v>2</v>
      </c>
      <c r="B11" t="s">
        <v>51</v>
      </c>
      <c r="C11" t="s">
        <v>52</v>
      </c>
      <c r="D11" t="s">
        <v>5</v>
      </c>
      <c r="E11" t="s">
        <v>34</v>
      </c>
    </row>
    <row r="12" spans="1:5" x14ac:dyDescent="0.2">
      <c r="A12">
        <v>2</v>
      </c>
      <c r="B12" t="s">
        <v>53</v>
      </c>
      <c r="C12" t="s">
        <v>54</v>
      </c>
      <c r="D12" t="s">
        <v>10</v>
      </c>
      <c r="E12" t="s">
        <v>34</v>
      </c>
    </row>
    <row r="13" spans="1:5" x14ac:dyDescent="0.2">
      <c r="A13">
        <v>2</v>
      </c>
      <c r="B13" t="s">
        <v>55</v>
      </c>
      <c r="C13" t="s">
        <v>56</v>
      </c>
      <c r="D13" t="s">
        <v>10</v>
      </c>
      <c r="E13" t="s">
        <v>34</v>
      </c>
    </row>
    <row r="14" spans="1:5" x14ac:dyDescent="0.2">
      <c r="A14">
        <v>2</v>
      </c>
      <c r="B14" t="s">
        <v>57</v>
      </c>
      <c r="C14" t="s">
        <v>58</v>
      </c>
      <c r="D14" t="s">
        <v>15</v>
      </c>
      <c r="E14" t="s">
        <v>34</v>
      </c>
    </row>
    <row r="15" spans="1:5" x14ac:dyDescent="0.2">
      <c r="A15">
        <v>2</v>
      </c>
      <c r="B15" t="s">
        <v>59</v>
      </c>
      <c r="C15" t="s">
        <v>60</v>
      </c>
      <c r="D15" t="s">
        <v>15</v>
      </c>
      <c r="E15" t="s">
        <v>34</v>
      </c>
    </row>
    <row r="16" spans="1:5" x14ac:dyDescent="0.2">
      <c r="A16">
        <v>2</v>
      </c>
      <c r="B16" t="s">
        <v>61</v>
      </c>
      <c r="C16" t="s">
        <v>62</v>
      </c>
      <c r="D16" t="s">
        <v>20</v>
      </c>
      <c r="E16" t="s">
        <v>34</v>
      </c>
    </row>
    <row r="17" spans="1:5" x14ac:dyDescent="0.2">
      <c r="A17">
        <v>2</v>
      </c>
      <c r="B17" t="s">
        <v>63</v>
      </c>
      <c r="C17" t="s">
        <v>64</v>
      </c>
      <c r="D17" t="s">
        <v>20</v>
      </c>
      <c r="E17" t="s">
        <v>34</v>
      </c>
    </row>
    <row r="18" spans="1:5" x14ac:dyDescent="0.2">
      <c r="A18">
        <v>3</v>
      </c>
      <c r="B18" t="s">
        <v>65</v>
      </c>
      <c r="C18" t="s">
        <v>66</v>
      </c>
      <c r="D18" t="s">
        <v>5</v>
      </c>
      <c r="E18" t="s">
        <v>34</v>
      </c>
    </row>
    <row r="19" spans="1:5" x14ac:dyDescent="0.2">
      <c r="A19">
        <v>3</v>
      </c>
      <c r="B19" t="s">
        <v>67</v>
      </c>
      <c r="C19" t="s">
        <v>68</v>
      </c>
      <c r="D19" t="s">
        <v>5</v>
      </c>
      <c r="E19" t="s">
        <v>34</v>
      </c>
    </row>
    <row r="20" spans="1:5" x14ac:dyDescent="0.2">
      <c r="A20">
        <v>3</v>
      </c>
      <c r="B20" t="s">
        <v>69</v>
      </c>
      <c r="C20" t="s">
        <v>70</v>
      </c>
      <c r="D20" t="s">
        <v>10</v>
      </c>
      <c r="E20" t="s">
        <v>34</v>
      </c>
    </row>
    <row r="21" spans="1:5" x14ac:dyDescent="0.2">
      <c r="A21">
        <v>3</v>
      </c>
      <c r="B21" t="s">
        <v>71</v>
      </c>
      <c r="C21" t="s">
        <v>72</v>
      </c>
      <c r="D21" t="s">
        <v>10</v>
      </c>
      <c r="E21" t="s">
        <v>34</v>
      </c>
    </row>
    <row r="22" spans="1:5" x14ac:dyDescent="0.2">
      <c r="A22">
        <v>3</v>
      </c>
      <c r="B22" t="s">
        <v>73</v>
      </c>
      <c r="C22" t="s">
        <v>74</v>
      </c>
      <c r="D22" t="s">
        <v>15</v>
      </c>
      <c r="E22" t="s">
        <v>34</v>
      </c>
    </row>
    <row r="23" spans="1:5" x14ac:dyDescent="0.2">
      <c r="A23">
        <v>3</v>
      </c>
      <c r="B23" t="s">
        <v>75</v>
      </c>
      <c r="C23" t="s">
        <v>76</v>
      </c>
      <c r="D23" t="s">
        <v>15</v>
      </c>
      <c r="E23" t="s">
        <v>34</v>
      </c>
    </row>
    <row r="24" spans="1:5" x14ac:dyDescent="0.2">
      <c r="A24">
        <v>3</v>
      </c>
      <c r="B24" t="s">
        <v>77</v>
      </c>
      <c r="C24" t="s">
        <v>78</v>
      </c>
      <c r="D24" t="s">
        <v>20</v>
      </c>
      <c r="E24" t="s">
        <v>34</v>
      </c>
    </row>
    <row r="25" spans="1:5" x14ac:dyDescent="0.2">
      <c r="A25">
        <v>3</v>
      </c>
      <c r="B25" t="s">
        <v>79</v>
      </c>
      <c r="C25" t="s">
        <v>80</v>
      </c>
      <c r="D25" t="s">
        <v>20</v>
      </c>
      <c r="E25" t="s">
        <v>34</v>
      </c>
    </row>
    <row r="26" spans="1:5" x14ac:dyDescent="0.2">
      <c r="A26">
        <v>4</v>
      </c>
      <c r="B26" t="s">
        <v>81</v>
      </c>
      <c r="C26" t="s">
        <v>82</v>
      </c>
      <c r="D26" t="s">
        <v>5</v>
      </c>
      <c r="E26" t="s">
        <v>142</v>
      </c>
    </row>
    <row r="27" spans="1:5" x14ac:dyDescent="0.2">
      <c r="A27">
        <v>4</v>
      </c>
      <c r="B27" t="s">
        <v>83</v>
      </c>
      <c r="C27" t="s">
        <v>84</v>
      </c>
      <c r="D27" t="s">
        <v>5</v>
      </c>
      <c r="E27" t="s">
        <v>142</v>
      </c>
    </row>
    <row r="28" spans="1:5" x14ac:dyDescent="0.2">
      <c r="A28">
        <v>4</v>
      </c>
      <c r="B28" t="s">
        <v>85</v>
      </c>
      <c r="C28" t="s">
        <v>86</v>
      </c>
      <c r="D28" t="s">
        <v>10</v>
      </c>
      <c r="E28" t="s">
        <v>142</v>
      </c>
    </row>
    <row r="29" spans="1:5" x14ac:dyDescent="0.2">
      <c r="A29">
        <v>4</v>
      </c>
      <c r="B29" t="s">
        <v>87</v>
      </c>
      <c r="C29" t="s">
        <v>88</v>
      </c>
      <c r="D29" t="s">
        <v>10</v>
      </c>
      <c r="E29" t="s">
        <v>142</v>
      </c>
    </row>
    <row r="30" spans="1:5" x14ac:dyDescent="0.2">
      <c r="A30">
        <v>4</v>
      </c>
      <c r="B30" t="s">
        <v>89</v>
      </c>
      <c r="C30" t="s">
        <v>90</v>
      </c>
      <c r="D30" t="s">
        <v>15</v>
      </c>
      <c r="E30" t="s">
        <v>142</v>
      </c>
    </row>
    <row r="31" spans="1:5" x14ac:dyDescent="0.2">
      <c r="A31">
        <v>4</v>
      </c>
      <c r="B31" t="s">
        <v>91</v>
      </c>
      <c r="C31" t="s">
        <v>92</v>
      </c>
      <c r="D31" t="s">
        <v>15</v>
      </c>
      <c r="E31" t="s">
        <v>142</v>
      </c>
    </row>
    <row r="32" spans="1:5" x14ac:dyDescent="0.2">
      <c r="A32">
        <v>4</v>
      </c>
      <c r="B32" t="s">
        <v>93</v>
      </c>
      <c r="C32" t="s">
        <v>94</v>
      </c>
      <c r="D32" t="s">
        <v>20</v>
      </c>
      <c r="E32" t="s">
        <v>142</v>
      </c>
    </row>
    <row r="33" spans="1:5" x14ac:dyDescent="0.2">
      <c r="A33">
        <v>4</v>
      </c>
      <c r="B33" t="s">
        <v>95</v>
      </c>
      <c r="C33" t="s">
        <v>96</v>
      </c>
      <c r="D33" t="s">
        <v>20</v>
      </c>
      <c r="E33" t="s">
        <v>142</v>
      </c>
    </row>
  </sheetData>
  <pageMargins left="0.75" right="0.75" top="1" bottom="1" header="0.51180555555555496" footer="0.51180555555555496"/>
  <pageSetup firstPageNumber="0"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19"/>
  <sheetViews>
    <sheetView zoomScale="110" zoomScaleNormal="110" workbookViewId="0">
      <selection activeCell="K38" sqref="K38"/>
    </sheetView>
  </sheetViews>
  <sheetFormatPr defaultColWidth="8.875" defaultRowHeight="12.75" x14ac:dyDescent="0.2"/>
  <cols>
    <col min="1" max="1" width="10.875" style="3" customWidth="1"/>
    <col min="2" max="2" width="9.5" customWidth="1"/>
    <col min="3" max="3" width="15.875" customWidth="1"/>
    <col min="4" max="4" width="12.375" customWidth="1"/>
    <col min="5" max="5" width="6.875" customWidth="1"/>
    <col min="6" max="6" width="12.5" style="4" customWidth="1"/>
    <col min="7" max="1025" width="11" customWidth="1"/>
  </cols>
  <sheetData>
    <row r="1" spans="1:7" x14ac:dyDescent="0.2">
      <c r="A1" s="3" t="s">
        <v>97</v>
      </c>
    </row>
    <row r="2" spans="1:7" x14ac:dyDescent="0.2">
      <c r="A2" s="3" t="s">
        <v>98</v>
      </c>
    </row>
    <row r="3" spans="1:7" x14ac:dyDescent="0.2">
      <c r="A3" s="3" t="s">
        <v>99</v>
      </c>
    </row>
    <row r="5" spans="1:7" x14ac:dyDescent="0.2">
      <c r="A5" s="3" t="s">
        <v>100</v>
      </c>
    </row>
    <row r="6" spans="1:7" x14ac:dyDescent="0.2">
      <c r="A6" s="3" t="s">
        <v>101</v>
      </c>
    </row>
    <row r="8" spans="1:7" x14ac:dyDescent="0.2">
      <c r="A8" s="3" t="s">
        <v>102</v>
      </c>
    </row>
    <row r="14" spans="1:7" s="1" customFormat="1" x14ac:dyDescent="0.2">
      <c r="A14" s="1" t="s">
        <v>27</v>
      </c>
      <c r="B14" s="5" t="s">
        <v>103</v>
      </c>
      <c r="C14" s="1" t="s">
        <v>104</v>
      </c>
      <c r="D14" s="1" t="s">
        <v>105</v>
      </c>
      <c r="E14" s="1" t="s">
        <v>106</v>
      </c>
      <c r="F14" s="1" t="s">
        <v>107</v>
      </c>
      <c r="G14" s="6" t="s">
        <v>108</v>
      </c>
    </row>
    <row r="15" spans="1:7" x14ac:dyDescent="0.2">
      <c r="A15" s="3" t="s">
        <v>109</v>
      </c>
      <c r="B15" s="7">
        <v>41065</v>
      </c>
      <c r="C15" s="8">
        <v>24</v>
      </c>
      <c r="E15" s="8">
        <v>0</v>
      </c>
      <c r="F15" s="8"/>
      <c r="G15" s="4"/>
    </row>
    <row r="16" spans="1:7" x14ac:dyDescent="0.2">
      <c r="A16" s="3" t="s">
        <v>110</v>
      </c>
      <c r="B16" s="7">
        <v>41078</v>
      </c>
      <c r="C16" s="8">
        <v>18</v>
      </c>
      <c r="D16">
        <f>C15-C16</f>
        <v>6</v>
      </c>
      <c r="E16" s="8">
        <v>250</v>
      </c>
      <c r="F16" s="8">
        <v>120</v>
      </c>
      <c r="G16" s="4">
        <f>(E16-E15)/F16*60</f>
        <v>125.00000000000001</v>
      </c>
    </row>
    <row r="17" spans="1:7" x14ac:dyDescent="0.2">
      <c r="A17" s="3" t="s">
        <v>111</v>
      </c>
      <c r="B17" s="7">
        <v>41092</v>
      </c>
      <c r="C17" s="8">
        <v>12</v>
      </c>
      <c r="D17">
        <f>C16-C17</f>
        <v>6</v>
      </c>
      <c r="E17" s="8">
        <v>480</v>
      </c>
      <c r="F17" s="9">
        <v>135</v>
      </c>
      <c r="G17" s="4">
        <f>(E17-E16)/F17*60</f>
        <v>102.22222222222223</v>
      </c>
    </row>
    <row r="18" spans="1:7" x14ac:dyDescent="0.2">
      <c r="A18" s="3" t="s">
        <v>112</v>
      </c>
      <c r="B18" s="7">
        <v>41106</v>
      </c>
      <c r="C18" s="8">
        <v>6</v>
      </c>
      <c r="D18">
        <f>C17-C18</f>
        <v>6</v>
      </c>
      <c r="E18" s="8">
        <v>740</v>
      </c>
      <c r="F18" s="9">
        <v>160</v>
      </c>
      <c r="G18" s="4">
        <f>(E18-E17)/F18*60</f>
        <v>97.5</v>
      </c>
    </row>
    <row r="19" spans="1:7" x14ac:dyDescent="0.2">
      <c r="A19" s="3" t="s">
        <v>113</v>
      </c>
      <c r="B19" s="7">
        <v>41120</v>
      </c>
      <c r="C19" s="8">
        <v>0</v>
      </c>
      <c r="D19">
        <f>C18-C19</f>
        <v>6</v>
      </c>
      <c r="E19" s="8">
        <v>1100</v>
      </c>
      <c r="F19" s="9">
        <v>145</v>
      </c>
      <c r="G19" s="4">
        <f>(E19-E18)/F19*60</f>
        <v>148.9655172413793</v>
      </c>
    </row>
  </sheetData>
  <pageMargins left="0.75" right="0.75" top="1" bottom="1" header="0.51180555555555496" footer="0.51180555555555496"/>
  <pageSetup firstPageNumber="0" orientation="portrait" horizontalDpi="300" verticalDpi="300"/>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5"/>
  <sheetViews>
    <sheetView zoomScale="110" zoomScaleNormal="110" workbookViewId="0">
      <selection activeCell="H5" sqref="H5"/>
    </sheetView>
  </sheetViews>
  <sheetFormatPr defaultColWidth="8.875" defaultRowHeight="12.75" x14ac:dyDescent="0.2"/>
  <cols>
    <col min="1" max="1" width="10.875" style="3" customWidth="1"/>
    <col min="2" max="2" width="16.625" customWidth="1"/>
    <col min="3" max="3" width="12.5" customWidth="1"/>
    <col min="4" max="4" width="7.125" customWidth="1"/>
    <col min="5" max="5" width="6.875" customWidth="1"/>
    <col min="6" max="6" width="12.5" style="4" customWidth="1"/>
    <col min="7" max="1025" width="11" customWidth="1"/>
  </cols>
  <sheetData>
    <row r="1" spans="1:6" s="1" customFormat="1" x14ac:dyDescent="0.2">
      <c r="A1" s="5" t="s">
        <v>103</v>
      </c>
      <c r="B1" s="1" t="s">
        <v>104</v>
      </c>
      <c r="C1" s="1" t="s">
        <v>105</v>
      </c>
      <c r="D1" s="1" t="s">
        <v>106</v>
      </c>
      <c r="E1" s="1" t="s">
        <v>107</v>
      </c>
      <c r="F1" s="6" t="s">
        <v>108</v>
      </c>
    </row>
    <row r="2" spans="1:6" x14ac:dyDescent="0.2">
      <c r="A2" s="3">
        <v>42408</v>
      </c>
      <c r="B2">
        <v>32</v>
      </c>
      <c r="D2">
        <v>0</v>
      </c>
    </row>
    <row r="3" spans="1:6" x14ac:dyDescent="0.2">
      <c r="A3" s="3">
        <v>42423</v>
      </c>
      <c r="B3">
        <f>B2-C3</f>
        <v>24</v>
      </c>
      <c r="C3">
        <v>8</v>
      </c>
      <c r="D3">
        <v>206</v>
      </c>
      <c r="E3">
        <v>195</v>
      </c>
      <c r="F3" s="4">
        <f>206/(195/60)</f>
        <v>63.384615384615387</v>
      </c>
    </row>
    <row r="4" spans="1:6" x14ac:dyDescent="0.2">
      <c r="A4" s="3">
        <v>42436</v>
      </c>
      <c r="B4">
        <v>16</v>
      </c>
      <c r="C4">
        <v>8</v>
      </c>
      <c r="D4">
        <v>365</v>
      </c>
      <c r="E4">
        <v>250</v>
      </c>
      <c r="F4" s="4">
        <f>(D4/(E4/60))</f>
        <v>87.6</v>
      </c>
    </row>
    <row r="5" spans="1:6" x14ac:dyDescent="0.2">
      <c r="A5" s="3">
        <v>42457</v>
      </c>
      <c r="B5">
        <v>8</v>
      </c>
      <c r="C5">
        <v>8</v>
      </c>
      <c r="D5">
        <v>144</v>
      </c>
      <c r="E5">
        <v>225</v>
      </c>
      <c r="F5" s="4">
        <f>(D5/(E5/60))</f>
        <v>38.4</v>
      </c>
    </row>
  </sheetData>
  <pageMargins left="0.75" right="0.75" top="1" bottom="1" header="0.51180555555555496" footer="0.51180555555555496"/>
  <pageSetup firstPageNumber="0" orientation="portrait" horizontalDpi="300" verticalDpi="300"/>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Q21"/>
  <sheetViews>
    <sheetView zoomScale="110" zoomScaleNormal="110" workbookViewId="0">
      <selection activeCell="B13" sqref="B13"/>
    </sheetView>
  </sheetViews>
  <sheetFormatPr defaultColWidth="8.875" defaultRowHeight="12.75" x14ac:dyDescent="0.2"/>
  <cols>
    <col min="1" max="1" width="7.625" customWidth="1"/>
    <col min="2" max="2" width="31" style="10" customWidth="1"/>
    <col min="3" max="3" width="7.375" customWidth="1"/>
    <col min="4" max="5" width="8.125" customWidth="1"/>
    <col min="6" max="6" width="9" customWidth="1"/>
    <col min="7" max="7" width="8.5" customWidth="1"/>
    <col min="8" max="8" width="9.125" customWidth="1"/>
    <col min="9" max="9" width="21.625" style="3" customWidth="1"/>
    <col min="10" max="10" width="17.5" customWidth="1"/>
    <col min="11" max="11" width="16" style="11" customWidth="1"/>
    <col min="12" max="12" width="17.625" style="11" customWidth="1"/>
    <col min="13" max="13" width="31.5" style="11" customWidth="1"/>
    <col min="14" max="15" width="10.125" style="11" customWidth="1"/>
    <col min="16" max="16" width="31.5" style="11" customWidth="1"/>
    <col min="17" max="17" width="10.125" style="12" customWidth="1"/>
    <col min="18" max="1025" width="11" customWidth="1"/>
  </cols>
  <sheetData>
    <row r="1" spans="1:17" x14ac:dyDescent="0.2">
      <c r="A1" s="1" t="s">
        <v>31</v>
      </c>
      <c r="B1" s="13" t="s">
        <v>114</v>
      </c>
      <c r="C1" s="13" t="s">
        <v>115</v>
      </c>
      <c r="D1" s="13" t="s">
        <v>116</v>
      </c>
      <c r="E1" s="13" t="s">
        <v>117</v>
      </c>
      <c r="F1" s="14" t="s">
        <v>118</v>
      </c>
      <c r="H1" s="15" t="s">
        <v>119</v>
      </c>
      <c r="I1" s="15" t="s">
        <v>120</v>
      </c>
      <c r="J1" s="15" t="s">
        <v>121</v>
      </c>
      <c r="K1" s="15" t="s">
        <v>122</v>
      </c>
      <c r="L1" s="15" t="s">
        <v>123</v>
      </c>
      <c r="M1" s="15" t="s">
        <v>124</v>
      </c>
      <c r="N1" s="15" t="s">
        <v>125</v>
      </c>
      <c r="O1" s="15"/>
      <c r="P1" s="15"/>
      <c r="Q1" s="16"/>
    </row>
    <row r="2" spans="1:17" x14ac:dyDescent="0.2">
      <c r="A2" t="s">
        <v>126</v>
      </c>
      <c r="B2" s="10">
        <v>25</v>
      </c>
      <c r="C2">
        <v>30</v>
      </c>
      <c r="D2">
        <f t="shared" ref="D2:D9" si="0">K2-J2</f>
        <v>21</v>
      </c>
      <c r="E2">
        <v>25</v>
      </c>
      <c r="F2" s="3" t="s">
        <v>127</v>
      </c>
      <c r="H2" s="17" t="s">
        <v>128</v>
      </c>
      <c r="I2" s="17" t="s">
        <v>129</v>
      </c>
      <c r="J2" s="17">
        <v>161</v>
      </c>
      <c r="K2" s="17">
        <v>182</v>
      </c>
      <c r="L2" s="17" t="s">
        <v>130</v>
      </c>
      <c r="M2" s="17" t="s">
        <v>131</v>
      </c>
      <c r="N2" s="18" t="s">
        <v>132</v>
      </c>
      <c r="O2" s="17"/>
      <c r="P2" s="17"/>
      <c r="Q2" s="18"/>
    </row>
    <row r="3" spans="1:17" x14ac:dyDescent="0.2">
      <c r="A3" t="s">
        <v>126</v>
      </c>
      <c r="B3" s="10">
        <v>20</v>
      </c>
      <c r="C3">
        <v>20</v>
      </c>
      <c r="D3">
        <f t="shared" si="0"/>
        <v>16</v>
      </c>
      <c r="E3">
        <v>15</v>
      </c>
      <c r="F3" s="3" t="s">
        <v>127</v>
      </c>
      <c r="H3" s="17" t="s">
        <v>128</v>
      </c>
      <c r="I3" s="11" t="s">
        <v>133</v>
      </c>
      <c r="J3" s="17">
        <v>187</v>
      </c>
      <c r="K3" s="17">
        <v>203</v>
      </c>
      <c r="L3" s="17" t="s">
        <v>130</v>
      </c>
      <c r="M3" s="11" t="s">
        <v>134</v>
      </c>
      <c r="N3" s="11" t="s">
        <v>135</v>
      </c>
      <c r="O3" s="17"/>
    </row>
    <row r="4" spans="1:17" x14ac:dyDescent="0.2">
      <c r="A4" t="s">
        <v>126</v>
      </c>
      <c r="B4" s="10">
        <v>20</v>
      </c>
      <c r="C4">
        <v>20</v>
      </c>
      <c r="D4">
        <f t="shared" si="0"/>
        <v>10</v>
      </c>
      <c r="E4">
        <v>20</v>
      </c>
      <c r="F4" s="3" t="s">
        <v>127</v>
      </c>
      <c r="H4" s="17" t="s">
        <v>128</v>
      </c>
      <c r="I4" s="11" t="s">
        <v>136</v>
      </c>
      <c r="J4" s="17">
        <v>207</v>
      </c>
      <c r="K4" s="17">
        <v>217</v>
      </c>
      <c r="L4" s="17" t="s">
        <v>130</v>
      </c>
      <c r="M4" s="11" t="s">
        <v>137</v>
      </c>
      <c r="N4" s="17" t="s">
        <v>138</v>
      </c>
      <c r="O4" s="17"/>
      <c r="Q4" s="19"/>
    </row>
    <row r="5" spans="1:17" x14ac:dyDescent="0.2">
      <c r="A5" t="s">
        <v>126</v>
      </c>
      <c r="B5" s="10">
        <v>35</v>
      </c>
      <c r="C5">
        <v>30</v>
      </c>
      <c r="D5">
        <f t="shared" si="0"/>
        <v>10</v>
      </c>
      <c r="E5">
        <v>30</v>
      </c>
      <c r="F5" s="3" t="s">
        <v>127</v>
      </c>
      <c r="H5" s="17" t="s">
        <v>128</v>
      </c>
      <c r="I5" s="11" t="s">
        <v>139</v>
      </c>
      <c r="J5" s="17">
        <v>221</v>
      </c>
      <c r="K5" s="17">
        <v>231</v>
      </c>
      <c r="L5" s="17" t="s">
        <v>130</v>
      </c>
      <c r="M5" s="11" t="s">
        <v>140</v>
      </c>
      <c r="N5" s="17" t="s">
        <v>141</v>
      </c>
      <c r="O5" s="17"/>
      <c r="Q5" s="19"/>
    </row>
    <row r="6" spans="1:17" x14ac:dyDescent="0.2">
      <c r="A6" t="s">
        <v>126</v>
      </c>
      <c r="B6" s="10">
        <v>35</v>
      </c>
      <c r="C6">
        <v>30</v>
      </c>
      <c r="D6">
        <f t="shared" si="0"/>
        <v>15</v>
      </c>
      <c r="E6">
        <v>30</v>
      </c>
      <c r="F6" s="3" t="s">
        <v>143</v>
      </c>
      <c r="H6" s="17" t="s">
        <v>128</v>
      </c>
      <c r="I6" s="11" t="s">
        <v>144</v>
      </c>
      <c r="J6" s="11">
        <v>235</v>
      </c>
      <c r="K6" s="11">
        <v>250</v>
      </c>
      <c r="L6" s="17" t="s">
        <v>130</v>
      </c>
      <c r="M6" s="11" t="s">
        <v>145</v>
      </c>
      <c r="N6" s="11" t="s">
        <v>146</v>
      </c>
    </row>
    <row r="7" spans="1:17" x14ac:dyDescent="0.2">
      <c r="A7" t="s">
        <v>126</v>
      </c>
      <c r="B7" s="10">
        <v>35</v>
      </c>
      <c r="C7">
        <v>30</v>
      </c>
      <c r="D7">
        <f t="shared" si="0"/>
        <v>15</v>
      </c>
      <c r="E7">
        <v>30</v>
      </c>
      <c r="F7" s="3" t="s">
        <v>143</v>
      </c>
      <c r="H7" s="17" t="s">
        <v>128</v>
      </c>
      <c r="I7" s="11" t="s">
        <v>147</v>
      </c>
      <c r="J7" s="11">
        <v>254</v>
      </c>
      <c r="K7" s="11">
        <v>269</v>
      </c>
      <c r="L7" s="17" t="s">
        <v>130</v>
      </c>
      <c r="M7" s="11" t="s">
        <v>148</v>
      </c>
      <c r="N7" s="11" t="s">
        <v>149</v>
      </c>
    </row>
    <row r="8" spans="1:17" x14ac:dyDescent="0.2">
      <c r="A8" t="s">
        <v>126</v>
      </c>
      <c r="B8" s="10">
        <v>20</v>
      </c>
      <c r="C8">
        <v>20</v>
      </c>
      <c r="D8">
        <f t="shared" si="0"/>
        <v>6</v>
      </c>
      <c r="E8">
        <v>20</v>
      </c>
      <c r="F8" s="3" t="s">
        <v>143</v>
      </c>
      <c r="H8" s="17" t="s">
        <v>128</v>
      </c>
      <c r="I8" s="17" t="s">
        <v>150</v>
      </c>
      <c r="J8" s="17">
        <v>273</v>
      </c>
      <c r="K8" s="17">
        <v>279</v>
      </c>
      <c r="L8" s="17" t="s">
        <v>130</v>
      </c>
      <c r="M8" s="17" t="s">
        <v>151</v>
      </c>
      <c r="N8" s="17" t="s">
        <v>152</v>
      </c>
      <c r="O8" s="17"/>
      <c r="P8" s="17"/>
      <c r="Q8" s="19"/>
    </row>
    <row r="9" spans="1:17" x14ac:dyDescent="0.2">
      <c r="A9" t="s">
        <v>126</v>
      </c>
      <c r="B9" s="10">
        <v>40</v>
      </c>
      <c r="C9">
        <v>30</v>
      </c>
      <c r="D9">
        <f t="shared" si="0"/>
        <v>42</v>
      </c>
      <c r="E9">
        <v>25</v>
      </c>
      <c r="F9" s="3" t="s">
        <v>127</v>
      </c>
      <c r="H9" s="17" t="s">
        <v>128</v>
      </c>
      <c r="I9" s="11" t="s">
        <v>153</v>
      </c>
      <c r="J9" s="11">
        <v>283</v>
      </c>
      <c r="K9" s="11">
        <v>325</v>
      </c>
      <c r="L9" s="17" t="s">
        <v>130</v>
      </c>
      <c r="M9" s="11" t="s">
        <v>154</v>
      </c>
      <c r="N9" s="11" t="s">
        <v>155</v>
      </c>
    </row>
    <row r="10" spans="1:17" x14ac:dyDescent="0.2">
      <c r="E10">
        <f>SUM(E2:E9)</f>
        <v>195</v>
      </c>
      <c r="F10" s="3"/>
      <c r="H10" s="11"/>
      <c r="I10" s="11"/>
      <c r="J10" s="11"/>
    </row>
    <row r="14" spans="1:17" x14ac:dyDescent="0.2">
      <c r="B14" s="20" t="s">
        <v>156</v>
      </c>
    </row>
    <row r="15" spans="1:17" x14ac:dyDescent="0.2">
      <c r="B15" s="20"/>
    </row>
    <row r="16" spans="1:17" x14ac:dyDescent="0.2">
      <c r="B16" s="20" t="s">
        <v>157</v>
      </c>
    </row>
    <row r="17" spans="2:2" x14ac:dyDescent="0.2">
      <c r="B17" s="10" t="s">
        <v>158</v>
      </c>
    </row>
    <row r="18" spans="2:2" x14ac:dyDescent="0.2">
      <c r="B18" s="10" t="s">
        <v>159</v>
      </c>
    </row>
    <row r="20" spans="2:2" x14ac:dyDescent="0.2">
      <c r="B20" s="20" t="s">
        <v>160</v>
      </c>
    </row>
    <row r="21" spans="2:2" ht="25.5" x14ac:dyDescent="0.2">
      <c r="B21" s="10" t="s">
        <v>161</v>
      </c>
    </row>
  </sheetData>
  <pageMargins left="0.75" right="0.75" top="1" bottom="1" header="0.51180555555555496" footer="0.51180555555555496"/>
  <pageSetup firstPageNumber="0"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Q9"/>
  <sheetViews>
    <sheetView topLeftCell="I1" zoomScale="110" zoomScaleNormal="110" workbookViewId="0">
      <selection activeCell="P32" sqref="P32"/>
    </sheetView>
  </sheetViews>
  <sheetFormatPr defaultColWidth="8.875" defaultRowHeight="12.75" x14ac:dyDescent="0.2"/>
  <cols>
    <col min="1" max="1" width="11" customWidth="1"/>
    <col min="2" max="2" width="25.625" customWidth="1"/>
    <col min="3" max="8" width="11" customWidth="1"/>
    <col min="9" max="9" width="11.375" customWidth="1"/>
    <col min="10" max="10" width="18.125" customWidth="1"/>
    <col min="11" max="11" width="16.5" customWidth="1"/>
    <col min="12" max="12" width="17.5" customWidth="1"/>
    <col min="13" max="13" width="16" customWidth="1"/>
    <col min="14" max="15" width="11" customWidth="1"/>
    <col min="16" max="16" width="24.125" customWidth="1"/>
    <col min="17" max="1025" width="11" customWidth="1"/>
  </cols>
  <sheetData>
    <row r="1" spans="1:17" x14ac:dyDescent="0.2">
      <c r="A1" s="1" t="s">
        <v>28</v>
      </c>
      <c r="B1" s="20" t="s">
        <v>29</v>
      </c>
      <c r="C1" s="1" t="s">
        <v>30</v>
      </c>
      <c r="D1" s="1" t="s">
        <v>31</v>
      </c>
      <c r="E1" s="13" t="s">
        <v>114</v>
      </c>
      <c r="F1" s="13" t="s">
        <v>115</v>
      </c>
      <c r="G1" s="13" t="s">
        <v>116</v>
      </c>
      <c r="H1" s="13" t="s">
        <v>117</v>
      </c>
      <c r="I1" s="13" t="s">
        <v>118</v>
      </c>
      <c r="J1" s="15" t="s">
        <v>119</v>
      </c>
      <c r="K1" s="15" t="s">
        <v>120</v>
      </c>
      <c r="L1" s="15" t="s">
        <v>121</v>
      </c>
      <c r="M1" s="15" t="s">
        <v>122</v>
      </c>
      <c r="N1" s="11"/>
      <c r="O1" s="15" t="s">
        <v>123</v>
      </c>
      <c r="P1" s="15" t="s">
        <v>124</v>
      </c>
      <c r="Q1" s="15" t="s">
        <v>125</v>
      </c>
    </row>
    <row r="2" spans="1:17" x14ac:dyDescent="0.2">
      <c r="A2" t="s">
        <v>49</v>
      </c>
      <c r="B2" t="s">
        <v>50</v>
      </c>
      <c r="C2" t="s">
        <v>5</v>
      </c>
      <c r="D2" t="s">
        <v>162</v>
      </c>
      <c r="E2">
        <v>20</v>
      </c>
      <c r="F2">
        <v>20</v>
      </c>
      <c r="G2">
        <v>39</v>
      </c>
      <c r="H2">
        <v>20</v>
      </c>
      <c r="I2" t="s">
        <v>163</v>
      </c>
      <c r="J2" t="s">
        <v>164</v>
      </c>
      <c r="K2" t="s">
        <v>165</v>
      </c>
      <c r="L2">
        <v>398</v>
      </c>
      <c r="M2">
        <v>437</v>
      </c>
      <c r="O2" t="s">
        <v>130</v>
      </c>
      <c r="P2" t="s">
        <v>166</v>
      </c>
      <c r="Q2" t="s">
        <v>167</v>
      </c>
    </row>
    <row r="3" spans="1:17" x14ac:dyDescent="0.2">
      <c r="A3" t="s">
        <v>51</v>
      </c>
      <c r="B3" t="s">
        <v>52</v>
      </c>
      <c r="C3" t="s">
        <v>5</v>
      </c>
      <c r="D3" t="s">
        <v>162</v>
      </c>
      <c r="E3">
        <v>20</v>
      </c>
      <c r="F3">
        <v>20</v>
      </c>
      <c r="G3">
        <v>23</v>
      </c>
      <c r="H3">
        <v>10</v>
      </c>
      <c r="I3" t="s">
        <v>163</v>
      </c>
      <c r="J3" t="s">
        <v>164</v>
      </c>
      <c r="K3" t="s">
        <v>168</v>
      </c>
      <c r="L3">
        <v>444</v>
      </c>
      <c r="M3">
        <v>467</v>
      </c>
      <c r="O3" t="s">
        <v>130</v>
      </c>
      <c r="P3" t="s">
        <v>169</v>
      </c>
      <c r="Q3" t="s">
        <v>170</v>
      </c>
    </row>
    <row r="4" spans="1:17" x14ac:dyDescent="0.2">
      <c r="A4" t="s">
        <v>53</v>
      </c>
      <c r="B4" t="s">
        <v>54</v>
      </c>
      <c r="C4" t="s">
        <v>10</v>
      </c>
      <c r="D4" t="s">
        <v>162</v>
      </c>
      <c r="E4">
        <v>40</v>
      </c>
      <c r="F4">
        <v>30</v>
      </c>
      <c r="G4">
        <v>50</v>
      </c>
      <c r="H4">
        <v>60</v>
      </c>
      <c r="I4" t="s">
        <v>163</v>
      </c>
      <c r="J4" t="s">
        <v>164</v>
      </c>
      <c r="K4" t="s">
        <v>171</v>
      </c>
      <c r="L4">
        <v>487</v>
      </c>
      <c r="M4">
        <v>527</v>
      </c>
      <c r="O4" t="s">
        <v>130</v>
      </c>
      <c r="P4" t="s">
        <v>172</v>
      </c>
      <c r="Q4" t="s">
        <v>173</v>
      </c>
    </row>
    <row r="5" spans="1:17" x14ac:dyDescent="0.2">
      <c r="A5" t="s">
        <v>55</v>
      </c>
      <c r="B5" t="s">
        <v>56</v>
      </c>
      <c r="C5" t="s">
        <v>10</v>
      </c>
      <c r="D5" t="s">
        <v>162</v>
      </c>
      <c r="E5">
        <v>20</v>
      </c>
      <c r="F5">
        <v>20</v>
      </c>
      <c r="G5">
        <v>13</v>
      </c>
      <c r="H5">
        <v>15</v>
      </c>
      <c r="I5" t="s">
        <v>163</v>
      </c>
      <c r="J5" t="s">
        <v>164</v>
      </c>
      <c r="K5" t="s">
        <v>174</v>
      </c>
      <c r="L5">
        <v>533</v>
      </c>
      <c r="M5">
        <v>546</v>
      </c>
      <c r="O5" t="s">
        <v>130</v>
      </c>
      <c r="P5" t="s">
        <v>175</v>
      </c>
      <c r="Q5" t="s">
        <v>176</v>
      </c>
    </row>
    <row r="6" spans="1:17" x14ac:dyDescent="0.2">
      <c r="A6" t="s">
        <v>57</v>
      </c>
      <c r="B6" t="s">
        <v>58</v>
      </c>
      <c r="C6" t="s">
        <v>15</v>
      </c>
      <c r="D6" t="s">
        <v>162</v>
      </c>
      <c r="E6">
        <v>30</v>
      </c>
      <c r="F6">
        <v>45</v>
      </c>
      <c r="G6">
        <v>24</v>
      </c>
      <c r="H6">
        <v>60</v>
      </c>
      <c r="I6" t="s">
        <v>163</v>
      </c>
      <c r="J6" t="s">
        <v>164</v>
      </c>
      <c r="K6" t="s">
        <v>177</v>
      </c>
      <c r="L6">
        <v>552</v>
      </c>
      <c r="M6">
        <v>576</v>
      </c>
      <c r="O6" t="s">
        <v>130</v>
      </c>
      <c r="P6" t="s">
        <v>178</v>
      </c>
      <c r="Q6" t="s">
        <v>179</v>
      </c>
    </row>
    <row r="7" spans="1:17" x14ac:dyDescent="0.2">
      <c r="A7" t="s">
        <v>59</v>
      </c>
      <c r="B7" t="s">
        <v>60</v>
      </c>
      <c r="C7" t="s">
        <v>15</v>
      </c>
      <c r="D7" t="s">
        <v>162</v>
      </c>
      <c r="E7">
        <v>20</v>
      </c>
      <c r="F7">
        <v>45</v>
      </c>
      <c r="G7">
        <v>18</v>
      </c>
      <c r="H7">
        <v>30</v>
      </c>
      <c r="I7" t="s">
        <v>163</v>
      </c>
      <c r="J7" t="s">
        <v>164</v>
      </c>
      <c r="K7" t="s">
        <v>180</v>
      </c>
      <c r="L7">
        <v>581</v>
      </c>
      <c r="M7">
        <v>599</v>
      </c>
      <c r="O7" t="s">
        <v>130</v>
      </c>
      <c r="P7" t="s">
        <v>181</v>
      </c>
      <c r="Q7" t="s">
        <v>182</v>
      </c>
    </row>
    <row r="8" spans="1:17" x14ac:dyDescent="0.2">
      <c r="A8" t="s">
        <v>61</v>
      </c>
      <c r="B8" t="s">
        <v>62</v>
      </c>
      <c r="C8" t="s">
        <v>20</v>
      </c>
      <c r="D8" t="s">
        <v>162</v>
      </c>
      <c r="E8">
        <v>15</v>
      </c>
      <c r="F8">
        <v>15</v>
      </c>
      <c r="G8">
        <v>11</v>
      </c>
      <c r="H8">
        <v>10</v>
      </c>
      <c r="I8" t="s">
        <v>163</v>
      </c>
      <c r="J8" t="s">
        <v>164</v>
      </c>
      <c r="K8" t="s">
        <v>183</v>
      </c>
      <c r="L8">
        <v>605</v>
      </c>
      <c r="M8">
        <v>616</v>
      </c>
      <c r="O8" t="s">
        <v>130</v>
      </c>
      <c r="P8" t="s">
        <v>184</v>
      </c>
      <c r="Q8" t="s">
        <v>185</v>
      </c>
    </row>
    <row r="9" spans="1:17" x14ac:dyDescent="0.2">
      <c r="A9" t="s">
        <v>63</v>
      </c>
      <c r="B9" t="s">
        <v>64</v>
      </c>
      <c r="C9" t="s">
        <v>20</v>
      </c>
      <c r="D9" t="s">
        <v>162</v>
      </c>
      <c r="E9">
        <v>35</v>
      </c>
      <c r="F9">
        <v>40</v>
      </c>
      <c r="G9">
        <v>40</v>
      </c>
      <c r="H9">
        <v>45</v>
      </c>
      <c r="I9" t="s">
        <v>163</v>
      </c>
      <c r="J9" t="s">
        <v>164</v>
      </c>
      <c r="K9" t="s">
        <v>186</v>
      </c>
      <c r="L9">
        <v>629</v>
      </c>
      <c r="M9">
        <v>669</v>
      </c>
      <c r="O9" t="s">
        <v>130</v>
      </c>
      <c r="P9" t="s">
        <v>187</v>
      </c>
      <c r="Q9" t="s">
        <v>188</v>
      </c>
    </row>
  </sheetData>
  <pageMargins left="0.75" right="0.75" top="1" bottom="1" header="0.51180555555555496" footer="0.51180555555555496"/>
  <pageSetup firstPageNumber="0"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Q17"/>
  <sheetViews>
    <sheetView zoomScale="110" zoomScaleNormal="110" workbookViewId="0">
      <selection activeCell="G2" sqref="G2"/>
    </sheetView>
  </sheetViews>
  <sheetFormatPr defaultColWidth="8.875" defaultRowHeight="12.75" x14ac:dyDescent="0.2"/>
  <cols>
    <col min="1" max="1" width="11" customWidth="1"/>
    <col min="2" max="2" width="29.625" customWidth="1"/>
    <col min="3" max="9" width="11" customWidth="1"/>
    <col min="10" max="10" width="18.875" customWidth="1"/>
    <col min="11" max="11" width="19.625" customWidth="1"/>
    <col min="12" max="12" width="20.5" customWidth="1"/>
    <col min="13" max="13" width="16.5" customWidth="1"/>
    <col min="14" max="14" width="4" customWidth="1"/>
    <col min="15" max="15" width="11" customWidth="1"/>
    <col min="16" max="16" width="29.5" customWidth="1"/>
    <col min="17" max="1025" width="11" customWidth="1"/>
  </cols>
  <sheetData>
    <row r="1" spans="1:17" x14ac:dyDescent="0.2">
      <c r="A1" s="1" t="s">
        <v>28</v>
      </c>
      <c r="B1" s="20" t="s">
        <v>29</v>
      </c>
      <c r="C1" s="1" t="s">
        <v>30</v>
      </c>
      <c r="D1" s="1" t="s">
        <v>31</v>
      </c>
      <c r="E1" s="13" t="s">
        <v>114</v>
      </c>
      <c r="F1" s="13" t="s">
        <v>115</v>
      </c>
      <c r="G1" s="13" t="s">
        <v>116</v>
      </c>
      <c r="H1" s="13" t="s">
        <v>117</v>
      </c>
      <c r="I1" s="13" t="s">
        <v>118</v>
      </c>
      <c r="J1" s="16" t="s">
        <v>119</v>
      </c>
      <c r="K1" s="16" t="s">
        <v>120</v>
      </c>
      <c r="L1" s="16" t="s">
        <v>121</v>
      </c>
      <c r="M1" s="16" t="s">
        <v>122</v>
      </c>
      <c r="N1" s="12"/>
      <c r="O1" s="16" t="s">
        <v>123</v>
      </c>
      <c r="P1" s="16" t="s">
        <v>124</v>
      </c>
      <c r="Q1" s="16" t="s">
        <v>125</v>
      </c>
    </row>
    <row r="2" spans="1:17" x14ac:dyDescent="0.2">
      <c r="A2" t="s">
        <v>65</v>
      </c>
      <c r="B2" t="s">
        <v>66</v>
      </c>
      <c r="C2" t="s">
        <v>5</v>
      </c>
      <c r="D2" t="s">
        <v>162</v>
      </c>
      <c r="E2">
        <v>20</v>
      </c>
      <c r="F2">
        <v>30</v>
      </c>
      <c r="G2">
        <v>17</v>
      </c>
      <c r="H2">
        <v>25</v>
      </c>
      <c r="I2" t="s">
        <v>163</v>
      </c>
      <c r="J2" t="s">
        <v>164</v>
      </c>
      <c r="K2" t="s">
        <v>252</v>
      </c>
      <c r="L2">
        <v>653</v>
      </c>
      <c r="M2">
        <v>670</v>
      </c>
      <c r="O2" t="s">
        <v>130</v>
      </c>
      <c r="P2" t="s">
        <v>260</v>
      </c>
      <c r="Q2" s="22" t="s">
        <v>268</v>
      </c>
    </row>
    <row r="3" spans="1:17" x14ac:dyDescent="0.2">
      <c r="A3" t="s">
        <v>67</v>
      </c>
      <c r="B3" t="s">
        <v>68</v>
      </c>
      <c r="C3" t="s">
        <v>5</v>
      </c>
      <c r="D3" t="s">
        <v>162</v>
      </c>
      <c r="E3">
        <v>25</v>
      </c>
      <c r="F3">
        <v>30</v>
      </c>
      <c r="G3">
        <v>23</v>
      </c>
      <c r="H3">
        <v>30</v>
      </c>
      <c r="I3" t="s">
        <v>163</v>
      </c>
      <c r="J3" t="s">
        <v>164</v>
      </c>
      <c r="K3" t="s">
        <v>253</v>
      </c>
      <c r="L3">
        <v>674</v>
      </c>
      <c r="M3">
        <v>697</v>
      </c>
      <c r="O3" t="s">
        <v>130</v>
      </c>
      <c r="P3" t="s">
        <v>261</v>
      </c>
      <c r="Q3" s="22" t="s">
        <v>269</v>
      </c>
    </row>
    <row r="4" spans="1:17" x14ac:dyDescent="0.2">
      <c r="A4" t="s">
        <v>69</v>
      </c>
      <c r="B4" t="s">
        <v>70</v>
      </c>
      <c r="C4" t="s">
        <v>10</v>
      </c>
      <c r="D4" t="s">
        <v>162</v>
      </c>
      <c r="E4">
        <v>30</v>
      </c>
      <c r="F4">
        <v>30</v>
      </c>
      <c r="G4">
        <v>32</v>
      </c>
      <c r="H4">
        <v>45</v>
      </c>
      <c r="I4" t="s">
        <v>163</v>
      </c>
      <c r="J4" t="s">
        <v>164</v>
      </c>
      <c r="K4" t="s">
        <v>254</v>
      </c>
      <c r="L4">
        <v>729</v>
      </c>
      <c r="M4">
        <v>751</v>
      </c>
      <c r="O4" t="s">
        <v>130</v>
      </c>
      <c r="P4" t="s">
        <v>262</v>
      </c>
      <c r="Q4" s="22" t="s">
        <v>270</v>
      </c>
    </row>
    <row r="5" spans="1:17" x14ac:dyDescent="0.2">
      <c r="A5" t="s">
        <v>71</v>
      </c>
      <c r="B5" t="s">
        <v>72</v>
      </c>
      <c r="C5" t="s">
        <v>10</v>
      </c>
      <c r="D5" t="s">
        <v>162</v>
      </c>
      <c r="E5">
        <v>25</v>
      </c>
      <c r="F5">
        <v>25</v>
      </c>
      <c r="G5">
        <v>21</v>
      </c>
      <c r="H5">
        <v>25</v>
      </c>
      <c r="I5" t="s">
        <v>163</v>
      </c>
      <c r="J5" t="s">
        <v>164</v>
      </c>
      <c r="K5" t="s">
        <v>255</v>
      </c>
      <c r="L5">
        <v>771</v>
      </c>
      <c r="M5">
        <v>778</v>
      </c>
      <c r="O5" t="s">
        <v>130</v>
      </c>
      <c r="P5" t="s">
        <v>263</v>
      </c>
      <c r="Q5" s="22" t="s">
        <v>271</v>
      </c>
    </row>
    <row r="6" spans="1:17" x14ac:dyDescent="0.2">
      <c r="A6" t="s">
        <v>73</v>
      </c>
      <c r="B6" t="s">
        <v>74</v>
      </c>
      <c r="C6" t="s">
        <v>15</v>
      </c>
      <c r="D6" t="s">
        <v>162</v>
      </c>
      <c r="E6">
        <v>20</v>
      </c>
      <c r="F6">
        <v>15</v>
      </c>
      <c r="G6">
        <v>12</v>
      </c>
      <c r="H6">
        <v>20</v>
      </c>
      <c r="I6" t="s">
        <v>163</v>
      </c>
      <c r="J6" t="s">
        <v>164</v>
      </c>
      <c r="K6" t="s">
        <v>256</v>
      </c>
      <c r="L6">
        <v>782</v>
      </c>
      <c r="M6">
        <v>794</v>
      </c>
      <c r="O6" t="s">
        <v>130</v>
      </c>
      <c r="P6" t="s">
        <v>264</v>
      </c>
      <c r="Q6" s="22" t="s">
        <v>272</v>
      </c>
    </row>
    <row r="7" spans="1:17" x14ac:dyDescent="0.2">
      <c r="A7" t="s">
        <v>75</v>
      </c>
      <c r="B7" t="s">
        <v>76</v>
      </c>
      <c r="C7" t="s">
        <v>15</v>
      </c>
      <c r="D7" t="s">
        <v>162</v>
      </c>
      <c r="E7">
        <v>25</v>
      </c>
      <c r="F7">
        <v>15</v>
      </c>
      <c r="G7">
        <v>10</v>
      </c>
      <c r="H7">
        <v>25</v>
      </c>
      <c r="I7" t="s">
        <v>163</v>
      </c>
      <c r="J7" t="s">
        <v>164</v>
      </c>
      <c r="K7" s="22" t="s">
        <v>257</v>
      </c>
      <c r="L7">
        <v>798</v>
      </c>
      <c r="M7">
        <v>808</v>
      </c>
      <c r="O7" t="s">
        <v>130</v>
      </c>
      <c r="P7" s="22" t="s">
        <v>267</v>
      </c>
      <c r="Q7" s="22" t="s">
        <v>273</v>
      </c>
    </row>
    <row r="8" spans="1:17" x14ac:dyDescent="0.2">
      <c r="A8" t="s">
        <v>77</v>
      </c>
      <c r="B8" t="s">
        <v>78</v>
      </c>
      <c r="C8" t="s">
        <v>20</v>
      </c>
      <c r="D8" t="s">
        <v>162</v>
      </c>
      <c r="E8">
        <v>15</v>
      </c>
      <c r="F8">
        <v>20</v>
      </c>
      <c r="G8">
        <v>13</v>
      </c>
      <c r="H8">
        <v>25</v>
      </c>
      <c r="I8" t="s">
        <v>163</v>
      </c>
      <c r="J8" t="s">
        <v>164</v>
      </c>
      <c r="K8" t="s">
        <v>258</v>
      </c>
      <c r="L8">
        <v>813</v>
      </c>
      <c r="M8">
        <v>826</v>
      </c>
      <c r="O8" t="s">
        <v>130</v>
      </c>
      <c r="P8" t="s">
        <v>265</v>
      </c>
      <c r="Q8" s="22" t="s">
        <v>274</v>
      </c>
    </row>
    <row r="9" spans="1:17" x14ac:dyDescent="0.2">
      <c r="A9" t="s">
        <v>79</v>
      </c>
      <c r="B9" t="s">
        <v>80</v>
      </c>
      <c r="C9" t="s">
        <v>20</v>
      </c>
      <c r="D9" t="s">
        <v>162</v>
      </c>
      <c r="E9">
        <v>20</v>
      </c>
      <c r="F9">
        <v>25</v>
      </c>
      <c r="G9">
        <v>16</v>
      </c>
      <c r="H9">
        <v>30</v>
      </c>
      <c r="I9" t="s">
        <v>163</v>
      </c>
      <c r="J9" t="s">
        <v>164</v>
      </c>
      <c r="K9" t="s">
        <v>259</v>
      </c>
      <c r="L9">
        <v>831</v>
      </c>
      <c r="M9">
        <v>847</v>
      </c>
      <c r="O9" t="s">
        <v>130</v>
      </c>
      <c r="P9" t="s">
        <v>266</v>
      </c>
      <c r="Q9" s="22" t="s">
        <v>275</v>
      </c>
    </row>
    <row r="10" spans="1:17" x14ac:dyDescent="0.2">
      <c r="G10">
        <f>SUM(G2:G9)</f>
        <v>144</v>
      </c>
      <c r="H10">
        <f>SUM(H2:H9)</f>
        <v>225</v>
      </c>
    </row>
    <row r="12" spans="1:17" x14ac:dyDescent="0.2">
      <c r="B12" s="22" t="s">
        <v>276</v>
      </c>
    </row>
    <row r="13" spans="1:17" x14ac:dyDescent="0.2">
      <c r="B13" s="22" t="s">
        <v>277</v>
      </c>
    </row>
    <row r="14" spans="1:17" x14ac:dyDescent="0.2">
      <c r="B14" s="22" t="s">
        <v>278</v>
      </c>
    </row>
    <row r="16" spans="1:17" x14ac:dyDescent="0.2">
      <c r="B16" s="22" t="s">
        <v>279</v>
      </c>
    </row>
    <row r="17" spans="2:2" x14ac:dyDescent="0.2">
      <c r="B17" s="22" t="s">
        <v>280</v>
      </c>
    </row>
  </sheetData>
  <pageMargins left="0.75" right="0.75" top="1" bottom="1" header="0.51180555555555496" footer="0.51180555555555496"/>
  <pageSetup firstPageNumber="0"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Q9"/>
  <sheetViews>
    <sheetView tabSelected="1" topLeftCell="M1" zoomScale="110" zoomScaleNormal="110" workbookViewId="0">
      <selection activeCell="Q4" sqref="Q4"/>
    </sheetView>
  </sheetViews>
  <sheetFormatPr defaultColWidth="8.875" defaultRowHeight="12.75" x14ac:dyDescent="0.2"/>
  <cols>
    <col min="1" max="1" width="11" customWidth="1"/>
    <col min="2" max="2" width="31" customWidth="1"/>
    <col min="3" max="9" width="11" customWidth="1"/>
    <col min="10" max="10" width="18.875" customWidth="1"/>
    <col min="11" max="11" width="19.625" customWidth="1"/>
    <col min="12" max="12" width="20.5" customWidth="1"/>
    <col min="13" max="13" width="16.5" customWidth="1"/>
    <col min="14" max="14" width="4" customWidth="1"/>
    <col min="15" max="15" width="11" customWidth="1"/>
    <col min="16" max="16" width="29.5" customWidth="1"/>
    <col min="17" max="1025" width="11" customWidth="1"/>
  </cols>
  <sheetData>
    <row r="1" spans="1:17" x14ac:dyDescent="0.2">
      <c r="A1" s="1" t="s">
        <v>28</v>
      </c>
      <c r="B1" s="20" t="s">
        <v>29</v>
      </c>
      <c r="C1" s="1" t="s">
        <v>30</v>
      </c>
      <c r="D1" s="1" t="s">
        <v>31</v>
      </c>
      <c r="E1" s="13" t="s">
        <v>114</v>
      </c>
      <c r="F1" s="13" t="s">
        <v>115</v>
      </c>
      <c r="G1" s="13" t="s">
        <v>116</v>
      </c>
      <c r="H1" s="13" t="s">
        <v>117</v>
      </c>
      <c r="I1" s="13" t="s">
        <v>118</v>
      </c>
      <c r="J1" s="16" t="s">
        <v>119</v>
      </c>
      <c r="K1" s="16" t="s">
        <v>120</v>
      </c>
      <c r="L1" s="16" t="s">
        <v>121</v>
      </c>
      <c r="M1" s="16" t="s">
        <v>122</v>
      </c>
      <c r="N1" s="12"/>
      <c r="O1" s="16" t="s">
        <v>123</v>
      </c>
      <c r="P1" s="16" t="s">
        <v>124</v>
      </c>
      <c r="Q1" s="16" t="s">
        <v>125</v>
      </c>
    </row>
    <row r="2" spans="1:17" x14ac:dyDescent="0.2">
      <c r="A2" t="s">
        <v>81</v>
      </c>
      <c r="B2" t="s">
        <v>82</v>
      </c>
      <c r="C2" t="s">
        <v>5</v>
      </c>
      <c r="D2" t="s">
        <v>142</v>
      </c>
      <c r="E2">
        <v>30</v>
      </c>
      <c r="F2">
        <v>20</v>
      </c>
      <c r="G2">
        <v>20</v>
      </c>
      <c r="H2">
        <v>15</v>
      </c>
      <c r="I2" t="s">
        <v>163</v>
      </c>
      <c r="J2" t="s">
        <v>164</v>
      </c>
      <c r="K2" t="s">
        <v>281</v>
      </c>
      <c r="L2">
        <v>851</v>
      </c>
      <c r="M2">
        <v>870</v>
      </c>
      <c r="O2" t="s">
        <v>130</v>
      </c>
      <c r="P2" t="s">
        <v>289</v>
      </c>
      <c r="Q2" s="22" t="s">
        <v>293</v>
      </c>
    </row>
    <row r="3" spans="1:17" x14ac:dyDescent="0.2">
      <c r="A3" t="s">
        <v>83</v>
      </c>
      <c r="B3" t="s">
        <v>84</v>
      </c>
      <c r="C3" t="s">
        <v>5</v>
      </c>
      <c r="D3" t="s">
        <v>142</v>
      </c>
      <c r="E3">
        <v>35</v>
      </c>
      <c r="F3">
        <v>25</v>
      </c>
      <c r="G3">
        <v>32</v>
      </c>
      <c r="H3">
        <v>35</v>
      </c>
      <c r="I3" t="s">
        <v>163</v>
      </c>
      <c r="J3" t="s">
        <v>164</v>
      </c>
      <c r="K3" s="22" t="s">
        <v>282</v>
      </c>
      <c r="L3">
        <v>875</v>
      </c>
      <c r="M3">
        <v>907</v>
      </c>
      <c r="O3" t="s">
        <v>130</v>
      </c>
      <c r="P3" t="s">
        <v>290</v>
      </c>
      <c r="Q3" s="22" t="s">
        <v>296</v>
      </c>
    </row>
    <row r="4" spans="1:17" x14ac:dyDescent="0.2">
      <c r="A4" t="s">
        <v>85</v>
      </c>
      <c r="B4" t="s">
        <v>86</v>
      </c>
      <c r="C4" t="s">
        <v>10</v>
      </c>
      <c r="D4" t="s">
        <v>142</v>
      </c>
      <c r="E4">
        <v>20</v>
      </c>
      <c r="F4">
        <v>10</v>
      </c>
      <c r="G4">
        <v>8</v>
      </c>
      <c r="H4">
        <v>8</v>
      </c>
      <c r="I4" t="s">
        <v>163</v>
      </c>
      <c r="J4" t="s">
        <v>164</v>
      </c>
      <c r="K4" t="s">
        <v>283</v>
      </c>
      <c r="L4">
        <v>912</v>
      </c>
      <c r="M4">
        <v>921</v>
      </c>
      <c r="O4" t="s">
        <v>130</v>
      </c>
      <c r="P4" t="s">
        <v>291</v>
      </c>
      <c r="Q4" s="22" t="s">
        <v>294</v>
      </c>
    </row>
    <row r="5" spans="1:17" x14ac:dyDescent="0.2">
      <c r="A5" t="s">
        <v>87</v>
      </c>
      <c r="B5" t="s">
        <v>88</v>
      </c>
      <c r="C5" t="s">
        <v>10</v>
      </c>
      <c r="D5" t="s">
        <v>142</v>
      </c>
      <c r="E5">
        <v>25</v>
      </c>
      <c r="F5">
        <v>15</v>
      </c>
      <c r="G5">
        <v>15</v>
      </c>
      <c r="H5">
        <v>17</v>
      </c>
      <c r="I5" t="s">
        <v>163</v>
      </c>
      <c r="J5" t="s">
        <v>164</v>
      </c>
      <c r="K5" t="s">
        <v>284</v>
      </c>
      <c r="L5">
        <v>925</v>
      </c>
      <c r="M5">
        <v>939</v>
      </c>
      <c r="O5" t="s">
        <v>130</v>
      </c>
      <c r="P5" t="s">
        <v>292</v>
      </c>
      <c r="Q5" s="22" t="s">
        <v>295</v>
      </c>
    </row>
    <row r="6" spans="1:17" x14ac:dyDescent="0.2">
      <c r="A6" t="s">
        <v>89</v>
      </c>
      <c r="B6" t="s">
        <v>90</v>
      </c>
      <c r="C6" t="s">
        <v>15</v>
      </c>
      <c r="D6" t="s">
        <v>142</v>
      </c>
      <c r="E6">
        <v>40</v>
      </c>
      <c r="F6">
        <v>20</v>
      </c>
      <c r="G6">
        <v>6</v>
      </c>
      <c r="H6">
        <v>18</v>
      </c>
      <c r="I6" t="s">
        <v>163</v>
      </c>
      <c r="J6" t="s">
        <v>164</v>
      </c>
      <c r="K6" t="s">
        <v>285</v>
      </c>
      <c r="L6">
        <v>943</v>
      </c>
      <c r="M6">
        <v>794</v>
      </c>
      <c r="O6" t="s">
        <v>130</v>
      </c>
      <c r="Q6" s="22"/>
    </row>
    <row r="7" spans="1:17" x14ac:dyDescent="0.2">
      <c r="A7" t="s">
        <v>91</v>
      </c>
      <c r="B7" t="s">
        <v>92</v>
      </c>
      <c r="C7" t="s">
        <v>15</v>
      </c>
      <c r="D7" t="s">
        <v>142</v>
      </c>
      <c r="E7">
        <v>45</v>
      </c>
      <c r="F7">
        <v>20</v>
      </c>
      <c r="G7">
        <v>7</v>
      </c>
      <c r="H7">
        <v>16</v>
      </c>
      <c r="I7" t="s">
        <v>163</v>
      </c>
      <c r="J7" t="s">
        <v>164</v>
      </c>
      <c r="K7" s="22" t="s">
        <v>286</v>
      </c>
      <c r="L7">
        <v>948</v>
      </c>
      <c r="M7">
        <v>952</v>
      </c>
      <c r="O7" t="s">
        <v>130</v>
      </c>
      <c r="P7" s="22"/>
      <c r="Q7" s="22"/>
    </row>
    <row r="8" spans="1:17" x14ac:dyDescent="0.2">
      <c r="A8" t="s">
        <v>93</v>
      </c>
      <c r="B8" t="s">
        <v>94</v>
      </c>
      <c r="C8" t="s">
        <v>20</v>
      </c>
      <c r="D8" t="s">
        <v>142</v>
      </c>
      <c r="E8">
        <v>40</v>
      </c>
      <c r="F8">
        <v>25</v>
      </c>
      <c r="G8">
        <v>6</v>
      </c>
      <c r="H8">
        <v>12</v>
      </c>
      <c r="I8" t="s">
        <v>163</v>
      </c>
      <c r="J8" t="s">
        <v>164</v>
      </c>
      <c r="K8" t="s">
        <v>287</v>
      </c>
      <c r="L8">
        <v>962</v>
      </c>
      <c r="M8">
        <v>971</v>
      </c>
      <c r="O8" t="s">
        <v>130</v>
      </c>
      <c r="Q8" s="22"/>
    </row>
    <row r="9" spans="1:17" x14ac:dyDescent="0.2">
      <c r="A9" t="s">
        <v>95</v>
      </c>
      <c r="B9" t="s">
        <v>96</v>
      </c>
      <c r="C9" t="s">
        <v>20</v>
      </c>
      <c r="D9" t="s">
        <v>142</v>
      </c>
      <c r="E9">
        <v>30</v>
      </c>
      <c r="F9">
        <v>30</v>
      </c>
      <c r="G9">
        <v>18</v>
      </c>
      <c r="H9">
        <v>27</v>
      </c>
      <c r="I9" t="s">
        <v>163</v>
      </c>
      <c r="J9" t="s">
        <v>164</v>
      </c>
      <c r="K9" t="s">
        <v>288</v>
      </c>
      <c r="L9">
        <v>975</v>
      </c>
      <c r="M9">
        <v>994</v>
      </c>
      <c r="O9" t="s">
        <v>130</v>
      </c>
      <c r="Q9" s="22"/>
    </row>
  </sheetData>
  <pageMargins left="0.75" right="0.75" top="1" bottom="1" header="0.51180555555555496" footer="0.51180555555555496"/>
  <pageSetup firstPageNumber="0" orientation="portrait" horizontalDpi="300" verticalDpi="30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C43"/>
  <sheetViews>
    <sheetView topLeftCell="A39" zoomScale="110" zoomScaleNormal="110" workbookViewId="0">
      <selection activeCell="F17" sqref="F17"/>
    </sheetView>
  </sheetViews>
  <sheetFormatPr defaultColWidth="8.875" defaultRowHeight="12.75" x14ac:dyDescent="0.2"/>
  <cols>
    <col min="1" max="1" width="11" customWidth="1"/>
    <col min="2" max="2" width="28.125" customWidth="1"/>
    <col min="3" max="3" width="49.5" style="10" customWidth="1"/>
    <col min="4" max="1025" width="11" customWidth="1"/>
  </cols>
  <sheetData>
    <row r="1" spans="1:3" s="1" customFormat="1" x14ac:dyDescent="0.2">
      <c r="A1" s="1" t="s">
        <v>28</v>
      </c>
      <c r="B1" s="1" t="s">
        <v>29</v>
      </c>
      <c r="C1" s="20" t="s">
        <v>189</v>
      </c>
    </row>
    <row r="2" spans="1:3" ht="31.5" x14ac:dyDescent="0.2">
      <c r="A2" t="s">
        <v>32</v>
      </c>
      <c r="B2" t="s">
        <v>33</v>
      </c>
      <c r="C2" s="21" t="s">
        <v>190</v>
      </c>
    </row>
    <row r="3" spans="1:3" ht="31.5" x14ac:dyDescent="0.2">
      <c r="A3" t="s">
        <v>35</v>
      </c>
      <c r="B3" t="s">
        <v>36</v>
      </c>
      <c r="C3" s="21" t="s">
        <v>191</v>
      </c>
    </row>
    <row r="4" spans="1:3" ht="15.75" x14ac:dyDescent="0.2">
      <c r="A4" t="s">
        <v>37</v>
      </c>
      <c r="B4" t="s">
        <v>38</v>
      </c>
      <c r="C4" s="21" t="s">
        <v>192</v>
      </c>
    </row>
    <row r="5" spans="1:3" ht="31.5" x14ac:dyDescent="0.2">
      <c r="A5" t="s">
        <v>39</v>
      </c>
      <c r="B5" t="s">
        <v>40</v>
      </c>
      <c r="C5" s="21" t="s">
        <v>193</v>
      </c>
    </row>
    <row r="6" spans="1:3" ht="31.5" x14ac:dyDescent="0.2">
      <c r="A6" t="s">
        <v>41</v>
      </c>
      <c r="B6" t="s">
        <v>42</v>
      </c>
      <c r="C6" s="21" t="s">
        <v>194</v>
      </c>
    </row>
    <row r="7" spans="1:3" ht="31.5" x14ac:dyDescent="0.2">
      <c r="A7" t="s">
        <v>43</v>
      </c>
      <c r="B7" t="s">
        <v>44</v>
      </c>
      <c r="C7" s="21" t="s">
        <v>195</v>
      </c>
    </row>
    <row r="8" spans="1:3" ht="47.25" x14ac:dyDescent="0.2">
      <c r="A8" t="s">
        <v>45</v>
      </c>
      <c r="B8" t="s">
        <v>46</v>
      </c>
      <c r="C8" s="21" t="s">
        <v>196</v>
      </c>
    </row>
    <row r="9" spans="1:3" ht="31.5" x14ac:dyDescent="0.2">
      <c r="A9" t="s">
        <v>47</v>
      </c>
      <c r="B9" t="s">
        <v>48</v>
      </c>
      <c r="C9" s="21" t="s">
        <v>197</v>
      </c>
    </row>
    <row r="10" spans="1:3" ht="31.5" x14ac:dyDescent="0.2">
      <c r="A10" t="s">
        <v>49</v>
      </c>
      <c r="B10" t="s">
        <v>50</v>
      </c>
      <c r="C10" s="21" t="s">
        <v>198</v>
      </c>
    </row>
    <row r="11" spans="1:3" ht="47.25" x14ac:dyDescent="0.2">
      <c r="A11" t="s">
        <v>51</v>
      </c>
      <c r="B11" t="s">
        <v>52</v>
      </c>
      <c r="C11" s="21" t="s">
        <v>199</v>
      </c>
    </row>
    <row r="12" spans="1:3" ht="31.5" x14ac:dyDescent="0.2">
      <c r="A12" t="s">
        <v>53</v>
      </c>
      <c r="B12" t="s">
        <v>54</v>
      </c>
      <c r="C12" s="21" t="s">
        <v>200</v>
      </c>
    </row>
    <row r="13" spans="1:3" ht="47.25" x14ac:dyDescent="0.2">
      <c r="A13" t="s">
        <v>55</v>
      </c>
      <c r="B13" t="s">
        <v>56</v>
      </c>
      <c r="C13" s="21" t="s">
        <v>201</v>
      </c>
    </row>
    <row r="14" spans="1:3" ht="63" x14ac:dyDescent="0.2">
      <c r="A14" t="s">
        <v>57</v>
      </c>
      <c r="B14" t="s">
        <v>58</v>
      </c>
      <c r="C14" s="21" t="s">
        <v>202</v>
      </c>
    </row>
    <row r="15" spans="1:3" ht="31.5" x14ac:dyDescent="0.2">
      <c r="A15" t="s">
        <v>59</v>
      </c>
      <c r="B15" t="s">
        <v>60</v>
      </c>
      <c r="C15" s="21" t="s">
        <v>203</v>
      </c>
    </row>
    <row r="16" spans="1:3" ht="15.75" x14ac:dyDescent="0.2">
      <c r="A16" t="s">
        <v>61</v>
      </c>
      <c r="B16" t="s">
        <v>62</v>
      </c>
      <c r="C16" s="21" t="s">
        <v>204</v>
      </c>
    </row>
    <row r="17" spans="1:3" ht="31.5" x14ac:dyDescent="0.2">
      <c r="A17" t="s">
        <v>63</v>
      </c>
      <c r="B17" t="s">
        <v>64</v>
      </c>
      <c r="C17" s="21" t="s">
        <v>205</v>
      </c>
    </row>
    <row r="18" spans="1:3" ht="15.75" x14ac:dyDescent="0.2">
      <c r="A18" t="s">
        <v>65</v>
      </c>
      <c r="B18" t="s">
        <v>66</v>
      </c>
      <c r="C18" s="21" t="s">
        <v>206</v>
      </c>
    </row>
    <row r="19" spans="1:3" ht="15.75" x14ac:dyDescent="0.2">
      <c r="A19" t="s">
        <v>67</v>
      </c>
      <c r="B19" t="s">
        <v>68</v>
      </c>
      <c r="C19" s="21" t="s">
        <v>207</v>
      </c>
    </row>
    <row r="20" spans="1:3" ht="15.75" x14ac:dyDescent="0.2">
      <c r="A20" t="s">
        <v>69</v>
      </c>
      <c r="B20" t="s">
        <v>70</v>
      </c>
      <c r="C20" s="21" t="s">
        <v>208</v>
      </c>
    </row>
    <row r="21" spans="1:3" ht="31.5" x14ac:dyDescent="0.2">
      <c r="A21" t="s">
        <v>71</v>
      </c>
      <c r="B21" t="s">
        <v>72</v>
      </c>
      <c r="C21" s="21" t="s">
        <v>209</v>
      </c>
    </row>
    <row r="22" spans="1:3" ht="31.5" x14ac:dyDescent="0.2">
      <c r="A22" t="s">
        <v>73</v>
      </c>
      <c r="B22" t="s">
        <v>74</v>
      </c>
      <c r="C22" s="21" t="s">
        <v>210</v>
      </c>
    </row>
    <row r="23" spans="1:3" ht="31.5" x14ac:dyDescent="0.2">
      <c r="A23" t="s">
        <v>75</v>
      </c>
      <c r="B23" t="s">
        <v>76</v>
      </c>
      <c r="C23" s="21" t="s">
        <v>211</v>
      </c>
    </row>
    <row r="24" spans="1:3" ht="31.5" x14ac:dyDescent="0.2">
      <c r="A24" t="s">
        <v>77</v>
      </c>
      <c r="B24" t="s">
        <v>78</v>
      </c>
      <c r="C24" s="21" t="s">
        <v>212</v>
      </c>
    </row>
    <row r="25" spans="1:3" ht="47.25" x14ac:dyDescent="0.2">
      <c r="A25" t="s">
        <v>79</v>
      </c>
      <c r="B25" t="s">
        <v>80</v>
      </c>
      <c r="C25" s="21" t="s">
        <v>213</v>
      </c>
    </row>
    <row r="26" spans="1:3" ht="31.5" x14ac:dyDescent="0.2">
      <c r="A26" t="s">
        <v>81</v>
      </c>
      <c r="B26" t="s">
        <v>82</v>
      </c>
      <c r="C26" s="21" t="s">
        <v>214</v>
      </c>
    </row>
    <row r="27" spans="1:3" ht="126" x14ac:dyDescent="0.2">
      <c r="A27" t="s">
        <v>83</v>
      </c>
      <c r="B27" t="s">
        <v>84</v>
      </c>
      <c r="C27" s="21" t="s">
        <v>215</v>
      </c>
    </row>
    <row r="28" spans="1:3" ht="31.5" x14ac:dyDescent="0.2">
      <c r="A28" t="s">
        <v>85</v>
      </c>
      <c r="B28" t="s">
        <v>86</v>
      </c>
      <c r="C28" s="21" t="s">
        <v>216</v>
      </c>
    </row>
    <row r="29" spans="1:3" ht="31.5" x14ac:dyDescent="0.2">
      <c r="A29" t="s">
        <v>87</v>
      </c>
      <c r="B29" t="s">
        <v>88</v>
      </c>
      <c r="C29" s="21" t="s">
        <v>217</v>
      </c>
    </row>
    <row r="30" spans="1:3" ht="15.75" x14ac:dyDescent="0.2">
      <c r="A30" t="s">
        <v>89</v>
      </c>
      <c r="B30" t="s">
        <v>90</v>
      </c>
      <c r="C30" s="21" t="s">
        <v>218</v>
      </c>
    </row>
    <row r="31" spans="1:3" ht="15.75" x14ac:dyDescent="0.2">
      <c r="A31" t="s">
        <v>91</v>
      </c>
      <c r="B31" t="s">
        <v>92</v>
      </c>
      <c r="C31" s="21" t="s">
        <v>219</v>
      </c>
    </row>
    <row r="32" spans="1:3" ht="31.5" x14ac:dyDescent="0.2">
      <c r="A32" t="s">
        <v>93</v>
      </c>
      <c r="B32" t="s">
        <v>94</v>
      </c>
      <c r="C32" s="21" t="s">
        <v>220</v>
      </c>
    </row>
    <row r="33" spans="1:3" ht="15.75" x14ac:dyDescent="0.2">
      <c r="A33" t="s">
        <v>95</v>
      </c>
      <c r="B33" t="s">
        <v>96</v>
      </c>
      <c r="C33" s="21" t="s">
        <v>221</v>
      </c>
    </row>
    <row r="34" spans="1:3" ht="31.5" x14ac:dyDescent="0.2">
      <c r="A34" t="s">
        <v>222</v>
      </c>
      <c r="B34" t="s">
        <v>223</v>
      </c>
      <c r="C34" s="21" t="s">
        <v>224</v>
      </c>
    </row>
    <row r="35" spans="1:3" ht="47.25" x14ac:dyDescent="0.2">
      <c r="A35" t="s">
        <v>225</v>
      </c>
      <c r="B35" t="s">
        <v>226</v>
      </c>
      <c r="C35" s="21" t="s">
        <v>227</v>
      </c>
    </row>
    <row r="36" spans="1:3" ht="31.5" x14ac:dyDescent="0.2">
      <c r="A36" t="s">
        <v>228</v>
      </c>
      <c r="B36" t="s">
        <v>229</v>
      </c>
      <c r="C36" s="21" t="s">
        <v>230</v>
      </c>
    </row>
    <row r="37" spans="1:3" ht="31.5" x14ac:dyDescent="0.2">
      <c r="A37" t="s">
        <v>231</v>
      </c>
      <c r="B37" t="s">
        <v>232</v>
      </c>
      <c r="C37" s="21" t="s">
        <v>233</v>
      </c>
    </row>
    <row r="38" spans="1:3" ht="31.5" x14ac:dyDescent="0.2">
      <c r="A38" t="s">
        <v>234</v>
      </c>
      <c r="B38" t="s">
        <v>235</v>
      </c>
      <c r="C38" s="21" t="s">
        <v>236</v>
      </c>
    </row>
    <row r="39" spans="1:3" ht="31.5" x14ac:dyDescent="0.2">
      <c r="A39" t="s">
        <v>237</v>
      </c>
      <c r="B39" t="s">
        <v>238</v>
      </c>
      <c r="C39" s="21" t="s">
        <v>239</v>
      </c>
    </row>
    <row r="40" spans="1:3" ht="31.5" x14ac:dyDescent="0.2">
      <c r="A40" t="s">
        <v>240</v>
      </c>
      <c r="B40" t="s">
        <v>241</v>
      </c>
      <c r="C40" s="21" t="s">
        <v>242</v>
      </c>
    </row>
    <row r="41" spans="1:3" ht="31.5" x14ac:dyDescent="0.2">
      <c r="A41" t="s">
        <v>243</v>
      </c>
      <c r="B41" t="s">
        <v>244</v>
      </c>
      <c r="C41" s="21" t="s">
        <v>245</v>
      </c>
    </row>
    <row r="42" spans="1:3" ht="31.5" x14ac:dyDescent="0.2">
      <c r="A42" t="s">
        <v>246</v>
      </c>
      <c r="B42" t="s">
        <v>247</v>
      </c>
      <c r="C42" s="21" t="s">
        <v>248</v>
      </c>
    </row>
    <row r="43" spans="1:3" ht="31.5" x14ac:dyDescent="0.2">
      <c r="A43" t="s">
        <v>249</v>
      </c>
      <c r="B43" t="s">
        <v>250</v>
      </c>
      <c r="C43" s="21" t="s">
        <v>251</v>
      </c>
    </row>
  </sheetData>
  <pageMargins left="0.75" right="0.75" top="1" bottom="1" header="0.51180555555555496" footer="0.51180555555555496"/>
  <pageSetup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9</TotalTime>
  <Application>Microsoft Excel</Application>
  <DocSecurity>0</DocSecurity>
  <ScaleCrop>false</ScaleCrop>
  <HeadingPairs>
    <vt:vector size="2" baseType="variant">
      <vt:variant>
        <vt:lpstr>Worksheets</vt:lpstr>
      </vt:variant>
      <vt:variant>
        <vt:i4>9</vt:i4>
      </vt:variant>
    </vt:vector>
  </HeadingPairs>
  <TitlesOfParts>
    <vt:vector size="9" baseType="lpstr">
      <vt:lpstr>Team</vt:lpstr>
      <vt:lpstr>Backlog</vt:lpstr>
      <vt:lpstr>Burndown README</vt:lpstr>
      <vt:lpstr>Burndown</vt:lpstr>
      <vt:lpstr>Sprint1</vt:lpstr>
      <vt:lpstr>Sprint2</vt:lpstr>
      <vt:lpstr>Sprint3</vt:lpstr>
      <vt:lpstr>Sprint4</vt:lpstr>
      <vt:lpstr>Stories</vt:lpstr>
    </vt:vector>
  </TitlesOfParts>
  <Company>Stevens Institute of Technology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Mark Ardis</dc:creator>
  <dc:description/>
  <cp:lastModifiedBy>invertigo</cp:lastModifiedBy>
  <cp:revision>1</cp:revision>
  <dcterms:created xsi:type="dcterms:W3CDTF">2014-07-11T14:28:17Z</dcterms:created>
  <dcterms:modified xsi:type="dcterms:W3CDTF">2020-04-12T22:57:54Z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Company">
    <vt:lpwstr>Stevens Institute of Technology</vt:lpwstr>
  </property>
  <property fmtid="{D5CDD505-2E9C-101B-9397-08002B2CF9AE}" pid="4" name="DocSecurity">
    <vt:i4>0</vt:i4>
  </property>
  <property fmtid="{D5CDD505-2E9C-101B-9397-08002B2CF9AE}" pid="5" name="HyperlinksChanged">
    <vt:bool>false</vt:bool>
  </property>
  <property fmtid="{D5CDD505-2E9C-101B-9397-08002B2CF9AE}" pid="6" name="LinksUpToDate">
    <vt:bool>false</vt:bool>
  </property>
  <property fmtid="{D5CDD505-2E9C-101B-9397-08002B2CF9AE}" pid="7" name="ScaleCrop">
    <vt:bool>false</vt:bool>
  </property>
  <property fmtid="{D5CDD505-2E9C-101B-9397-08002B2CF9AE}" pid="8" name="ShareDoc">
    <vt:bool>false</vt:bool>
  </property>
</Properties>
</file>