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ate1904="1" defaultThemeVersion="166925"/>
  <mc:AlternateContent xmlns:mc="http://schemas.openxmlformats.org/markup-compatibility/2006">
    <mc:Choice Requires="x15">
      <x15ac:absPath xmlns:x15ac="http://schemas.microsoft.com/office/spreadsheetml/2010/11/ac" url="D:\Repositories\555project\"/>
    </mc:Choice>
  </mc:AlternateContent>
  <xr:revisionPtr revIDLastSave="0" documentId="13_ncr:1_{9084C153-A886-469A-9942-9CCD67ECAA67}" xr6:coauthVersionLast="45" xr6:coauthVersionMax="45" xr10:uidLastSave="{00000000-0000-0000-0000-000000000000}"/>
  <bookViews>
    <workbookView xWindow="3795" yWindow="0" windowWidth="10800" windowHeight="15600" tabRatio="500" firstSheet="3"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5" i="4" l="1"/>
  <c r="G10" i="7"/>
  <c r="H10" i="7"/>
  <c r="E10" i="5" l="1"/>
  <c r="D9" i="5"/>
  <c r="D8" i="5"/>
  <c r="D7" i="5"/>
  <c r="D6" i="5"/>
  <c r="D5" i="5"/>
  <c r="D4" i="5"/>
  <c r="D3" i="5"/>
  <c r="D2" i="5"/>
  <c r="F4" i="4"/>
  <c r="F3" i="4"/>
  <c r="B3" i="4"/>
  <c r="G19" i="3"/>
  <c r="D19" i="3"/>
  <c r="G18" i="3"/>
  <c r="D18" i="3"/>
  <c r="G17" i="3"/>
  <c r="D17" i="3"/>
  <c r="G16" i="3"/>
  <c r="D16" i="3"/>
</calcChain>
</file>

<file path=xl/sharedStrings.xml><?xml version="1.0" encoding="utf-8"?>
<sst xmlns="http://schemas.openxmlformats.org/spreadsheetml/2006/main" count="673" uniqueCount="297">
  <si>
    <t>Initials</t>
  </si>
  <si>
    <t>First</t>
  </si>
  <si>
    <t>Last</t>
  </si>
  <si>
    <t>Email</t>
  </si>
  <si>
    <t>GitHub Username</t>
  </si>
  <si>
    <t>AJ</t>
  </si>
  <si>
    <t>Aaron</t>
  </si>
  <si>
    <t>Jin</t>
  </si>
  <si>
    <t>ajin1@stevens.edu</t>
  </si>
  <si>
    <t>lnvertigo</t>
  </si>
  <si>
    <t>CM</t>
  </si>
  <si>
    <t>Connor</t>
  </si>
  <si>
    <t>Murphy</t>
  </si>
  <si>
    <t>cmurphy1@stevens.edu</t>
  </si>
  <si>
    <t>cmurph16</t>
  </si>
  <si>
    <t>NP</t>
  </si>
  <si>
    <t>Nicholas</t>
  </si>
  <si>
    <t>Polich</t>
  </si>
  <si>
    <t>npolich@stevens.edu</t>
  </si>
  <si>
    <t>npolich</t>
  </si>
  <si>
    <t>TM</t>
  </si>
  <si>
    <t>Tyler</t>
  </si>
  <si>
    <t>McShea</t>
  </si>
  <si>
    <t>tmchsea@stevens.edu</t>
  </si>
  <si>
    <t>tmcshea</t>
  </si>
  <si>
    <t>GitHub Repository:</t>
  </si>
  <si>
    <t>https://github.com/tmcshea/555project</t>
  </si>
  <si>
    <t>Sprint</t>
  </si>
  <si>
    <t>Story ID</t>
  </si>
  <si>
    <t>Story Name</t>
  </si>
  <si>
    <t>Owner</t>
  </si>
  <si>
    <t>Status</t>
  </si>
  <si>
    <t>US01</t>
  </si>
  <si>
    <t>Dates before current date</t>
  </si>
  <si>
    <t>Complete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</si>
  <si>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</si>
  <si>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</si>
  <si>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</si>
  <si>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</si>
  <si>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</si>
  <si>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</si>
  <si>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</si>
  <si>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</si>
  <si>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</si>
  <si>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</si>
  <si>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</si>
  <si>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</si>
  <si>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</si>
  <si>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</si>
  <si>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</si>
  <si>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</si>
  <si>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</si>
  <si>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</si>
  <si>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</si>
  <si>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</si>
  <si>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</si>
  <si>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</si>
  <si>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</si>
  <si>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</si>
  <si>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</si>
  <si>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</si>
  <si>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</si>
  <si>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</si>
  <si>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</si>
  <si>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</si>
  <si>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</si>
  <si>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</si>
  <si>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</si>
  <si>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</si>
  <si>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</si>
  <si>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</si>
  <si>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</si>
  <si>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</si>
  <si>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</si>
  <si>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</si>
  <si>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</si>
  <si>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</si>
  <si>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</si>
  <si>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</si>
  <si>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</si>
  <si>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</si>
  <si>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</si>
  <si>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</si>
  <si>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</si>
  <si>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</si>
  <si>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</si>
  <si>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</si>
  <si>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</si>
  <si>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</si>
  <si>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</si>
  <si>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</si>
  <si>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</si>
  <si>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</si>
  <si>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</si>
  <si>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</si>
  <si>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</si>
  <si>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</si>
  <si>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</si>
  <si>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</si>
  <si>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</si>
  <si>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</si>
  <si>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</si>
  <si>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</si>
  <si>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</si>
  <si>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</si>
  <si>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</si>
  <si>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</si>
  <si>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</si>
  <si>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</si>
  <si>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</si>
  <si>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</si>
  <si>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</si>
  <si>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</si>
  <si>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</si>
  <si>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</si>
  <si>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</si>
  <si>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</si>
  <si>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</si>
  <si>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</si>
  <si>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Source File</t>
  </si>
  <si>
    <t>Source Function</t>
  </si>
  <si>
    <t>Source Line Start</t>
  </si>
  <si>
    <t>Source Line End</t>
  </si>
  <si>
    <t>Test File</t>
  </si>
  <si>
    <t>Test Function</t>
  </si>
  <si>
    <t>Test lines</t>
  </si>
  <si>
    <t>Done</t>
  </si>
  <si>
    <t>Yes</t>
  </si>
  <si>
    <t>parser.py</t>
  </si>
  <si>
    <t>datesBeforeCurrentDate</t>
  </si>
  <si>
    <t>testing.py</t>
  </si>
  <si>
    <t>test_date_before_current</t>
  </si>
  <si>
    <t>007 - 014</t>
  </si>
  <si>
    <t>bornBeforeMarriage</t>
  </si>
  <si>
    <t>test_birth_before_marriage</t>
  </si>
  <si>
    <t>016 - 022</t>
  </si>
  <si>
    <t>birthBeforeDeath</t>
  </si>
  <si>
    <t>test_birth_before_death</t>
  </si>
  <si>
    <t>025-031</t>
  </si>
  <si>
    <t>marraigeBeforeDivorce</t>
  </si>
  <si>
    <t>test_marraige_before_divorce</t>
  </si>
  <si>
    <t>034- 039</t>
  </si>
  <si>
    <t>Planning</t>
  </si>
  <si>
    <t xml:space="preserve">Yes </t>
  </si>
  <si>
    <t>marriageBeforeDeath</t>
  </si>
  <si>
    <t>test_marraige_before_death</t>
  </si>
  <si>
    <t>042-045</t>
  </si>
  <si>
    <t>divorceBeforeDeath</t>
  </si>
  <si>
    <t>test_divorce_before_death</t>
  </si>
  <si>
    <t>048-051</t>
  </si>
  <si>
    <t>lessThan150</t>
  </si>
  <si>
    <t>test_less_than_150_years</t>
  </si>
  <si>
    <t>054-061</t>
  </si>
  <si>
    <t>marriageBeforeBirth</t>
  </si>
  <si>
    <t>test_birth_before_marriage_divroce</t>
  </si>
  <si>
    <t>063-078</t>
  </si>
  <si>
    <t>Review Results</t>
  </si>
  <si>
    <t>Keep doing:</t>
  </si>
  <si>
    <t>Bring pizza to our meetings</t>
  </si>
  <si>
    <t>Bring silverware for everyone</t>
  </si>
  <si>
    <t>Avoid:</t>
  </si>
  <si>
    <t>Leaving leftover pizza on the counter</t>
  </si>
  <si>
    <t xml:space="preserve">Complete </t>
  </si>
  <si>
    <t>yes</t>
  </si>
  <si>
    <t>familyTreeParser.py</t>
  </si>
  <si>
    <t>bornBeforeParentDeath</t>
  </si>
  <si>
    <t>test_us09_bornBeforeParentDeath</t>
  </si>
  <si>
    <t>88-92</t>
  </si>
  <si>
    <t>marriageAfter14</t>
  </si>
  <si>
    <t>test_us10_marriageAfter14</t>
  </si>
  <si>
    <t>95-99</t>
  </si>
  <si>
    <t>noBigamy</t>
  </si>
  <si>
    <t>test_no_bigamy</t>
  </si>
  <si>
    <t>101-106</t>
  </si>
  <si>
    <t>parentsNotTooOld</t>
  </si>
  <si>
    <t>test_no_parents_too_old</t>
  </si>
  <si>
    <t>108-113</t>
  </si>
  <si>
    <t>siblingSpacing</t>
  </si>
  <si>
    <t>test_sibling_spacing</t>
  </si>
  <si>
    <t>115-120</t>
  </si>
  <si>
    <t>siblingSameBirth</t>
  </si>
  <si>
    <t>test_sibling_same_birth</t>
  </si>
  <si>
    <t>122-127</t>
  </si>
  <si>
    <t>less15Siblings</t>
  </si>
  <si>
    <t>test_less_than_15_siblings</t>
  </si>
  <si>
    <t>129-134</t>
  </si>
  <si>
    <t>maleLastName</t>
  </si>
  <si>
    <t>test_male_last_name</t>
  </si>
  <si>
    <t>138-143</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</si>
  <si>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</si>
  <si>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</si>
  <si>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</si>
  <si>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</si>
  <si>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</si>
  <si>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</si>
  <si>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</si>
  <si>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</si>
  <si>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</si>
  <si>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</si>
  <si>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</si>
  <si>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</si>
  <si>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</si>
  <si>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</si>
  <si>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</si>
  <si>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</si>
  <si>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</si>
  <si>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</si>
  <si>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</si>
  <si>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</si>
  <si>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</si>
  <si>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</si>
  <si>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</si>
  <si>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</si>
  <si>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</si>
  <si>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</si>
  <si>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</si>
  <si>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</si>
  <si>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</si>
  <si>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</si>
  <si>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</si>
  <si>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</si>
  <si>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</si>
  <si>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</si>
  <si>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</si>
  <si>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</si>
  <si>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</si>
  <si>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</si>
  <si>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</si>
  <si>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</si>
  <si>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</si>
  <si>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</si>
  <si>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</si>
  <si>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</si>
  <si>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</si>
  <si>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</si>
  <si>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</si>
  <si>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</si>
  <si>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</si>
  <si>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</si>
  <si>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</si>
  <si>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</si>
  <si>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</si>
  <si>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</si>
  <si>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</si>
  <si>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</si>
  <si>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</si>
  <si>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</si>
  <si>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</si>
  <si>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</si>
  <si>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</si>
  <si>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</si>
  <si>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</si>
  <si>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noChildrenMarriage</t>
  </si>
  <si>
    <t>noSiblingMarriage</t>
  </si>
  <si>
    <t>noCousinMarraige</t>
  </si>
  <si>
    <t>noAuntsAndUncles</t>
  </si>
  <si>
    <t>checkGenderRole</t>
  </si>
  <si>
    <t>uniqueIDs</t>
  </si>
  <si>
    <t>uniqueName</t>
  </si>
  <si>
    <t>uniqueFamilySpouse</t>
  </si>
  <si>
    <t>test_us17_noChildrenMarriage</t>
  </si>
  <si>
    <t>test_us18_noSiblingMarriage</t>
  </si>
  <si>
    <t>test_us19_noCousinMarraige</t>
  </si>
  <si>
    <t>test_us20_noAuntUncle</t>
  </si>
  <si>
    <t>test_us21_checkGenderRole</t>
  </si>
  <si>
    <t>test_us23_uniqueName</t>
  </si>
  <si>
    <t>test_us24_uniqueFamilySpouse</t>
  </si>
  <si>
    <t>test_us22_uniqueIDs</t>
  </si>
  <si>
    <t>147 - 152</t>
  </si>
  <si>
    <t>155 - 160</t>
  </si>
  <si>
    <t>163 - 168</t>
  </si>
  <si>
    <t>171 - 177</t>
  </si>
  <si>
    <t>180 - 186</t>
  </si>
  <si>
    <t>189 - 190</t>
  </si>
  <si>
    <t>193 - 199</t>
  </si>
  <si>
    <t>202 - 208</t>
  </si>
  <si>
    <t>What went well</t>
  </si>
  <si>
    <t>* We were able to talk and write functions that could be used for multiple functions</t>
  </si>
  <si>
    <t>* We all were pretty good about estimating size and time</t>
  </si>
  <si>
    <t>What needs work</t>
  </si>
  <si>
    <t>* We had some issues with tests getting deleted in merges</t>
  </si>
  <si>
    <t>uniqueFirstName</t>
  </si>
  <si>
    <t>correspondingEntries_individual</t>
  </si>
  <si>
    <t>getPersonAge</t>
  </si>
  <si>
    <t>orderChildren</t>
  </si>
  <si>
    <t>listDeceased</t>
  </si>
  <si>
    <t>listLivingMarried</t>
  </si>
  <si>
    <t>livingSingles</t>
  </si>
  <si>
    <t>multipleBirth</t>
  </si>
  <si>
    <t>test_us25_uniqueFirstName</t>
  </si>
  <si>
    <t>test_us26_correspondingEntries_individual</t>
  </si>
  <si>
    <t>test_us27_getPersonName</t>
  </si>
  <si>
    <t>test_us28_orderChildren</t>
  </si>
  <si>
    <t>212-216</t>
  </si>
  <si>
    <t>230-235</t>
  </si>
  <si>
    <t>238-241</t>
  </si>
  <si>
    <t>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</si>
</sst>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5" x14ac:knownFonts="1">
    <font>
      <sz val="10"/>
      <name val="Verdana"/>
      <charset val="1"/>
    </font>
    <font>
      <b/>
      <sz val="10"/>
      <name val="Verdana"/>
      <family val="2"/>
      <charset val="1"/>
    </font>
    <font>
      <sz val="10"/>
      <name val="Verdana"/>
      <family val="2"/>
      <charset val="1"/>
    </font>
    <font>
      <sz val="12"/>
      <name val="Cambria"/>
      <family val="1"/>
      <charset val="1"/>
    </font>
    <font>
      <sz val="10"/>
      <name val="Verdana"/>
      <family val="2"/>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0"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4"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0" fontId="0" fillId="0" borderId="0" xfId="0" applyAlignment="1">
      <alignment horizontal="left"/>
    </xf>
    <xf numFmtId="0" fontId="0" fillId="0" borderId="0" xfId="0"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left"/>
    </xf>
    <xf numFmtId="0" fontId="1" fillId="0" borderId="0" xfId="0" applyFont="1" applyAlignment="1">
      <alignment horizontal="left"/>
    </xf>
    <xf numFmtId="0" fontId="2" fillId="0" borderId="0" xfId="0" applyFont="1" applyAlignment="1">
      <alignment horizontal="left"/>
    </xf>
    <xf numFmtId="2" fontId="2" fillId="0" borderId="0" xfId="0" applyNumberFormat="1" applyFont="1" applyAlignment="1">
      <alignment horizontal="left"/>
    </xf>
    <xf numFmtId="0" fontId="2" fillId="0" borderId="0" xfId="0" applyFont="1" applyAlignment="1">
      <alignment horizontal="left"/>
    </xf>
    <xf numFmtId="49" fontId="1" fillId="0" borderId="0" xfId="0" applyNumberFormat="1" applyFont="1" applyAlignment="1">
      <alignment wrapText="1"/>
    </xf>
    <xf numFmtId="49" fontId="3" fillId="0" borderId="0" xfId="0" applyNumberFormat="1" applyFont="1" applyAlignment="1">
      <alignment horizontal="left" vertical="center" wrapText="1" indent="2"/>
    </xf>
    <xf numFmtId="0" fontId="4"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4236-6843-8DDD-BCE8045130AE}"/>
            </c:ext>
          </c:extLst>
        </c:ser>
        <c:dLbls>
          <c:showLegendKey val="0"/>
          <c:showVal val="0"/>
          <c:showCatName val="0"/>
          <c:showSerName val="0"/>
          <c:showPercent val="0"/>
          <c:showBubbleSize val="0"/>
        </c:dLbls>
        <c:hiLowLines>
          <c:spPr>
            <a:ln>
              <a:noFill/>
            </a:ln>
          </c:spPr>
        </c:hiLowLines>
        <c:marker val="1"/>
        <c:smooth val="0"/>
        <c:axId val="93448254"/>
        <c:axId val="94868064"/>
      </c:lineChart>
      <c:dateAx>
        <c:axId val="93448254"/>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94868064"/>
        <c:crosses val="autoZero"/>
        <c:auto val="1"/>
        <c:lblOffset val="100"/>
        <c:baseTimeUnit val="days"/>
      </c:dateAx>
      <c:valAx>
        <c:axId val="9486806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93448254"/>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Burndown!$A$2:$A$7</c:f>
              <c:numCache>
                <c:formatCode>m/d</c:formatCode>
                <c:ptCount val="6"/>
                <c:pt idx="0">
                  <c:v>42408</c:v>
                </c:pt>
                <c:pt idx="1">
                  <c:v>42423</c:v>
                </c:pt>
                <c:pt idx="2">
                  <c:v>42436</c:v>
                </c:pt>
                <c:pt idx="3">
                  <c:v>42457</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0C51-4C44-8FA1-F33518C91FFD}"/>
            </c:ext>
          </c:extLst>
        </c:ser>
        <c:dLbls>
          <c:showLegendKey val="0"/>
          <c:showVal val="0"/>
          <c:showCatName val="0"/>
          <c:showSerName val="0"/>
          <c:showPercent val="0"/>
          <c:showBubbleSize val="0"/>
        </c:dLbls>
        <c:hiLowLines>
          <c:spPr>
            <a:ln>
              <a:noFill/>
            </a:ln>
          </c:spPr>
        </c:hiLowLines>
        <c:marker val="1"/>
        <c:smooth val="0"/>
        <c:axId val="75958388"/>
        <c:axId val="99467095"/>
      </c:lineChart>
      <c:dateAx>
        <c:axId val="75958388"/>
        <c:scaling>
          <c:orientation val="minMax"/>
        </c:scaling>
        <c:delete val="0"/>
        <c:axPos val="b"/>
        <c:numFmt formatCode="m/d"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99467095"/>
        <c:crosses val="autoZero"/>
        <c:auto val="1"/>
        <c:lblOffset val="100"/>
        <c:baseTimeUnit val="days"/>
      </c:dateAx>
      <c:valAx>
        <c:axId val="99467095"/>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75958388"/>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75240</xdr:colOff>
      <xdr:row>21</xdr:row>
      <xdr:rowOff>160920</xdr:rowOff>
    </xdr:from>
    <xdr:to>
      <xdr:col>6</xdr:col>
      <xdr:colOff>397440</xdr:colOff>
      <xdr:row>38</xdr:row>
      <xdr:rowOff>25200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947880</xdr:colOff>
      <xdr:row>12</xdr:row>
      <xdr:rowOff>160560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2080" y="1511280"/>
          <a:ext cx="1244520" cy="630360"/>
        </a:xfrm>
        <a:prstGeom prst="wedgeRectCallout">
          <a:avLst>
            <a:gd name="adj1" fmla="val 63937"/>
            <a:gd name="adj2" fmla="val 85744"/>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 # team members * 4 sprints * </a:t>
          </a:r>
          <a:endParaRPr lang="en-US" sz="1200" b="0" strike="noStrike" spc="-1">
            <a:latin typeface="Times New Roman"/>
          </a:endParaRPr>
        </a:p>
        <a:p>
          <a:pPr>
            <a:lnSpc>
              <a:spcPct val="100000"/>
            </a:lnSpc>
          </a:pPr>
          <a:r>
            <a:rPr lang="en-US" sz="1200" b="0" strike="noStrike" spc="-1">
              <a:solidFill>
                <a:srgbClr val="FFFFFF"/>
              </a:solidFill>
              <a:latin typeface="Calibri"/>
            </a:rPr>
            <a:t>2 stories per sprint</a:t>
          </a:r>
          <a:endParaRPr lang="en-US" sz="1200" b="0" strike="noStrike" spc="-1">
            <a:latin typeface="Times New Roman"/>
          </a:endParaRPr>
        </a:p>
      </xdr:txBody>
    </xdr:sp>
    <xdr:clientData/>
  </xdr:twoCellAnchor>
  <xdr:twoCellAnchor editAs="oneCell">
    <xdr:from>
      <xdr:col>6</xdr:col>
      <xdr:colOff>113400</xdr:colOff>
      <xdr:row>9</xdr:row>
      <xdr:rowOff>0</xdr:rowOff>
    </xdr:from>
    <xdr:to>
      <xdr:col>7</xdr:col>
      <xdr:colOff>498960</xdr:colOff>
      <xdr:row>12</xdr:row>
      <xdr:rowOff>42120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81080" y="1485720"/>
          <a:ext cx="1272960" cy="537480"/>
        </a:xfrm>
        <a:prstGeom prst="wedgeRectCallout">
          <a:avLst>
            <a:gd name="adj1" fmla="val -8539"/>
            <a:gd name="adj2" fmla="val 6673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lines of code per hour is calcuated by Excel</a:t>
          </a:r>
          <a:endParaRPr lang="en-US" sz="1200" b="0" strike="noStrike" spc="-1">
            <a:latin typeface="Times New Roman"/>
          </a:endParaRPr>
        </a:p>
      </xdr:txBody>
    </xdr:sp>
    <xdr:clientData/>
  </xdr:twoCellAnchor>
  <xdr:twoCellAnchor editAs="oneCell">
    <xdr:from>
      <xdr:col>2</xdr:col>
      <xdr:colOff>1239480</xdr:colOff>
      <xdr:row>7</xdr:row>
      <xdr:rowOff>160920</xdr:rowOff>
    </xdr:from>
    <xdr:to>
      <xdr:col>4</xdr:col>
      <xdr:colOff>63720</xdr:colOff>
      <xdr:row>12</xdr:row>
      <xdr:rowOff>135000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78200" y="1316520"/>
          <a:ext cx="1095120" cy="799560"/>
        </a:xfrm>
        <a:prstGeom prst="wedgeRectCallout">
          <a:avLst>
            <a:gd name="adj1" fmla="val 18748"/>
            <a:gd name="adj2" fmla="val 58438"/>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Velocity of completing user stories (calculated)</a:t>
          </a:r>
          <a:endParaRPr lang="en-US" sz="1200" b="0" strike="noStrike" spc="-1">
            <a:latin typeface="Times New Roman"/>
          </a:endParaRPr>
        </a:p>
      </xdr:txBody>
    </xdr:sp>
    <xdr:clientData/>
  </xdr:twoCellAnchor>
  <xdr:twoCellAnchor editAs="oneCell">
    <xdr:from>
      <xdr:col>4</xdr:col>
      <xdr:colOff>97920</xdr:colOff>
      <xdr:row>9</xdr:row>
      <xdr:rowOff>152280</xdr:rowOff>
    </xdr:from>
    <xdr:to>
      <xdr:col>4</xdr:col>
      <xdr:colOff>507600</xdr:colOff>
      <xdr:row>12</xdr:row>
      <xdr:rowOff>84240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07520" y="1638000"/>
          <a:ext cx="409680" cy="427320"/>
        </a:xfrm>
        <a:prstGeom prst="wedgeRectCallout">
          <a:avLst>
            <a:gd name="adj1" fmla="val -19786"/>
            <a:gd name="adj2" fmla="val 6337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Total </a:t>
          </a:r>
          <a:endParaRPr lang="en-US" sz="1200" b="0" strike="noStrike" spc="-1">
            <a:latin typeface="Times New Roman"/>
          </a:endParaRPr>
        </a:p>
        <a:p>
          <a:pPr>
            <a:lnSpc>
              <a:spcPct val="100000"/>
            </a:lnSpc>
          </a:pPr>
          <a:r>
            <a:rPr lang="en-US" sz="1200" b="0" strike="noStrike" spc="-1">
              <a:solidFill>
                <a:srgbClr val="FFFFFF"/>
              </a:solidFill>
              <a:latin typeface="Calibri"/>
            </a:rPr>
            <a:t>LOC</a:t>
          </a:r>
          <a:endParaRPr lang="en-US" sz="1200" b="0" strike="noStrike" spc="-1">
            <a:latin typeface="Times New Roman"/>
          </a:endParaRPr>
        </a:p>
      </xdr:txBody>
    </xdr:sp>
    <xdr:clientData/>
  </xdr:twoCellAnchor>
  <xdr:twoCellAnchor editAs="oneCell">
    <xdr:from>
      <xdr:col>5</xdr:col>
      <xdr:colOff>20160</xdr:colOff>
      <xdr:row>8</xdr:row>
      <xdr:rowOff>16920</xdr:rowOff>
    </xdr:from>
    <xdr:to>
      <xdr:col>6</xdr:col>
      <xdr:colOff>92520</xdr:colOff>
      <xdr:row>12</xdr:row>
      <xdr:rowOff>101160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80200" y="1337400"/>
          <a:ext cx="1080000" cy="744840"/>
        </a:xfrm>
        <a:prstGeom prst="wedgeRectCallout">
          <a:avLst>
            <a:gd name="adj1" fmla="val 11880"/>
            <a:gd name="adj2" fmla="val 73902"/>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How long to implement the user stories in this sprint</a:t>
          </a:r>
          <a:endParaRPr lang="en-US" sz="1200" b="0" strike="noStrike" spc="-1">
            <a:latin typeface="Times New Roman"/>
          </a:endParaRPr>
        </a:p>
      </xdr:txBody>
    </xdr:sp>
    <xdr:clientData/>
  </xdr:twoCellAnchor>
  <xdr:twoCellAnchor editAs="oneCell">
    <xdr:from>
      <xdr:col>6</xdr:col>
      <xdr:colOff>265680</xdr:colOff>
      <xdr:row>31</xdr:row>
      <xdr:rowOff>8640</xdr:rowOff>
    </xdr:from>
    <xdr:to>
      <xdr:col>7</xdr:col>
      <xdr:colOff>626040</xdr:colOff>
      <xdr:row>34</xdr:row>
      <xdr:rowOff>143640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33360" y="5126400"/>
          <a:ext cx="1247760" cy="630360"/>
        </a:xfrm>
        <a:prstGeom prst="wedgeRectCallout">
          <a:avLst>
            <a:gd name="adj1" fmla="val -51744"/>
            <a:gd name="adj2" fmla="val 81797"/>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When we expect to complete all user stories</a:t>
          </a: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75240</xdr:colOff>
      <xdr:row>8</xdr:row>
      <xdr:rowOff>161280</xdr:rowOff>
    </xdr:from>
    <xdr:to>
      <xdr:col>6</xdr:col>
      <xdr:colOff>397800</xdr:colOff>
      <xdr:row>25</xdr:row>
      <xdr:rowOff>25200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0" zoomScaleNormal="110" workbookViewId="0"/>
  </sheetViews>
  <sheetFormatPr defaultColWidth="8.875" defaultRowHeight="12.75" x14ac:dyDescent="0.2"/>
  <cols>
    <col min="1" max="1" width="7.875" customWidth="1"/>
    <col min="2" max="2" width="8" customWidth="1"/>
    <col min="3" max="3" width="7.5" customWidth="1"/>
    <col min="4" max="4" width="22.375" customWidth="1"/>
    <col min="5" max="5" width="35.125" customWidth="1"/>
    <col min="6" max="1025" width="11" customWidth="1"/>
  </cols>
  <sheetData>
    <row r="1" spans="1:5" s="1" customFormat="1" x14ac:dyDescent="0.2">
      <c r="A1" s="1" t="s">
        <v>0</v>
      </c>
      <c r="B1" s="1" t="s">
        <v>1</v>
      </c>
      <c r="C1" s="1" t="s">
        <v>2</v>
      </c>
      <c r="D1" s="1" t="s">
        <v>3</v>
      </c>
      <c r="E1" s="1" t="s">
        <v>4</v>
      </c>
    </row>
    <row r="3" spans="1:5" x14ac:dyDescent="0.2">
      <c r="A3" t="s">
        <v>5</v>
      </c>
      <c r="B3" t="s">
        <v>6</v>
      </c>
      <c r="C3" t="s">
        <v>7</v>
      </c>
      <c r="D3" s="2" t="s">
        <v>8</v>
      </c>
      <c r="E3" t="s">
        <v>9</v>
      </c>
    </row>
    <row r="4" spans="1:5" x14ac:dyDescent="0.2">
      <c r="A4" t="s">
        <v>10</v>
      </c>
      <c r="B4" t="s">
        <v>11</v>
      </c>
      <c r="C4" t="s">
        <v>12</v>
      </c>
      <c r="D4" s="2" t="s">
        <v>13</v>
      </c>
      <c r="E4" t="s">
        <v>14</v>
      </c>
    </row>
    <row r="5" spans="1:5" x14ac:dyDescent="0.2">
      <c r="A5" t="s">
        <v>15</v>
      </c>
      <c r="B5" t="s">
        <v>16</v>
      </c>
      <c r="C5" t="s">
        <v>17</v>
      </c>
      <c r="D5" s="2" t="s">
        <v>18</v>
      </c>
      <c r="E5" t="s">
        <v>19</v>
      </c>
    </row>
    <row r="6" spans="1:5" x14ac:dyDescent="0.2">
      <c r="A6" t="s">
        <v>20</v>
      </c>
      <c r="B6" t="s">
        <v>21</v>
      </c>
      <c r="C6" t="s">
        <v>22</v>
      </c>
      <c r="D6" s="2" t="s">
        <v>23</v>
      </c>
      <c r="E6" s="2" t="s">
        <v>24</v>
      </c>
    </row>
    <row r="9" spans="1:5" x14ac:dyDescent="0.2">
      <c r="D9" s="1" t="s">
        <v>25</v>
      </c>
      <c r="E9" t="s">
        <v>26</v>
      </c>
    </row>
  </sheetData>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7" zoomScale="110" zoomScaleNormal="110" workbookViewId="0">
      <selection activeCell="I25" sqref="I25"/>
    </sheetView>
  </sheetViews>
  <sheetFormatPr defaultColWidth="8.875" defaultRowHeight="12.75" x14ac:dyDescent="0.2"/>
  <cols>
    <col min="1" max="1" width="5.125" customWidth="1"/>
    <col min="2" max="2" width="7.625" customWidth="1"/>
    <col min="3" max="3" width="28.625" customWidth="1"/>
    <col min="4" max="4" width="6.625" customWidth="1"/>
    <col min="5" max="5" width="9.125" customWidth="1"/>
    <col min="6" max="1025" width="11" customWidth="1"/>
  </cols>
  <sheetData>
    <row r="1" spans="1:5" s="1" customFormat="1" x14ac:dyDescent="0.2">
      <c r="A1" s="1" t="s">
        <v>27</v>
      </c>
      <c r="B1" s="1" t="s">
        <v>28</v>
      </c>
      <c r="C1" s="1" t="s">
        <v>29</v>
      </c>
      <c r="D1" s="1" t="s">
        <v>30</v>
      </c>
      <c r="E1" s="1" t="s">
        <v>31</v>
      </c>
    </row>
    <row r="2" spans="1:5" x14ac:dyDescent="0.2">
      <c r="A2">
        <v>1</v>
      </c>
      <c r="B2" t="s">
        <v>32</v>
      </c>
      <c r="C2" t="s">
        <v>33</v>
      </c>
      <c r="D2" t="s">
        <v>5</v>
      </c>
      <c r="E2" t="s">
        <v>34</v>
      </c>
    </row>
    <row r="3" spans="1:5" x14ac:dyDescent="0.2">
      <c r="A3">
        <v>1</v>
      </c>
      <c r="B3" t="s">
        <v>35</v>
      </c>
      <c r="C3" t="s">
        <v>36</v>
      </c>
      <c r="D3" t="s">
        <v>5</v>
      </c>
      <c r="E3" t="s">
        <v>34</v>
      </c>
    </row>
    <row r="4" spans="1:5" x14ac:dyDescent="0.2">
      <c r="A4">
        <v>1</v>
      </c>
      <c r="B4" t="s">
        <v>37</v>
      </c>
      <c r="C4" t="s">
        <v>38</v>
      </c>
      <c r="D4" t="s">
        <v>10</v>
      </c>
      <c r="E4" t="s">
        <v>34</v>
      </c>
    </row>
    <row r="5" spans="1:5" x14ac:dyDescent="0.2">
      <c r="A5">
        <v>1</v>
      </c>
      <c r="B5" t="s">
        <v>39</v>
      </c>
      <c r="C5" t="s">
        <v>40</v>
      </c>
      <c r="D5" t="s">
        <v>10</v>
      </c>
      <c r="E5" t="s">
        <v>34</v>
      </c>
    </row>
    <row r="6" spans="1:5" x14ac:dyDescent="0.2">
      <c r="A6">
        <v>1</v>
      </c>
      <c r="B6" t="s">
        <v>41</v>
      </c>
      <c r="C6" t="s">
        <v>42</v>
      </c>
      <c r="D6" t="s">
        <v>15</v>
      </c>
      <c r="E6" t="s">
        <v>34</v>
      </c>
    </row>
    <row r="7" spans="1:5" x14ac:dyDescent="0.2">
      <c r="A7">
        <v>1</v>
      </c>
      <c r="B7" t="s">
        <v>43</v>
      </c>
      <c r="C7" t="s">
        <v>44</v>
      </c>
      <c r="D7" t="s">
        <v>15</v>
      </c>
      <c r="E7" t="s">
        <v>34</v>
      </c>
    </row>
    <row r="8" spans="1:5" x14ac:dyDescent="0.2">
      <c r="A8">
        <v>1</v>
      </c>
      <c r="B8" t="s">
        <v>45</v>
      </c>
      <c r="C8" t="s">
        <v>46</v>
      </c>
      <c r="D8" t="s">
        <v>20</v>
      </c>
      <c r="E8" t="s">
        <v>34</v>
      </c>
    </row>
    <row r="9" spans="1:5" x14ac:dyDescent="0.2">
      <c r="A9">
        <v>1</v>
      </c>
      <c r="B9" t="s">
        <v>47</v>
      </c>
      <c r="C9" t="s">
        <v>48</v>
      </c>
      <c r="D9" t="s">
        <v>20</v>
      </c>
      <c r="E9" t="s">
        <v>34</v>
      </c>
    </row>
    <row r="10" spans="1:5" x14ac:dyDescent="0.2">
      <c r="A10">
        <v>2</v>
      </c>
      <c r="B10" t="s">
        <v>49</v>
      </c>
      <c r="C10" t="s">
        <v>50</v>
      </c>
      <c r="D10" t="s">
        <v>5</v>
      </c>
      <c r="E10" t="s">
        <v>34</v>
      </c>
    </row>
    <row r="11" spans="1:5" x14ac:dyDescent="0.2">
      <c r="A11">
        <v>2</v>
      </c>
      <c r="B11" t="s">
        <v>51</v>
      </c>
      <c r="C11" t="s">
        <v>52</v>
      </c>
      <c r="D11" t="s">
        <v>5</v>
      </c>
      <c r="E11" t="s">
        <v>34</v>
      </c>
    </row>
    <row r="12" spans="1:5" x14ac:dyDescent="0.2">
      <c r="A12">
        <v>2</v>
      </c>
      <c r="B12" t="s">
        <v>53</v>
      </c>
      <c r="C12" t="s">
        <v>54</v>
      </c>
      <c r="D12" t="s">
        <v>10</v>
      </c>
      <c r="E12" t="s">
        <v>34</v>
      </c>
    </row>
    <row r="13" spans="1:5" x14ac:dyDescent="0.2">
      <c r="A13">
        <v>2</v>
      </c>
      <c r="B13" t="s">
        <v>55</v>
      </c>
      <c r="C13" t="s">
        <v>56</v>
      </c>
      <c r="D13" t="s">
        <v>10</v>
      </c>
      <c r="E13" t="s">
        <v>34</v>
      </c>
    </row>
    <row r="14" spans="1:5" x14ac:dyDescent="0.2">
      <c r="A14">
        <v>2</v>
      </c>
      <c r="B14" t="s">
        <v>57</v>
      </c>
      <c r="C14" t="s">
        <v>58</v>
      </c>
      <c r="D14" t="s">
        <v>15</v>
      </c>
      <c r="E14" t="s">
        <v>34</v>
      </c>
    </row>
    <row r="15" spans="1:5" x14ac:dyDescent="0.2">
      <c r="A15">
        <v>2</v>
      </c>
      <c r="B15" t="s">
        <v>59</v>
      </c>
      <c r="C15" t="s">
        <v>60</v>
      </c>
      <c r="D15" t="s">
        <v>15</v>
      </c>
      <c r="E15" t="s">
        <v>34</v>
      </c>
    </row>
    <row r="16" spans="1:5" x14ac:dyDescent="0.2">
      <c r="A16">
        <v>2</v>
      </c>
      <c r="B16" t="s">
        <v>61</v>
      </c>
      <c r="C16" t="s">
        <v>62</v>
      </c>
      <c r="D16" t="s">
        <v>20</v>
      </c>
      <c r="E16" t="s">
        <v>34</v>
      </c>
    </row>
    <row r="17" spans="1:5" x14ac:dyDescent="0.2">
      <c r="A17">
        <v>2</v>
      </c>
      <c r="B17" t="s">
        <v>63</v>
      </c>
      <c r="C17" t="s">
        <v>64</v>
      </c>
      <c r="D17" t="s">
        <v>20</v>
      </c>
      <c r="E17" t="s">
        <v>34</v>
      </c>
    </row>
    <row r="18" spans="1:5" x14ac:dyDescent="0.2">
      <c r="A18">
        <v>3</v>
      </c>
      <c r="B18" t="s">
        <v>65</v>
      </c>
      <c r="C18" t="s">
        <v>66</v>
      </c>
      <c r="D18" t="s">
        <v>5</v>
      </c>
      <c r="E18" t="s">
        <v>34</v>
      </c>
    </row>
    <row r="19" spans="1:5" x14ac:dyDescent="0.2">
      <c r="A19">
        <v>3</v>
      </c>
      <c r="B19" t="s">
        <v>67</v>
      </c>
      <c r="C19" t="s">
        <v>68</v>
      </c>
      <c r="D19" t="s">
        <v>5</v>
      </c>
      <c r="E19" t="s">
        <v>34</v>
      </c>
    </row>
    <row r="20" spans="1:5" x14ac:dyDescent="0.2">
      <c r="A20">
        <v>3</v>
      </c>
      <c r="B20" t="s">
        <v>69</v>
      </c>
      <c r="C20" t="s">
        <v>70</v>
      </c>
      <c r="D20" t="s">
        <v>10</v>
      </c>
      <c r="E20" t="s">
        <v>34</v>
      </c>
    </row>
    <row r="21" spans="1:5" x14ac:dyDescent="0.2">
      <c r="A21">
        <v>3</v>
      </c>
      <c r="B21" t="s">
        <v>71</v>
      </c>
      <c r="C21" t="s">
        <v>72</v>
      </c>
      <c r="D21" t="s">
        <v>10</v>
      </c>
      <c r="E21" t="s">
        <v>34</v>
      </c>
    </row>
    <row r="22" spans="1:5" x14ac:dyDescent="0.2">
      <c r="A22">
        <v>3</v>
      </c>
      <c r="B22" t="s">
        <v>73</v>
      </c>
      <c r="C22" t="s">
        <v>74</v>
      </c>
      <c r="D22" t="s">
        <v>15</v>
      </c>
      <c r="E22" t="s">
        <v>34</v>
      </c>
    </row>
    <row r="23" spans="1:5" x14ac:dyDescent="0.2">
      <c r="A23">
        <v>3</v>
      </c>
      <c r="B23" t="s">
        <v>75</v>
      </c>
      <c r="C23" t="s">
        <v>76</v>
      </c>
      <c r="D23" t="s">
        <v>15</v>
      </c>
      <c r="E23" t="s">
        <v>34</v>
      </c>
    </row>
    <row r="24" spans="1:5" x14ac:dyDescent="0.2">
      <c r="A24">
        <v>3</v>
      </c>
      <c r="B24" t="s">
        <v>77</v>
      </c>
      <c r="C24" t="s">
        <v>78</v>
      </c>
      <c r="D24" t="s">
        <v>20</v>
      </c>
      <c r="E24" t="s">
        <v>34</v>
      </c>
    </row>
    <row r="25" spans="1:5" x14ac:dyDescent="0.2">
      <c r="A25">
        <v>3</v>
      </c>
      <c r="B25" t="s">
        <v>79</v>
      </c>
      <c r="C25" t="s">
        <v>80</v>
      </c>
      <c r="D25" t="s">
        <v>20</v>
      </c>
      <c r="E25" t="s">
        <v>34</v>
      </c>
    </row>
    <row r="26" spans="1:5" x14ac:dyDescent="0.2">
      <c r="A26">
        <v>4</v>
      </c>
      <c r="B26" t="s">
        <v>81</v>
      </c>
      <c r="C26" t="s">
        <v>82</v>
      </c>
      <c r="D26" t="s">
        <v>5</v>
      </c>
      <c r="E26" t="s">
        <v>142</v>
      </c>
    </row>
    <row r="27" spans="1:5" x14ac:dyDescent="0.2">
      <c r="A27">
        <v>4</v>
      </c>
      <c r="B27" t="s">
        <v>83</v>
      </c>
      <c r="C27" t="s">
        <v>84</v>
      </c>
      <c r="D27" t="s">
        <v>5</v>
      </c>
      <c r="E27" t="s">
        <v>142</v>
      </c>
    </row>
    <row r="28" spans="1:5" x14ac:dyDescent="0.2">
      <c r="A28">
        <v>4</v>
      </c>
      <c r="B28" t="s">
        <v>85</v>
      </c>
      <c r="C28" t="s">
        <v>86</v>
      </c>
      <c r="D28" t="s">
        <v>10</v>
      </c>
      <c r="E28" t="s">
        <v>142</v>
      </c>
    </row>
    <row r="29" spans="1:5" x14ac:dyDescent="0.2">
      <c r="A29">
        <v>4</v>
      </c>
      <c r="B29" t="s">
        <v>87</v>
      </c>
      <c r="C29" t="s">
        <v>88</v>
      </c>
      <c r="D29" t="s">
        <v>10</v>
      </c>
      <c r="E29" t="s">
        <v>142</v>
      </c>
    </row>
    <row r="30" spans="1:5" x14ac:dyDescent="0.2">
      <c r="A30">
        <v>4</v>
      </c>
      <c r="B30" t="s">
        <v>89</v>
      </c>
      <c r="C30" t="s">
        <v>90</v>
      </c>
      <c r="D30" t="s">
        <v>15</v>
      </c>
      <c r="E30" t="s">
        <v>142</v>
      </c>
    </row>
    <row r="31" spans="1:5" x14ac:dyDescent="0.2">
      <c r="A31">
        <v>4</v>
      </c>
      <c r="B31" t="s">
        <v>91</v>
      </c>
      <c r="C31" t="s">
        <v>92</v>
      </c>
      <c r="D31" t="s">
        <v>15</v>
      </c>
      <c r="E31" t="s">
        <v>142</v>
      </c>
    </row>
    <row r="32" spans="1:5" x14ac:dyDescent="0.2">
      <c r="A32">
        <v>4</v>
      </c>
      <c r="B32" t="s">
        <v>93</v>
      </c>
      <c r="C32" t="s">
        <v>94</v>
      </c>
      <c r="D32" t="s">
        <v>20</v>
      </c>
      <c r="E32" t="s">
        <v>142</v>
      </c>
    </row>
    <row r="33" spans="1:5" x14ac:dyDescent="0.2">
      <c r="A33">
        <v>4</v>
      </c>
      <c r="B33" t="s">
        <v>95</v>
      </c>
      <c r="C33" t="s">
        <v>96</v>
      </c>
      <c r="D33" t="s">
        <v>20</v>
      </c>
      <c r="E33" t="s">
        <v>142</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K38" sqref="K38"/>
    </sheetView>
  </sheetViews>
  <sheetFormatPr defaultColWidth="8.875" defaultRowHeight="12.75" x14ac:dyDescent="0.2"/>
  <cols>
    <col min="1" max="1" width="10.875" style="3" customWidth="1"/>
    <col min="2" max="2" width="9.5" customWidth="1"/>
    <col min="3" max="3" width="15.875" customWidth="1"/>
    <col min="4" max="4" width="12.375" customWidth="1"/>
    <col min="5" max="5" width="6.875" customWidth="1"/>
    <col min="6" max="6" width="12.5" style="4" customWidth="1"/>
    <col min="7" max="1025" width="11" customWidth="1"/>
  </cols>
  <sheetData>
    <row r="1" spans="1:7" x14ac:dyDescent="0.2">
      <c r="A1" s="3" t="s">
        <v>97</v>
      </c>
    </row>
    <row r="2" spans="1:7" x14ac:dyDescent="0.2">
      <c r="A2" s="3" t="s">
        <v>98</v>
      </c>
    </row>
    <row r="3" spans="1:7" x14ac:dyDescent="0.2">
      <c r="A3" s="3" t="s">
        <v>99</v>
      </c>
    </row>
    <row r="5" spans="1:7" x14ac:dyDescent="0.2">
      <c r="A5" s="3" t="s">
        <v>100</v>
      </c>
    </row>
    <row r="6" spans="1:7" x14ac:dyDescent="0.2">
      <c r="A6" s="3" t="s">
        <v>101</v>
      </c>
    </row>
    <row r="8" spans="1:7" x14ac:dyDescent="0.2">
      <c r="A8" s="3" t="s">
        <v>102</v>
      </c>
    </row>
    <row r="14" spans="1:7" s="1" customFormat="1" x14ac:dyDescent="0.2">
      <c r="A14" s="1" t="s">
        <v>27</v>
      </c>
      <c r="B14" s="5" t="s">
        <v>103</v>
      </c>
      <c r="C14" s="1" t="s">
        <v>104</v>
      </c>
      <c r="D14" s="1" t="s">
        <v>105</v>
      </c>
      <c r="E14" s="1" t="s">
        <v>106</v>
      </c>
      <c r="F14" s="1" t="s">
        <v>107</v>
      </c>
      <c r="G14" s="6" t="s">
        <v>108</v>
      </c>
    </row>
    <row r="15" spans="1:7" x14ac:dyDescent="0.2">
      <c r="A15" s="3" t="s">
        <v>109</v>
      </c>
      <c r="B15" s="7">
        <v>41065</v>
      </c>
      <c r="C15" s="8">
        <v>24</v>
      </c>
      <c r="E15" s="8">
        <v>0</v>
      </c>
      <c r="F15" s="8"/>
      <c r="G15" s="4"/>
    </row>
    <row r="16" spans="1:7" x14ac:dyDescent="0.2">
      <c r="A16" s="3" t="s">
        <v>110</v>
      </c>
      <c r="B16" s="7">
        <v>41078</v>
      </c>
      <c r="C16" s="8">
        <v>18</v>
      </c>
      <c r="D16">
        <f>C15-C16</f>
        <v>6</v>
      </c>
      <c r="E16" s="8">
        <v>250</v>
      </c>
      <c r="F16" s="8">
        <v>120</v>
      </c>
      <c r="G16" s="4">
        <f>(E16-E15)/F16*60</f>
        <v>125.00000000000001</v>
      </c>
    </row>
    <row r="17" spans="1:7" x14ac:dyDescent="0.2">
      <c r="A17" s="3" t="s">
        <v>111</v>
      </c>
      <c r="B17" s="7">
        <v>41092</v>
      </c>
      <c r="C17" s="8">
        <v>12</v>
      </c>
      <c r="D17">
        <f>C16-C17</f>
        <v>6</v>
      </c>
      <c r="E17" s="8">
        <v>480</v>
      </c>
      <c r="F17" s="9">
        <v>135</v>
      </c>
      <c r="G17" s="4">
        <f>(E17-E16)/F17*60</f>
        <v>102.22222222222223</v>
      </c>
    </row>
    <row r="18" spans="1:7" x14ac:dyDescent="0.2">
      <c r="A18" s="3" t="s">
        <v>112</v>
      </c>
      <c r="B18" s="7">
        <v>41106</v>
      </c>
      <c r="C18" s="8">
        <v>6</v>
      </c>
      <c r="D18">
        <f>C17-C18</f>
        <v>6</v>
      </c>
      <c r="E18" s="8">
        <v>740</v>
      </c>
      <c r="F18" s="9">
        <v>160</v>
      </c>
      <c r="G18" s="4">
        <f>(E18-E17)/F18*60</f>
        <v>97.5</v>
      </c>
    </row>
    <row r="19" spans="1:7" x14ac:dyDescent="0.2">
      <c r="A19" s="3" t="s">
        <v>113</v>
      </c>
      <c r="B19" s="7">
        <v>41120</v>
      </c>
      <c r="C19" s="8">
        <v>0</v>
      </c>
      <c r="D19">
        <f>C18-C19</f>
        <v>6</v>
      </c>
      <c r="E19" s="8">
        <v>1100</v>
      </c>
      <c r="F19" s="9">
        <v>145</v>
      </c>
      <c r="G19" s="4">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10" zoomScaleNormal="110" workbookViewId="0">
      <selection activeCell="H5" sqref="H5"/>
    </sheetView>
  </sheetViews>
  <sheetFormatPr defaultColWidth="8.875" defaultRowHeight="12.75" x14ac:dyDescent="0.2"/>
  <cols>
    <col min="1" max="1" width="10.875" style="3" customWidth="1"/>
    <col min="2" max="2" width="16.625" customWidth="1"/>
    <col min="3" max="3" width="12.5" customWidth="1"/>
    <col min="4" max="4" width="7.125" customWidth="1"/>
    <col min="5" max="5" width="6.875" customWidth="1"/>
    <col min="6" max="6" width="12.5" style="4" customWidth="1"/>
    <col min="7" max="1025" width="11" customWidth="1"/>
  </cols>
  <sheetData>
    <row r="1" spans="1:6" s="1" customFormat="1" x14ac:dyDescent="0.2">
      <c r="A1" s="5" t="s">
        <v>103</v>
      </c>
      <c r="B1" s="1" t="s">
        <v>104</v>
      </c>
      <c r="C1" s="1" t="s">
        <v>105</v>
      </c>
      <c r="D1" s="1" t="s">
        <v>106</v>
      </c>
      <c r="E1" s="1" t="s">
        <v>107</v>
      </c>
      <c r="F1" s="6" t="s">
        <v>108</v>
      </c>
    </row>
    <row r="2" spans="1:6" x14ac:dyDescent="0.2">
      <c r="A2" s="3">
        <v>42408</v>
      </c>
      <c r="B2">
        <v>32</v>
      </c>
      <c r="D2">
        <v>0</v>
      </c>
    </row>
    <row r="3" spans="1:6" x14ac:dyDescent="0.2">
      <c r="A3" s="3">
        <v>42423</v>
      </c>
      <c r="B3">
        <f>B2-C3</f>
        <v>24</v>
      </c>
      <c r="C3">
        <v>8</v>
      </c>
      <c r="D3">
        <v>206</v>
      </c>
      <c r="E3">
        <v>195</v>
      </c>
      <c r="F3" s="4">
        <f>206/(195/60)</f>
        <v>63.384615384615387</v>
      </c>
    </row>
    <row r="4" spans="1:6" x14ac:dyDescent="0.2">
      <c r="A4" s="3">
        <v>42436</v>
      </c>
      <c r="B4">
        <v>16</v>
      </c>
      <c r="C4">
        <v>8</v>
      </c>
      <c r="D4">
        <v>365</v>
      </c>
      <c r="E4">
        <v>250</v>
      </c>
      <c r="F4" s="4">
        <f>(D4/(E4/60))</f>
        <v>87.6</v>
      </c>
    </row>
    <row r="5" spans="1:6" x14ac:dyDescent="0.2">
      <c r="A5" s="3">
        <v>42457</v>
      </c>
      <c r="B5">
        <v>8</v>
      </c>
      <c r="C5">
        <v>8</v>
      </c>
      <c r="D5">
        <v>144</v>
      </c>
      <c r="E5">
        <v>225</v>
      </c>
      <c r="F5" s="4">
        <f>(D5/(E5/60))</f>
        <v>38.4</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110" zoomScaleNormal="110" workbookViewId="0">
      <selection activeCell="B13" sqref="B13"/>
    </sheetView>
  </sheetViews>
  <sheetFormatPr defaultColWidth="8.875" defaultRowHeight="12.75" x14ac:dyDescent="0.2"/>
  <cols>
    <col min="1" max="1" width="7.625" customWidth="1"/>
    <col min="2" max="2" width="31" style="10" customWidth="1"/>
    <col min="3" max="3" width="7.375" customWidth="1"/>
    <col min="4" max="5" width="8.125" customWidth="1"/>
    <col min="6" max="6" width="9" customWidth="1"/>
    <col min="7" max="7" width="8.5" customWidth="1"/>
    <col min="8" max="8" width="9.125" customWidth="1"/>
    <col min="9" max="9" width="21.625" style="3" customWidth="1"/>
    <col min="10" max="10" width="17.5" customWidth="1"/>
    <col min="11" max="11" width="16" style="11" customWidth="1"/>
    <col min="12" max="12" width="17.625" style="11" customWidth="1"/>
    <col min="13" max="13" width="31.5" style="11" customWidth="1"/>
    <col min="14" max="15" width="10.125" style="11" customWidth="1"/>
    <col min="16" max="16" width="31.5" style="11" customWidth="1"/>
    <col min="17" max="17" width="10.125" style="12" customWidth="1"/>
    <col min="18" max="1025" width="11" customWidth="1"/>
  </cols>
  <sheetData>
    <row r="1" spans="1:17" x14ac:dyDescent="0.2">
      <c r="A1" s="1" t="s">
        <v>31</v>
      </c>
      <c r="B1" s="13" t="s">
        <v>114</v>
      </c>
      <c r="C1" s="13" t="s">
        <v>115</v>
      </c>
      <c r="D1" s="13" t="s">
        <v>116</v>
      </c>
      <c r="E1" s="13" t="s">
        <v>117</v>
      </c>
      <c r="F1" s="14" t="s">
        <v>118</v>
      </c>
      <c r="H1" s="15" t="s">
        <v>119</v>
      </c>
      <c r="I1" s="15" t="s">
        <v>120</v>
      </c>
      <c r="J1" s="15" t="s">
        <v>121</v>
      </c>
      <c r="K1" s="15" t="s">
        <v>122</v>
      </c>
      <c r="L1" s="15" t="s">
        <v>123</v>
      </c>
      <c r="M1" s="15" t="s">
        <v>124</v>
      </c>
      <c r="N1" s="15" t="s">
        <v>125</v>
      </c>
      <c r="O1" s="15"/>
      <c r="P1" s="15"/>
      <c r="Q1" s="16"/>
    </row>
    <row r="2" spans="1:17" x14ac:dyDescent="0.2">
      <c r="A2" t="s">
        <v>126</v>
      </c>
      <c r="B2" s="10">
        <v>25</v>
      </c>
      <c r="C2">
        <v>30</v>
      </c>
      <c r="D2">
        <f t="shared" ref="D2:D9" si="0">K2-J2</f>
        <v>21</v>
      </c>
      <c r="E2">
        <v>25</v>
      </c>
      <c r="F2" s="3" t="s">
        <v>127</v>
      </c>
      <c r="H2" s="17" t="s">
        <v>128</v>
      </c>
      <c r="I2" s="17" t="s">
        <v>129</v>
      </c>
      <c r="J2" s="17">
        <v>161</v>
      </c>
      <c r="K2" s="17">
        <v>182</v>
      </c>
      <c r="L2" s="17" t="s">
        <v>130</v>
      </c>
      <c r="M2" s="17" t="s">
        <v>131</v>
      </c>
      <c r="N2" s="18" t="s">
        <v>132</v>
      </c>
      <c r="O2" s="17"/>
      <c r="P2" s="17"/>
      <c r="Q2" s="18"/>
    </row>
    <row r="3" spans="1:17" x14ac:dyDescent="0.2">
      <c r="A3" t="s">
        <v>126</v>
      </c>
      <c r="B3" s="10">
        <v>20</v>
      </c>
      <c r="C3">
        <v>20</v>
      </c>
      <c r="D3">
        <f t="shared" si="0"/>
        <v>16</v>
      </c>
      <c r="E3">
        <v>15</v>
      </c>
      <c r="F3" s="3" t="s">
        <v>127</v>
      </c>
      <c r="H3" s="17" t="s">
        <v>128</v>
      </c>
      <c r="I3" s="11" t="s">
        <v>133</v>
      </c>
      <c r="J3" s="17">
        <v>187</v>
      </c>
      <c r="K3" s="17">
        <v>203</v>
      </c>
      <c r="L3" s="17" t="s">
        <v>130</v>
      </c>
      <c r="M3" s="11" t="s">
        <v>134</v>
      </c>
      <c r="N3" s="11" t="s">
        <v>135</v>
      </c>
      <c r="O3" s="17"/>
    </row>
    <row r="4" spans="1:17" x14ac:dyDescent="0.2">
      <c r="A4" t="s">
        <v>126</v>
      </c>
      <c r="B4" s="10">
        <v>20</v>
      </c>
      <c r="C4">
        <v>20</v>
      </c>
      <c r="D4">
        <f t="shared" si="0"/>
        <v>10</v>
      </c>
      <c r="E4">
        <v>20</v>
      </c>
      <c r="F4" s="3" t="s">
        <v>127</v>
      </c>
      <c r="H4" s="17" t="s">
        <v>128</v>
      </c>
      <c r="I4" s="11" t="s">
        <v>136</v>
      </c>
      <c r="J4" s="17">
        <v>207</v>
      </c>
      <c r="K4" s="17">
        <v>217</v>
      </c>
      <c r="L4" s="17" t="s">
        <v>130</v>
      </c>
      <c r="M4" s="11" t="s">
        <v>137</v>
      </c>
      <c r="N4" s="17" t="s">
        <v>138</v>
      </c>
      <c r="O4" s="17"/>
      <c r="Q4" s="19"/>
    </row>
    <row r="5" spans="1:17" x14ac:dyDescent="0.2">
      <c r="A5" t="s">
        <v>126</v>
      </c>
      <c r="B5" s="10">
        <v>35</v>
      </c>
      <c r="C5">
        <v>30</v>
      </c>
      <c r="D5">
        <f t="shared" si="0"/>
        <v>10</v>
      </c>
      <c r="E5">
        <v>30</v>
      </c>
      <c r="F5" s="3" t="s">
        <v>127</v>
      </c>
      <c r="H5" s="17" t="s">
        <v>128</v>
      </c>
      <c r="I5" s="11" t="s">
        <v>139</v>
      </c>
      <c r="J5" s="17">
        <v>221</v>
      </c>
      <c r="K5" s="17">
        <v>231</v>
      </c>
      <c r="L5" s="17" t="s">
        <v>130</v>
      </c>
      <c r="M5" s="11" t="s">
        <v>140</v>
      </c>
      <c r="N5" s="17" t="s">
        <v>141</v>
      </c>
      <c r="O5" s="17"/>
      <c r="Q5" s="19"/>
    </row>
    <row r="6" spans="1:17" x14ac:dyDescent="0.2">
      <c r="A6" t="s">
        <v>126</v>
      </c>
      <c r="B6" s="10">
        <v>35</v>
      </c>
      <c r="C6">
        <v>30</v>
      </c>
      <c r="D6">
        <f t="shared" si="0"/>
        <v>15</v>
      </c>
      <c r="E6">
        <v>30</v>
      </c>
      <c r="F6" s="3" t="s">
        <v>143</v>
      </c>
      <c r="H6" s="17" t="s">
        <v>128</v>
      </c>
      <c r="I6" s="11" t="s">
        <v>144</v>
      </c>
      <c r="J6" s="11">
        <v>235</v>
      </c>
      <c r="K6" s="11">
        <v>250</v>
      </c>
      <c r="L6" s="17" t="s">
        <v>130</v>
      </c>
      <c r="M6" s="11" t="s">
        <v>145</v>
      </c>
      <c r="N6" s="11" t="s">
        <v>146</v>
      </c>
    </row>
    <row r="7" spans="1:17" x14ac:dyDescent="0.2">
      <c r="A7" t="s">
        <v>126</v>
      </c>
      <c r="B7" s="10">
        <v>35</v>
      </c>
      <c r="C7">
        <v>30</v>
      </c>
      <c r="D7">
        <f t="shared" si="0"/>
        <v>15</v>
      </c>
      <c r="E7">
        <v>30</v>
      </c>
      <c r="F7" s="3" t="s">
        <v>143</v>
      </c>
      <c r="H7" s="17" t="s">
        <v>128</v>
      </c>
      <c r="I7" s="11" t="s">
        <v>147</v>
      </c>
      <c r="J7" s="11">
        <v>254</v>
      </c>
      <c r="K7" s="11">
        <v>269</v>
      </c>
      <c r="L7" s="17" t="s">
        <v>130</v>
      </c>
      <c r="M7" s="11" t="s">
        <v>148</v>
      </c>
      <c r="N7" s="11" t="s">
        <v>149</v>
      </c>
    </row>
    <row r="8" spans="1:17" x14ac:dyDescent="0.2">
      <c r="A8" t="s">
        <v>126</v>
      </c>
      <c r="B8" s="10">
        <v>20</v>
      </c>
      <c r="C8">
        <v>20</v>
      </c>
      <c r="D8">
        <f t="shared" si="0"/>
        <v>6</v>
      </c>
      <c r="E8">
        <v>20</v>
      </c>
      <c r="F8" s="3" t="s">
        <v>143</v>
      </c>
      <c r="H8" s="17" t="s">
        <v>128</v>
      </c>
      <c r="I8" s="17" t="s">
        <v>150</v>
      </c>
      <c r="J8" s="17">
        <v>273</v>
      </c>
      <c r="K8" s="17">
        <v>279</v>
      </c>
      <c r="L8" s="17" t="s">
        <v>130</v>
      </c>
      <c r="M8" s="17" t="s">
        <v>151</v>
      </c>
      <c r="N8" s="17" t="s">
        <v>152</v>
      </c>
      <c r="O8" s="17"/>
      <c r="P8" s="17"/>
      <c r="Q8" s="19"/>
    </row>
    <row r="9" spans="1:17" x14ac:dyDescent="0.2">
      <c r="A9" t="s">
        <v>126</v>
      </c>
      <c r="B9" s="10">
        <v>40</v>
      </c>
      <c r="C9">
        <v>30</v>
      </c>
      <c r="D9">
        <f t="shared" si="0"/>
        <v>42</v>
      </c>
      <c r="E9">
        <v>25</v>
      </c>
      <c r="F9" s="3" t="s">
        <v>127</v>
      </c>
      <c r="H9" s="17" t="s">
        <v>128</v>
      </c>
      <c r="I9" s="11" t="s">
        <v>153</v>
      </c>
      <c r="J9" s="11">
        <v>283</v>
      </c>
      <c r="K9" s="11">
        <v>325</v>
      </c>
      <c r="L9" s="17" t="s">
        <v>130</v>
      </c>
      <c r="M9" s="11" t="s">
        <v>154</v>
      </c>
      <c r="N9" s="11" t="s">
        <v>155</v>
      </c>
    </row>
    <row r="10" spans="1:17" x14ac:dyDescent="0.2">
      <c r="E10">
        <f>SUM(E2:E9)</f>
        <v>195</v>
      </c>
      <c r="F10" s="3"/>
      <c r="H10" s="11"/>
      <c r="I10" s="11"/>
      <c r="J10" s="11"/>
    </row>
    <row r="14" spans="1:17" x14ac:dyDescent="0.2">
      <c r="B14" s="20" t="s">
        <v>156</v>
      </c>
    </row>
    <row r="15" spans="1:17" x14ac:dyDescent="0.2">
      <c r="B15" s="20"/>
    </row>
    <row r="16" spans="1:17" x14ac:dyDescent="0.2">
      <c r="B16" s="20" t="s">
        <v>157</v>
      </c>
    </row>
    <row r="17" spans="2:2" x14ac:dyDescent="0.2">
      <c r="B17" s="10" t="s">
        <v>158</v>
      </c>
    </row>
    <row r="18" spans="2:2" x14ac:dyDescent="0.2">
      <c r="B18" s="10" t="s">
        <v>159</v>
      </c>
    </row>
    <row r="20" spans="2:2" x14ac:dyDescent="0.2">
      <c r="B20" s="20" t="s">
        <v>160</v>
      </c>
    </row>
    <row r="21" spans="2:2" ht="25.5" x14ac:dyDescent="0.2">
      <c r="B21" s="10" t="s">
        <v>161</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9"/>
  <sheetViews>
    <sheetView topLeftCell="I1" zoomScale="110" zoomScaleNormal="110" workbookViewId="0">
      <selection activeCell="P32" sqref="P32"/>
    </sheetView>
  </sheetViews>
  <sheetFormatPr defaultColWidth="8.875" defaultRowHeight="12.75" x14ac:dyDescent="0.2"/>
  <cols>
    <col min="1" max="1" width="11" customWidth="1"/>
    <col min="2" max="2" width="25.625" customWidth="1"/>
    <col min="3" max="8" width="11" customWidth="1"/>
    <col min="9" max="9" width="11.375" customWidth="1"/>
    <col min="10" max="10" width="18.125" customWidth="1"/>
    <col min="11" max="11" width="16.5" customWidth="1"/>
    <col min="12" max="12" width="17.5" customWidth="1"/>
    <col min="13" max="13" width="16" customWidth="1"/>
    <col min="14" max="15" width="11" customWidth="1"/>
    <col min="16" max="16" width="24.125" customWidth="1"/>
    <col min="17" max="1025" width="11" customWidth="1"/>
  </cols>
  <sheetData>
    <row r="1" spans="1:17" x14ac:dyDescent="0.2">
      <c r="A1" s="1" t="s">
        <v>28</v>
      </c>
      <c r="B1" s="20" t="s">
        <v>29</v>
      </c>
      <c r="C1" s="1" t="s">
        <v>30</v>
      </c>
      <c r="D1" s="1" t="s">
        <v>31</v>
      </c>
      <c r="E1" s="13" t="s">
        <v>114</v>
      </c>
      <c r="F1" s="13" t="s">
        <v>115</v>
      </c>
      <c r="G1" s="13" t="s">
        <v>116</v>
      </c>
      <c r="H1" s="13" t="s">
        <v>117</v>
      </c>
      <c r="I1" s="13" t="s">
        <v>118</v>
      </c>
      <c r="J1" s="15" t="s">
        <v>119</v>
      </c>
      <c r="K1" s="15" t="s">
        <v>120</v>
      </c>
      <c r="L1" s="15" t="s">
        <v>121</v>
      </c>
      <c r="M1" s="15" t="s">
        <v>122</v>
      </c>
      <c r="N1" s="11"/>
      <c r="O1" s="15" t="s">
        <v>123</v>
      </c>
      <c r="P1" s="15" t="s">
        <v>124</v>
      </c>
      <c r="Q1" s="15" t="s">
        <v>125</v>
      </c>
    </row>
    <row r="2" spans="1:17" x14ac:dyDescent="0.2">
      <c r="A2" t="s">
        <v>49</v>
      </c>
      <c r="B2" t="s">
        <v>50</v>
      </c>
      <c r="C2" t="s">
        <v>5</v>
      </c>
      <c r="D2" t="s">
        <v>162</v>
      </c>
      <c r="E2">
        <v>20</v>
      </c>
      <c r="F2">
        <v>20</v>
      </c>
      <c r="G2">
        <v>39</v>
      </c>
      <c r="H2">
        <v>20</v>
      </c>
      <c r="I2" t="s">
        <v>163</v>
      </c>
      <c r="J2" t="s">
        <v>164</v>
      </c>
      <c r="K2" t="s">
        <v>165</v>
      </c>
      <c r="L2">
        <v>398</v>
      </c>
      <c r="M2">
        <v>437</v>
      </c>
      <c r="O2" t="s">
        <v>130</v>
      </c>
      <c r="P2" t="s">
        <v>166</v>
      </c>
      <c r="Q2" t="s">
        <v>167</v>
      </c>
    </row>
    <row r="3" spans="1:17" x14ac:dyDescent="0.2">
      <c r="A3" t="s">
        <v>51</v>
      </c>
      <c r="B3" t="s">
        <v>52</v>
      </c>
      <c r="C3" t="s">
        <v>5</v>
      </c>
      <c r="D3" t="s">
        <v>162</v>
      </c>
      <c r="E3">
        <v>20</v>
      </c>
      <c r="F3">
        <v>20</v>
      </c>
      <c r="G3">
        <v>23</v>
      </c>
      <c r="H3">
        <v>10</v>
      </c>
      <c r="I3" t="s">
        <v>163</v>
      </c>
      <c r="J3" t="s">
        <v>164</v>
      </c>
      <c r="K3" t="s">
        <v>168</v>
      </c>
      <c r="L3">
        <v>444</v>
      </c>
      <c r="M3">
        <v>467</v>
      </c>
      <c r="O3" t="s">
        <v>130</v>
      </c>
      <c r="P3" t="s">
        <v>169</v>
      </c>
      <c r="Q3" t="s">
        <v>170</v>
      </c>
    </row>
    <row r="4" spans="1:17" x14ac:dyDescent="0.2">
      <c r="A4" t="s">
        <v>53</v>
      </c>
      <c r="B4" t="s">
        <v>54</v>
      </c>
      <c r="C4" t="s">
        <v>10</v>
      </c>
      <c r="D4" t="s">
        <v>162</v>
      </c>
      <c r="E4">
        <v>40</v>
      </c>
      <c r="F4">
        <v>30</v>
      </c>
      <c r="G4">
        <v>50</v>
      </c>
      <c r="H4">
        <v>60</v>
      </c>
      <c r="I4" t="s">
        <v>163</v>
      </c>
      <c r="J4" t="s">
        <v>164</v>
      </c>
      <c r="K4" t="s">
        <v>171</v>
      </c>
      <c r="L4">
        <v>487</v>
      </c>
      <c r="M4">
        <v>527</v>
      </c>
      <c r="O4" t="s">
        <v>130</v>
      </c>
      <c r="P4" t="s">
        <v>172</v>
      </c>
      <c r="Q4" t="s">
        <v>173</v>
      </c>
    </row>
    <row r="5" spans="1:17" x14ac:dyDescent="0.2">
      <c r="A5" t="s">
        <v>55</v>
      </c>
      <c r="B5" t="s">
        <v>56</v>
      </c>
      <c r="C5" t="s">
        <v>10</v>
      </c>
      <c r="D5" t="s">
        <v>162</v>
      </c>
      <c r="E5">
        <v>20</v>
      </c>
      <c r="F5">
        <v>20</v>
      </c>
      <c r="G5">
        <v>13</v>
      </c>
      <c r="H5">
        <v>15</v>
      </c>
      <c r="I5" t="s">
        <v>163</v>
      </c>
      <c r="J5" t="s">
        <v>164</v>
      </c>
      <c r="K5" t="s">
        <v>174</v>
      </c>
      <c r="L5">
        <v>533</v>
      </c>
      <c r="M5">
        <v>546</v>
      </c>
      <c r="O5" t="s">
        <v>130</v>
      </c>
      <c r="P5" t="s">
        <v>175</v>
      </c>
      <c r="Q5" t="s">
        <v>176</v>
      </c>
    </row>
    <row r="6" spans="1:17" x14ac:dyDescent="0.2">
      <c r="A6" t="s">
        <v>57</v>
      </c>
      <c r="B6" t="s">
        <v>58</v>
      </c>
      <c r="C6" t="s">
        <v>15</v>
      </c>
      <c r="D6" t="s">
        <v>162</v>
      </c>
      <c r="E6">
        <v>30</v>
      </c>
      <c r="F6">
        <v>45</v>
      </c>
      <c r="G6">
        <v>24</v>
      </c>
      <c r="H6">
        <v>60</v>
      </c>
      <c r="I6" t="s">
        <v>163</v>
      </c>
      <c r="J6" t="s">
        <v>164</v>
      </c>
      <c r="K6" t="s">
        <v>177</v>
      </c>
      <c r="L6">
        <v>552</v>
      </c>
      <c r="M6">
        <v>576</v>
      </c>
      <c r="O6" t="s">
        <v>130</v>
      </c>
      <c r="P6" t="s">
        <v>178</v>
      </c>
      <c r="Q6" t="s">
        <v>179</v>
      </c>
    </row>
    <row r="7" spans="1:17" x14ac:dyDescent="0.2">
      <c r="A7" t="s">
        <v>59</v>
      </c>
      <c r="B7" t="s">
        <v>60</v>
      </c>
      <c r="C7" t="s">
        <v>15</v>
      </c>
      <c r="D7" t="s">
        <v>162</v>
      </c>
      <c r="E7">
        <v>20</v>
      </c>
      <c r="F7">
        <v>45</v>
      </c>
      <c r="G7">
        <v>18</v>
      </c>
      <c r="H7">
        <v>30</v>
      </c>
      <c r="I7" t="s">
        <v>163</v>
      </c>
      <c r="J7" t="s">
        <v>164</v>
      </c>
      <c r="K7" t="s">
        <v>180</v>
      </c>
      <c r="L7">
        <v>581</v>
      </c>
      <c r="M7">
        <v>599</v>
      </c>
      <c r="O7" t="s">
        <v>130</v>
      </c>
      <c r="P7" t="s">
        <v>181</v>
      </c>
      <c r="Q7" t="s">
        <v>182</v>
      </c>
    </row>
    <row r="8" spans="1:17" x14ac:dyDescent="0.2">
      <c r="A8" t="s">
        <v>61</v>
      </c>
      <c r="B8" t="s">
        <v>62</v>
      </c>
      <c r="C8" t="s">
        <v>20</v>
      </c>
      <c r="D8" t="s">
        <v>162</v>
      </c>
      <c r="E8">
        <v>15</v>
      </c>
      <c r="F8">
        <v>15</v>
      </c>
      <c r="G8">
        <v>11</v>
      </c>
      <c r="H8">
        <v>10</v>
      </c>
      <c r="I8" t="s">
        <v>163</v>
      </c>
      <c r="J8" t="s">
        <v>164</v>
      </c>
      <c r="K8" t="s">
        <v>183</v>
      </c>
      <c r="L8">
        <v>605</v>
      </c>
      <c r="M8">
        <v>616</v>
      </c>
      <c r="O8" t="s">
        <v>130</v>
      </c>
      <c r="P8" t="s">
        <v>184</v>
      </c>
      <c r="Q8" t="s">
        <v>185</v>
      </c>
    </row>
    <row r="9" spans="1:17" x14ac:dyDescent="0.2">
      <c r="A9" t="s">
        <v>63</v>
      </c>
      <c r="B9" t="s">
        <v>64</v>
      </c>
      <c r="C9" t="s">
        <v>20</v>
      </c>
      <c r="D9" t="s">
        <v>162</v>
      </c>
      <c r="E9">
        <v>35</v>
      </c>
      <c r="F9">
        <v>40</v>
      </c>
      <c r="G9">
        <v>40</v>
      </c>
      <c r="H9">
        <v>45</v>
      </c>
      <c r="I9" t="s">
        <v>163</v>
      </c>
      <c r="J9" t="s">
        <v>164</v>
      </c>
      <c r="K9" t="s">
        <v>186</v>
      </c>
      <c r="L9">
        <v>629</v>
      </c>
      <c r="M9">
        <v>669</v>
      </c>
      <c r="O9" t="s">
        <v>130</v>
      </c>
      <c r="P9" t="s">
        <v>187</v>
      </c>
      <c r="Q9" t="s">
        <v>188</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7"/>
  <sheetViews>
    <sheetView zoomScale="110" zoomScaleNormal="110" workbookViewId="0">
      <selection activeCell="G2" sqref="G2"/>
    </sheetView>
  </sheetViews>
  <sheetFormatPr defaultColWidth="8.875" defaultRowHeight="12.75" x14ac:dyDescent="0.2"/>
  <cols>
    <col min="1" max="1" width="11" customWidth="1"/>
    <col min="2" max="2" width="29.625" customWidth="1"/>
    <col min="3" max="9" width="11" customWidth="1"/>
    <col min="10" max="10" width="18.875" customWidth="1"/>
    <col min="11" max="11" width="19.625" customWidth="1"/>
    <col min="12" max="12" width="20.5" customWidth="1"/>
    <col min="13" max="13" width="16.5" customWidth="1"/>
    <col min="14" max="14" width="4" customWidth="1"/>
    <col min="15" max="15" width="11" customWidth="1"/>
    <col min="16" max="16" width="29.5" customWidth="1"/>
    <col min="17" max="1025" width="11" customWidth="1"/>
  </cols>
  <sheetData>
    <row r="1" spans="1:17" x14ac:dyDescent="0.2">
      <c r="A1" s="1" t="s">
        <v>28</v>
      </c>
      <c r="B1" s="20" t="s">
        <v>29</v>
      </c>
      <c r="C1" s="1" t="s">
        <v>30</v>
      </c>
      <c r="D1" s="1" t="s">
        <v>31</v>
      </c>
      <c r="E1" s="13" t="s">
        <v>114</v>
      </c>
      <c r="F1" s="13" t="s">
        <v>115</v>
      </c>
      <c r="G1" s="13" t="s">
        <v>116</v>
      </c>
      <c r="H1" s="13" t="s">
        <v>117</v>
      </c>
      <c r="I1" s="13" t="s">
        <v>118</v>
      </c>
      <c r="J1" s="16" t="s">
        <v>119</v>
      </c>
      <c r="K1" s="16" t="s">
        <v>120</v>
      </c>
      <c r="L1" s="16" t="s">
        <v>121</v>
      </c>
      <c r="M1" s="16" t="s">
        <v>122</v>
      </c>
      <c r="N1" s="12"/>
      <c r="O1" s="16" t="s">
        <v>123</v>
      </c>
      <c r="P1" s="16" t="s">
        <v>124</v>
      </c>
      <c r="Q1" s="16" t="s">
        <v>125</v>
      </c>
    </row>
    <row r="2" spans="1:17" x14ac:dyDescent="0.2">
      <c r="A2" t="s">
        <v>65</v>
      </c>
      <c r="B2" t="s">
        <v>66</v>
      </c>
      <c r="C2" t="s">
        <v>5</v>
      </c>
      <c r="D2" t="s">
        <v>162</v>
      </c>
      <c r="E2">
        <v>20</v>
      </c>
      <c r="F2">
        <v>30</v>
      </c>
      <c r="G2">
        <v>17</v>
      </c>
      <c r="H2">
        <v>25</v>
      </c>
      <c r="I2" t="s">
        <v>163</v>
      </c>
      <c r="J2" t="s">
        <v>164</v>
      </c>
      <c r="K2" t="s">
        <v>252</v>
      </c>
      <c r="L2">
        <v>653</v>
      </c>
      <c r="M2">
        <v>670</v>
      </c>
      <c r="O2" t="s">
        <v>130</v>
      </c>
      <c r="P2" t="s">
        <v>260</v>
      </c>
      <c r="Q2" s="22" t="s">
        <v>268</v>
      </c>
    </row>
    <row r="3" spans="1:17" x14ac:dyDescent="0.2">
      <c r="A3" t="s">
        <v>67</v>
      </c>
      <c r="B3" t="s">
        <v>68</v>
      </c>
      <c r="C3" t="s">
        <v>5</v>
      </c>
      <c r="D3" t="s">
        <v>162</v>
      </c>
      <c r="E3">
        <v>25</v>
      </c>
      <c r="F3">
        <v>30</v>
      </c>
      <c r="G3">
        <v>23</v>
      </c>
      <c r="H3">
        <v>30</v>
      </c>
      <c r="I3" t="s">
        <v>163</v>
      </c>
      <c r="J3" t="s">
        <v>164</v>
      </c>
      <c r="K3" t="s">
        <v>253</v>
      </c>
      <c r="L3">
        <v>674</v>
      </c>
      <c r="M3">
        <v>697</v>
      </c>
      <c r="O3" t="s">
        <v>130</v>
      </c>
      <c r="P3" t="s">
        <v>261</v>
      </c>
      <c r="Q3" s="22" t="s">
        <v>269</v>
      </c>
    </row>
    <row r="4" spans="1:17" x14ac:dyDescent="0.2">
      <c r="A4" t="s">
        <v>69</v>
      </c>
      <c r="B4" t="s">
        <v>70</v>
      </c>
      <c r="C4" t="s">
        <v>10</v>
      </c>
      <c r="D4" t="s">
        <v>162</v>
      </c>
      <c r="E4">
        <v>30</v>
      </c>
      <c r="F4">
        <v>30</v>
      </c>
      <c r="G4">
        <v>32</v>
      </c>
      <c r="H4">
        <v>45</v>
      </c>
      <c r="I4" t="s">
        <v>163</v>
      </c>
      <c r="J4" t="s">
        <v>164</v>
      </c>
      <c r="K4" t="s">
        <v>254</v>
      </c>
      <c r="L4">
        <v>729</v>
      </c>
      <c r="M4">
        <v>751</v>
      </c>
      <c r="O4" t="s">
        <v>130</v>
      </c>
      <c r="P4" t="s">
        <v>262</v>
      </c>
      <c r="Q4" s="22" t="s">
        <v>270</v>
      </c>
    </row>
    <row r="5" spans="1:17" x14ac:dyDescent="0.2">
      <c r="A5" t="s">
        <v>71</v>
      </c>
      <c r="B5" t="s">
        <v>72</v>
      </c>
      <c r="C5" t="s">
        <v>10</v>
      </c>
      <c r="D5" t="s">
        <v>162</v>
      </c>
      <c r="E5">
        <v>25</v>
      </c>
      <c r="F5">
        <v>25</v>
      </c>
      <c r="G5">
        <v>21</v>
      </c>
      <c r="H5">
        <v>25</v>
      </c>
      <c r="I5" t="s">
        <v>163</v>
      </c>
      <c r="J5" t="s">
        <v>164</v>
      </c>
      <c r="K5" t="s">
        <v>255</v>
      </c>
      <c r="L5">
        <v>771</v>
      </c>
      <c r="M5">
        <v>778</v>
      </c>
      <c r="O5" t="s">
        <v>130</v>
      </c>
      <c r="P5" t="s">
        <v>263</v>
      </c>
      <c r="Q5" s="22" t="s">
        <v>271</v>
      </c>
    </row>
    <row r="6" spans="1:17" x14ac:dyDescent="0.2">
      <c r="A6" t="s">
        <v>73</v>
      </c>
      <c r="B6" t="s">
        <v>74</v>
      </c>
      <c r="C6" t="s">
        <v>15</v>
      </c>
      <c r="D6" t="s">
        <v>162</v>
      </c>
      <c r="E6">
        <v>20</v>
      </c>
      <c r="F6">
        <v>15</v>
      </c>
      <c r="G6">
        <v>12</v>
      </c>
      <c r="H6">
        <v>20</v>
      </c>
      <c r="I6" t="s">
        <v>163</v>
      </c>
      <c r="J6" t="s">
        <v>164</v>
      </c>
      <c r="K6" t="s">
        <v>256</v>
      </c>
      <c r="L6">
        <v>782</v>
      </c>
      <c r="M6">
        <v>794</v>
      </c>
      <c r="O6" t="s">
        <v>130</v>
      </c>
      <c r="P6" t="s">
        <v>264</v>
      </c>
      <c r="Q6" s="22" t="s">
        <v>272</v>
      </c>
    </row>
    <row r="7" spans="1:17" x14ac:dyDescent="0.2">
      <c r="A7" t="s">
        <v>75</v>
      </c>
      <c r="B7" t="s">
        <v>76</v>
      </c>
      <c r="C7" t="s">
        <v>15</v>
      </c>
      <c r="D7" t="s">
        <v>162</v>
      </c>
      <c r="E7">
        <v>25</v>
      </c>
      <c r="F7">
        <v>15</v>
      </c>
      <c r="G7">
        <v>10</v>
      </c>
      <c r="H7">
        <v>25</v>
      </c>
      <c r="I7" t="s">
        <v>163</v>
      </c>
      <c r="J7" t="s">
        <v>164</v>
      </c>
      <c r="K7" s="22" t="s">
        <v>257</v>
      </c>
      <c r="L7">
        <v>798</v>
      </c>
      <c r="M7">
        <v>808</v>
      </c>
      <c r="O7" t="s">
        <v>130</v>
      </c>
      <c r="P7" s="22" t="s">
        <v>267</v>
      </c>
      <c r="Q7" s="22" t="s">
        <v>273</v>
      </c>
    </row>
    <row r="8" spans="1:17" x14ac:dyDescent="0.2">
      <c r="A8" t="s">
        <v>77</v>
      </c>
      <c r="B8" t="s">
        <v>78</v>
      </c>
      <c r="C8" t="s">
        <v>20</v>
      </c>
      <c r="D8" t="s">
        <v>162</v>
      </c>
      <c r="E8">
        <v>15</v>
      </c>
      <c r="F8">
        <v>20</v>
      </c>
      <c r="G8">
        <v>13</v>
      </c>
      <c r="H8">
        <v>25</v>
      </c>
      <c r="I8" t="s">
        <v>163</v>
      </c>
      <c r="J8" t="s">
        <v>164</v>
      </c>
      <c r="K8" t="s">
        <v>258</v>
      </c>
      <c r="L8">
        <v>813</v>
      </c>
      <c r="M8">
        <v>826</v>
      </c>
      <c r="O8" t="s">
        <v>130</v>
      </c>
      <c r="P8" t="s">
        <v>265</v>
      </c>
      <c r="Q8" s="22" t="s">
        <v>274</v>
      </c>
    </row>
    <row r="9" spans="1:17" x14ac:dyDescent="0.2">
      <c r="A9" t="s">
        <v>79</v>
      </c>
      <c r="B9" t="s">
        <v>80</v>
      </c>
      <c r="C9" t="s">
        <v>20</v>
      </c>
      <c r="D9" t="s">
        <v>162</v>
      </c>
      <c r="E9">
        <v>20</v>
      </c>
      <c r="F9">
        <v>25</v>
      </c>
      <c r="G9">
        <v>16</v>
      </c>
      <c r="H9">
        <v>30</v>
      </c>
      <c r="I9" t="s">
        <v>163</v>
      </c>
      <c r="J9" t="s">
        <v>164</v>
      </c>
      <c r="K9" t="s">
        <v>259</v>
      </c>
      <c r="L9">
        <v>831</v>
      </c>
      <c r="M9">
        <v>847</v>
      </c>
      <c r="O9" t="s">
        <v>130</v>
      </c>
      <c r="P9" t="s">
        <v>266</v>
      </c>
      <c r="Q9" s="22" t="s">
        <v>275</v>
      </c>
    </row>
    <row r="10" spans="1:17" x14ac:dyDescent="0.2">
      <c r="G10">
        <f>SUM(G2:G9)</f>
        <v>144</v>
      </c>
      <c r="H10">
        <f>SUM(H2:H9)</f>
        <v>225</v>
      </c>
    </row>
    <row r="12" spans="1:17" x14ac:dyDescent="0.2">
      <c r="B12" s="22" t="s">
        <v>276</v>
      </c>
    </row>
    <row r="13" spans="1:17" x14ac:dyDescent="0.2">
      <c r="B13" s="22" t="s">
        <v>277</v>
      </c>
    </row>
    <row r="14" spans="1:17" x14ac:dyDescent="0.2">
      <c r="B14" s="22" t="s">
        <v>278</v>
      </c>
    </row>
    <row r="16" spans="1:17" x14ac:dyDescent="0.2">
      <c r="B16" s="22" t="s">
        <v>279</v>
      </c>
    </row>
    <row r="17" spans="2:2" x14ac:dyDescent="0.2">
      <c r="B17" s="22" t="s">
        <v>280</v>
      </c>
    </row>
  </sheetData>
  <pageMargins left="0.75" right="0.75" top="1" bottom="1"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9"/>
  <sheetViews>
    <sheetView tabSelected="1" topLeftCell="M1" zoomScale="110" zoomScaleNormal="110" workbookViewId="0">
      <selection activeCell="Q3" sqref="Q3"/>
    </sheetView>
  </sheetViews>
  <sheetFormatPr defaultColWidth="8.875" defaultRowHeight="12.75" x14ac:dyDescent="0.2"/>
  <cols>
    <col min="1" max="1" width="11" customWidth="1"/>
    <col min="2" max="2" width="31" customWidth="1"/>
    <col min="3" max="9" width="11" customWidth="1"/>
    <col min="10" max="10" width="18.875" customWidth="1"/>
    <col min="11" max="11" width="19.625" customWidth="1"/>
    <col min="12" max="12" width="20.5" customWidth="1"/>
    <col min="13" max="13" width="16.5" customWidth="1"/>
    <col min="14" max="14" width="4" customWidth="1"/>
    <col min="15" max="15" width="11" customWidth="1"/>
    <col min="16" max="16" width="29.5" customWidth="1"/>
    <col min="17" max="1025" width="11" customWidth="1"/>
  </cols>
  <sheetData>
    <row r="1" spans="1:17" x14ac:dyDescent="0.2">
      <c r="A1" s="1" t="s">
        <v>28</v>
      </c>
      <c r="B1" s="20" t="s">
        <v>29</v>
      </c>
      <c r="C1" s="1" t="s">
        <v>30</v>
      </c>
      <c r="D1" s="1" t="s">
        <v>31</v>
      </c>
      <c r="E1" s="13" t="s">
        <v>114</v>
      </c>
      <c r="F1" s="13" t="s">
        <v>115</v>
      </c>
      <c r="G1" s="13" t="s">
        <v>116</v>
      </c>
      <c r="H1" s="13" t="s">
        <v>117</v>
      </c>
      <c r="I1" s="13" t="s">
        <v>118</v>
      </c>
      <c r="J1" s="16" t="s">
        <v>119</v>
      </c>
      <c r="K1" s="16" t="s">
        <v>120</v>
      </c>
      <c r="L1" s="16" t="s">
        <v>121</v>
      </c>
      <c r="M1" s="16" t="s">
        <v>122</v>
      </c>
      <c r="N1" s="12"/>
      <c r="O1" s="16" t="s">
        <v>123</v>
      </c>
      <c r="P1" s="16" t="s">
        <v>124</v>
      </c>
      <c r="Q1" s="16" t="s">
        <v>125</v>
      </c>
    </row>
    <row r="2" spans="1:17" x14ac:dyDescent="0.2">
      <c r="A2" t="s">
        <v>81</v>
      </c>
      <c r="B2" t="s">
        <v>82</v>
      </c>
      <c r="C2" t="s">
        <v>5</v>
      </c>
      <c r="D2" t="s">
        <v>142</v>
      </c>
      <c r="E2">
        <v>30</v>
      </c>
      <c r="F2">
        <v>20</v>
      </c>
      <c r="G2">
        <v>20</v>
      </c>
      <c r="H2">
        <v>15</v>
      </c>
      <c r="I2" t="s">
        <v>163</v>
      </c>
      <c r="J2" t="s">
        <v>164</v>
      </c>
      <c r="K2" t="s">
        <v>281</v>
      </c>
      <c r="L2">
        <v>851</v>
      </c>
      <c r="M2">
        <v>870</v>
      </c>
      <c r="O2" t="s">
        <v>130</v>
      </c>
      <c r="P2" t="s">
        <v>289</v>
      </c>
      <c r="Q2" s="22" t="s">
        <v>293</v>
      </c>
    </row>
    <row r="3" spans="1:17" x14ac:dyDescent="0.2">
      <c r="A3" t="s">
        <v>83</v>
      </c>
      <c r="B3" t="s">
        <v>84</v>
      </c>
      <c r="C3" t="s">
        <v>5</v>
      </c>
      <c r="D3" t="s">
        <v>142</v>
      </c>
      <c r="E3">
        <v>35</v>
      </c>
      <c r="F3">
        <v>25</v>
      </c>
      <c r="G3">
        <v>32</v>
      </c>
      <c r="H3">
        <v>35</v>
      </c>
      <c r="I3" t="s">
        <v>163</v>
      </c>
      <c r="J3" t="s">
        <v>164</v>
      </c>
      <c r="K3" s="22" t="s">
        <v>282</v>
      </c>
      <c r="L3">
        <v>875</v>
      </c>
      <c r="M3">
        <v>907</v>
      </c>
      <c r="O3" t="s">
        <v>130</v>
      </c>
      <c r="P3" t="s">
        <v>290</v>
      </c>
      <c r="Q3" s="22" t="s">
        <v>296</v>
      </c>
    </row>
    <row r="4" spans="1:17" x14ac:dyDescent="0.2">
      <c r="A4" t="s">
        <v>85</v>
      </c>
      <c r="B4" t="s">
        <v>86</v>
      </c>
      <c r="C4" t="s">
        <v>10</v>
      </c>
      <c r="D4" t="s">
        <v>142</v>
      </c>
      <c r="E4">
        <v>20</v>
      </c>
      <c r="F4">
        <v>10</v>
      </c>
      <c r="G4">
        <v>8</v>
      </c>
      <c r="H4">
        <v>8</v>
      </c>
      <c r="I4" t="s">
        <v>163</v>
      </c>
      <c r="J4" t="s">
        <v>164</v>
      </c>
      <c r="K4" t="s">
        <v>283</v>
      </c>
      <c r="L4">
        <v>912</v>
      </c>
      <c r="M4">
        <v>921</v>
      </c>
      <c r="O4" t="s">
        <v>130</v>
      </c>
      <c r="P4" t="s">
        <v>291</v>
      </c>
      <c r="Q4" s="22" t="s">
        <v>294</v>
      </c>
    </row>
    <row r="5" spans="1:17" x14ac:dyDescent="0.2">
      <c r="A5" t="s">
        <v>87</v>
      </c>
      <c r="B5" t="s">
        <v>88</v>
      </c>
      <c r="C5" t="s">
        <v>10</v>
      </c>
      <c r="D5" t="s">
        <v>142</v>
      </c>
      <c r="E5">
        <v>25</v>
      </c>
      <c r="F5">
        <v>15</v>
      </c>
      <c r="G5">
        <v>15</v>
      </c>
      <c r="H5">
        <v>17</v>
      </c>
      <c r="I5" t="s">
        <v>163</v>
      </c>
      <c r="J5" t="s">
        <v>164</v>
      </c>
      <c r="K5" t="s">
        <v>284</v>
      </c>
      <c r="L5">
        <v>925</v>
      </c>
      <c r="M5">
        <v>939</v>
      </c>
      <c r="O5" t="s">
        <v>130</v>
      </c>
      <c r="P5" t="s">
        <v>292</v>
      </c>
      <c r="Q5" s="22" t="s">
        <v>295</v>
      </c>
    </row>
    <row r="6" spans="1:17" x14ac:dyDescent="0.2">
      <c r="A6" t="s">
        <v>89</v>
      </c>
      <c r="B6" t="s">
        <v>90</v>
      </c>
      <c r="C6" t="s">
        <v>15</v>
      </c>
      <c r="D6" t="s">
        <v>142</v>
      </c>
      <c r="E6">
        <v>40</v>
      </c>
      <c r="F6">
        <v>20</v>
      </c>
      <c r="G6">
        <v>6</v>
      </c>
      <c r="H6">
        <v>18</v>
      </c>
      <c r="I6" t="s">
        <v>163</v>
      </c>
      <c r="J6" t="s">
        <v>164</v>
      </c>
      <c r="K6" t="s">
        <v>285</v>
      </c>
      <c r="L6">
        <v>943</v>
      </c>
      <c r="M6">
        <v>794</v>
      </c>
      <c r="O6" t="s">
        <v>130</v>
      </c>
      <c r="Q6" s="22"/>
    </row>
    <row r="7" spans="1:17" x14ac:dyDescent="0.2">
      <c r="A7" t="s">
        <v>91</v>
      </c>
      <c r="B7" t="s">
        <v>92</v>
      </c>
      <c r="C7" t="s">
        <v>15</v>
      </c>
      <c r="D7" t="s">
        <v>142</v>
      </c>
      <c r="E7">
        <v>45</v>
      </c>
      <c r="F7">
        <v>20</v>
      </c>
      <c r="G7">
        <v>7</v>
      </c>
      <c r="H7">
        <v>16</v>
      </c>
      <c r="I7" t="s">
        <v>163</v>
      </c>
      <c r="J7" t="s">
        <v>164</v>
      </c>
      <c r="K7" s="22" t="s">
        <v>286</v>
      </c>
      <c r="L7">
        <v>948</v>
      </c>
      <c r="M7">
        <v>952</v>
      </c>
      <c r="O7" t="s">
        <v>130</v>
      </c>
      <c r="P7" s="22"/>
      <c r="Q7" s="22"/>
    </row>
    <row r="8" spans="1:17" x14ac:dyDescent="0.2">
      <c r="A8" t="s">
        <v>93</v>
      </c>
      <c r="B8" t="s">
        <v>94</v>
      </c>
      <c r="C8" t="s">
        <v>20</v>
      </c>
      <c r="D8" t="s">
        <v>142</v>
      </c>
      <c r="E8">
        <v>40</v>
      </c>
      <c r="F8">
        <v>25</v>
      </c>
      <c r="G8">
        <v>6</v>
      </c>
      <c r="H8">
        <v>12</v>
      </c>
      <c r="I8" t="s">
        <v>163</v>
      </c>
      <c r="J8" t="s">
        <v>164</v>
      </c>
      <c r="K8" t="s">
        <v>287</v>
      </c>
      <c r="L8">
        <v>962</v>
      </c>
      <c r="M8">
        <v>971</v>
      </c>
      <c r="O8" t="s">
        <v>130</v>
      </c>
      <c r="Q8" s="22"/>
    </row>
    <row r="9" spans="1:17" x14ac:dyDescent="0.2">
      <c r="A9" t="s">
        <v>95</v>
      </c>
      <c r="B9" t="s">
        <v>96</v>
      </c>
      <c r="C9" t="s">
        <v>20</v>
      </c>
      <c r="D9" t="s">
        <v>142</v>
      </c>
      <c r="E9">
        <v>30</v>
      </c>
      <c r="F9">
        <v>30</v>
      </c>
      <c r="G9">
        <v>18</v>
      </c>
      <c r="H9">
        <v>27</v>
      </c>
      <c r="I9" t="s">
        <v>163</v>
      </c>
      <c r="J9" t="s">
        <v>164</v>
      </c>
      <c r="K9" t="s">
        <v>288</v>
      </c>
      <c r="L9">
        <v>975</v>
      </c>
      <c r="M9">
        <v>994</v>
      </c>
      <c r="O9" t="s">
        <v>130</v>
      </c>
      <c r="Q9" s="22"/>
    </row>
  </sheetData>
  <pageMargins left="0.75" right="0.75" top="1" bottom="1" header="0.51180555555555496" footer="0.51180555555555496"/>
  <pageSetup firstPageNumber="0"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9" zoomScale="110" zoomScaleNormal="110" workbookViewId="0">
      <selection activeCell="F17" sqref="F17"/>
    </sheetView>
  </sheetViews>
  <sheetFormatPr defaultColWidth="8.875" defaultRowHeight="12.75" x14ac:dyDescent="0.2"/>
  <cols>
    <col min="1" max="1" width="11" customWidth="1"/>
    <col min="2" max="2" width="28.125" customWidth="1"/>
    <col min="3" max="3" width="49.5" style="10" customWidth="1"/>
    <col min="4" max="1025" width="11" customWidth="1"/>
  </cols>
  <sheetData>
    <row r="1" spans="1:3" s="1" customFormat="1" x14ac:dyDescent="0.2">
      <c r="A1" s="1" t="s">
        <v>28</v>
      </c>
      <c r="B1" s="1" t="s">
        <v>29</v>
      </c>
      <c r="C1" s="20" t="s">
        <v>189</v>
      </c>
    </row>
    <row r="2" spans="1:3" ht="31.5" x14ac:dyDescent="0.2">
      <c r="A2" t="s">
        <v>32</v>
      </c>
      <c r="B2" t="s">
        <v>33</v>
      </c>
      <c r="C2" s="21" t="s">
        <v>190</v>
      </c>
    </row>
    <row r="3" spans="1:3" ht="31.5" x14ac:dyDescent="0.2">
      <c r="A3" t="s">
        <v>35</v>
      </c>
      <c r="B3" t="s">
        <v>36</v>
      </c>
      <c r="C3" s="21" t="s">
        <v>191</v>
      </c>
    </row>
    <row r="4" spans="1:3" ht="15.75" x14ac:dyDescent="0.2">
      <c r="A4" t="s">
        <v>37</v>
      </c>
      <c r="B4" t="s">
        <v>38</v>
      </c>
      <c r="C4" s="21" t="s">
        <v>192</v>
      </c>
    </row>
    <row r="5" spans="1:3" ht="31.5" x14ac:dyDescent="0.2">
      <c r="A5" t="s">
        <v>39</v>
      </c>
      <c r="B5" t="s">
        <v>40</v>
      </c>
      <c r="C5" s="21" t="s">
        <v>193</v>
      </c>
    </row>
    <row r="6" spans="1:3" ht="31.5" x14ac:dyDescent="0.2">
      <c r="A6" t="s">
        <v>41</v>
      </c>
      <c r="B6" t="s">
        <v>42</v>
      </c>
      <c r="C6" s="21" t="s">
        <v>194</v>
      </c>
    </row>
    <row r="7" spans="1:3" ht="31.5" x14ac:dyDescent="0.2">
      <c r="A7" t="s">
        <v>43</v>
      </c>
      <c r="B7" t="s">
        <v>44</v>
      </c>
      <c r="C7" s="21" t="s">
        <v>195</v>
      </c>
    </row>
    <row r="8" spans="1:3" ht="47.25" x14ac:dyDescent="0.2">
      <c r="A8" t="s">
        <v>45</v>
      </c>
      <c r="B8" t="s">
        <v>46</v>
      </c>
      <c r="C8" s="21" t="s">
        <v>196</v>
      </c>
    </row>
    <row r="9" spans="1:3" ht="31.5" x14ac:dyDescent="0.2">
      <c r="A9" t="s">
        <v>47</v>
      </c>
      <c r="B9" t="s">
        <v>48</v>
      </c>
      <c r="C9" s="21" t="s">
        <v>197</v>
      </c>
    </row>
    <row r="10" spans="1:3" ht="31.5" x14ac:dyDescent="0.2">
      <c r="A10" t="s">
        <v>49</v>
      </c>
      <c r="B10" t="s">
        <v>50</v>
      </c>
      <c r="C10" s="21" t="s">
        <v>198</v>
      </c>
    </row>
    <row r="11" spans="1:3" ht="47.25" x14ac:dyDescent="0.2">
      <c r="A11" t="s">
        <v>51</v>
      </c>
      <c r="B11" t="s">
        <v>52</v>
      </c>
      <c r="C11" s="21" t="s">
        <v>199</v>
      </c>
    </row>
    <row r="12" spans="1:3" ht="31.5" x14ac:dyDescent="0.2">
      <c r="A12" t="s">
        <v>53</v>
      </c>
      <c r="B12" t="s">
        <v>54</v>
      </c>
      <c r="C12" s="21" t="s">
        <v>200</v>
      </c>
    </row>
    <row r="13" spans="1:3" ht="47.25" x14ac:dyDescent="0.2">
      <c r="A13" t="s">
        <v>55</v>
      </c>
      <c r="B13" t="s">
        <v>56</v>
      </c>
      <c r="C13" s="21" t="s">
        <v>201</v>
      </c>
    </row>
    <row r="14" spans="1:3" ht="63" x14ac:dyDescent="0.2">
      <c r="A14" t="s">
        <v>57</v>
      </c>
      <c r="B14" t="s">
        <v>58</v>
      </c>
      <c r="C14" s="21" t="s">
        <v>202</v>
      </c>
    </row>
    <row r="15" spans="1:3" ht="31.5" x14ac:dyDescent="0.2">
      <c r="A15" t="s">
        <v>59</v>
      </c>
      <c r="B15" t="s">
        <v>60</v>
      </c>
      <c r="C15" s="21" t="s">
        <v>203</v>
      </c>
    </row>
    <row r="16" spans="1:3" ht="15.75" x14ac:dyDescent="0.2">
      <c r="A16" t="s">
        <v>61</v>
      </c>
      <c r="B16" t="s">
        <v>62</v>
      </c>
      <c r="C16" s="21" t="s">
        <v>204</v>
      </c>
    </row>
    <row r="17" spans="1:3" ht="31.5" x14ac:dyDescent="0.2">
      <c r="A17" t="s">
        <v>63</v>
      </c>
      <c r="B17" t="s">
        <v>64</v>
      </c>
      <c r="C17" s="21" t="s">
        <v>205</v>
      </c>
    </row>
    <row r="18" spans="1:3" ht="15.75" x14ac:dyDescent="0.2">
      <c r="A18" t="s">
        <v>65</v>
      </c>
      <c r="B18" t="s">
        <v>66</v>
      </c>
      <c r="C18" s="21" t="s">
        <v>206</v>
      </c>
    </row>
    <row r="19" spans="1:3" ht="15.75" x14ac:dyDescent="0.2">
      <c r="A19" t="s">
        <v>67</v>
      </c>
      <c r="B19" t="s">
        <v>68</v>
      </c>
      <c r="C19" s="21" t="s">
        <v>207</v>
      </c>
    </row>
    <row r="20" spans="1:3" ht="15.75" x14ac:dyDescent="0.2">
      <c r="A20" t="s">
        <v>69</v>
      </c>
      <c r="B20" t="s">
        <v>70</v>
      </c>
      <c r="C20" s="21" t="s">
        <v>208</v>
      </c>
    </row>
    <row r="21" spans="1:3" ht="31.5" x14ac:dyDescent="0.2">
      <c r="A21" t="s">
        <v>71</v>
      </c>
      <c r="B21" t="s">
        <v>72</v>
      </c>
      <c r="C21" s="21" t="s">
        <v>209</v>
      </c>
    </row>
    <row r="22" spans="1:3" ht="31.5" x14ac:dyDescent="0.2">
      <c r="A22" t="s">
        <v>73</v>
      </c>
      <c r="B22" t="s">
        <v>74</v>
      </c>
      <c r="C22" s="21" t="s">
        <v>210</v>
      </c>
    </row>
    <row r="23" spans="1:3" ht="31.5" x14ac:dyDescent="0.2">
      <c r="A23" t="s">
        <v>75</v>
      </c>
      <c r="B23" t="s">
        <v>76</v>
      </c>
      <c r="C23" s="21" t="s">
        <v>211</v>
      </c>
    </row>
    <row r="24" spans="1:3" ht="31.5" x14ac:dyDescent="0.2">
      <c r="A24" t="s">
        <v>77</v>
      </c>
      <c r="B24" t="s">
        <v>78</v>
      </c>
      <c r="C24" s="21" t="s">
        <v>212</v>
      </c>
    </row>
    <row r="25" spans="1:3" ht="47.25" x14ac:dyDescent="0.2">
      <c r="A25" t="s">
        <v>79</v>
      </c>
      <c r="B25" t="s">
        <v>80</v>
      </c>
      <c r="C25" s="21" t="s">
        <v>213</v>
      </c>
    </row>
    <row r="26" spans="1:3" ht="31.5" x14ac:dyDescent="0.2">
      <c r="A26" t="s">
        <v>81</v>
      </c>
      <c r="B26" t="s">
        <v>82</v>
      </c>
      <c r="C26" s="21" t="s">
        <v>214</v>
      </c>
    </row>
    <row r="27" spans="1:3" ht="126" x14ac:dyDescent="0.2">
      <c r="A27" t="s">
        <v>83</v>
      </c>
      <c r="B27" t="s">
        <v>84</v>
      </c>
      <c r="C27" s="21" t="s">
        <v>215</v>
      </c>
    </row>
    <row r="28" spans="1:3" ht="31.5" x14ac:dyDescent="0.2">
      <c r="A28" t="s">
        <v>85</v>
      </c>
      <c r="B28" t="s">
        <v>86</v>
      </c>
      <c r="C28" s="21" t="s">
        <v>216</v>
      </c>
    </row>
    <row r="29" spans="1:3" ht="31.5" x14ac:dyDescent="0.2">
      <c r="A29" t="s">
        <v>87</v>
      </c>
      <c r="B29" t="s">
        <v>88</v>
      </c>
      <c r="C29" s="21" t="s">
        <v>217</v>
      </c>
    </row>
    <row r="30" spans="1:3" ht="15.75" x14ac:dyDescent="0.2">
      <c r="A30" t="s">
        <v>89</v>
      </c>
      <c r="B30" t="s">
        <v>90</v>
      </c>
      <c r="C30" s="21" t="s">
        <v>218</v>
      </c>
    </row>
    <row r="31" spans="1:3" ht="15.75" x14ac:dyDescent="0.2">
      <c r="A31" t="s">
        <v>91</v>
      </c>
      <c r="B31" t="s">
        <v>92</v>
      </c>
      <c r="C31" s="21" t="s">
        <v>219</v>
      </c>
    </row>
    <row r="32" spans="1:3" ht="31.5" x14ac:dyDescent="0.2">
      <c r="A32" t="s">
        <v>93</v>
      </c>
      <c r="B32" t="s">
        <v>94</v>
      </c>
      <c r="C32" s="21" t="s">
        <v>220</v>
      </c>
    </row>
    <row r="33" spans="1:3" ht="15.75" x14ac:dyDescent="0.2">
      <c r="A33" t="s">
        <v>95</v>
      </c>
      <c r="B33" t="s">
        <v>96</v>
      </c>
      <c r="C33" s="21" t="s">
        <v>221</v>
      </c>
    </row>
    <row r="34" spans="1:3" ht="31.5" x14ac:dyDescent="0.2">
      <c r="A34" t="s">
        <v>222</v>
      </c>
      <c r="B34" t="s">
        <v>223</v>
      </c>
      <c r="C34" s="21" t="s">
        <v>224</v>
      </c>
    </row>
    <row r="35" spans="1:3" ht="47.25" x14ac:dyDescent="0.2">
      <c r="A35" t="s">
        <v>225</v>
      </c>
      <c r="B35" t="s">
        <v>226</v>
      </c>
      <c r="C35" s="21" t="s">
        <v>227</v>
      </c>
    </row>
    <row r="36" spans="1:3" ht="31.5" x14ac:dyDescent="0.2">
      <c r="A36" t="s">
        <v>228</v>
      </c>
      <c r="B36" t="s">
        <v>229</v>
      </c>
      <c r="C36" s="21" t="s">
        <v>230</v>
      </c>
    </row>
    <row r="37" spans="1:3" ht="31.5" x14ac:dyDescent="0.2">
      <c r="A37" t="s">
        <v>231</v>
      </c>
      <c r="B37" t="s">
        <v>232</v>
      </c>
      <c r="C37" s="21" t="s">
        <v>233</v>
      </c>
    </row>
    <row r="38" spans="1:3" ht="31.5" x14ac:dyDescent="0.2">
      <c r="A38" t="s">
        <v>234</v>
      </c>
      <c r="B38" t="s">
        <v>235</v>
      </c>
      <c r="C38" s="21" t="s">
        <v>236</v>
      </c>
    </row>
    <row r="39" spans="1:3" ht="31.5" x14ac:dyDescent="0.2">
      <c r="A39" t="s">
        <v>237</v>
      </c>
      <c r="B39" t="s">
        <v>238</v>
      </c>
      <c r="C39" s="21" t="s">
        <v>239</v>
      </c>
    </row>
    <row r="40" spans="1:3" ht="31.5" x14ac:dyDescent="0.2">
      <c r="A40" t="s">
        <v>240</v>
      </c>
      <c r="B40" t="s">
        <v>241</v>
      </c>
      <c r="C40" s="21" t="s">
        <v>242</v>
      </c>
    </row>
    <row r="41" spans="1:3" ht="31.5" x14ac:dyDescent="0.2">
      <c r="A41" t="s">
        <v>243</v>
      </c>
      <c r="B41" t="s">
        <v>244</v>
      </c>
      <c r="C41" s="21" t="s">
        <v>245</v>
      </c>
    </row>
    <row r="42" spans="1:3" ht="31.5" x14ac:dyDescent="0.2">
      <c r="A42" t="s">
        <v>246</v>
      </c>
      <c r="B42" t="s">
        <v>247</v>
      </c>
      <c r="C42" s="21" t="s">
        <v>248</v>
      </c>
    </row>
    <row r="43" spans="1:3" ht="31.5" x14ac:dyDescent="0.2">
      <c r="A43" t="s">
        <v>249</v>
      </c>
      <c r="B43" t="s">
        <v>250</v>
      </c>
      <c r="C43" s="21" t="s">
        <v>251</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9</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invertigo</cp:lastModifiedBy>
  <cp:revision>1</cp:revision>
  <dcterms:created xsi:type="dcterms:W3CDTF">2014-07-11T14:28:17Z</dcterms:created>
  <dcterms:modified xsi:type="dcterms:W3CDTF">2020-04-12T22:55:31Z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