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post-uni papers and projects\PNAS lepas\data files\"/>
    </mc:Choice>
  </mc:AlternateContent>
  <xr:revisionPtr revIDLastSave="0" documentId="13_ncr:1_{4BFF438F-8AE8-47F7-A9B1-636D1958126B}" xr6:coauthVersionLast="45" xr6:coauthVersionMax="45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E60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61" i="2"/>
  <c r="E62" i="2"/>
  <c r="E63" i="2"/>
  <c r="E64" i="2"/>
  <c r="E65" i="2"/>
  <c r="E66" i="2"/>
  <c r="E67" i="2"/>
  <c r="E68" i="2"/>
  <c r="E69" i="2"/>
  <c r="E70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2" i="2"/>
  <c r="D33" i="1" l="1"/>
  <c r="G33" i="1" l="1"/>
  <c r="H33" i="1" s="1"/>
  <c r="E33" i="1"/>
  <c r="D56" i="1"/>
  <c r="D46" i="1"/>
  <c r="D65" i="1"/>
  <c r="D42" i="1"/>
  <c r="D27" i="1"/>
  <c r="D22" i="1"/>
  <c r="E65" i="1" l="1"/>
  <c r="G65" i="1"/>
  <c r="H65" i="1" s="1"/>
  <c r="E46" i="1"/>
  <c r="G46" i="1"/>
  <c r="H46" i="1" s="1"/>
  <c r="E27" i="1"/>
  <c r="G27" i="1"/>
  <c r="H27" i="1" s="1"/>
  <c r="E42" i="1"/>
  <c r="G42" i="1"/>
  <c r="H42" i="1" s="1"/>
  <c r="E56" i="1"/>
  <c r="G56" i="1"/>
  <c r="H56" i="1" s="1"/>
  <c r="E22" i="1"/>
  <c r="G22" i="1"/>
  <c r="H22" i="1" s="1"/>
  <c r="D12" i="1"/>
  <c r="D7" i="1"/>
  <c r="D3" i="1"/>
  <c r="E7" i="1" l="1"/>
  <c r="G7" i="1"/>
  <c r="H7" i="1" s="1"/>
  <c r="E3" i="1"/>
  <c r="G3" i="1"/>
  <c r="H3" i="1" s="1"/>
  <c r="H69" i="1" s="1"/>
  <c r="E17" i="1"/>
  <c r="G17" i="1"/>
  <c r="H17" i="1" s="1"/>
  <c r="E12" i="1"/>
  <c r="G12" i="1"/>
  <c r="H12" i="1" s="1"/>
</calcChain>
</file>

<file path=xl/sharedStrings.xml><?xml version="1.0" encoding="utf-8"?>
<sst xmlns="http://schemas.openxmlformats.org/spreadsheetml/2006/main" count="153" uniqueCount="82">
  <si>
    <t>TM_NT02_S1</t>
  </si>
  <si>
    <t>TM_NT02_S3</t>
  </si>
  <si>
    <t>TM_NT02_S5</t>
  </si>
  <si>
    <t>TM_NT02_S7</t>
  </si>
  <si>
    <t>Code</t>
  </si>
  <si>
    <t>delta18O</t>
  </si>
  <si>
    <t>TM_FO02_S1</t>
  </si>
  <si>
    <t>TM_FO02_S2</t>
  </si>
  <si>
    <t>TM_FO02_S3</t>
  </si>
  <si>
    <t>TM_FO02_S4</t>
  </si>
  <si>
    <t>TM_SY02_S10</t>
  </si>
  <si>
    <t>TM_SY02_S4</t>
  </si>
  <si>
    <t>TM_SY02_S5</t>
  </si>
  <si>
    <t>TM_SY02_S6</t>
  </si>
  <si>
    <t>TM_SY02_S7</t>
  </si>
  <si>
    <t>TM_SY02_S8</t>
  </si>
  <si>
    <t>TM_SY02_S9</t>
  </si>
  <si>
    <t>TM_UL02_S1</t>
  </si>
  <si>
    <t>TM_UL02_S2</t>
  </si>
  <si>
    <t>TM_UL02_S3</t>
  </si>
  <si>
    <t>TM_UL02_S4</t>
  </si>
  <si>
    <t>TM_UL02_S5</t>
  </si>
  <si>
    <t>TM_UL02_S6</t>
  </si>
  <si>
    <t>TM_UL02_S7</t>
  </si>
  <si>
    <t>TM_NT02_S10</t>
  </si>
  <si>
    <t>TM_NT02_S2</t>
  </si>
  <si>
    <t>TM_NT02_S4</t>
  </si>
  <si>
    <t>TM_NT02_S6</t>
  </si>
  <si>
    <t>TM_NT02_S8</t>
  </si>
  <si>
    <t>TM_NT02_S9</t>
  </si>
  <si>
    <t>TM_SY02_S1</t>
  </si>
  <si>
    <t>TM_SY02_S2</t>
  </si>
  <si>
    <t>TM_SY02_S3</t>
  </si>
  <si>
    <t>TM_BM_05_S2</t>
  </si>
  <si>
    <t>TM_BM_05_S3</t>
  </si>
  <si>
    <t>TM_BM_05_S4</t>
  </si>
  <si>
    <t>TM_BM_05_S5</t>
  </si>
  <si>
    <t>TM_BMI_05_S1</t>
  </si>
  <si>
    <t>TM_BMI_05_S2</t>
  </si>
  <si>
    <t>TM_BMI_05_S3</t>
  </si>
  <si>
    <t>TM_BMI_05_S4</t>
  </si>
  <si>
    <t>TM_BMI_05_S5</t>
  </si>
  <si>
    <t>TM_BMT_05_S1</t>
  </si>
  <si>
    <t>TM_BMT_05_S2</t>
  </si>
  <si>
    <t>TM_BMT_05_S3</t>
  </si>
  <si>
    <t>TM_BMT_05_S4</t>
  </si>
  <si>
    <t>TM_BMT_05_S5</t>
  </si>
  <si>
    <t>TM_CH_02_S1</t>
  </si>
  <si>
    <t>TM_CH_02_S2</t>
  </si>
  <si>
    <t>TM_CH_02_S3</t>
  </si>
  <si>
    <t>TM_CH_02_S4</t>
  </si>
  <si>
    <t>TM_CH_02_S6</t>
  </si>
  <si>
    <t>TM_CH_02_S7</t>
  </si>
  <si>
    <t>TM_CH_02_S8</t>
  </si>
  <si>
    <t>TM_BM_02_S2</t>
  </si>
  <si>
    <t>TM_BM_02_S3</t>
  </si>
  <si>
    <t>TM_BM_02_S4</t>
  </si>
  <si>
    <t>TM_BM_02_S5</t>
  </si>
  <si>
    <t>TM_BM_03_S1</t>
  </si>
  <si>
    <t>TM_BM_03_S2</t>
  </si>
  <si>
    <t>TM_BM_03_S3</t>
  </si>
  <si>
    <t>TM_BM_03_S4</t>
  </si>
  <si>
    <t>TM_BM_03_S5</t>
  </si>
  <si>
    <t>TM_BM_04_S1</t>
  </si>
  <si>
    <t>TM_BM_04_S2</t>
  </si>
  <si>
    <t>TM_BM_04_S3</t>
  </si>
  <si>
    <t>TM_BM_04_S4</t>
  </si>
  <si>
    <t>TM_BM_04_S5</t>
  </si>
  <si>
    <t>TM_BM_05_S1</t>
  </si>
  <si>
    <t>TM_CH_02_S9</t>
  </si>
  <si>
    <t>TM_UL02_S8</t>
  </si>
  <si>
    <t>TM_CH_02_S10</t>
  </si>
  <si>
    <t>temperature</t>
  </si>
  <si>
    <t>deltawater</t>
  </si>
  <si>
    <t>normalised</t>
  </si>
  <si>
    <t>mean normalised</t>
  </si>
  <si>
    <t>grand average:</t>
  </si>
  <si>
    <t>Specimen code</t>
  </si>
  <si>
    <t>mean delta18O</t>
  </si>
  <si>
    <r>
      <t>recorded water temperature (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</rPr>
      <t>C)</t>
    </r>
  </si>
  <si>
    <r>
      <t>predicted water temperature (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</rPr>
      <t>C)</t>
    </r>
  </si>
  <si>
    <t>temperature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</si>
</sst>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dPt>
            <c:idx val="0"/>
            <c:marker>
              <c:symbol val="triangl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6F-42A7-A9A0-CFD799F10D77}"/>
              </c:ext>
            </c:extLst>
          </c:dPt>
          <c:dPt>
            <c:idx val="1"/>
            <c:marker>
              <c:symbol val="triangl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6F-42A7-A9A0-CFD799F10D77}"/>
              </c:ext>
            </c:extLst>
          </c:dPt>
          <c:dPt>
            <c:idx val="2"/>
            <c:marker>
              <c:symbol val="triangl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6F-42A7-A9A0-CFD799F10D77}"/>
              </c:ext>
            </c:extLst>
          </c:dPt>
          <c:dPt>
            <c:idx val="3"/>
            <c:marker>
              <c:symbol val="triangl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6F-42A7-A9A0-CFD799F10D77}"/>
              </c:ext>
            </c:extLst>
          </c:dPt>
          <c:dPt>
            <c:idx val="4"/>
            <c:marker>
              <c:symbol val="x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6F-42A7-A9A0-CFD799F10D77}"/>
              </c:ext>
            </c:extLst>
          </c:dPt>
          <c:dPt>
            <c:idx val="5"/>
            <c:marker>
              <c:symbol val="x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6F-42A7-A9A0-CFD799F10D77}"/>
              </c:ext>
            </c:extLst>
          </c:dPt>
          <c:dPt>
            <c:idx val="6"/>
            <c:marker>
              <c:symbol val="x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6F-42A7-A9A0-CFD799F10D77}"/>
              </c:ext>
            </c:extLst>
          </c:dPt>
          <c:dPt>
            <c:idx val="7"/>
            <c:marker>
              <c:symbol val="x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6F-42A7-A9A0-CFD799F10D77}"/>
              </c:ext>
            </c:extLst>
          </c:dPt>
          <c:dPt>
            <c:idx val="8"/>
            <c:marker>
              <c:symbol val="x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6F-42A7-A9A0-CFD799F10D77}"/>
              </c:ext>
            </c:extLst>
          </c:dPt>
          <c:dPt>
            <c:idx val="9"/>
            <c:marker>
              <c:symbol val="squar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6F-42A7-A9A0-CFD799F10D77}"/>
              </c:ext>
            </c:extLst>
          </c:dPt>
          <c:dPt>
            <c:idx val="10"/>
            <c:marker>
              <c:symbol val="squar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6F-42A7-A9A0-CFD799F10D77}"/>
              </c:ext>
            </c:extLst>
          </c:dPt>
          <c:dPt>
            <c:idx val="11"/>
            <c:marker>
              <c:symbol val="squar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6F-42A7-A9A0-CFD799F10D77}"/>
              </c:ext>
            </c:extLst>
          </c:dPt>
          <c:dPt>
            <c:idx val="12"/>
            <c:marker>
              <c:symbol val="squar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6F-42A7-A9A0-CFD799F10D77}"/>
              </c:ext>
            </c:extLst>
          </c:dPt>
          <c:dPt>
            <c:idx val="13"/>
            <c:marker>
              <c:symbol val="squar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6F-42A7-A9A0-CFD799F10D77}"/>
              </c:ext>
            </c:extLst>
          </c:dPt>
          <c:dPt>
            <c:idx val="14"/>
            <c:marker>
              <c:symbol val="circl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6F-42A7-A9A0-CFD799F10D77}"/>
              </c:ext>
            </c:extLst>
          </c:dPt>
          <c:dPt>
            <c:idx val="15"/>
            <c:marker>
              <c:symbol val="circl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6F-42A7-A9A0-CFD799F10D77}"/>
              </c:ext>
            </c:extLst>
          </c:dPt>
          <c:dPt>
            <c:idx val="16"/>
            <c:marker>
              <c:symbol val="circl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6F-42A7-A9A0-CFD799F10D77}"/>
              </c:ext>
            </c:extLst>
          </c:dPt>
          <c:dPt>
            <c:idx val="17"/>
            <c:marker>
              <c:symbol val="circle"/>
              <c:size val="8"/>
              <c:spPr>
                <a:noFill/>
                <a:ln w="952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6F-42A7-A9A0-CFD799F10D77}"/>
              </c:ext>
            </c:extLst>
          </c:dPt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Sheet2!$G$2:$G$19</c:f>
              <c:numCache>
                <c:formatCode>General</c:formatCode>
                <c:ptCount val="18"/>
                <c:pt idx="0">
                  <c:v>21.881396791274149</c:v>
                </c:pt>
                <c:pt idx="1">
                  <c:v>21.881396791274149</c:v>
                </c:pt>
                <c:pt idx="2">
                  <c:v>21.881396791274149</c:v>
                </c:pt>
                <c:pt idx="3">
                  <c:v>21.881396791274149</c:v>
                </c:pt>
                <c:pt idx="4">
                  <c:v>22.721699999999998</c:v>
                </c:pt>
                <c:pt idx="5">
                  <c:v>22.721699999999998</c:v>
                </c:pt>
                <c:pt idx="6">
                  <c:v>22.721699999999998</c:v>
                </c:pt>
                <c:pt idx="7">
                  <c:v>22.721699999999998</c:v>
                </c:pt>
                <c:pt idx="8">
                  <c:v>22.721699999999998</c:v>
                </c:pt>
                <c:pt idx="9">
                  <c:v>22.531389539910794</c:v>
                </c:pt>
                <c:pt idx="10">
                  <c:v>22.531389539910794</c:v>
                </c:pt>
                <c:pt idx="11">
                  <c:v>22.531389539910794</c:v>
                </c:pt>
                <c:pt idx="12">
                  <c:v>22.531389539910794</c:v>
                </c:pt>
                <c:pt idx="13">
                  <c:v>22.531389539910794</c:v>
                </c:pt>
                <c:pt idx="14">
                  <c:v>21.794706417947456</c:v>
                </c:pt>
                <c:pt idx="15">
                  <c:v>21.794706417947456</c:v>
                </c:pt>
                <c:pt idx="16">
                  <c:v>21.794706417947456</c:v>
                </c:pt>
                <c:pt idx="17">
                  <c:v>21.794706417947456</c:v>
                </c:pt>
              </c:numCache>
            </c:numRef>
          </c:xVal>
          <c:yVal>
            <c:numRef>
              <c:f>Sheet2!$H$2:$H$19</c:f>
              <c:numCache>
                <c:formatCode>General</c:formatCode>
                <c:ptCount val="18"/>
                <c:pt idx="0">
                  <c:v>-0.68300233981024117</c:v>
                </c:pt>
                <c:pt idx="1">
                  <c:v>-0.78964607285900001</c:v>
                </c:pt>
                <c:pt idx="2">
                  <c:v>-0.84882382278619095</c:v>
                </c:pt>
                <c:pt idx="3">
                  <c:v>-0.73155193980494371</c:v>
                </c:pt>
                <c:pt idx="4">
                  <c:v>-1.3489709260097074</c:v>
                </c:pt>
                <c:pt idx="5">
                  <c:v>-1.1832011907085973</c:v>
                </c:pt>
                <c:pt idx="6">
                  <c:v>-0.90083023600015666</c:v>
                </c:pt>
                <c:pt idx="7">
                  <c:v>-1.0404937833943542</c:v>
                </c:pt>
                <c:pt idx="8">
                  <c:v>-1.0295044278374881</c:v>
                </c:pt>
                <c:pt idx="9">
                  <c:v>-1.101116355819058</c:v>
                </c:pt>
                <c:pt idx="10">
                  <c:v>-1.4007196289489743</c:v>
                </c:pt>
                <c:pt idx="11">
                  <c:v>-1.1121574590507641</c:v>
                </c:pt>
                <c:pt idx="12">
                  <c:v>-1.0299691288115453</c:v>
                </c:pt>
                <c:pt idx="13">
                  <c:v>-1.4028351150204039</c:v>
                </c:pt>
                <c:pt idx="14">
                  <c:v>-0.52529978700000002</c:v>
                </c:pt>
                <c:pt idx="15">
                  <c:v>-0.54897372</c:v>
                </c:pt>
                <c:pt idx="16">
                  <c:v>-0.52744327899999999</c:v>
                </c:pt>
                <c:pt idx="17">
                  <c:v>-0.57474677100000005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E6F-42A7-A9A0-CFD799F10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217704"/>
        <c:axId val="351218096"/>
      </c:scatterChart>
      <c:valAx>
        <c:axId val="35121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Recorded sea</a:t>
                </a:r>
                <a:r>
                  <a:rPr lang="en-AU" sz="1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surface t</a:t>
                </a:r>
                <a:r>
                  <a:rPr lang="en-AU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1218096"/>
        <c:crossesAt val="-1.5"/>
        <c:crossBetween val="midCat"/>
      </c:valAx>
      <c:valAx>
        <c:axId val="351218096"/>
        <c:scaling>
          <c:orientation val="minMax"/>
          <c:max val="-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 sz="1400" b="0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δ</a:t>
                </a:r>
                <a:r>
                  <a:rPr lang="en-AU" sz="1400" b="0" i="0" u="none" strike="noStrike" baseline="3000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18</a:t>
                </a:r>
                <a:r>
                  <a:rPr lang="en-AU" sz="1400" b="0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O</a:t>
                </a:r>
                <a:r>
                  <a:rPr lang="en-AU" sz="1400" b="0" i="0" u="none" strike="noStrike" baseline="-2500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n </a:t>
                </a:r>
                <a:r>
                  <a:rPr lang="en-AU" sz="1400" b="0" i="0" u="none" strike="noStrike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(δ</a:t>
                </a:r>
                <a:r>
                  <a:rPr lang="en-AU" sz="1400" b="0" i="0" u="none" strike="noStrike" baseline="30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18</a:t>
                </a:r>
                <a:r>
                  <a:rPr lang="en-AU" sz="1400" b="0" i="0" u="none" strike="noStrike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O</a:t>
                </a:r>
                <a:r>
                  <a:rPr lang="en-AU" sz="1400" b="0" i="0" u="none" strike="noStrike" baseline="-25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</a:t>
                </a:r>
                <a:r>
                  <a:rPr lang="en-AU" sz="1400" b="0" i="0" u="none" strike="noStrike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- δ</a:t>
                </a:r>
                <a:r>
                  <a:rPr lang="en-AU" sz="1400" b="0" i="0" u="none" strike="noStrike" baseline="30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18</a:t>
                </a:r>
                <a:r>
                  <a:rPr lang="en-AU" sz="1400" b="0" i="0" u="none" strike="noStrike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O</a:t>
                </a:r>
                <a:r>
                  <a:rPr lang="en-AU" sz="1400" b="0" i="0" u="none" strike="noStrike" baseline="-25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sw</a:t>
                </a:r>
                <a:r>
                  <a:rPr lang="en-AU" sz="1400" b="0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en-AU" sz="1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1217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0EF-41E7-85D9-7A431C7911A9}"/>
              </c:ext>
            </c:extLst>
          </c:dPt>
          <c:dPt>
            <c:idx val="1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0EF-41E7-85D9-7A431C7911A9}"/>
              </c:ext>
            </c:extLst>
          </c:dPt>
          <c:dPt>
            <c:idx val="2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0EF-41E7-85D9-7A431C7911A9}"/>
              </c:ext>
            </c:extLst>
          </c:dPt>
          <c:dPt>
            <c:idx val="3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0EF-41E7-85D9-7A431C7911A9}"/>
              </c:ext>
            </c:extLst>
          </c:dPt>
          <c:dPt>
            <c:idx val="4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0EF-41E7-85D9-7A431C7911A9}"/>
              </c:ext>
            </c:extLst>
          </c:dPt>
          <c:dPt>
            <c:idx val="5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0EF-41E7-85D9-7A431C7911A9}"/>
              </c:ext>
            </c:extLst>
          </c:dPt>
          <c:dPt>
            <c:idx val="6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0EF-41E7-85D9-7A431C7911A9}"/>
              </c:ext>
            </c:extLst>
          </c:dPt>
          <c:dPt>
            <c:idx val="7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0EF-41E7-85D9-7A431C7911A9}"/>
              </c:ext>
            </c:extLst>
          </c:dPt>
          <c:dPt>
            <c:idx val="8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0EF-41E7-85D9-7A431C7911A9}"/>
              </c:ext>
            </c:extLst>
          </c:dPt>
          <c:dPt>
            <c:idx val="9"/>
            <c:marker>
              <c:symbol val="squar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0EF-41E7-85D9-7A431C7911A9}"/>
              </c:ext>
            </c:extLst>
          </c:dPt>
          <c:dPt>
            <c:idx val="10"/>
            <c:marker>
              <c:symbol val="squar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0EF-41E7-85D9-7A431C7911A9}"/>
              </c:ext>
            </c:extLst>
          </c:dPt>
          <c:dPt>
            <c:idx val="11"/>
            <c:marker>
              <c:symbol val="squar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0EF-41E7-85D9-7A431C7911A9}"/>
              </c:ext>
            </c:extLst>
          </c:dPt>
          <c:dPt>
            <c:idx val="12"/>
            <c:marker>
              <c:symbol val="squar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0EF-41E7-85D9-7A431C7911A9}"/>
              </c:ext>
            </c:extLst>
          </c:dPt>
          <c:dPt>
            <c:idx val="23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0EF-41E7-85D9-7A431C7911A9}"/>
              </c:ext>
            </c:extLst>
          </c:dPt>
          <c:dPt>
            <c:idx val="24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0EF-41E7-85D9-7A431C7911A9}"/>
              </c:ext>
            </c:extLst>
          </c:dPt>
          <c:dPt>
            <c:idx val="25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E0EF-41E7-85D9-7A431C7911A9}"/>
              </c:ext>
            </c:extLst>
          </c:dPt>
          <c:dPt>
            <c:idx val="26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E0EF-41E7-85D9-7A431C7911A9}"/>
              </c:ext>
            </c:extLst>
          </c:dPt>
          <c:dPt>
            <c:idx val="27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E0EF-41E7-85D9-7A431C7911A9}"/>
              </c:ext>
            </c:extLst>
          </c:dPt>
          <c:dPt>
            <c:idx val="28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E0EF-41E7-85D9-7A431C7911A9}"/>
              </c:ext>
            </c:extLst>
          </c:dPt>
          <c:dPt>
            <c:idx val="29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E0EF-41E7-85D9-7A431C7911A9}"/>
              </c:ext>
            </c:extLst>
          </c:dPt>
          <c:dPt>
            <c:idx val="30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E0EF-41E7-85D9-7A431C7911A9}"/>
              </c:ext>
            </c:extLst>
          </c:dPt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Sheet2!$G$30:$G$60</c:f>
              <c:numCache>
                <c:formatCode>General</c:formatCode>
                <c:ptCount val="31"/>
                <c:pt idx="0">
                  <c:v>24.080305637982207</c:v>
                </c:pt>
                <c:pt idx="1">
                  <c:v>24.080305637982207</c:v>
                </c:pt>
                <c:pt idx="2">
                  <c:v>24.080305637982207</c:v>
                </c:pt>
                <c:pt idx="3">
                  <c:v>24.080305637982207</c:v>
                </c:pt>
                <c:pt idx="4">
                  <c:v>24.080305637982207</c:v>
                </c:pt>
                <c:pt idx="5">
                  <c:v>24.080305637982207</c:v>
                </c:pt>
                <c:pt idx="6">
                  <c:v>24.080305637982207</c:v>
                </c:pt>
                <c:pt idx="7">
                  <c:v>24.080305637982207</c:v>
                </c:pt>
                <c:pt idx="8">
                  <c:v>24.080305637982207</c:v>
                </c:pt>
                <c:pt idx="9">
                  <c:v>22.114531157270033</c:v>
                </c:pt>
                <c:pt idx="10">
                  <c:v>22.114531157270033</c:v>
                </c:pt>
                <c:pt idx="11">
                  <c:v>22.114531157270033</c:v>
                </c:pt>
                <c:pt idx="12">
                  <c:v>22.114531157270033</c:v>
                </c:pt>
                <c:pt idx="13">
                  <c:v>20.184449999999998</c:v>
                </c:pt>
                <c:pt idx="14">
                  <c:v>20.184449999999998</c:v>
                </c:pt>
                <c:pt idx="15">
                  <c:v>20.184449999999998</c:v>
                </c:pt>
                <c:pt idx="16">
                  <c:v>20.184449999999998</c:v>
                </c:pt>
                <c:pt idx="17">
                  <c:v>20.184449999999998</c:v>
                </c:pt>
                <c:pt idx="18">
                  <c:v>20.184449999999998</c:v>
                </c:pt>
                <c:pt idx="19">
                  <c:v>20.184449999999998</c:v>
                </c:pt>
                <c:pt idx="20">
                  <c:v>20.184449999999998</c:v>
                </c:pt>
                <c:pt idx="21">
                  <c:v>20.184449999999998</c:v>
                </c:pt>
                <c:pt idx="22">
                  <c:v>20.184449999999998</c:v>
                </c:pt>
                <c:pt idx="23">
                  <c:v>20.721112759643919</c:v>
                </c:pt>
                <c:pt idx="24">
                  <c:v>20.721112759643919</c:v>
                </c:pt>
                <c:pt idx="25">
                  <c:v>20.721112759643919</c:v>
                </c:pt>
                <c:pt idx="26">
                  <c:v>20.721112759643919</c:v>
                </c:pt>
                <c:pt idx="27">
                  <c:v>20.721112759643919</c:v>
                </c:pt>
                <c:pt idx="28">
                  <c:v>20.721112759643919</c:v>
                </c:pt>
                <c:pt idx="29">
                  <c:v>20.721112759643919</c:v>
                </c:pt>
                <c:pt idx="30">
                  <c:v>20.721112759643919</c:v>
                </c:pt>
              </c:numCache>
            </c:numRef>
          </c:xVal>
          <c:yVal>
            <c:numRef>
              <c:f>Sheet2!$H$30:$H$60</c:f>
              <c:numCache>
                <c:formatCode>General</c:formatCode>
                <c:ptCount val="31"/>
                <c:pt idx="0">
                  <c:v>-1.4415280492202205</c:v>
                </c:pt>
                <c:pt idx="1">
                  <c:v>-1.1177090291535232</c:v>
                </c:pt>
                <c:pt idx="2">
                  <c:v>-1.1019597158085452</c:v>
                </c:pt>
                <c:pt idx="3">
                  <c:v>-1.3585766663532994</c:v>
                </c:pt>
                <c:pt idx="4">
                  <c:v>-1.4035854171604598</c:v>
                </c:pt>
                <c:pt idx="5">
                  <c:v>-1.2695046932866096</c:v>
                </c:pt>
                <c:pt idx="6">
                  <c:v>-1.4965387911991457</c:v>
                </c:pt>
                <c:pt idx="7">
                  <c:v>-1.3103910814640285</c:v>
                </c:pt>
                <c:pt idx="8">
                  <c:v>-0.98678420328051053</c:v>
                </c:pt>
                <c:pt idx="9">
                  <c:v>-7.7025398400051182E-2</c:v>
                </c:pt>
                <c:pt idx="10">
                  <c:v>-0.16848650189972514</c:v>
                </c:pt>
                <c:pt idx="11">
                  <c:v>-0.28859862012283716</c:v>
                </c:pt>
                <c:pt idx="12">
                  <c:v>-0.31968794259812366</c:v>
                </c:pt>
                <c:pt idx="13">
                  <c:v>-0.50843284848550585</c:v>
                </c:pt>
                <c:pt idx="14">
                  <c:v>-0.44193402942371318</c:v>
                </c:pt>
                <c:pt idx="15">
                  <c:v>-0.6068020767827278</c:v>
                </c:pt>
                <c:pt idx="16">
                  <c:v>-0.3595049558968596</c:v>
                </c:pt>
                <c:pt idx="17">
                  <c:v>-0.28248188249473599</c:v>
                </c:pt>
                <c:pt idx="18">
                  <c:v>-0.29924569760830333</c:v>
                </c:pt>
                <c:pt idx="19">
                  <c:v>-0.45210183265820181</c:v>
                </c:pt>
                <c:pt idx="20">
                  <c:v>-0.15268123528811278</c:v>
                </c:pt>
                <c:pt idx="21">
                  <c:v>-0.4298946602391569</c:v>
                </c:pt>
                <c:pt idx="22">
                  <c:v>-0.39344944800919635</c:v>
                </c:pt>
                <c:pt idx="23">
                  <c:v>-1.7197593650523313E-2</c:v>
                </c:pt>
                <c:pt idx="24">
                  <c:v>-0.15572822133870279</c:v>
                </c:pt>
                <c:pt idx="25">
                  <c:v>-4.9701973351820972E-2</c:v>
                </c:pt>
                <c:pt idx="26">
                  <c:v>-9.0152720134326514E-2</c:v>
                </c:pt>
                <c:pt idx="27">
                  <c:v>-8.1335272101967004E-2</c:v>
                </c:pt>
                <c:pt idx="28">
                  <c:v>4.9248988505004587E-2</c:v>
                </c:pt>
                <c:pt idx="29">
                  <c:v>5.8806597196732202E-3</c:v>
                </c:pt>
                <c:pt idx="30">
                  <c:v>0.12827891611994813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0EF-41E7-85D9-7A431C791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216528"/>
        <c:axId val="351214960"/>
      </c:scatterChart>
      <c:valAx>
        <c:axId val="35121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Recorded sea surface temperature</a:t>
                </a:r>
                <a:r>
                  <a:rPr lang="en-AU" sz="1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(°C)</a:t>
                </a:r>
                <a:endParaRPr lang="en-AU" sz="1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1214960"/>
        <c:crossesAt val="-1.8"/>
        <c:crossBetween val="midCat"/>
      </c:valAx>
      <c:valAx>
        <c:axId val="35121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 sz="14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δ</a:t>
                </a:r>
                <a:r>
                  <a:rPr lang="en-AU" sz="1400" b="0" i="0" baseline="30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18</a:t>
                </a:r>
                <a:r>
                  <a:rPr lang="en-AU" sz="14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O</a:t>
                </a:r>
                <a:r>
                  <a:rPr lang="en-AU" sz="1400" b="0" i="0" baseline="-25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n </a:t>
                </a:r>
                <a:r>
                  <a:rPr lang="en-AU" sz="14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(δ</a:t>
                </a:r>
                <a:r>
                  <a:rPr lang="en-AU" sz="1400" b="0" i="0" baseline="30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18</a:t>
                </a:r>
                <a:r>
                  <a:rPr lang="en-AU" sz="14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O</a:t>
                </a:r>
                <a:r>
                  <a:rPr lang="en-AU" sz="1400" b="0" i="0" baseline="-25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</a:t>
                </a:r>
                <a:r>
                  <a:rPr lang="en-AU" sz="14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- δ</a:t>
                </a:r>
                <a:r>
                  <a:rPr lang="en-AU" sz="1400" b="0" i="0" baseline="30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18</a:t>
                </a:r>
                <a:r>
                  <a:rPr lang="en-AU" sz="14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O</a:t>
                </a:r>
                <a:r>
                  <a:rPr lang="en-AU" sz="1400" b="0" i="0" baseline="-2500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sw</a:t>
                </a:r>
                <a:r>
                  <a:rPr lang="en-AU" sz="1400" b="0" i="0" baseline="0">
                    <a:solidFill>
                      <a:schemeClr val="tx1"/>
                    </a:solidFill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)</a:t>
                </a:r>
                <a:endParaRPr lang="en-AU" sz="1400">
                  <a:solidFill>
                    <a:schemeClr val="tx1"/>
                  </a:solidFill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121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</xdr:row>
      <xdr:rowOff>19050</xdr:rowOff>
    </xdr:from>
    <xdr:to>
      <xdr:col>19</xdr:col>
      <xdr:colOff>571500</xdr:colOff>
      <xdr:row>21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20</xdr:row>
      <xdr:rowOff>66675</xdr:rowOff>
    </xdr:from>
    <xdr:to>
      <xdr:col>19</xdr:col>
      <xdr:colOff>144600</xdr:colOff>
      <xdr:row>39</xdr:row>
      <xdr:rowOff>133575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E73" sqref="E73"/>
    </sheetView>
  </sheetViews>
  <sheetFormatPr defaultRowHeight="15" x14ac:dyDescent="0.25"/>
  <cols>
    <col min="1" max="1" width="16.5703125" customWidth="1"/>
    <col min="4" max="4" width="17" customWidth="1"/>
    <col min="5" max="5" width="20.5703125" customWidth="1"/>
    <col min="6" max="6" width="29.85546875" customWidth="1"/>
    <col min="7" max="7" width="32" customWidth="1"/>
    <col min="8" max="8" width="21.5703125" customWidth="1"/>
  </cols>
  <sheetData>
    <row r="1" spans="1:8" x14ac:dyDescent="0.25">
      <c r="A1" t="s">
        <v>77</v>
      </c>
      <c r="B1" t="s">
        <v>5</v>
      </c>
      <c r="D1" t="s">
        <v>78</v>
      </c>
      <c r="E1" t="s">
        <v>75</v>
      </c>
      <c r="F1" t="s">
        <v>79</v>
      </c>
      <c r="G1" t="s">
        <v>80</v>
      </c>
      <c r="H1" t="s">
        <v>81</v>
      </c>
    </row>
    <row r="2" spans="1:8" x14ac:dyDescent="0.25">
      <c r="A2" s="3"/>
      <c r="B2" s="3"/>
    </row>
    <row r="3" spans="1:8" x14ac:dyDescent="0.25">
      <c r="A3" t="s">
        <v>54</v>
      </c>
      <c r="B3">
        <v>-0.16615233981024113</v>
      </c>
      <c r="D3">
        <f>AVERAGE(B3:B6)</f>
        <v>-0.24640604381509393</v>
      </c>
      <c r="E3">
        <f>D3-0.51685</f>
        <v>-0.76325604381509393</v>
      </c>
      <c r="F3">
        <v>21.881396791274149</v>
      </c>
      <c r="G3">
        <f>-4.327*(D3 - 0.51685) + 21.684</f>
        <v>24.986608901587914</v>
      </c>
      <c r="H3">
        <f>G3-F3</f>
        <v>3.1052121103137651</v>
      </c>
    </row>
    <row r="4" spans="1:8" x14ac:dyDescent="0.25">
      <c r="A4" t="s">
        <v>55</v>
      </c>
      <c r="B4">
        <v>-0.27279607285899998</v>
      </c>
    </row>
    <row r="5" spans="1:8" x14ac:dyDescent="0.25">
      <c r="A5" t="s">
        <v>56</v>
      </c>
      <c r="B5">
        <v>-0.33197382278619092</v>
      </c>
    </row>
    <row r="6" spans="1:8" x14ac:dyDescent="0.25">
      <c r="A6" t="s">
        <v>57</v>
      </c>
      <c r="B6">
        <v>-0.21470193980494368</v>
      </c>
    </row>
    <row r="7" spans="1:8" x14ac:dyDescent="0.25">
      <c r="A7" t="s">
        <v>58</v>
      </c>
      <c r="B7">
        <v>-0.83212092600970733</v>
      </c>
      <c r="D7">
        <f>AVERAGE(B7:B11)</f>
        <v>-0.58375011279006073</v>
      </c>
      <c r="E7">
        <f t="shared" ref="E7:E42" si="0">D7-0.51685</f>
        <v>-1.1006001127900609</v>
      </c>
      <c r="F7">
        <v>22.721699999999998</v>
      </c>
      <c r="G7">
        <f>-4.327*(D7 - 0.51685) + 21.684</f>
        <v>26.446296688042594</v>
      </c>
      <c r="H7">
        <f>G7-F7</f>
        <v>3.7245966880425954</v>
      </c>
    </row>
    <row r="8" spans="1:8" x14ac:dyDescent="0.25">
      <c r="A8" t="s">
        <v>59</v>
      </c>
      <c r="B8">
        <v>-0.66635119070859727</v>
      </c>
    </row>
    <row r="9" spans="1:8" x14ac:dyDescent="0.25">
      <c r="A9" t="s">
        <v>60</v>
      </c>
      <c r="B9">
        <v>-0.38398023600015663</v>
      </c>
    </row>
    <row r="10" spans="1:8" x14ac:dyDescent="0.25">
      <c r="A10" t="s">
        <v>61</v>
      </c>
      <c r="B10">
        <v>-0.52364378339435413</v>
      </c>
    </row>
    <row r="11" spans="1:8" x14ac:dyDescent="0.25">
      <c r="A11" t="s">
        <v>62</v>
      </c>
      <c r="B11">
        <v>-0.51265442783748805</v>
      </c>
    </row>
    <row r="12" spans="1:8" x14ac:dyDescent="0.25">
      <c r="A12" t="s">
        <v>63</v>
      </c>
      <c r="B12">
        <v>-0.58426635581905795</v>
      </c>
      <c r="D12">
        <f>AVERAGE(B12:B16)</f>
        <v>-0.69250953753014899</v>
      </c>
      <c r="E12">
        <f t="shared" si="0"/>
        <v>-1.2093595375301489</v>
      </c>
      <c r="F12">
        <v>22.531389539910794</v>
      </c>
      <c r="G12">
        <f>-4.327*(D12 - 0.51685) + 21.684</f>
        <v>26.916898718892956</v>
      </c>
      <c r="H12">
        <f>G12-F12</f>
        <v>4.3855091789821614</v>
      </c>
    </row>
    <row r="13" spans="1:8" x14ac:dyDescent="0.25">
      <c r="A13" t="s">
        <v>64</v>
      </c>
      <c r="B13">
        <v>-0.88386962894897425</v>
      </c>
    </row>
    <row r="14" spans="1:8" x14ac:dyDescent="0.25">
      <c r="A14" t="s">
        <v>65</v>
      </c>
      <c r="B14">
        <v>-0.5953074590507641</v>
      </c>
    </row>
    <row r="15" spans="1:8" x14ac:dyDescent="0.25">
      <c r="A15" t="s">
        <v>66</v>
      </c>
      <c r="B15">
        <v>-0.51311912881154531</v>
      </c>
    </row>
    <row r="16" spans="1:8" x14ac:dyDescent="0.25">
      <c r="A16" t="s">
        <v>67</v>
      </c>
      <c r="B16">
        <v>-0.88598511502040389</v>
      </c>
    </row>
    <row r="17" spans="1:8" x14ac:dyDescent="0.25">
      <c r="A17" t="s">
        <v>68</v>
      </c>
      <c r="B17">
        <v>-8.4497870000000003E-3</v>
      </c>
      <c r="D17">
        <f>AVERAGE(B17:B21)</f>
        <v>-2.7265889250000001E-2</v>
      </c>
      <c r="E17">
        <f t="shared" si="0"/>
        <v>-0.54411588924999998</v>
      </c>
      <c r="F17">
        <v>21.794706417947456</v>
      </c>
      <c r="G17">
        <f>-4.327*(D17 - 0.51685) + 21.684</f>
        <v>24.038389452784752</v>
      </c>
      <c r="H17">
        <f>G17-F17</f>
        <v>2.2436830348372965</v>
      </c>
    </row>
    <row r="18" spans="1:8" x14ac:dyDescent="0.25">
      <c r="A18" t="s">
        <v>33</v>
      </c>
      <c r="B18">
        <v>-3.2123720000000001E-2</v>
      </c>
    </row>
    <row r="19" spans="1:8" x14ac:dyDescent="0.25">
      <c r="A19" t="s">
        <v>34</v>
      </c>
      <c r="B19">
        <v>-1.0593279000000001E-2</v>
      </c>
    </row>
    <row r="20" spans="1:8" x14ac:dyDescent="0.25">
      <c r="A20" t="s">
        <v>35</v>
      </c>
      <c r="B20">
        <v>-5.7896771E-2</v>
      </c>
    </row>
    <row r="22" spans="1:8" x14ac:dyDescent="0.25">
      <c r="A22" t="s">
        <v>37</v>
      </c>
      <c r="B22">
        <v>-7.2324354768509624E-2</v>
      </c>
      <c r="D22">
        <f>AVERAGE(B22:B26)</f>
        <v>4.0897190185362128E-2</v>
      </c>
      <c r="E22">
        <f t="shared" si="0"/>
        <v>-0.47595280981463789</v>
      </c>
      <c r="F22">
        <v>21.794706417947456</v>
      </c>
      <c r="G22">
        <f>-4.327*(D22 - 0.51685) + 21.684</f>
        <v>23.743447808067938</v>
      </c>
      <c r="H22">
        <f>G22-F22</f>
        <v>1.9487413901204818</v>
      </c>
    </row>
    <row r="23" spans="1:8" x14ac:dyDescent="0.25">
      <c r="A23" t="s">
        <v>38</v>
      </c>
      <c r="B23">
        <v>0.3837844963937197</v>
      </c>
    </row>
    <row r="24" spans="1:8" x14ac:dyDescent="0.25">
      <c r="A24" t="s">
        <v>39</v>
      </c>
      <c r="B24">
        <v>-2.3184655434397183E-2</v>
      </c>
    </row>
    <row r="25" spans="1:8" x14ac:dyDescent="0.25">
      <c r="A25" t="s">
        <v>40</v>
      </c>
      <c r="B25">
        <v>-0.17473147421644586</v>
      </c>
    </row>
    <row r="26" spans="1:8" x14ac:dyDescent="0.25">
      <c r="A26" t="s">
        <v>41</v>
      </c>
      <c r="B26">
        <v>9.0941938952443624E-2</v>
      </c>
    </row>
    <row r="27" spans="1:8" x14ac:dyDescent="0.25">
      <c r="A27" t="s">
        <v>42</v>
      </c>
      <c r="B27">
        <v>-0.34317212738561953</v>
      </c>
      <c r="D27">
        <f>AVERAGE(B27:B31)</f>
        <v>-0.24745707266829414</v>
      </c>
      <c r="E27">
        <f t="shared" si="0"/>
        <v>-0.76430707266829412</v>
      </c>
      <c r="F27">
        <v>21.794706417947456</v>
      </c>
      <c r="G27">
        <f>-4.327*(D27 - 0.51685) + 21.684</f>
        <v>24.99115670343571</v>
      </c>
      <c r="H27">
        <f>G27-F27</f>
        <v>3.1964502854882539</v>
      </c>
    </row>
    <row r="28" spans="1:8" x14ac:dyDescent="0.25">
      <c r="A28" t="s">
        <v>43</v>
      </c>
      <c r="B28">
        <v>-0.20093061657874345</v>
      </c>
    </row>
    <row r="29" spans="1:8" x14ac:dyDescent="0.25">
      <c r="A29" t="s">
        <v>44</v>
      </c>
      <c r="B29">
        <v>-0.29127153336309952</v>
      </c>
    </row>
    <row r="30" spans="1:8" x14ac:dyDescent="0.25">
      <c r="A30" t="s">
        <v>45</v>
      </c>
      <c r="B30">
        <v>-0.10108539932469784</v>
      </c>
    </row>
    <row r="31" spans="1:8" x14ac:dyDescent="0.25">
      <c r="A31" t="s">
        <v>46</v>
      </c>
      <c r="B31">
        <v>-0.3008256866893102</v>
      </c>
    </row>
    <row r="32" spans="1:8" x14ac:dyDescent="0.25">
      <c r="A32" s="3"/>
      <c r="B32" s="3"/>
    </row>
    <row r="33" spans="1:8" x14ac:dyDescent="0.25">
      <c r="A33" t="s">
        <v>47</v>
      </c>
      <c r="B33">
        <v>-0.92467804922022045</v>
      </c>
      <c r="D33">
        <f>AVERAGE(B33:B41)</f>
        <v>-0.75943640521403799</v>
      </c>
      <c r="E33">
        <f>D33-0.51685</f>
        <v>-1.2762864052140381</v>
      </c>
      <c r="F33">
        <v>24.080305637982207</v>
      </c>
      <c r="G33">
        <f>-4.327*(D33 - 0.51685) + 21.684</f>
        <v>27.206491275361145</v>
      </c>
      <c r="H33">
        <f>G33-F33</f>
        <v>3.1261856373789385</v>
      </c>
    </row>
    <row r="34" spans="1:8" x14ac:dyDescent="0.25">
      <c r="A34" t="s">
        <v>48</v>
      </c>
      <c r="B34">
        <v>-0.60085902915352318</v>
      </c>
    </row>
    <row r="35" spans="1:8" x14ac:dyDescent="0.25">
      <c r="A35" t="s">
        <v>49</v>
      </c>
      <c r="B35">
        <v>-0.58510971580854521</v>
      </c>
    </row>
    <row r="36" spans="1:8" x14ac:dyDescent="0.25">
      <c r="A36" t="s">
        <v>50</v>
      </c>
      <c r="B36">
        <v>-0.8417266663532994</v>
      </c>
    </row>
    <row r="37" spans="1:8" x14ac:dyDescent="0.25">
      <c r="A37" t="s">
        <v>51</v>
      </c>
      <c r="B37">
        <v>-0.88673541716045978</v>
      </c>
    </row>
    <row r="38" spans="1:8" x14ac:dyDescent="0.25">
      <c r="A38" t="s">
        <v>52</v>
      </c>
      <c r="B38">
        <v>-0.75265469328660961</v>
      </c>
    </row>
    <row r="39" spans="1:8" x14ac:dyDescent="0.25">
      <c r="A39" t="s">
        <v>53</v>
      </c>
      <c r="B39">
        <v>-0.97968879119914565</v>
      </c>
    </row>
    <row r="40" spans="1:8" x14ac:dyDescent="0.25">
      <c r="A40" t="s">
        <v>69</v>
      </c>
      <c r="B40">
        <v>-0.79354108146402846</v>
      </c>
    </row>
    <row r="41" spans="1:8" x14ac:dyDescent="0.25">
      <c r="A41" t="s">
        <v>71</v>
      </c>
      <c r="B41">
        <v>-0.4699342032805105</v>
      </c>
    </row>
    <row r="42" spans="1:8" x14ac:dyDescent="0.25">
      <c r="A42" t="s">
        <v>6</v>
      </c>
      <c r="B42">
        <v>0.43982460159994885</v>
      </c>
      <c r="D42">
        <f>AVERAGE(B42:B45)</f>
        <v>0.30340038424481575</v>
      </c>
      <c r="E42">
        <f t="shared" si="0"/>
        <v>-0.21344961575518429</v>
      </c>
      <c r="F42">
        <v>22.114531157270033</v>
      </c>
      <c r="G42">
        <f>-4.327*(D42 - 0.51685) + 21.684</f>
        <v>22.607596487372682</v>
      </c>
      <c r="H42">
        <f>G42-F42</f>
        <v>0.49306533010264886</v>
      </c>
    </row>
    <row r="43" spans="1:8" x14ac:dyDescent="0.25">
      <c r="A43" t="s">
        <v>7</v>
      </c>
      <c r="B43">
        <v>0.34836349810027489</v>
      </c>
    </row>
    <row r="44" spans="1:8" x14ac:dyDescent="0.25">
      <c r="A44" t="s">
        <v>8</v>
      </c>
      <c r="B44">
        <v>0.22825137987716287</v>
      </c>
    </row>
    <row r="45" spans="1:8" x14ac:dyDescent="0.25">
      <c r="A45" t="s">
        <v>9</v>
      </c>
      <c r="B45">
        <v>0.19716205740187637</v>
      </c>
    </row>
    <row r="46" spans="1:8" x14ac:dyDescent="0.25">
      <c r="A46" t="s">
        <v>30</v>
      </c>
      <c r="B46">
        <v>8.4171515144941811E-3</v>
      </c>
      <c r="D46">
        <f>AVERAGE(B46:B55)</f>
        <v>0.12419713331134867</v>
      </c>
      <c r="E46">
        <f t="shared" ref="E46:E56" si="1">D46-0.51685</f>
        <v>-0.39265286668865135</v>
      </c>
      <c r="F46">
        <v>20.184449999999998</v>
      </c>
      <c r="G46">
        <f>-4.327*(D46 - 0.51685) + 21.684</f>
        <v>23.383008954161795</v>
      </c>
      <c r="H46">
        <f>G46-F46</f>
        <v>3.1985589541617969</v>
      </c>
    </row>
    <row r="47" spans="1:8" x14ac:dyDescent="0.25">
      <c r="A47" t="s">
        <v>10</v>
      </c>
      <c r="B47">
        <v>7.491597057628685E-2</v>
      </c>
    </row>
    <row r="48" spans="1:8" x14ac:dyDescent="0.25">
      <c r="A48" t="s">
        <v>31</v>
      </c>
      <c r="B48">
        <v>-8.9952076782727763E-2</v>
      </c>
    </row>
    <row r="49" spans="1:8" x14ac:dyDescent="0.25">
      <c r="A49" t="s">
        <v>32</v>
      </c>
      <c r="B49">
        <v>0.15734504410314043</v>
      </c>
    </row>
    <row r="50" spans="1:8" x14ac:dyDescent="0.25">
      <c r="A50" t="s">
        <v>11</v>
      </c>
      <c r="B50">
        <v>0.23436811750526404</v>
      </c>
    </row>
    <row r="51" spans="1:8" x14ac:dyDescent="0.25">
      <c r="A51" t="s">
        <v>12</v>
      </c>
      <c r="B51">
        <v>0.2176043023916967</v>
      </c>
    </row>
    <row r="52" spans="1:8" x14ac:dyDescent="0.25">
      <c r="A52" t="s">
        <v>13</v>
      </c>
      <c r="B52">
        <v>6.4748167341798224E-2</v>
      </c>
    </row>
    <row r="53" spans="1:8" x14ac:dyDescent="0.25">
      <c r="A53" t="s">
        <v>14</v>
      </c>
      <c r="B53">
        <v>0.36416876471188725</v>
      </c>
    </row>
    <row r="54" spans="1:8" x14ac:dyDescent="0.25">
      <c r="A54" t="s">
        <v>15</v>
      </c>
      <c r="B54">
        <v>8.6955339760843131E-2</v>
      </c>
    </row>
    <row r="55" spans="1:8" x14ac:dyDescent="0.25">
      <c r="A55" t="s">
        <v>16</v>
      </c>
      <c r="B55">
        <v>0.12340055199080369</v>
      </c>
    </row>
    <row r="56" spans="1:8" x14ac:dyDescent="0.25">
      <c r="A56" t="s">
        <v>17</v>
      </c>
      <c r="B56">
        <v>0.49965240634947672</v>
      </c>
      <c r="D56">
        <f>AVERAGE(B56:B63)</f>
        <v>0.49051159797091071</v>
      </c>
      <c r="E56">
        <f t="shared" si="1"/>
        <v>-2.6338402029089325E-2</v>
      </c>
      <c r="F56">
        <v>20.721112759643919</v>
      </c>
      <c r="G56">
        <f t="shared" ref="G56" si="2">-4.327*(D56 - 0.51685) + 21.684</f>
        <v>21.79796626557987</v>
      </c>
      <c r="H56">
        <f>G56-F56</f>
        <v>1.0768535059359507</v>
      </c>
    </row>
    <row r="57" spans="1:8" x14ac:dyDescent="0.25">
      <c r="A57" t="s">
        <v>18</v>
      </c>
      <c r="B57">
        <v>0.36112177866129724</v>
      </c>
    </row>
    <row r="58" spans="1:8" x14ac:dyDescent="0.25">
      <c r="A58" t="s">
        <v>19</v>
      </c>
      <c r="B58">
        <v>0.46714802664817906</v>
      </c>
    </row>
    <row r="59" spans="1:8" x14ac:dyDescent="0.25">
      <c r="A59" t="s">
        <v>20</v>
      </c>
      <c r="B59">
        <v>0.42669727986567352</v>
      </c>
    </row>
    <row r="60" spans="1:8" x14ac:dyDescent="0.25">
      <c r="A60" t="s">
        <v>21</v>
      </c>
      <c r="B60">
        <v>0.43551472789803303</v>
      </c>
    </row>
    <row r="61" spans="1:8" x14ac:dyDescent="0.25">
      <c r="A61" t="s">
        <v>22</v>
      </c>
      <c r="B61">
        <v>0.56609898850500462</v>
      </c>
    </row>
    <row r="62" spans="1:8" x14ac:dyDescent="0.25">
      <c r="A62" t="s">
        <v>23</v>
      </c>
      <c r="B62">
        <v>0.52273065971967325</v>
      </c>
    </row>
    <row r="63" spans="1:8" x14ac:dyDescent="0.25">
      <c r="A63" t="s">
        <v>70</v>
      </c>
      <c r="B63">
        <v>0.64512891611994816</v>
      </c>
    </row>
    <row r="65" spans="1:8" x14ac:dyDescent="0.25">
      <c r="A65" t="s">
        <v>0</v>
      </c>
      <c r="B65">
        <v>-2.0631120651114538</v>
      </c>
      <c r="D65">
        <f>AVERAGE(B65:B73)</f>
        <v>-1.9335280249796551</v>
      </c>
      <c r="E65">
        <f>D65-0.22472</f>
        <v>-2.1582480249796552</v>
      </c>
      <c r="F65">
        <v>29.256457015369293</v>
      </c>
      <c r="G65">
        <f>-4.327*(D65-0.51685)+21.684</f>
        <v>32.286785714086967</v>
      </c>
      <c r="H65">
        <f>G65-F65</f>
        <v>3.0303286987176747</v>
      </c>
    </row>
    <row r="66" spans="1:8" x14ac:dyDescent="0.25">
      <c r="A66" t="s">
        <v>25</v>
      </c>
      <c r="B66">
        <v>-1.8616319975553708</v>
      </c>
    </row>
    <row r="67" spans="1:8" x14ac:dyDescent="0.25">
      <c r="A67" t="s">
        <v>1</v>
      </c>
      <c r="B67">
        <v>-1.7035761940622356</v>
      </c>
    </row>
    <row r="68" spans="1:8" x14ac:dyDescent="0.25">
      <c r="A68" t="s">
        <v>26</v>
      </c>
      <c r="B68">
        <v>-2.3465966978306705</v>
      </c>
    </row>
    <row r="69" spans="1:8" x14ac:dyDescent="0.25">
      <c r="A69" t="s">
        <v>2</v>
      </c>
      <c r="B69">
        <v>-2.2460730521536934</v>
      </c>
      <c r="G69" t="s">
        <v>76</v>
      </c>
      <c r="H69">
        <f>AVERAGE(H3:H65)</f>
        <v>2.6844713467346875</v>
      </c>
    </row>
    <row r="70" spans="1:8" x14ac:dyDescent="0.25">
      <c r="A70" t="s">
        <v>27</v>
      </c>
      <c r="B70">
        <v>-1.6530135191404787</v>
      </c>
    </row>
    <row r="71" spans="1:8" x14ac:dyDescent="0.25">
      <c r="A71" t="s">
        <v>3</v>
      </c>
      <c r="B71">
        <v>-1.7899642009914647</v>
      </c>
    </row>
    <row r="72" spans="1:8" x14ac:dyDescent="0.25">
      <c r="A72" t="s">
        <v>28</v>
      </c>
      <c r="B72">
        <v>-1.9745907764592503</v>
      </c>
    </row>
    <row r="73" spans="1:8" x14ac:dyDescent="0.25">
      <c r="A73" t="s">
        <v>29</v>
      </c>
      <c r="B73">
        <v>-1.763193721512279</v>
      </c>
    </row>
    <row r="74" spans="1:8" x14ac:dyDescent="0.25">
      <c r="A74" t="s">
        <v>24</v>
      </c>
      <c r="B74">
        <v>-1.8831029893728393</v>
      </c>
    </row>
  </sheetData>
  <sortState xmlns:xlrd2="http://schemas.microsoft.com/office/spreadsheetml/2017/richdata2" ref="A2:C74">
    <sortCondition ref="A2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topLeftCell="E16" zoomScaleNormal="100" workbookViewId="0">
      <selection activeCell="U30" sqref="U30"/>
    </sheetView>
  </sheetViews>
  <sheetFormatPr defaultRowHeight="15" x14ac:dyDescent="0.25"/>
  <cols>
    <col min="1" max="1" width="13.85546875" customWidth="1"/>
    <col min="4" max="4" width="15.28515625" customWidth="1"/>
    <col min="5" max="5" width="12.85546875" customWidth="1"/>
    <col min="8" max="8" width="14" customWidth="1"/>
  </cols>
  <sheetData>
    <row r="1" spans="1:8" x14ac:dyDescent="0.25">
      <c r="A1" t="s">
        <v>4</v>
      </c>
      <c r="B1" t="s">
        <v>72</v>
      </c>
      <c r="C1" t="s">
        <v>5</v>
      </c>
      <c r="D1" t="s">
        <v>73</v>
      </c>
      <c r="E1" t="s">
        <v>74</v>
      </c>
      <c r="G1" t="s">
        <v>72</v>
      </c>
      <c r="H1" t="s">
        <v>74</v>
      </c>
    </row>
    <row r="2" spans="1:8" x14ac:dyDescent="0.25">
      <c r="A2" t="s">
        <v>54</v>
      </c>
      <c r="B2">
        <v>21.881396791274149</v>
      </c>
      <c r="C2">
        <v>-0.16615233981024113</v>
      </c>
      <c r="D2">
        <v>0.51685000000000003</v>
      </c>
      <c r="E2">
        <f>C2-D2</f>
        <v>-0.68300233981024117</v>
      </c>
      <c r="G2">
        <v>21.881396791274149</v>
      </c>
      <c r="H2">
        <v>-0.68300233981024117</v>
      </c>
    </row>
    <row r="3" spans="1:8" x14ac:dyDescent="0.25">
      <c r="A3" t="s">
        <v>55</v>
      </c>
      <c r="B3">
        <v>21.881396791274149</v>
      </c>
      <c r="C3">
        <v>-0.27279607285899998</v>
      </c>
      <c r="D3">
        <v>0.51685000000000003</v>
      </c>
      <c r="E3">
        <f t="shared" ref="E3:E55" si="0">C3-D3</f>
        <v>-0.78964607285900001</v>
      </c>
      <c r="G3">
        <v>21.881396791274149</v>
      </c>
      <c r="H3">
        <v>-0.78964607285900001</v>
      </c>
    </row>
    <row r="4" spans="1:8" x14ac:dyDescent="0.25">
      <c r="A4" t="s">
        <v>56</v>
      </c>
      <c r="B4">
        <v>21.881396791274149</v>
      </c>
      <c r="C4">
        <v>-0.33197382278619092</v>
      </c>
      <c r="D4">
        <v>0.51685000000000003</v>
      </c>
      <c r="E4">
        <f t="shared" si="0"/>
        <v>-0.84882382278619095</v>
      </c>
      <c r="G4">
        <v>21.881396791274149</v>
      </c>
      <c r="H4">
        <v>-0.84882382278619095</v>
      </c>
    </row>
    <row r="5" spans="1:8" x14ac:dyDescent="0.25">
      <c r="A5" t="s">
        <v>57</v>
      </c>
      <c r="B5">
        <v>21.881396791274149</v>
      </c>
      <c r="C5">
        <v>-0.21470193980494368</v>
      </c>
      <c r="D5">
        <v>0.51685000000000003</v>
      </c>
      <c r="E5">
        <f t="shared" si="0"/>
        <v>-0.73155193980494371</v>
      </c>
      <c r="G5">
        <v>21.881396791274149</v>
      </c>
      <c r="H5">
        <v>-0.73155193980494371</v>
      </c>
    </row>
    <row r="6" spans="1:8" x14ac:dyDescent="0.25">
      <c r="A6" t="s">
        <v>58</v>
      </c>
      <c r="B6">
        <v>22.721699999999998</v>
      </c>
      <c r="C6">
        <v>-0.83212092600970733</v>
      </c>
      <c r="D6">
        <v>0.51685000000000003</v>
      </c>
      <c r="E6">
        <f t="shared" si="0"/>
        <v>-1.3489709260097074</v>
      </c>
      <c r="G6">
        <v>22.721699999999998</v>
      </c>
      <c r="H6">
        <v>-1.3489709260097074</v>
      </c>
    </row>
    <row r="7" spans="1:8" x14ac:dyDescent="0.25">
      <c r="A7" t="s">
        <v>59</v>
      </c>
      <c r="B7">
        <v>22.721699999999998</v>
      </c>
      <c r="C7">
        <v>-0.66635119070859727</v>
      </c>
      <c r="D7">
        <v>0.51685000000000003</v>
      </c>
      <c r="E7">
        <f t="shared" si="0"/>
        <v>-1.1832011907085973</v>
      </c>
      <c r="G7">
        <v>22.721699999999998</v>
      </c>
      <c r="H7">
        <v>-1.1832011907085973</v>
      </c>
    </row>
    <row r="8" spans="1:8" x14ac:dyDescent="0.25">
      <c r="A8" t="s">
        <v>60</v>
      </c>
      <c r="B8">
        <v>22.721699999999998</v>
      </c>
      <c r="C8">
        <v>-0.38398023600015663</v>
      </c>
      <c r="D8">
        <v>0.51685000000000003</v>
      </c>
      <c r="E8">
        <f t="shared" si="0"/>
        <v>-0.90083023600015666</v>
      </c>
      <c r="G8">
        <v>22.721699999999998</v>
      </c>
      <c r="H8">
        <v>-0.90083023600015666</v>
      </c>
    </row>
    <row r="9" spans="1:8" x14ac:dyDescent="0.25">
      <c r="A9" t="s">
        <v>61</v>
      </c>
      <c r="B9">
        <v>22.721699999999998</v>
      </c>
      <c r="C9">
        <v>-0.52364378339435413</v>
      </c>
      <c r="D9">
        <v>0.51685000000000003</v>
      </c>
      <c r="E9">
        <f t="shared" si="0"/>
        <v>-1.0404937833943542</v>
      </c>
      <c r="G9">
        <v>22.721699999999998</v>
      </c>
      <c r="H9">
        <v>-1.0404937833943542</v>
      </c>
    </row>
    <row r="10" spans="1:8" x14ac:dyDescent="0.25">
      <c r="A10" t="s">
        <v>62</v>
      </c>
      <c r="B10">
        <v>22.721699999999998</v>
      </c>
      <c r="C10">
        <v>-0.51265442783748805</v>
      </c>
      <c r="D10">
        <v>0.51685000000000003</v>
      </c>
      <c r="E10">
        <f t="shared" si="0"/>
        <v>-1.0295044278374881</v>
      </c>
      <c r="G10">
        <v>22.721699999999998</v>
      </c>
      <c r="H10">
        <v>-1.0295044278374881</v>
      </c>
    </row>
    <row r="11" spans="1:8" x14ac:dyDescent="0.25">
      <c r="A11" t="s">
        <v>63</v>
      </c>
      <c r="B11">
        <v>22.531389539910794</v>
      </c>
      <c r="C11">
        <v>-0.58426635581905795</v>
      </c>
      <c r="D11">
        <v>0.51685000000000003</v>
      </c>
      <c r="E11">
        <f t="shared" si="0"/>
        <v>-1.101116355819058</v>
      </c>
      <c r="G11">
        <v>22.531389539910794</v>
      </c>
      <c r="H11">
        <v>-1.101116355819058</v>
      </c>
    </row>
    <row r="12" spans="1:8" x14ac:dyDescent="0.25">
      <c r="A12" t="s">
        <v>64</v>
      </c>
      <c r="B12">
        <v>22.531389539910794</v>
      </c>
      <c r="C12">
        <v>-0.88386962894897425</v>
      </c>
      <c r="D12">
        <v>0.51685000000000003</v>
      </c>
      <c r="E12">
        <f t="shared" si="0"/>
        <v>-1.4007196289489743</v>
      </c>
      <c r="G12">
        <v>22.531389539910794</v>
      </c>
      <c r="H12">
        <v>-1.4007196289489743</v>
      </c>
    </row>
    <row r="13" spans="1:8" x14ac:dyDescent="0.25">
      <c r="A13" t="s">
        <v>65</v>
      </c>
      <c r="B13">
        <v>22.531389539910794</v>
      </c>
      <c r="C13">
        <v>-0.5953074590507641</v>
      </c>
      <c r="D13">
        <v>0.51685000000000003</v>
      </c>
      <c r="E13">
        <f t="shared" si="0"/>
        <v>-1.1121574590507641</v>
      </c>
      <c r="G13">
        <v>22.531389539910794</v>
      </c>
      <c r="H13">
        <v>-1.1121574590507641</v>
      </c>
    </row>
    <row r="14" spans="1:8" x14ac:dyDescent="0.25">
      <c r="A14" t="s">
        <v>66</v>
      </c>
      <c r="B14">
        <v>22.531389539910794</v>
      </c>
      <c r="C14">
        <v>-0.51311912881154531</v>
      </c>
      <c r="D14">
        <v>0.51685000000000003</v>
      </c>
      <c r="E14">
        <f t="shared" si="0"/>
        <v>-1.0299691288115453</v>
      </c>
      <c r="G14">
        <v>22.531389539910794</v>
      </c>
      <c r="H14">
        <v>-1.0299691288115453</v>
      </c>
    </row>
    <row r="15" spans="1:8" x14ac:dyDescent="0.25">
      <c r="A15" t="s">
        <v>67</v>
      </c>
      <c r="B15">
        <v>22.531389539910794</v>
      </c>
      <c r="C15">
        <v>-0.88598511502040389</v>
      </c>
      <c r="D15">
        <v>0.51685000000000003</v>
      </c>
      <c r="E15">
        <f t="shared" si="0"/>
        <v>-1.4028351150204039</v>
      </c>
      <c r="G15">
        <v>22.531389539910794</v>
      </c>
      <c r="H15">
        <v>-1.4028351150204039</v>
      </c>
    </row>
    <row r="16" spans="1:8" x14ac:dyDescent="0.25">
      <c r="A16" t="s">
        <v>33</v>
      </c>
      <c r="B16">
        <v>21.794706417947456</v>
      </c>
      <c r="C16">
        <v>-8.4497870000000003E-3</v>
      </c>
      <c r="D16">
        <v>0.51685000000000003</v>
      </c>
      <c r="E16">
        <f t="shared" si="0"/>
        <v>-0.52529978700000002</v>
      </c>
      <c r="G16">
        <v>21.794706417947456</v>
      </c>
      <c r="H16">
        <v>-0.52529978700000002</v>
      </c>
    </row>
    <row r="17" spans="1:8" x14ac:dyDescent="0.25">
      <c r="A17" t="s">
        <v>34</v>
      </c>
      <c r="B17">
        <v>21.794706417947456</v>
      </c>
      <c r="C17">
        <v>-3.2123720000000001E-2</v>
      </c>
      <c r="D17">
        <v>0.51685000000000003</v>
      </c>
      <c r="E17">
        <f t="shared" si="0"/>
        <v>-0.54897372</v>
      </c>
      <c r="G17">
        <v>21.794706417947456</v>
      </c>
      <c r="H17">
        <v>-0.54897372</v>
      </c>
    </row>
    <row r="18" spans="1:8" x14ac:dyDescent="0.25">
      <c r="A18" t="s">
        <v>35</v>
      </c>
      <c r="B18">
        <v>21.794706417947456</v>
      </c>
      <c r="C18">
        <v>-1.0593279000000001E-2</v>
      </c>
      <c r="D18">
        <v>0.51685000000000003</v>
      </c>
      <c r="E18">
        <f t="shared" si="0"/>
        <v>-0.52744327899999999</v>
      </c>
      <c r="G18">
        <v>21.794706417947456</v>
      </c>
      <c r="H18">
        <v>-0.52744327899999999</v>
      </c>
    </row>
    <row r="19" spans="1:8" x14ac:dyDescent="0.25">
      <c r="A19" t="s">
        <v>36</v>
      </c>
      <c r="B19">
        <v>21.794706417947456</v>
      </c>
      <c r="C19">
        <v>-5.7896771E-2</v>
      </c>
      <c r="D19">
        <v>0.51685000000000003</v>
      </c>
      <c r="E19">
        <f t="shared" si="0"/>
        <v>-0.57474677100000005</v>
      </c>
      <c r="G19">
        <v>21.794706417947456</v>
      </c>
      <c r="H19">
        <v>-0.57474677100000005</v>
      </c>
    </row>
    <row r="20" spans="1:8" x14ac:dyDescent="0.25">
      <c r="A20" t="s">
        <v>37</v>
      </c>
      <c r="B20">
        <v>21.794706417947456</v>
      </c>
      <c r="C20" s="1">
        <v>-7.2324354768509624E-2</v>
      </c>
      <c r="D20">
        <v>0.51685000000000003</v>
      </c>
      <c r="E20">
        <f t="shared" si="0"/>
        <v>-0.58917435476850966</v>
      </c>
      <c r="G20">
        <v>21.794706417947456</v>
      </c>
      <c r="H20">
        <v>-0.58917435476850966</v>
      </c>
    </row>
    <row r="21" spans="1:8" x14ac:dyDescent="0.25">
      <c r="A21" t="s">
        <v>38</v>
      </c>
      <c r="B21">
        <v>21.794706417947456</v>
      </c>
      <c r="C21" s="1">
        <v>0.3837844963937197</v>
      </c>
      <c r="D21">
        <v>0.51685000000000003</v>
      </c>
      <c r="E21">
        <f t="shared" si="0"/>
        <v>-0.13306550360628033</v>
      </c>
      <c r="G21">
        <v>21.794706417947456</v>
      </c>
      <c r="H21">
        <v>-0.13306550360628033</v>
      </c>
    </row>
    <row r="22" spans="1:8" x14ac:dyDescent="0.25">
      <c r="A22" t="s">
        <v>39</v>
      </c>
      <c r="B22">
        <v>21.794706417947456</v>
      </c>
      <c r="C22">
        <v>-2.3184655434397183E-2</v>
      </c>
      <c r="D22">
        <v>0.51685000000000003</v>
      </c>
      <c r="E22">
        <f t="shared" si="0"/>
        <v>-0.54003465543439721</v>
      </c>
      <c r="G22">
        <v>21.794706417947456</v>
      </c>
      <c r="H22">
        <v>-0.54003465543439721</v>
      </c>
    </row>
    <row r="23" spans="1:8" x14ac:dyDescent="0.25">
      <c r="A23" t="s">
        <v>40</v>
      </c>
      <c r="B23">
        <v>21.794706417947456</v>
      </c>
      <c r="C23">
        <v>-0.17473147421644586</v>
      </c>
      <c r="D23">
        <v>0.51685000000000003</v>
      </c>
      <c r="E23">
        <f t="shared" si="0"/>
        <v>-0.69158147421644589</v>
      </c>
      <c r="G23">
        <v>21.794706417947456</v>
      </c>
      <c r="H23">
        <v>-0.69158147421644589</v>
      </c>
    </row>
    <row r="24" spans="1:8" x14ac:dyDescent="0.25">
      <c r="A24" t="s">
        <v>41</v>
      </c>
      <c r="B24">
        <v>21.794706417947456</v>
      </c>
      <c r="C24">
        <v>9.0941938952443624E-2</v>
      </c>
      <c r="D24">
        <v>0.51685000000000003</v>
      </c>
      <c r="E24">
        <f t="shared" si="0"/>
        <v>-0.42590806104755641</v>
      </c>
      <c r="G24">
        <v>21.794706417947456</v>
      </c>
      <c r="H24">
        <v>-0.42590806104755641</v>
      </c>
    </row>
    <row r="25" spans="1:8" x14ac:dyDescent="0.25">
      <c r="A25" t="s">
        <v>42</v>
      </c>
      <c r="B25">
        <v>21.794706417947456</v>
      </c>
      <c r="C25">
        <v>-0.34317212738561953</v>
      </c>
      <c r="D25">
        <v>0.51685000000000003</v>
      </c>
      <c r="E25">
        <f t="shared" si="0"/>
        <v>-0.86002212738561956</v>
      </c>
      <c r="G25">
        <v>21.794706417947456</v>
      </c>
      <c r="H25">
        <v>-0.86002212738561956</v>
      </c>
    </row>
    <row r="26" spans="1:8" x14ac:dyDescent="0.25">
      <c r="A26" t="s">
        <v>43</v>
      </c>
      <c r="B26">
        <v>21.794706417947456</v>
      </c>
      <c r="C26">
        <v>-0.20093061657874345</v>
      </c>
      <c r="D26">
        <v>0.51685000000000003</v>
      </c>
      <c r="E26">
        <f t="shared" si="0"/>
        <v>-0.71778061657874348</v>
      </c>
      <c r="G26">
        <v>21.794706417947456</v>
      </c>
      <c r="H26">
        <v>-0.71778061657874348</v>
      </c>
    </row>
    <row r="27" spans="1:8" x14ac:dyDescent="0.25">
      <c r="A27" t="s">
        <v>44</v>
      </c>
      <c r="B27">
        <v>21.794706417947456</v>
      </c>
      <c r="C27">
        <v>-0.29127153336309952</v>
      </c>
      <c r="D27">
        <v>0.51685000000000003</v>
      </c>
      <c r="E27">
        <f t="shared" si="0"/>
        <v>-0.80812153336309955</v>
      </c>
      <c r="G27">
        <v>21.794706417947456</v>
      </c>
      <c r="H27">
        <v>-0.80812153336309955</v>
      </c>
    </row>
    <row r="28" spans="1:8" x14ac:dyDescent="0.25">
      <c r="A28" t="s">
        <v>45</v>
      </c>
      <c r="B28">
        <v>21.794706417947456</v>
      </c>
      <c r="C28">
        <v>-0.10108539932469784</v>
      </c>
      <c r="D28">
        <v>0.51685000000000003</v>
      </c>
      <c r="E28">
        <f t="shared" si="0"/>
        <v>-0.61793539932469788</v>
      </c>
      <c r="G28">
        <v>21.794706417947456</v>
      </c>
      <c r="H28">
        <v>-0.61793539932469788</v>
      </c>
    </row>
    <row r="29" spans="1:8" x14ac:dyDescent="0.25">
      <c r="A29" t="s">
        <v>46</v>
      </c>
      <c r="B29">
        <v>21.794706417947456</v>
      </c>
      <c r="C29">
        <v>-0.3008256866893102</v>
      </c>
      <c r="D29">
        <v>0.51685000000000003</v>
      </c>
      <c r="E29">
        <f t="shared" si="0"/>
        <v>-0.81767568668931023</v>
      </c>
      <c r="G29">
        <v>21.794706417947456</v>
      </c>
      <c r="H29">
        <v>-0.81767568668931023</v>
      </c>
    </row>
    <row r="30" spans="1:8" x14ac:dyDescent="0.25">
      <c r="A30" t="s">
        <v>47</v>
      </c>
      <c r="B30">
        <v>24.080305637982207</v>
      </c>
      <c r="C30">
        <v>-0.92467804922022045</v>
      </c>
      <c r="D30">
        <v>0.51685000000000003</v>
      </c>
      <c r="E30">
        <f t="shared" si="0"/>
        <v>-1.4415280492202205</v>
      </c>
      <c r="G30">
        <v>24.080305637982207</v>
      </c>
      <c r="H30">
        <v>-1.4415280492202205</v>
      </c>
    </row>
    <row r="31" spans="1:8" x14ac:dyDescent="0.25">
      <c r="A31" t="s">
        <v>48</v>
      </c>
      <c r="B31">
        <v>24.080305637982207</v>
      </c>
      <c r="C31">
        <v>-0.60085902915352318</v>
      </c>
      <c r="D31">
        <v>0.51685000000000003</v>
      </c>
      <c r="E31">
        <f t="shared" si="0"/>
        <v>-1.1177090291535232</v>
      </c>
      <c r="G31">
        <v>24.080305637982207</v>
      </c>
      <c r="H31">
        <v>-1.1177090291535232</v>
      </c>
    </row>
    <row r="32" spans="1:8" x14ac:dyDescent="0.25">
      <c r="A32" t="s">
        <v>49</v>
      </c>
      <c r="B32">
        <v>24.080305637982207</v>
      </c>
      <c r="C32">
        <v>-0.58510971580854521</v>
      </c>
      <c r="D32">
        <v>0.51685000000000003</v>
      </c>
      <c r="E32">
        <f t="shared" si="0"/>
        <v>-1.1019597158085452</v>
      </c>
      <c r="G32">
        <v>24.080305637982207</v>
      </c>
      <c r="H32">
        <v>-1.1019597158085452</v>
      </c>
    </row>
    <row r="33" spans="1:8" x14ac:dyDescent="0.25">
      <c r="A33" t="s">
        <v>50</v>
      </c>
      <c r="B33">
        <v>24.080305637982207</v>
      </c>
      <c r="C33">
        <v>-0.8417266663532994</v>
      </c>
      <c r="D33">
        <v>0.51685000000000003</v>
      </c>
      <c r="E33">
        <f t="shared" si="0"/>
        <v>-1.3585766663532994</v>
      </c>
      <c r="G33">
        <v>24.080305637982207</v>
      </c>
      <c r="H33">
        <v>-1.3585766663532994</v>
      </c>
    </row>
    <row r="34" spans="1:8" x14ac:dyDescent="0.25">
      <c r="A34" t="s">
        <v>51</v>
      </c>
      <c r="B34">
        <v>24.080305637982207</v>
      </c>
      <c r="C34">
        <v>-0.88673541716045978</v>
      </c>
      <c r="D34">
        <v>0.51685000000000003</v>
      </c>
      <c r="E34">
        <f t="shared" si="0"/>
        <v>-1.4035854171604598</v>
      </c>
      <c r="G34">
        <v>24.080305637982207</v>
      </c>
      <c r="H34">
        <v>-1.4035854171604598</v>
      </c>
    </row>
    <row r="35" spans="1:8" x14ac:dyDescent="0.25">
      <c r="A35" t="s">
        <v>52</v>
      </c>
      <c r="B35">
        <v>24.080305637982207</v>
      </c>
      <c r="C35">
        <v>-0.75265469328660961</v>
      </c>
      <c r="D35">
        <v>0.51685000000000003</v>
      </c>
      <c r="E35">
        <f t="shared" si="0"/>
        <v>-1.2695046932866096</v>
      </c>
      <c r="G35">
        <v>24.080305637982207</v>
      </c>
      <c r="H35">
        <v>-1.2695046932866096</v>
      </c>
    </row>
    <row r="36" spans="1:8" x14ac:dyDescent="0.25">
      <c r="A36" t="s">
        <v>53</v>
      </c>
      <c r="B36">
        <v>24.080305637982207</v>
      </c>
      <c r="C36">
        <v>-0.97968879119914565</v>
      </c>
      <c r="D36">
        <v>0.51685000000000003</v>
      </c>
      <c r="E36">
        <f t="shared" si="0"/>
        <v>-1.4965387911991457</v>
      </c>
      <c r="G36">
        <v>24.080305637982207</v>
      </c>
      <c r="H36">
        <v>-1.4965387911991457</v>
      </c>
    </row>
    <row r="37" spans="1:8" x14ac:dyDescent="0.25">
      <c r="A37" t="s">
        <v>69</v>
      </c>
      <c r="B37">
        <v>24.080305637982207</v>
      </c>
      <c r="C37">
        <v>-0.79354108146402846</v>
      </c>
      <c r="D37">
        <v>0.51685000000000003</v>
      </c>
      <c r="E37">
        <f t="shared" si="0"/>
        <v>-1.3103910814640285</v>
      </c>
      <c r="G37">
        <v>24.080305637982207</v>
      </c>
      <c r="H37">
        <v>-1.3103910814640285</v>
      </c>
    </row>
    <row r="38" spans="1:8" x14ac:dyDescent="0.25">
      <c r="A38" t="s">
        <v>71</v>
      </c>
      <c r="B38">
        <v>24.080305637982207</v>
      </c>
      <c r="C38">
        <v>-0.4699342032805105</v>
      </c>
      <c r="D38">
        <v>0.51685000000000003</v>
      </c>
      <c r="E38">
        <f t="shared" si="0"/>
        <v>-0.98678420328051053</v>
      </c>
      <c r="G38">
        <v>24.080305637982207</v>
      </c>
      <c r="H38">
        <v>-0.98678420328051053</v>
      </c>
    </row>
    <row r="39" spans="1:8" x14ac:dyDescent="0.25">
      <c r="A39" t="s">
        <v>6</v>
      </c>
      <c r="B39">
        <v>22.114531157270033</v>
      </c>
      <c r="C39">
        <v>0.43982460159994885</v>
      </c>
      <c r="D39">
        <v>0.51685000000000003</v>
      </c>
      <c r="E39">
        <f t="shared" si="0"/>
        <v>-7.7025398400051182E-2</v>
      </c>
      <c r="G39">
        <v>22.114531157270033</v>
      </c>
      <c r="H39">
        <v>-7.7025398400051182E-2</v>
      </c>
    </row>
    <row r="40" spans="1:8" x14ac:dyDescent="0.25">
      <c r="A40" t="s">
        <v>7</v>
      </c>
      <c r="B40">
        <v>22.114531157270033</v>
      </c>
      <c r="C40">
        <v>0.34836349810027489</v>
      </c>
      <c r="D40">
        <v>0.51685000000000003</v>
      </c>
      <c r="E40">
        <f t="shared" si="0"/>
        <v>-0.16848650189972514</v>
      </c>
      <c r="G40">
        <v>22.114531157270033</v>
      </c>
      <c r="H40">
        <v>-0.16848650189972514</v>
      </c>
    </row>
    <row r="41" spans="1:8" x14ac:dyDescent="0.25">
      <c r="A41" t="s">
        <v>8</v>
      </c>
      <c r="B41">
        <v>22.114531157270033</v>
      </c>
      <c r="C41">
        <v>0.22825137987716287</v>
      </c>
      <c r="D41">
        <v>0.51685000000000003</v>
      </c>
      <c r="E41">
        <f t="shared" si="0"/>
        <v>-0.28859862012283716</v>
      </c>
      <c r="G41">
        <v>22.114531157270033</v>
      </c>
      <c r="H41">
        <v>-0.28859862012283716</v>
      </c>
    </row>
    <row r="42" spans="1:8" x14ac:dyDescent="0.25">
      <c r="A42" t="s">
        <v>9</v>
      </c>
      <c r="B42">
        <v>22.114531157270033</v>
      </c>
      <c r="C42">
        <v>0.19716205740187637</v>
      </c>
      <c r="D42">
        <v>0.51685000000000003</v>
      </c>
      <c r="E42">
        <f t="shared" si="0"/>
        <v>-0.31968794259812366</v>
      </c>
      <c r="G42">
        <v>22.114531157270033</v>
      </c>
      <c r="H42">
        <v>-0.31968794259812366</v>
      </c>
    </row>
    <row r="43" spans="1:8" x14ac:dyDescent="0.25">
      <c r="A43" t="s">
        <v>30</v>
      </c>
      <c r="B43">
        <v>20.184449999999998</v>
      </c>
      <c r="C43">
        <v>8.4171515144941811E-3</v>
      </c>
      <c r="D43">
        <v>0.51685000000000003</v>
      </c>
      <c r="E43">
        <f t="shared" si="0"/>
        <v>-0.50843284848550585</v>
      </c>
      <c r="G43">
        <v>20.184449999999998</v>
      </c>
      <c r="H43">
        <v>-0.50843284848550585</v>
      </c>
    </row>
    <row r="44" spans="1:8" x14ac:dyDescent="0.25">
      <c r="A44" t="s">
        <v>10</v>
      </c>
      <c r="B44">
        <v>20.184449999999998</v>
      </c>
      <c r="C44">
        <v>7.491597057628685E-2</v>
      </c>
      <c r="D44">
        <v>0.51685000000000003</v>
      </c>
      <c r="E44">
        <f t="shared" si="0"/>
        <v>-0.44193402942371318</v>
      </c>
      <c r="G44">
        <v>20.184449999999998</v>
      </c>
      <c r="H44">
        <v>-0.44193402942371318</v>
      </c>
    </row>
    <row r="45" spans="1:8" x14ac:dyDescent="0.25">
      <c r="A45" t="s">
        <v>31</v>
      </c>
      <c r="B45">
        <v>20.184449999999998</v>
      </c>
      <c r="C45">
        <v>-8.9952076782727763E-2</v>
      </c>
      <c r="D45">
        <v>0.51685000000000003</v>
      </c>
      <c r="E45">
        <f t="shared" si="0"/>
        <v>-0.6068020767827278</v>
      </c>
      <c r="G45">
        <v>20.184449999999998</v>
      </c>
      <c r="H45">
        <v>-0.6068020767827278</v>
      </c>
    </row>
    <row r="46" spans="1:8" x14ac:dyDescent="0.25">
      <c r="A46" t="s">
        <v>32</v>
      </c>
      <c r="B46">
        <v>20.184449999999998</v>
      </c>
      <c r="C46">
        <v>0.15734504410314043</v>
      </c>
      <c r="D46">
        <v>0.51685000000000003</v>
      </c>
      <c r="E46">
        <f t="shared" si="0"/>
        <v>-0.3595049558968596</v>
      </c>
      <c r="G46">
        <v>20.184449999999998</v>
      </c>
      <c r="H46">
        <v>-0.3595049558968596</v>
      </c>
    </row>
    <row r="47" spans="1:8" x14ac:dyDescent="0.25">
      <c r="A47" t="s">
        <v>11</v>
      </c>
      <c r="B47">
        <v>20.184449999999998</v>
      </c>
      <c r="C47">
        <v>0.23436811750526404</v>
      </c>
      <c r="D47">
        <v>0.51685000000000003</v>
      </c>
      <c r="E47">
        <f t="shared" si="0"/>
        <v>-0.28248188249473599</v>
      </c>
      <c r="G47">
        <v>20.184449999999998</v>
      </c>
      <c r="H47">
        <v>-0.28248188249473599</v>
      </c>
    </row>
    <row r="48" spans="1:8" x14ac:dyDescent="0.25">
      <c r="A48" t="s">
        <v>12</v>
      </c>
      <c r="B48">
        <v>20.184449999999998</v>
      </c>
      <c r="C48">
        <v>0.2176043023916967</v>
      </c>
      <c r="D48">
        <v>0.51685000000000003</v>
      </c>
      <c r="E48">
        <f t="shared" si="0"/>
        <v>-0.29924569760830333</v>
      </c>
      <c r="G48">
        <v>20.184449999999998</v>
      </c>
      <c r="H48">
        <v>-0.29924569760830333</v>
      </c>
    </row>
    <row r="49" spans="1:8" x14ac:dyDescent="0.25">
      <c r="A49" t="s">
        <v>13</v>
      </c>
      <c r="B49">
        <v>20.184449999999998</v>
      </c>
      <c r="C49">
        <v>6.4748167341798224E-2</v>
      </c>
      <c r="D49">
        <v>0.51685000000000003</v>
      </c>
      <c r="E49">
        <f t="shared" si="0"/>
        <v>-0.45210183265820181</v>
      </c>
      <c r="G49">
        <v>20.184449999999998</v>
      </c>
      <c r="H49">
        <v>-0.45210183265820181</v>
      </c>
    </row>
    <row r="50" spans="1:8" x14ac:dyDescent="0.25">
      <c r="A50" t="s">
        <v>14</v>
      </c>
      <c r="B50">
        <v>20.184449999999998</v>
      </c>
      <c r="C50">
        <v>0.36416876471188725</v>
      </c>
      <c r="D50">
        <v>0.51685000000000003</v>
      </c>
      <c r="E50">
        <f t="shared" si="0"/>
        <v>-0.15268123528811278</v>
      </c>
      <c r="G50">
        <v>20.184449999999998</v>
      </c>
      <c r="H50">
        <v>-0.15268123528811278</v>
      </c>
    </row>
    <row r="51" spans="1:8" x14ac:dyDescent="0.25">
      <c r="A51" t="s">
        <v>15</v>
      </c>
      <c r="B51">
        <v>20.184449999999998</v>
      </c>
      <c r="C51">
        <v>8.6955339760843131E-2</v>
      </c>
      <c r="D51">
        <v>0.51685000000000003</v>
      </c>
      <c r="E51">
        <f t="shared" si="0"/>
        <v>-0.4298946602391569</v>
      </c>
      <c r="G51">
        <v>20.184449999999998</v>
      </c>
      <c r="H51">
        <v>-0.4298946602391569</v>
      </c>
    </row>
    <row r="52" spans="1:8" x14ac:dyDescent="0.25">
      <c r="A52" t="s">
        <v>16</v>
      </c>
      <c r="B52">
        <v>20.184449999999998</v>
      </c>
      <c r="C52">
        <v>0.12340055199080369</v>
      </c>
      <c r="D52">
        <v>0.51685000000000003</v>
      </c>
      <c r="E52">
        <f t="shared" si="0"/>
        <v>-0.39344944800919635</v>
      </c>
      <c r="G52">
        <v>20.184449999999998</v>
      </c>
      <c r="H52">
        <v>-0.39344944800919635</v>
      </c>
    </row>
    <row r="53" spans="1:8" x14ac:dyDescent="0.25">
      <c r="A53" t="s">
        <v>17</v>
      </c>
      <c r="B53">
        <v>20.721112759643919</v>
      </c>
      <c r="C53">
        <v>0.49965240634947672</v>
      </c>
      <c r="D53">
        <v>0.51685000000000003</v>
      </c>
      <c r="E53">
        <f t="shared" si="0"/>
        <v>-1.7197593650523313E-2</v>
      </c>
      <c r="G53">
        <v>20.721112759643919</v>
      </c>
      <c r="H53">
        <v>-1.7197593650523313E-2</v>
      </c>
    </row>
    <row r="54" spans="1:8" x14ac:dyDescent="0.25">
      <c r="A54" t="s">
        <v>18</v>
      </c>
      <c r="B54">
        <v>20.721112759643919</v>
      </c>
      <c r="C54">
        <v>0.36112177866129724</v>
      </c>
      <c r="D54">
        <v>0.51685000000000003</v>
      </c>
      <c r="E54">
        <f t="shared" si="0"/>
        <v>-0.15572822133870279</v>
      </c>
      <c r="G54">
        <v>20.721112759643919</v>
      </c>
      <c r="H54">
        <v>-0.15572822133870279</v>
      </c>
    </row>
    <row r="55" spans="1:8" x14ac:dyDescent="0.25">
      <c r="A55" t="s">
        <v>19</v>
      </c>
      <c r="B55">
        <v>20.721112759643919</v>
      </c>
      <c r="C55">
        <v>0.46714802664817906</v>
      </c>
      <c r="D55">
        <v>0.51685000000000003</v>
      </c>
      <c r="E55">
        <f t="shared" si="0"/>
        <v>-4.9701973351820972E-2</v>
      </c>
      <c r="G55">
        <v>20.721112759643919</v>
      </c>
      <c r="H55">
        <v>-4.9701973351820972E-2</v>
      </c>
    </row>
    <row r="56" spans="1:8" x14ac:dyDescent="0.25">
      <c r="A56" t="s">
        <v>20</v>
      </c>
      <c r="B56">
        <v>20.721112759643919</v>
      </c>
      <c r="C56">
        <v>0.42669727986567352</v>
      </c>
      <c r="D56">
        <v>0.51685000000000003</v>
      </c>
      <c r="E56">
        <f t="shared" ref="E56:E60" si="1">C56-D56</f>
        <v>-9.0152720134326514E-2</v>
      </c>
      <c r="G56">
        <v>20.721112759643919</v>
      </c>
      <c r="H56">
        <v>-9.0152720134326514E-2</v>
      </c>
    </row>
    <row r="57" spans="1:8" x14ac:dyDescent="0.25">
      <c r="A57" t="s">
        <v>21</v>
      </c>
      <c r="B57">
        <v>20.721112759643919</v>
      </c>
      <c r="C57">
        <v>0.43551472789803303</v>
      </c>
      <c r="D57">
        <v>0.51685000000000003</v>
      </c>
      <c r="E57">
        <f t="shared" si="1"/>
        <v>-8.1335272101967004E-2</v>
      </c>
      <c r="G57">
        <v>20.721112759643919</v>
      </c>
      <c r="H57">
        <v>-8.1335272101967004E-2</v>
      </c>
    </row>
    <row r="58" spans="1:8" x14ac:dyDescent="0.25">
      <c r="A58" t="s">
        <v>22</v>
      </c>
      <c r="B58">
        <v>20.721112759643919</v>
      </c>
      <c r="C58">
        <v>0.56609898850500462</v>
      </c>
      <c r="D58">
        <v>0.51685000000000003</v>
      </c>
      <c r="E58">
        <f t="shared" si="1"/>
        <v>4.9248988505004587E-2</v>
      </c>
      <c r="G58">
        <v>20.721112759643919</v>
      </c>
      <c r="H58">
        <v>4.9248988505004587E-2</v>
      </c>
    </row>
    <row r="59" spans="1:8" x14ac:dyDescent="0.25">
      <c r="A59" t="s">
        <v>23</v>
      </c>
      <c r="B59">
        <v>20.721112759643919</v>
      </c>
      <c r="C59">
        <v>0.52273065971967325</v>
      </c>
      <c r="D59">
        <v>0.51685000000000003</v>
      </c>
      <c r="E59">
        <f t="shared" si="1"/>
        <v>5.8806597196732202E-3</v>
      </c>
      <c r="G59">
        <v>20.721112759643919</v>
      </c>
      <c r="H59">
        <v>5.8806597196732202E-3</v>
      </c>
    </row>
    <row r="60" spans="1:8" x14ac:dyDescent="0.25">
      <c r="A60" t="s">
        <v>70</v>
      </c>
      <c r="B60">
        <v>20.721112759643919</v>
      </c>
      <c r="C60">
        <v>0.64512891611994816</v>
      </c>
      <c r="D60">
        <v>0.51685000000000003</v>
      </c>
      <c r="E60">
        <f t="shared" si="1"/>
        <v>0.12827891611994813</v>
      </c>
      <c r="G60">
        <v>20.721112759643919</v>
      </c>
      <c r="H60">
        <v>0.12827891611994813</v>
      </c>
    </row>
    <row r="61" spans="1:8" x14ac:dyDescent="0.25">
      <c r="A61" t="s">
        <v>0</v>
      </c>
      <c r="B61">
        <v>29.256457015369293</v>
      </c>
      <c r="C61" s="2">
        <v>-2.0631120651114538</v>
      </c>
      <c r="D61">
        <v>0.22472</v>
      </c>
      <c r="E61">
        <f t="shared" ref="E61:E70" si="2">C61-D61</f>
        <v>-2.2878320651114539</v>
      </c>
      <c r="G61">
        <v>29.256457015369293</v>
      </c>
      <c r="H61">
        <v>-2.2878320651114539</v>
      </c>
    </row>
    <row r="62" spans="1:8" x14ac:dyDescent="0.25">
      <c r="A62" t="s">
        <v>24</v>
      </c>
      <c r="B62">
        <v>29.256457015369293</v>
      </c>
      <c r="C62">
        <v>-1.8831029893728393</v>
      </c>
      <c r="D62">
        <v>0.22472</v>
      </c>
      <c r="E62">
        <f t="shared" si="2"/>
        <v>-2.1078229893728393</v>
      </c>
      <c r="G62">
        <v>29.256457015369293</v>
      </c>
      <c r="H62">
        <v>-2.1078229893728393</v>
      </c>
    </row>
    <row r="63" spans="1:8" x14ac:dyDescent="0.25">
      <c r="A63" t="s">
        <v>25</v>
      </c>
      <c r="B63">
        <v>29.256457015369293</v>
      </c>
      <c r="C63">
        <v>-1.8616319975553708</v>
      </c>
      <c r="D63">
        <v>0.22472</v>
      </c>
      <c r="E63">
        <f t="shared" si="2"/>
        <v>-2.0863519975553708</v>
      </c>
      <c r="G63">
        <v>29.256457015369293</v>
      </c>
      <c r="H63">
        <v>-2.0863519975553708</v>
      </c>
    </row>
    <row r="64" spans="1:8" x14ac:dyDescent="0.25">
      <c r="A64" t="s">
        <v>1</v>
      </c>
      <c r="B64">
        <v>29.256457015369293</v>
      </c>
      <c r="C64">
        <v>-1.7035761940622356</v>
      </c>
      <c r="D64">
        <v>0.22472</v>
      </c>
      <c r="E64">
        <f t="shared" si="2"/>
        <v>-1.9282961940622356</v>
      </c>
      <c r="G64">
        <v>29.256457015369293</v>
      </c>
      <c r="H64">
        <v>-1.9282961940622356</v>
      </c>
    </row>
    <row r="65" spans="1:8" x14ac:dyDescent="0.25">
      <c r="A65" t="s">
        <v>26</v>
      </c>
      <c r="B65">
        <v>29.256457015369293</v>
      </c>
      <c r="C65">
        <v>-2.3465966978306705</v>
      </c>
      <c r="D65">
        <v>0.22472</v>
      </c>
      <c r="E65">
        <f t="shared" si="2"/>
        <v>-2.5713166978306705</v>
      </c>
      <c r="G65">
        <v>29.256457015369293</v>
      </c>
      <c r="H65">
        <v>-2.5713166978306705</v>
      </c>
    </row>
    <row r="66" spans="1:8" x14ac:dyDescent="0.25">
      <c r="A66" t="s">
        <v>2</v>
      </c>
      <c r="B66">
        <v>29.256457015369293</v>
      </c>
      <c r="C66">
        <v>-2.2460730521536934</v>
      </c>
      <c r="D66">
        <v>0.22472</v>
      </c>
      <c r="E66">
        <f t="shared" si="2"/>
        <v>-2.4707930521536934</v>
      </c>
      <c r="G66">
        <v>29.256457015369293</v>
      </c>
      <c r="H66">
        <v>-2.4707930521536934</v>
      </c>
    </row>
    <row r="67" spans="1:8" x14ac:dyDescent="0.25">
      <c r="A67" t="s">
        <v>27</v>
      </c>
      <c r="B67">
        <v>29.256457015369293</v>
      </c>
      <c r="C67">
        <v>-1.6530135191404787</v>
      </c>
      <c r="D67">
        <v>0.22472</v>
      </c>
      <c r="E67">
        <f t="shared" si="2"/>
        <v>-1.8777335191404787</v>
      </c>
      <c r="G67">
        <v>29.256457015369293</v>
      </c>
      <c r="H67">
        <v>-1.8777335191404787</v>
      </c>
    </row>
    <row r="68" spans="1:8" x14ac:dyDescent="0.25">
      <c r="A68" t="s">
        <v>3</v>
      </c>
      <c r="B68">
        <v>29.256457015369293</v>
      </c>
      <c r="C68">
        <v>-1.7899642009914647</v>
      </c>
      <c r="D68">
        <v>0.22472</v>
      </c>
      <c r="E68">
        <f t="shared" si="2"/>
        <v>-2.0146842009914647</v>
      </c>
      <c r="G68">
        <v>29.256457015369293</v>
      </c>
      <c r="H68">
        <v>-2.0146842009914647</v>
      </c>
    </row>
    <row r="69" spans="1:8" x14ac:dyDescent="0.25">
      <c r="A69" t="s">
        <v>28</v>
      </c>
      <c r="B69">
        <v>29.256457015369293</v>
      </c>
      <c r="C69">
        <v>-1.9745907764592503</v>
      </c>
      <c r="D69">
        <v>0.22472</v>
      </c>
      <c r="E69">
        <f t="shared" si="2"/>
        <v>-2.1993107764592503</v>
      </c>
      <c r="G69">
        <v>29.256457015369293</v>
      </c>
      <c r="H69">
        <v>-2.1993107764592503</v>
      </c>
    </row>
    <row r="70" spans="1:8" x14ac:dyDescent="0.25">
      <c r="A70" t="s">
        <v>29</v>
      </c>
      <c r="B70">
        <v>29.256457015369293</v>
      </c>
      <c r="C70">
        <v>-1.763193721512279</v>
      </c>
      <c r="D70">
        <v>0.22472</v>
      </c>
      <c r="E70">
        <f t="shared" si="2"/>
        <v>-1.9879137215122791</v>
      </c>
      <c r="G70">
        <v>29.256457015369293</v>
      </c>
      <c r="H70">
        <v>-1.9879137215122791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2019-09-17T02:29:22Z</dcterms:created>
  <dcterms:modified xsi:type="dcterms:W3CDTF">2020-06-08T08:28:08Z</dcterms:modified>
</cp:coreProperties>
</file>